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aetth\OneDrive\Desktop\"/>
    </mc:Choice>
  </mc:AlternateContent>
  <bookViews>
    <workbookView xWindow="0" yWindow="0" windowWidth="28800" windowHeight="11400"/>
  </bookViews>
  <sheets>
    <sheet name="Feederwise Energy Audit (9 (12"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B">[3]DLC!$GR$107</definedName>
    <definedName name="\C" localSheetId="0">#REF!</definedName>
    <definedName name="\f" localSheetId="0">#REF!</definedName>
    <definedName name="\H" localSheetId="0">'[5]STN WISE EMR'!#REF!</definedName>
    <definedName name="\L">[3]DLC!$HR$111</definedName>
    <definedName name="\P">[3]DLC!$HR$109</definedName>
    <definedName name="\Q">[3]DLC!$GS$323:$GS$335</definedName>
    <definedName name="\V" localSheetId="0">'[6]R.Hrs. Since Comm'!#REF!</definedName>
    <definedName name="\X" localSheetId="0">#REF!</definedName>
    <definedName name="\Z" localSheetId="0">#REF!</definedName>
    <definedName name="___CZ1">[7]data!$F$721</definedName>
    <definedName name="___LR1" localSheetId="0">#REF!</definedName>
    <definedName name="___LR2" localSheetId="0">#REF!</definedName>
    <definedName name="___SCH6" localSheetId="0">'[8]04REL'!#REF!</definedName>
    <definedName name="__123Graph_A" localSheetId="0" hidden="1">#REF!</definedName>
    <definedName name="__123Graph_B" localSheetId="0" hidden="1">#REF!</definedName>
    <definedName name="__123Graph_BCURRENT" localSheetId="0" hidden="1">'[9]BREAKUP OF OIL'!#REF!</definedName>
    <definedName name="__123Graph_C" localSheetId="0" hidden="1">#REF!</definedName>
    <definedName name="__123Graph_D" localSheetId="0" hidden="1">#REF!</definedName>
    <definedName name="__123Graph_DCURRENT" localSheetId="0" hidden="1">'[9]BREAKUP OF OIL'!#REF!</definedName>
    <definedName name="__123Graph_E" localSheetId="0" hidden="1">#REF!</definedName>
    <definedName name="__123Graph_F" localSheetId="0" hidden="1">#REF!</definedName>
    <definedName name="__123Graph_X" localSheetId="0" hidden="1">#REF!</definedName>
    <definedName name="__123Graph_XCURRENT" localSheetId="0" hidden="1">'[9]BREAKUP OF OIL'!#REF!</definedName>
    <definedName name="__BSD1" localSheetId="0">#REF!</definedName>
    <definedName name="__BSD2" localSheetId="0">#REF!</definedName>
    <definedName name="__IED1" localSheetId="0">#REF!</definedName>
    <definedName name="__IED2" localSheetId="0">#REF!</definedName>
    <definedName name="__iv300000">'[10]INSTALLATIONS-99-00'!$EW$22612</definedName>
    <definedName name="__LD1">[3]DLC!$K$59:$AF$8180</definedName>
    <definedName name="__LD2">[3]DLC!$GR$56:$HT$8181</definedName>
    <definedName name="__LD3">[3]DLC!$HV$57:$IO$8181</definedName>
    <definedName name="__LD4">[3]DLC!$AH$32:$BE$8180</definedName>
    <definedName name="__LD5">[3]DLC!$GR$53:$HK$8180</definedName>
    <definedName name="__LD6">[3]DLC!$GR$69:$HL$8180</definedName>
    <definedName name="__SH1">'[11]Executive Summary -Thermal'!$A$4:$H$108</definedName>
    <definedName name="__SH10">'[11]Executive Summary -Thermal'!$A$4:$G$118</definedName>
    <definedName name="__SH11">'[11]Executive Summary -Thermal'!$A$4:$H$167</definedName>
    <definedName name="__SH2">'[11]Executive Summary -Thermal'!$A$4:$H$157</definedName>
    <definedName name="__SH3">'[11]Executive Summary -Thermal'!$A$4:$H$136</definedName>
    <definedName name="__SH4">'[11]Executive Summary -Thermal'!$A$4:$H$96</definedName>
    <definedName name="__SH5">'[11]Executive Summary -Thermal'!$A$4:$H$96</definedName>
    <definedName name="__SH6">'[11]Executive Summary -Thermal'!$A$4:$H$95</definedName>
    <definedName name="__SH7">'[11]Executive Summary -Thermal'!$A$4:$H$163</definedName>
    <definedName name="__SH8">'[11]Executive Summary -Thermal'!$A$4:$H$133</definedName>
    <definedName name="__SH9">'[11]Executive Summary -Thermal'!$A$4:$H$194</definedName>
    <definedName name="_8485G">'[11]Stationwise Thermal &amp; Hydel Gen'!$GR$4:$HK$9</definedName>
    <definedName name="_BSD1" localSheetId="0">#REF!</definedName>
    <definedName name="_BSD2" localSheetId="0">#REF!</definedName>
    <definedName name="_CZ1">[12]data!$F$721</definedName>
    <definedName name="_xlnm._FilterDatabase" localSheetId="0" hidden="1">'Feederwise Energy Audit (9 (12'!$A$5:$CS$300</definedName>
    <definedName name="_xlnm._FilterDatabase" hidden="1">[13]Dom!$E$9:$S$13</definedName>
    <definedName name="_IED1" localSheetId="0">#REF!</definedName>
    <definedName name="_IED2" localSheetId="0">#REF!</definedName>
    <definedName name="_iv300000">'[10]INSTALLATIONS-99-00'!$EW$22612</definedName>
    <definedName name="_LD1">[3]DLC!$K$59:$AF$8180</definedName>
    <definedName name="_LD2">[3]DLC!$GR$56:$HT$8181</definedName>
    <definedName name="_LD3">[3]DLC!$HV$57:$IO$8181</definedName>
    <definedName name="_LD4">[3]DLC!$AH$32:$BE$8180</definedName>
    <definedName name="_LD5">[3]DLC!$GR$53:$HK$8180</definedName>
    <definedName name="_LD6">[3]DLC!$GR$69:$HL$8180</definedName>
    <definedName name="_LR1" localSheetId="0">#REF!</definedName>
    <definedName name="_LR2" localSheetId="0">#REF!</definedName>
    <definedName name="_Order1" hidden="1">255</definedName>
    <definedName name="_Order2" hidden="1">0</definedName>
    <definedName name="_SCH6" localSheetId="0">'[14]04REL'!#REF!</definedName>
    <definedName name="_SH1">'[11]Executive Summary -Thermal'!$A$4:$H$108</definedName>
    <definedName name="_SH10">'[11]Executive Summary -Thermal'!$A$4:$G$118</definedName>
    <definedName name="_SH11">'[11]Executive Summary -Thermal'!$A$4:$H$167</definedName>
    <definedName name="_SH2">'[11]Executive Summary -Thermal'!$A$4:$H$157</definedName>
    <definedName name="_SH3">'[11]Executive Summary -Thermal'!$A$4:$H$136</definedName>
    <definedName name="_SH4">'[11]Executive Summary -Thermal'!$A$4:$H$96</definedName>
    <definedName name="_SH5">'[11]Executive Summary -Thermal'!$A$4:$H$96</definedName>
    <definedName name="_SH6">'[11]Executive Summary -Thermal'!$A$4:$H$95</definedName>
    <definedName name="_SH7">'[11]Executive Summary -Thermal'!$A$4:$H$163</definedName>
    <definedName name="_SH8">'[11]Executive Summary -Thermal'!$A$4:$H$133</definedName>
    <definedName name="_SH9">'[11]Executive Summary -Thermal'!$A$4:$H$194</definedName>
    <definedName name="a" localSheetId="0">#REF!</definedName>
    <definedName name="A1GJ61" localSheetId="0">#REF!</definedName>
    <definedName name="AA" localSheetId="0">#REF!</definedName>
    <definedName name="AA">#REF!</definedName>
    <definedName name="ab" localSheetId="0">#REF!</definedName>
    <definedName name="ADL.63">[15]Addl.40!$A$38:$I$284</definedName>
    <definedName name="agri" localSheetId="0">#REF!</definedName>
    <definedName name="AS">'[11]Executive Summary -Thermal'!$I$4:$AY$144</definedName>
    <definedName name="ASSUMPTIONS" localSheetId="0">#REF!</definedName>
    <definedName name="AUX">'[11]Executive Summary -Thermal'!$A$4:$H$95</definedName>
    <definedName name="b" localSheetId="0" hidden="1">{#N/A,#N/A,FALSE,"1.1";#N/A,#N/A,FALSE,"1.1a";#N/A,#N/A,FALSE,"1.1b";#N/A,#N/A,FALSE,"1.1c";#N/A,#N/A,FALSE,"1.1e";#N/A,#N/A,FALSE,"1.1f";#N/A,#N/A,FALSE,"1.1g";#N/A,#N/A,FALSE,"1.1h_D";#N/A,#N/A,FALSE,"1.1h_T";#N/A,#N/A,FALSE,"1.2";#N/A,#N/A,FALSE,"1.3b";#N/A,#N/A,FALSE,"1.3";#N/A,#N/A,FALSE,"1.4";#N/A,#N/A,FALSE,"1.5";#N/A,#N/A,FALSE,"1.6";#N/A,#N/A,FALSE,"SOD";#N/A,#N/A,FALSE,"CF"}</definedName>
    <definedName name="Ban" localSheetId="0">#REF!</definedName>
    <definedName name="BH" localSheetId="0">'[5]STN WISE EMR'!#REF!</definedName>
    <definedName name="BRH" localSheetId="0">'[5]STN WISE EMR'!#REF!</definedName>
    <definedName name="BUS" localSheetId="0">#REF!</definedName>
    <definedName name="Cap_add_and_loss_assumptions" localSheetId="0">#REF!</definedName>
    <definedName name="cb" localSheetId="0">#REF!</definedName>
    <definedName name="CDGD" localSheetId="0">'[16]C.S.GENERATION'!#REF!</definedName>
    <definedName name="Chitradurga" localSheetId="0">#REF!</definedName>
    <definedName name="COAL">'[11]Executive Summary -Thermal'!$A$4:$H$96</definedName>
    <definedName name="Consumers" localSheetId="0">#REF!</definedName>
    <definedName name="CR">[3]DLC!$GS$40:$HM$87</definedName>
    <definedName name="_xlnm.Criteria">[3]DLC!$GS$304:$HF$305</definedName>
    <definedName name="CSMPD" localSheetId="0">'[16]C.S.GENERATION'!#REF!</definedName>
    <definedName name="D">#N/A</definedName>
    <definedName name="D_T">'[17]Discom Details'!$F$721</definedName>
    <definedName name="DateTimeStamp" localSheetId="0">#REF!</definedName>
    <definedName name="Demographic_data" localSheetId="0">#REF!</definedName>
    <definedName name="dffddffd" localSheetId="0">#REF!</definedName>
    <definedName name="Discom1F1" localSheetId="0">#REF!</definedName>
    <definedName name="Discom1F2" localSheetId="0">#REF!</definedName>
    <definedName name="Discom1F3" localSheetId="0">#REF!</definedName>
    <definedName name="Discom1F4" localSheetId="0">#REF!</definedName>
    <definedName name="Discom1F6" localSheetId="0">#REF!</definedName>
    <definedName name="Discom2F1" localSheetId="0">#REF!</definedName>
    <definedName name="Discom2F2" localSheetId="0">#REF!</definedName>
    <definedName name="Discom2F3" localSheetId="0">#REF!</definedName>
    <definedName name="Discom2F4" localSheetId="0">#REF!</definedName>
    <definedName name="Discom2F6" localSheetId="0">#REF!</definedName>
    <definedName name="dom" localSheetId="0">#REF!</definedName>
    <definedName name="dpc">'[18]dpc cost'!$D$1</definedName>
    <definedName name="duivisio" localSheetId="0"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E_315MVA_Addl_Page1" localSheetId="0">#REF!</definedName>
    <definedName name="E_315MVA_Addl_Page2" localSheetId="0">#REF!</definedName>
    <definedName name="ED" localSheetId="0">#REF!</definedName>
    <definedName name="EF" localSheetId="0">#REF!</definedName>
    <definedName name="EF">#REF!</definedName>
    <definedName name="Energy_sales" localSheetId="0">#REF!</definedName>
    <definedName name="Error_Types" localSheetId="0">#REF!</definedName>
    <definedName name="_xlnm.Extract">[3]DLC!$GS$307:$HF$322</definedName>
    <definedName name="fgffgfg" localSheetId="0">#REF!</definedName>
    <definedName name="Fuel_Exp_CY" localSheetId="0">#REF!</definedName>
    <definedName name="Fuel_Exp_EY" localSheetId="0">#REF!</definedName>
    <definedName name="Fuel_Exp_PY" localSheetId="0">#REF!</definedName>
    <definedName name="GENPUF">'[11]Executive Summary -Thermal'!$A$4:$H$161</definedName>
    <definedName name="GH" localSheetId="0">'[5]STN WISE EMR'!#REF!</definedName>
    <definedName name="HFOHSD">'[11]Executive Summary -Thermal'!$A$4:$H$96</definedName>
    <definedName name="hiriyur" localSheetId="0">#REF!</definedName>
    <definedName name="Horizontal_Not_Selected" localSheetId="0">#REF!</definedName>
    <definedName name="HrrPF" localSheetId="0">#REF!</definedName>
    <definedName name="HYR" localSheetId="0">#REF!</definedName>
    <definedName name="I" localSheetId="0">#REF!</definedName>
    <definedName name="IN">[3]DLC!$GS$2:$HF$22</definedName>
    <definedName name="Intt_Charge_cY" localSheetId="0">#REF!,#REF!</definedName>
    <definedName name="Intt_Charge_cy_1">'[19]A 3.7'!$H$35,'[19]A 3.7'!$H$44</definedName>
    <definedName name="Intt_Charge_eY" localSheetId="0">#REF!,#REF!</definedName>
    <definedName name="Intt_Charge_ey_1">'[19]A 3.7'!$I$35,'[19]A 3.7'!$I$44</definedName>
    <definedName name="Intt_Charge_PY" localSheetId="0">#REF!,#REF!</definedName>
    <definedName name="Intt_Charge_py_1">'[19]A 3.7'!$G$35,'[19]A 3.7'!$G$44</definedName>
    <definedName name="Investment_Plan" localSheetId="0">#REF!,#REF!</definedName>
    <definedName name="JV10Group_944" localSheetId="0">#REF!</definedName>
    <definedName name="JV14Group_944" localSheetId="0">#REF!</definedName>
    <definedName name="k" localSheetId="0">'[5]STN WISE EMR'!#REF!</definedName>
    <definedName name="K2000_">#N/A</definedName>
    <definedName name="KEII">'[11]Executive Summary -Thermal'!$H$4:$I$31</definedName>
    <definedName name="KEIIU">'[11]Executive Summary -Thermal'!$A$4:$F$31</definedName>
    <definedName name="kghlkoliy" localSheetId="0"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kk" localSheetId="0" hidden="1">{#N/A,#N/A,FALSE,"2002-03 Form 1.3a";#N/A,#N/A,FALSE,"2003-04 Form 1.3a";#N/A,#N/A,FALSE,"Avai- CY";#N/A,#N/A,FALSE,"Avai- EY";#N/A,#N/A,FALSE,"Demand vs Availability"}</definedName>
    <definedName name="l" localSheetId="0" hidden="1">{#N/A,#N/A,FALSE,"2002-03 Form 1.3a";#N/A,#N/A,FALSE,"2003-04 Form 1.3a";#N/A,#N/A,FALSE,"Avai- CY";#N/A,#N/A,FALSE,"Avai- EY";#N/A,#N/A,FALSE,"Demand vs Availability"}</definedName>
    <definedName name="LEVEL" localSheetId="0">#REF!</definedName>
    <definedName name="Live_Integrity" localSheetId="0">[20]Inputs!#REF!</definedName>
    <definedName name="ltind" localSheetId="0">#REF!</definedName>
    <definedName name="Master_Integrity" localSheetId="0">[20]Inputs!#REF!</definedName>
    <definedName name="Master_Signals" localSheetId="0">[20]Inputs!#REF!</definedName>
    <definedName name="mdm" localSheetId="0">#REF!</definedName>
    <definedName name="MEPE">'[11]Executive Summary -Thermal'!$I$4:$EG$36</definedName>
    <definedName name="mill" localSheetId="0">#REF!</definedName>
    <definedName name="mm" localSheetId="0">#REF!</definedName>
    <definedName name="mm">#REF!</definedName>
    <definedName name="mmm" localSheetId="0">#REF!</definedName>
    <definedName name="mmm">#REF!</definedName>
    <definedName name="MOD">'[11]Executive Summary -Thermal'!$A$162:$H$257</definedName>
    <definedName name="MTPI" localSheetId="0">#REF!</definedName>
    <definedName name="Name_Company">[20]Inputs!$E$140</definedName>
    <definedName name="Name_Model">[20]Inputs!$E$141</definedName>
    <definedName name="Name_Project">[20]Inputs!$E$142</definedName>
    <definedName name="NameBaseCase" localSheetId="0">#REF!</definedName>
    <definedName name="nn" localSheetId="0">#REF!</definedName>
    <definedName name="nn">#REF!</definedName>
    <definedName name="NNN" localSheetId="0">#REF!</definedName>
    <definedName name="NNN">#REF!</definedName>
    <definedName name="nnnn" localSheetId="0">#REF!</definedName>
    <definedName name="NonDom" localSheetId="0">#REF!</definedName>
    <definedName name="p" localSheetId="0">#REF!</definedName>
    <definedName name="Pop_Ratio" localSheetId="0">#REF!</definedName>
    <definedName name="_xlnm.Print_Area" localSheetId="0">'Feederwise Energy Audit (9 (12'!$A$1:$BV$130</definedName>
    <definedName name="_xlnm.Print_Titles" localSheetId="0">'Feederwise Energy Audit (9 (12'!$2:$4</definedName>
    <definedName name="_xlnm.Print_Titles">#REF!</definedName>
    <definedName name="Print_Tittles" localSheetId="0">#REF!</definedName>
    <definedName name="PTPI" localSheetId="0">#REF!</definedName>
    <definedName name="Pumps_and_Meterisation" localSheetId="0">#REF!</definedName>
    <definedName name="q" localSheetId="0">#REF!</definedName>
    <definedName name="R_">#N/A</definedName>
    <definedName name="R_15_00_01" localSheetId="0">#REF!</definedName>
    <definedName name="Recon" localSheetId="0">#REF!</definedName>
    <definedName name="recon1" localSheetId="0">#REF!</definedName>
    <definedName name="RH" localSheetId="0">'[5]STN WISE EMR'!#REF!</definedName>
    <definedName name="s" localSheetId="0">#REF!</definedName>
    <definedName name="Scenario" localSheetId="0">#REF!</definedName>
    <definedName name="Scenario_Name" localSheetId="0">#REF!</definedName>
    <definedName name="Scheme" localSheetId="0">#REF!,#REF!</definedName>
    <definedName name="Select_Horizontal" localSheetId="0">#REF!</definedName>
    <definedName name="Select_Vertical" localSheetId="0">#REF!</definedName>
    <definedName name="sfdfsff" localSheetId="0">#REF!</definedName>
    <definedName name="shft1">[18]SUMMERY!$P$1</definedName>
    <definedName name="shftI">[21]SUMMERY!$P$1</definedName>
    <definedName name="SHTA" localSheetId="0">#REF!</definedName>
    <definedName name="Specific_Consumption" localSheetId="0">#REF!</definedName>
    <definedName name="ss" localSheetId="0">#REF!</definedName>
    <definedName name="sss" localSheetId="0">#REF!</definedName>
    <definedName name="sss">#REF!</definedName>
    <definedName name="sssss" localSheetId="0">#REF!</definedName>
    <definedName name="STPI" localSheetId="0">#REF!</definedName>
    <definedName name="Styles" localSheetId="0">#REF!</definedName>
    <definedName name="Sup" localSheetId="0">#REF!</definedName>
    <definedName name="Supp" localSheetId="0">#REF!</definedName>
    <definedName name="T_T">'[17]Discom Details'!$F$720</definedName>
    <definedName name="thou" localSheetId="0">#REF!</definedName>
    <definedName name="THPROG" localSheetId="0">'[5]STN WISE EMR'!#REF!</definedName>
    <definedName name="TN" localSheetId="0">'[5]STN WISE EMR'!#REF!</definedName>
    <definedName name="TVA">'[11]Executive Summary -Thermal'!$A$4:$H$126</definedName>
    <definedName name="UG" localSheetId="0">#REF!</definedName>
    <definedName name="uj" localSheetId="0">#REF!,#REF!</definedName>
    <definedName name="un" localSheetId="0">'[22]A 3.7'!$I$35,'[22]A 3.7'!$I$44</definedName>
    <definedName name="Unrestricted_Specific_Consumption" localSheetId="0">#REF!</definedName>
    <definedName name="Vertical_Not_Selected" localSheetId="0">#REF!</definedName>
    <definedName name="vij" localSheetId="0">#REF!</definedName>
    <definedName name="vij">#REF!</definedName>
    <definedName name="WIP_944" localSheetId="0">#REF!</definedName>
    <definedName name="WIPComments" localSheetId="0">#REF!</definedName>
    <definedName name="WIPMacroStart" localSheetId="0">#REF!</definedName>
    <definedName name="wrn.ARR._.Forms." localSheetId="0" hidden="1">{#N/A,#N/A,FALSE,"1.1";#N/A,#N/A,FALSE,"1.1a";#N/A,#N/A,FALSE,"1.1b";#N/A,#N/A,FALSE,"1.1c";#N/A,#N/A,FALSE,"1.1e";#N/A,#N/A,FALSE,"1.1f";#N/A,#N/A,FALSE,"1.1g";#N/A,#N/A,FALSE,"1.1h_D";#N/A,#N/A,FALSE,"1.1h_T";#N/A,#N/A,FALSE,"1.2";#N/A,#N/A,FALSE,"1.3b";#N/A,#N/A,FALSE,"1.3";#N/A,#N/A,FALSE,"1.4";#N/A,#N/A,FALSE,"1.5";#N/A,#N/A,FALSE,"1.6";#N/A,#N/A,FALSE,"SOD";#N/A,#N/A,FALSE,"CF"}</definedName>
    <definedName name="wrn.ARR._.Output." localSheetId="0" hidden="1">{#N/A,#N/A,FALSE,"2000-01 Form 1.3a";#N/A,#N/A,FALSE,"H1 2001-02 Form 1.3a";#N/A,#N/A,FALSE,"H2 2001-02 Form 1.3a";#N/A,#N/A,FALSE,"2001-02 Form 1.3a";#N/A,#N/A,FALSE,"2002-03 Form 1.3a"}</definedName>
    <definedName name="wrn.Consolidated._.report._.on._.all._.companies." localSheetId="0"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Output._.forms." localSheetId="0" hidden="1">{#N/A,#N/A,FALSE,"Input";#N/A,#N/A,FALSE,"Avai- CY";#N/A,#N/A,FALSE,"Monthly Dispatch- CY";#N/A,#N/A,FALSE,"MO CY";#N/A,#N/A,FALSE,"MO EY";#N/A,#N/A,FALSE,"Avai- EY";#N/A,#N/A,FALSE,"Monthly Dispatch- EY";#N/A,#N/A,FALSE,"2000-01 Form 1.3a";#N/A,#N/A,FALSE,"H1 2001-02 Form 1.3a";#N/A,#N/A,FALSE,"H2 2001-02 Form 1.3a";#N/A,#N/A,FALSE,"2001-02 Form 1.3a";#N/A,#N/A,FALSE,"2002-03 Form 1.3a"}</definedName>
    <definedName name="wrn.OutputForms." localSheetId="0" hidden="1">{#N/A,#N/A,FALSE,"SEN";#N/A,#N/A,FALSE,"INP";#N/A,#N/A,FALSE,"P&amp;L";#N/A,#N/A,FALSE,"BS";#N/A,#N/A,FALSE,"WCAP";#N/A,#N/A,FALSE,"CF";#N/A,#N/A,FALSE,"1.1";#N/A,#N/A,FALSE,"1.1a";#N/A,#N/A,FALSE,"1.1b";#N/A,#N/A,FALSE,"1.1c";#N/A,#N/A,FALSE,"1.1e";#N/A,#N/A,FALSE,"1.1f";#N/A,#N/A,FALSE,"1.1g";#N/A,#N/A,FALSE,"1.1h_D";#N/A,#N/A,FALSE,"1.1h_T";#N/A,#N/A,FALSE,"1.2";#N/A,#N/A,FALSE,"1.3b";#N/A,#N/A,FALSE,"1.3";#N/A,#N/A,FALSE,"1.4";#N/A,#N/A,FALSE,"1.5";#N/A,#N/A,FALSE,"1.6";#N/A,#N/A,FALSE,"SOD";#N/A,#N/A,FALSE,"3.1, 3.2-CY";#N/A,#N/A,FALSE,"3.3-CY";#N/A,#N/A,FALSE,"3.1, 3.2-LY";#N/A,#N/A,FALSE,"3.3-LY"}</definedName>
    <definedName name="wrn.PP." localSheetId="0" hidden="1">{#N/A,#N/A,FALSE,"2002-03 Form 1.3a";#N/A,#N/A,FALSE,"2003-04 Form 1.3a";#N/A,#N/A,FALSE,"Avai- CY";#N/A,#N/A,FALSE,"Avai- EY";#N/A,#N/A,FALSE,"Demand vs Availability"}</definedName>
    <definedName name="wrn.Reports._.of._.NPDCL." localSheetId="0" hidden="1">{#N/A,#N/A,TRUE,"INP";#N/A,#N/A,TRUE,"BS";#N/A,#N/A,TRUE,"P&amp;L";#N/A,#N/A,TRUE,"CF";#N/A,#N/A,TRUE,"WCAP";#N/A,#N/A,TRUE,"1.1";#N/A,#N/A,TRUE,"1.1a";#N/A,#N/A,TRUE,"1.1b";#N/A,#N/A,TRUE,"1.1c";#N/A,#N/A,TRUE,"1.1e";#N/A,#N/A,TRUE,"1.1f";#N/A,#N/A,TRUE,"1.1g";#N/A,#N/A,TRUE,"1.1h_T";#N/A,#N/A,TRUE,"1.1h_D";#N/A,#N/A,TRUE,"1.2";#N/A,#N/A,TRUE,"1.3";#N/A,#N/A,TRUE,"1.3b";#N/A,#N/A,TRUE,"OL";#N/A,#N/A,TRUE,"1.4";#N/A,#N/A,TRUE,"1.5";#N/A,#N/A,TRUE,"1.6";#N/A,#N/A,TRUE,"2.1";#N/A,#N/A,TRUE,"SOD"}</definedName>
    <definedName name="WW" localSheetId="0">#REF!</definedName>
    <definedName name="X1_" localSheetId="0">#REF!</definedName>
    <definedName name="Y122_">[3]DLC!$HR$109</definedName>
    <definedName name="YEAR" localSheetId="0">#REF!</definedName>
    <definedName name="YEARLY">[11]TWELVE!$A$3:$Q$445</definedName>
    <definedName name="YTPI" localSheetId="0">#REF!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K300" i="1" l="1"/>
  <c r="BJ300" i="1"/>
  <c r="BG300" i="1"/>
  <c r="AU300" i="1"/>
  <c r="BO300" i="1" s="1"/>
  <c r="BB300" i="1" s="1"/>
  <c r="AJ300" i="1"/>
  <c r="AD300" i="1"/>
  <c r="AN300" i="1" s="1"/>
  <c r="T300" i="1"/>
  <c r="V300" i="1" s="1"/>
  <c r="K300" i="1"/>
  <c r="G300" i="1"/>
  <c r="AX300" i="1" s="1"/>
  <c r="BK299" i="1"/>
  <c r="BJ299" i="1"/>
  <c r="BG299" i="1"/>
  <c r="AU299" i="1"/>
  <c r="AJ299" i="1"/>
  <c r="AD299" i="1"/>
  <c r="T299" i="1"/>
  <c r="V299" i="1" s="1"/>
  <c r="K299" i="1"/>
  <c r="G299" i="1"/>
  <c r="AX299" i="1" s="1"/>
  <c r="BK298" i="1"/>
  <c r="BJ298" i="1"/>
  <c r="BG298" i="1"/>
  <c r="AU298" i="1"/>
  <c r="AJ298" i="1"/>
  <c r="AD298" i="1"/>
  <c r="AN298" i="1" s="1"/>
  <c r="T298" i="1"/>
  <c r="V298" i="1" s="1"/>
  <c r="G298" i="1"/>
  <c r="R298" i="1" s="1"/>
  <c r="S298" i="1" s="1"/>
  <c r="BK297" i="1"/>
  <c r="BJ297" i="1"/>
  <c r="BG297" i="1"/>
  <c r="AV297" i="1"/>
  <c r="AW297" i="1" s="1"/>
  <c r="AU297" i="1"/>
  <c r="BA297" i="1" s="1"/>
  <c r="AN297" i="1"/>
  <c r="AJ297" i="1"/>
  <c r="AD297" i="1"/>
  <c r="T297" i="1"/>
  <c r="V297" i="1" s="1"/>
  <c r="R297" i="1"/>
  <c r="S297" i="1" s="1"/>
  <c r="L297" i="1"/>
  <c r="G297" i="1"/>
  <c r="AX297" i="1" s="1"/>
  <c r="BK296" i="1"/>
  <c r="BJ296" i="1"/>
  <c r="BG296" i="1"/>
  <c r="AU296" i="1"/>
  <c r="BA296" i="1" s="1"/>
  <c r="AJ296" i="1"/>
  <c r="AD296" i="1"/>
  <c r="AN296" i="1" s="1"/>
  <c r="AV296" i="1" s="1"/>
  <c r="AW296" i="1" s="1"/>
  <c r="T296" i="1"/>
  <c r="V296" i="1" s="1"/>
  <c r="K296" i="1"/>
  <c r="G296" i="1"/>
  <c r="BO295" i="1"/>
  <c r="BB295" i="1" s="1"/>
  <c r="BL295" i="1" s="1"/>
  <c r="BM295" i="1" s="1"/>
  <c r="BK295" i="1"/>
  <c r="BJ295" i="1"/>
  <c r="BI295" i="1"/>
  <c r="BG295" i="1"/>
  <c r="AU295" i="1"/>
  <c r="BA295" i="1" s="1"/>
  <c r="AJ295" i="1"/>
  <c r="AD295" i="1"/>
  <c r="AN295" i="1" s="1"/>
  <c r="T295" i="1"/>
  <c r="V295" i="1" s="1"/>
  <c r="R295" i="1"/>
  <c r="S295" i="1" s="1"/>
  <c r="K295" i="1"/>
  <c r="G295" i="1"/>
  <c r="AX295" i="1" s="1"/>
  <c r="BK294" i="1"/>
  <c r="BJ294" i="1"/>
  <c r="BG294" i="1"/>
  <c r="AU294" i="1"/>
  <c r="BO294" i="1" s="1"/>
  <c r="AN294" i="1"/>
  <c r="BB294" i="1" s="1"/>
  <c r="AJ294" i="1"/>
  <c r="AD294" i="1"/>
  <c r="T294" i="1"/>
  <c r="V294" i="1" s="1"/>
  <c r="R294" i="1"/>
  <c r="S294" i="1" s="1"/>
  <c r="K294" i="1"/>
  <c r="G294" i="1"/>
  <c r="AX294" i="1" s="1"/>
  <c r="BK293" i="1"/>
  <c r="BJ293" i="1"/>
  <c r="BG293" i="1"/>
  <c r="AU293" i="1"/>
  <c r="AJ293" i="1"/>
  <c r="AD293" i="1"/>
  <c r="AN293" i="1" s="1"/>
  <c r="T293" i="1"/>
  <c r="V293" i="1" s="1"/>
  <c r="K293" i="1"/>
  <c r="G293" i="1"/>
  <c r="R293" i="1" s="1"/>
  <c r="S293" i="1" s="1"/>
  <c r="BO292" i="1"/>
  <c r="BK292" i="1"/>
  <c r="BJ292" i="1"/>
  <c r="BG292" i="1"/>
  <c r="AU292" i="1"/>
  <c r="AJ292" i="1"/>
  <c r="AD292" i="1"/>
  <c r="AN292" i="1" s="1"/>
  <c r="V292" i="1"/>
  <c r="T292" i="1"/>
  <c r="K292" i="1"/>
  <c r="G292" i="1"/>
  <c r="R292" i="1" s="1"/>
  <c r="S292" i="1" s="1"/>
  <c r="BO291" i="1"/>
  <c r="BK291" i="1"/>
  <c r="BJ291" i="1"/>
  <c r="BG291" i="1"/>
  <c r="AV291" i="1"/>
  <c r="AW291" i="1" s="1"/>
  <c r="AU291" i="1"/>
  <c r="BA291" i="1" s="1"/>
  <c r="AN291" i="1"/>
  <c r="BP291" i="1" s="1"/>
  <c r="BQ291" i="1" s="1"/>
  <c r="AJ291" i="1"/>
  <c r="AD291" i="1"/>
  <c r="T291" i="1"/>
  <c r="V291" i="1" s="1"/>
  <c r="R291" i="1"/>
  <c r="S291" i="1" s="1"/>
  <c r="K291" i="1"/>
  <c r="G291" i="1"/>
  <c r="AX291" i="1" s="1"/>
  <c r="BK290" i="1"/>
  <c r="BJ290" i="1"/>
  <c r="BG290" i="1"/>
  <c r="AU290" i="1"/>
  <c r="BA290" i="1" s="1"/>
  <c r="AJ290" i="1"/>
  <c r="AN290" i="1" s="1"/>
  <c r="AD290" i="1"/>
  <c r="T290" i="1"/>
  <c r="V290" i="1" s="1"/>
  <c r="K290" i="1"/>
  <c r="G290" i="1"/>
  <c r="R290" i="1" s="1"/>
  <c r="S290" i="1" s="1"/>
  <c r="BP289" i="1"/>
  <c r="BQ289" i="1" s="1"/>
  <c r="BO289" i="1"/>
  <c r="BB289" i="1" s="1"/>
  <c r="BK289" i="1"/>
  <c r="BJ289" i="1"/>
  <c r="BG289" i="1"/>
  <c r="AU289" i="1"/>
  <c r="AJ289" i="1"/>
  <c r="AD289" i="1"/>
  <c r="AN289" i="1" s="1"/>
  <c r="T289" i="1"/>
  <c r="V289" i="1" s="1"/>
  <c r="K289" i="1"/>
  <c r="G289" i="1"/>
  <c r="BK288" i="1"/>
  <c r="BJ288" i="1"/>
  <c r="BG288" i="1"/>
  <c r="AU288" i="1"/>
  <c r="BO288" i="1" s="1"/>
  <c r="AN288" i="1"/>
  <c r="AJ288" i="1"/>
  <c r="AD288" i="1"/>
  <c r="T288" i="1"/>
  <c r="V288" i="1" s="1"/>
  <c r="R288" i="1"/>
  <c r="S288" i="1" s="1"/>
  <c r="K288" i="1"/>
  <c r="G288" i="1"/>
  <c r="AX288" i="1" s="1"/>
  <c r="BK287" i="1"/>
  <c r="BJ287" i="1"/>
  <c r="BG287" i="1"/>
  <c r="AU287" i="1"/>
  <c r="AJ287" i="1"/>
  <c r="AD287" i="1"/>
  <c r="AN287" i="1" s="1"/>
  <c r="T287" i="1"/>
  <c r="V287" i="1" s="1"/>
  <c r="K287" i="1"/>
  <c r="G287" i="1"/>
  <c r="R287" i="1" s="1"/>
  <c r="S287" i="1" s="1"/>
  <c r="BO286" i="1"/>
  <c r="BK286" i="1"/>
  <c r="BJ286" i="1"/>
  <c r="BG286" i="1"/>
  <c r="AU286" i="1"/>
  <c r="AJ286" i="1"/>
  <c r="AD286" i="1"/>
  <c r="AN286" i="1" s="1"/>
  <c r="V286" i="1"/>
  <c r="T286" i="1"/>
  <c r="K286" i="1"/>
  <c r="G286" i="1"/>
  <c r="R286" i="1" s="1"/>
  <c r="S286" i="1" s="1"/>
  <c r="BK285" i="1"/>
  <c r="BJ285" i="1"/>
  <c r="BG285" i="1"/>
  <c r="AV285" i="1"/>
  <c r="AW285" i="1" s="1"/>
  <c r="AU285" i="1"/>
  <c r="BA285" i="1" s="1"/>
  <c r="AN285" i="1"/>
  <c r="AJ285" i="1"/>
  <c r="AD285" i="1"/>
  <c r="T285" i="1"/>
  <c r="V285" i="1" s="1"/>
  <c r="R285" i="1"/>
  <c r="S285" i="1" s="1"/>
  <c r="K285" i="1"/>
  <c r="G285" i="1"/>
  <c r="AX285" i="1" s="1"/>
  <c r="BK284" i="1"/>
  <c r="BJ284" i="1"/>
  <c r="BG284" i="1"/>
  <c r="AU284" i="1"/>
  <c r="BA284" i="1" s="1"/>
  <c r="AJ284" i="1"/>
  <c r="AD284" i="1"/>
  <c r="AN284" i="1" s="1"/>
  <c r="T284" i="1"/>
  <c r="V284" i="1" s="1"/>
  <c r="K284" i="1"/>
  <c r="G284" i="1"/>
  <c r="R284" i="1" s="1"/>
  <c r="S284" i="1" s="1"/>
  <c r="BK283" i="1"/>
  <c r="BJ283" i="1"/>
  <c r="BG283" i="1"/>
  <c r="AU283" i="1"/>
  <c r="BO283" i="1" s="1"/>
  <c r="AJ283" i="1"/>
  <c r="AD283" i="1"/>
  <c r="AN283" i="1" s="1"/>
  <c r="T283" i="1"/>
  <c r="V283" i="1" s="1"/>
  <c r="K283" i="1"/>
  <c r="G283" i="1"/>
  <c r="BK282" i="1"/>
  <c r="BJ282" i="1"/>
  <c r="BG282" i="1"/>
  <c r="AU282" i="1"/>
  <c r="BO282" i="1" s="1"/>
  <c r="BB282" i="1" s="1"/>
  <c r="AN282" i="1"/>
  <c r="AJ282" i="1"/>
  <c r="AD282" i="1"/>
  <c r="T282" i="1"/>
  <c r="V282" i="1" s="1"/>
  <c r="R282" i="1"/>
  <c r="S282" i="1" s="1"/>
  <c r="K282" i="1"/>
  <c r="G282" i="1"/>
  <c r="AX282" i="1" s="1"/>
  <c r="BK281" i="1"/>
  <c r="BJ281" i="1"/>
  <c r="BG281" i="1"/>
  <c r="AV281" i="1"/>
  <c r="AW281" i="1" s="1"/>
  <c r="AU281" i="1"/>
  <c r="AJ281" i="1"/>
  <c r="AD281" i="1"/>
  <c r="AN281" i="1" s="1"/>
  <c r="T281" i="1"/>
  <c r="V281" i="1" s="1"/>
  <c r="K281" i="1"/>
  <c r="G281" i="1"/>
  <c r="R281" i="1" s="1"/>
  <c r="S281" i="1" s="1"/>
  <c r="BO280" i="1"/>
  <c r="BK280" i="1"/>
  <c r="BJ280" i="1"/>
  <c r="BG280" i="1"/>
  <c r="AX280" i="1"/>
  <c r="AU280" i="1"/>
  <c r="AJ280" i="1"/>
  <c r="AD280" i="1"/>
  <c r="AN280" i="1" s="1"/>
  <c r="V280" i="1"/>
  <c r="T280" i="1"/>
  <c r="R280" i="1"/>
  <c r="S280" i="1" s="1"/>
  <c r="G280" i="1"/>
  <c r="BK279" i="1"/>
  <c r="BJ279" i="1"/>
  <c r="BG279" i="1"/>
  <c r="BA279" i="1"/>
  <c r="AU279" i="1"/>
  <c r="BO279" i="1" s="1"/>
  <c r="BB279" i="1" s="1"/>
  <c r="AJ279" i="1"/>
  <c r="AN279" i="1" s="1"/>
  <c r="AD279" i="1"/>
  <c r="T279" i="1"/>
  <c r="V279" i="1" s="1"/>
  <c r="S279" i="1"/>
  <c r="K279" i="1"/>
  <c r="G279" i="1"/>
  <c r="R279" i="1" s="1"/>
  <c r="CP278" i="1"/>
  <c r="CN278" i="1"/>
  <c r="CI278" i="1"/>
  <c r="CE278" i="1"/>
  <c r="BO278" i="1"/>
  <c r="BK278" i="1"/>
  <c r="BJ278" i="1"/>
  <c r="BG278" i="1"/>
  <c r="AU278" i="1"/>
  <c r="AJ278" i="1"/>
  <c r="AN278" i="1" s="1"/>
  <c r="AD278" i="1"/>
  <c r="V278" i="1"/>
  <c r="T278" i="1"/>
  <c r="S278" i="1"/>
  <c r="K278" i="1"/>
  <c r="G278" i="1"/>
  <c r="R278" i="1" s="1"/>
  <c r="BO277" i="1"/>
  <c r="BK277" i="1"/>
  <c r="BJ277" i="1"/>
  <c r="BG277" i="1"/>
  <c r="AU277" i="1"/>
  <c r="AJ277" i="1"/>
  <c r="AN277" i="1" s="1"/>
  <c r="AD277" i="1"/>
  <c r="V277" i="1"/>
  <c r="T277" i="1"/>
  <c r="R277" i="1"/>
  <c r="S277" i="1" s="1"/>
  <c r="K277" i="1"/>
  <c r="G277" i="1"/>
  <c r="AX277" i="1" s="1"/>
  <c r="BK276" i="1"/>
  <c r="BJ276" i="1"/>
  <c r="BG276" i="1"/>
  <c r="BB276" i="1"/>
  <c r="BA276" i="1"/>
  <c r="AU276" i="1"/>
  <c r="BO276" i="1" s="1"/>
  <c r="AJ276" i="1"/>
  <c r="AN276" i="1" s="1"/>
  <c r="AD276" i="1"/>
  <c r="T276" i="1"/>
  <c r="V276" i="1" s="1"/>
  <c r="K276" i="1"/>
  <c r="G276" i="1"/>
  <c r="R276" i="1" s="1"/>
  <c r="S276" i="1" s="1"/>
  <c r="BK275" i="1"/>
  <c r="BJ275" i="1"/>
  <c r="BG275" i="1"/>
  <c r="AU275" i="1"/>
  <c r="BA275" i="1" s="1"/>
  <c r="AJ275" i="1"/>
  <c r="AD275" i="1"/>
  <c r="AN275" i="1" s="1"/>
  <c r="V275" i="1"/>
  <c r="T275" i="1"/>
  <c r="S275" i="1"/>
  <c r="R275" i="1"/>
  <c r="K275" i="1"/>
  <c r="G275" i="1"/>
  <c r="AX275" i="1" s="1"/>
  <c r="BO274" i="1"/>
  <c r="BK274" i="1"/>
  <c r="BJ274" i="1"/>
  <c r="BG274" i="1"/>
  <c r="AU274" i="1"/>
  <c r="AJ274" i="1"/>
  <c r="AN274" i="1" s="1"/>
  <c r="AD274" i="1"/>
  <c r="V274" i="1"/>
  <c r="T274" i="1"/>
  <c r="K274" i="1"/>
  <c r="G274" i="1"/>
  <c r="R274" i="1" s="1"/>
  <c r="S274" i="1" s="1"/>
  <c r="BK273" i="1"/>
  <c r="BJ273" i="1"/>
  <c r="BG273" i="1"/>
  <c r="AU273" i="1"/>
  <c r="BO273" i="1" s="1"/>
  <c r="AJ273" i="1"/>
  <c r="AD273" i="1"/>
  <c r="AN273" i="1" s="1"/>
  <c r="V273" i="1"/>
  <c r="T273" i="1"/>
  <c r="S273" i="1"/>
  <c r="R273" i="1"/>
  <c r="K273" i="1"/>
  <c r="G273" i="1"/>
  <c r="AX273" i="1" s="1"/>
  <c r="BO272" i="1"/>
  <c r="BK272" i="1"/>
  <c r="BJ272" i="1"/>
  <c r="BG272" i="1"/>
  <c r="AX272" i="1"/>
  <c r="AU272" i="1"/>
  <c r="BA272" i="1" s="1"/>
  <c r="AN272" i="1"/>
  <c r="AJ272" i="1"/>
  <c r="AD272" i="1"/>
  <c r="V272" i="1"/>
  <c r="T272" i="1"/>
  <c r="S272" i="1"/>
  <c r="K272" i="1"/>
  <c r="G272" i="1"/>
  <c r="R272" i="1" s="1"/>
  <c r="CP271" i="1"/>
  <c r="CL271" i="1"/>
  <c r="CI271" i="1"/>
  <c r="CE271" i="1"/>
  <c r="BO271" i="1"/>
  <c r="BK271" i="1"/>
  <c r="BJ271" i="1"/>
  <c r="BG271" i="1"/>
  <c r="AU271" i="1"/>
  <c r="AN271" i="1"/>
  <c r="AJ271" i="1"/>
  <c r="AD271" i="1"/>
  <c r="T271" i="1"/>
  <c r="V271" i="1" s="1"/>
  <c r="K271" i="1"/>
  <c r="G271" i="1"/>
  <c r="R271" i="1" s="1"/>
  <c r="S271" i="1" s="1"/>
  <c r="BK270" i="1"/>
  <c r="BJ270" i="1"/>
  <c r="BG270" i="1"/>
  <c r="AU270" i="1"/>
  <c r="BO270" i="1" s="1"/>
  <c r="AJ270" i="1"/>
  <c r="AD270" i="1"/>
  <c r="V270" i="1"/>
  <c r="T270" i="1"/>
  <c r="R270" i="1"/>
  <c r="S270" i="1" s="1"/>
  <c r="G270" i="1"/>
  <c r="AX270" i="1" s="1"/>
  <c r="BO269" i="1"/>
  <c r="BK269" i="1"/>
  <c r="BJ269" i="1"/>
  <c r="BG269" i="1"/>
  <c r="AU269" i="1"/>
  <c r="AN269" i="1"/>
  <c r="AJ269" i="1"/>
  <c r="AD269" i="1"/>
  <c r="T269" i="1"/>
  <c r="V269" i="1" s="1"/>
  <c r="S269" i="1"/>
  <c r="R269" i="1"/>
  <c r="K269" i="1"/>
  <c r="G269" i="1"/>
  <c r="AX269" i="1" s="1"/>
  <c r="BK268" i="1"/>
  <c r="BJ268" i="1"/>
  <c r="BG268" i="1"/>
  <c r="AX268" i="1"/>
  <c r="AV268" i="1"/>
  <c r="AW268" i="1" s="1"/>
  <c r="AU268" i="1"/>
  <c r="AJ268" i="1"/>
  <c r="AD268" i="1"/>
  <c r="AN268" i="1" s="1"/>
  <c r="T268" i="1"/>
  <c r="V268" i="1" s="1"/>
  <c r="K268" i="1"/>
  <c r="G268" i="1"/>
  <c r="R268" i="1" s="1"/>
  <c r="S268" i="1" s="1"/>
  <c r="BO267" i="1"/>
  <c r="BB267" i="1" s="1"/>
  <c r="BL267" i="1" s="1"/>
  <c r="BM267" i="1" s="1"/>
  <c r="BK267" i="1"/>
  <c r="BJ267" i="1"/>
  <c r="BI267" i="1"/>
  <c r="BG267" i="1"/>
  <c r="BA267" i="1"/>
  <c r="AU267" i="1"/>
  <c r="AJ267" i="1"/>
  <c r="AD267" i="1"/>
  <c r="AN267" i="1" s="1"/>
  <c r="AV267" i="1" s="1"/>
  <c r="AW267" i="1" s="1"/>
  <c r="T267" i="1"/>
  <c r="V267" i="1" s="1"/>
  <c r="K267" i="1"/>
  <c r="G267" i="1"/>
  <c r="BK266" i="1"/>
  <c r="BJ266" i="1"/>
  <c r="BG266" i="1"/>
  <c r="AY266" i="1"/>
  <c r="AV266" i="1"/>
  <c r="AW266" i="1" s="1"/>
  <c r="AZ266" i="1" s="1"/>
  <c r="AU266" i="1"/>
  <c r="AN266" i="1"/>
  <c r="AJ266" i="1"/>
  <c r="AD266" i="1"/>
  <c r="V266" i="1"/>
  <c r="T266" i="1"/>
  <c r="R266" i="1"/>
  <c r="S266" i="1" s="1"/>
  <c r="K266" i="1"/>
  <c r="G266" i="1"/>
  <c r="AX266" i="1" s="1"/>
  <c r="BO265" i="1"/>
  <c r="BK265" i="1"/>
  <c r="BJ265" i="1"/>
  <c r="BG265" i="1"/>
  <c r="AU265" i="1"/>
  <c r="AJ265" i="1"/>
  <c r="AD265" i="1"/>
  <c r="AN265" i="1" s="1"/>
  <c r="T265" i="1"/>
  <c r="V265" i="1" s="1"/>
  <c r="K265" i="1"/>
  <c r="G265" i="1"/>
  <c r="BK264" i="1"/>
  <c r="BJ264" i="1"/>
  <c r="BG264" i="1"/>
  <c r="AU264" i="1"/>
  <c r="AN264" i="1"/>
  <c r="AJ264" i="1"/>
  <c r="AD264" i="1"/>
  <c r="V264" i="1"/>
  <c r="T264" i="1"/>
  <c r="K264" i="1"/>
  <c r="G264" i="1"/>
  <c r="BO263" i="1"/>
  <c r="BK263" i="1"/>
  <c r="BJ263" i="1"/>
  <c r="BG263" i="1"/>
  <c r="AU263" i="1"/>
  <c r="AO263" i="1"/>
  <c r="AJ263" i="1"/>
  <c r="AD263" i="1"/>
  <c r="AN263" i="1" s="1"/>
  <c r="T263" i="1"/>
  <c r="V263" i="1" s="1"/>
  <c r="K263" i="1"/>
  <c r="G263" i="1"/>
  <c r="BO262" i="1"/>
  <c r="BK262" i="1"/>
  <c r="BJ262" i="1"/>
  <c r="BG262" i="1"/>
  <c r="AU262" i="1"/>
  <c r="AJ262" i="1"/>
  <c r="AD262" i="1"/>
  <c r="AN262" i="1" s="1"/>
  <c r="T262" i="1"/>
  <c r="V262" i="1" s="1"/>
  <c r="R262" i="1"/>
  <c r="S262" i="1" s="1"/>
  <c r="K262" i="1"/>
  <c r="G262" i="1"/>
  <c r="AX262" i="1" s="1"/>
  <c r="BK261" i="1"/>
  <c r="BJ261" i="1"/>
  <c r="BG261" i="1"/>
  <c r="AU261" i="1"/>
  <c r="AN261" i="1"/>
  <c r="AJ261" i="1"/>
  <c r="AD261" i="1"/>
  <c r="V261" i="1"/>
  <c r="T261" i="1"/>
  <c r="G261" i="1"/>
  <c r="AX261" i="1" s="1"/>
  <c r="BO260" i="1"/>
  <c r="BB260" i="1" s="1"/>
  <c r="BK260" i="1"/>
  <c r="BJ260" i="1"/>
  <c r="BG260" i="1"/>
  <c r="BA260" i="1"/>
  <c r="AU260" i="1"/>
  <c r="AJ260" i="1"/>
  <c r="AD260" i="1"/>
  <c r="AN260" i="1" s="1"/>
  <c r="V260" i="1"/>
  <c r="T260" i="1"/>
  <c r="S260" i="1"/>
  <c r="R260" i="1"/>
  <c r="G260" i="1"/>
  <c r="AX260" i="1" s="1"/>
  <c r="BO259" i="1"/>
  <c r="BK259" i="1"/>
  <c r="BJ259" i="1"/>
  <c r="BG259" i="1"/>
  <c r="AX259" i="1"/>
  <c r="AU259" i="1"/>
  <c r="AJ259" i="1"/>
  <c r="AD259" i="1"/>
  <c r="T259" i="1"/>
  <c r="V259" i="1" s="1"/>
  <c r="K259" i="1"/>
  <c r="G259" i="1"/>
  <c r="R259" i="1" s="1"/>
  <c r="S259" i="1" s="1"/>
  <c r="BK258" i="1"/>
  <c r="BJ258" i="1"/>
  <c r="BG258" i="1"/>
  <c r="AU258" i="1"/>
  <c r="AJ258" i="1"/>
  <c r="AD258" i="1"/>
  <c r="AN258" i="1" s="1"/>
  <c r="V258" i="1"/>
  <c r="T258" i="1"/>
  <c r="R258" i="1"/>
  <c r="S258" i="1" s="1"/>
  <c r="K258" i="1"/>
  <c r="G258" i="1"/>
  <c r="AX258" i="1" s="1"/>
  <c r="BO257" i="1"/>
  <c r="BK257" i="1"/>
  <c r="BJ257" i="1"/>
  <c r="BG257" i="1"/>
  <c r="AU257" i="1"/>
  <c r="AJ257" i="1"/>
  <c r="AN257" i="1" s="1"/>
  <c r="AD257" i="1"/>
  <c r="T257" i="1"/>
  <c r="V257" i="1" s="1"/>
  <c r="S257" i="1"/>
  <c r="R257" i="1"/>
  <c r="K257" i="1"/>
  <c r="G257" i="1"/>
  <c r="AX257" i="1" s="1"/>
  <c r="BK256" i="1"/>
  <c r="BJ256" i="1"/>
  <c r="BG256" i="1"/>
  <c r="AX256" i="1"/>
  <c r="AU256" i="1"/>
  <c r="AJ256" i="1"/>
  <c r="AD256" i="1"/>
  <c r="AN256" i="1" s="1"/>
  <c r="AV256" i="1" s="1"/>
  <c r="AW256" i="1" s="1"/>
  <c r="V256" i="1"/>
  <c r="T256" i="1"/>
  <c r="K256" i="1"/>
  <c r="G256" i="1"/>
  <c r="R256" i="1" s="1"/>
  <c r="S256" i="1" s="1"/>
  <c r="BO255" i="1"/>
  <c r="BK255" i="1"/>
  <c r="BJ255" i="1"/>
  <c r="BG255" i="1"/>
  <c r="AZ255" i="1"/>
  <c r="AU255" i="1"/>
  <c r="AJ255" i="1"/>
  <c r="AD255" i="1"/>
  <c r="AN255" i="1" s="1"/>
  <c r="AV255" i="1" s="1"/>
  <c r="AW255" i="1" s="1"/>
  <c r="T255" i="1"/>
  <c r="V255" i="1" s="1"/>
  <c r="R255" i="1"/>
  <c r="S255" i="1" s="1"/>
  <c r="K255" i="1"/>
  <c r="G255" i="1"/>
  <c r="AX255" i="1" s="1"/>
  <c r="BK254" i="1"/>
  <c r="BJ254" i="1"/>
  <c r="BG254" i="1"/>
  <c r="AU254" i="1"/>
  <c r="AN254" i="1"/>
  <c r="AJ254" i="1"/>
  <c r="AD254" i="1"/>
  <c r="V254" i="1"/>
  <c r="T254" i="1"/>
  <c r="R254" i="1"/>
  <c r="S254" i="1" s="1"/>
  <c r="K254" i="1"/>
  <c r="G254" i="1"/>
  <c r="AX254" i="1" s="1"/>
  <c r="BO253" i="1"/>
  <c r="BK253" i="1"/>
  <c r="BJ253" i="1"/>
  <c r="BG253" i="1"/>
  <c r="BB253" i="1"/>
  <c r="BL253" i="1" s="1"/>
  <c r="BM253" i="1" s="1"/>
  <c r="AU253" i="1"/>
  <c r="AJ253" i="1"/>
  <c r="AD253" i="1"/>
  <c r="AN253" i="1" s="1"/>
  <c r="T253" i="1"/>
  <c r="V253" i="1" s="1"/>
  <c r="K253" i="1"/>
  <c r="G253" i="1"/>
  <c r="BK252" i="1"/>
  <c r="BJ252" i="1"/>
  <c r="BG252" i="1"/>
  <c r="AX252" i="1"/>
  <c r="AU252" i="1"/>
  <c r="AN252" i="1"/>
  <c r="AJ252" i="1"/>
  <c r="AD252" i="1"/>
  <c r="V252" i="1"/>
  <c r="T252" i="1"/>
  <c r="R252" i="1"/>
  <c r="S252" i="1" s="1"/>
  <c r="K252" i="1"/>
  <c r="G252" i="1"/>
  <c r="BO251" i="1"/>
  <c r="BK251" i="1"/>
  <c r="BJ251" i="1"/>
  <c r="BG251" i="1"/>
  <c r="BB251" i="1"/>
  <c r="BA251" i="1"/>
  <c r="AV251" i="1"/>
  <c r="AW251" i="1" s="1"/>
  <c r="AU251" i="1"/>
  <c r="AN251" i="1"/>
  <c r="BP251" i="1" s="1"/>
  <c r="BQ251" i="1" s="1"/>
  <c r="AJ251" i="1"/>
  <c r="AD251" i="1"/>
  <c r="T251" i="1"/>
  <c r="V251" i="1" s="1"/>
  <c r="R251" i="1"/>
  <c r="S251" i="1" s="1"/>
  <c r="K251" i="1"/>
  <c r="G251" i="1"/>
  <c r="AX251" i="1" s="1"/>
  <c r="BK250" i="1"/>
  <c r="BJ250" i="1"/>
  <c r="BG250" i="1"/>
  <c r="AX250" i="1"/>
  <c r="AY250" i="1" s="1"/>
  <c r="AV250" i="1"/>
  <c r="AW250" i="1" s="1"/>
  <c r="AZ250" i="1" s="1"/>
  <c r="AU250" i="1"/>
  <c r="AJ250" i="1"/>
  <c r="AD250" i="1"/>
  <c r="AN250" i="1" s="1"/>
  <c r="V250" i="1"/>
  <c r="T250" i="1"/>
  <c r="K250" i="1"/>
  <c r="G250" i="1"/>
  <c r="R250" i="1" s="1"/>
  <c r="S250" i="1" s="1"/>
  <c r="BO249" i="1"/>
  <c r="BB249" i="1" s="1"/>
  <c r="BL249" i="1" s="1"/>
  <c r="BM249" i="1" s="1"/>
  <c r="BK249" i="1"/>
  <c r="BJ249" i="1"/>
  <c r="BI249" i="1"/>
  <c r="BG249" i="1"/>
  <c r="BA249" i="1"/>
  <c r="AU249" i="1"/>
  <c r="AJ249" i="1"/>
  <c r="AD249" i="1"/>
  <c r="AN249" i="1" s="1"/>
  <c r="T249" i="1"/>
  <c r="V249" i="1" s="1"/>
  <c r="R249" i="1"/>
  <c r="S249" i="1" s="1"/>
  <c r="K249" i="1"/>
  <c r="G249" i="1"/>
  <c r="AX249" i="1" s="1"/>
  <c r="BK248" i="1"/>
  <c r="BJ248" i="1"/>
  <c r="BG248" i="1"/>
  <c r="AV248" i="1"/>
  <c r="AW248" i="1" s="1"/>
  <c r="AU248" i="1"/>
  <c r="AN248" i="1"/>
  <c r="AJ248" i="1"/>
  <c r="AD248" i="1"/>
  <c r="V248" i="1"/>
  <c r="T248" i="1"/>
  <c r="R248" i="1"/>
  <c r="S248" i="1" s="1"/>
  <c r="K248" i="1"/>
  <c r="G248" i="1"/>
  <c r="AX248" i="1" s="1"/>
  <c r="BO247" i="1"/>
  <c r="BK247" i="1"/>
  <c r="BJ247" i="1"/>
  <c r="BG247" i="1"/>
  <c r="AU247" i="1"/>
  <c r="AJ247" i="1"/>
  <c r="AD247" i="1"/>
  <c r="T247" i="1"/>
  <c r="V247" i="1" s="1"/>
  <c r="K247" i="1"/>
  <c r="G247" i="1"/>
  <c r="BK246" i="1"/>
  <c r="BJ246" i="1"/>
  <c r="BG246" i="1"/>
  <c r="AX246" i="1"/>
  <c r="AU246" i="1"/>
  <c r="AN246" i="1"/>
  <c r="AJ246" i="1"/>
  <c r="AD246" i="1"/>
  <c r="V246" i="1"/>
  <c r="T246" i="1"/>
  <c r="K246" i="1"/>
  <c r="G246" i="1"/>
  <c r="R246" i="1" s="1"/>
  <c r="S246" i="1" s="1"/>
  <c r="BO245" i="1"/>
  <c r="BK245" i="1"/>
  <c r="BJ245" i="1"/>
  <c r="BG245" i="1"/>
  <c r="AZ245" i="1"/>
  <c r="AV245" i="1"/>
  <c r="AW245" i="1" s="1"/>
  <c r="AU245" i="1"/>
  <c r="AJ245" i="1"/>
  <c r="AN245" i="1" s="1"/>
  <c r="AD245" i="1"/>
  <c r="T245" i="1"/>
  <c r="V245" i="1" s="1"/>
  <c r="R245" i="1"/>
  <c r="S245" i="1" s="1"/>
  <c r="K245" i="1"/>
  <c r="G245" i="1"/>
  <c r="AX245" i="1" s="1"/>
  <c r="BO244" i="1"/>
  <c r="BK244" i="1"/>
  <c r="BJ244" i="1"/>
  <c r="BG244" i="1"/>
  <c r="AX244" i="1"/>
  <c r="AV244" i="1"/>
  <c r="AW244" i="1" s="1"/>
  <c r="AU244" i="1"/>
  <c r="AJ244" i="1"/>
  <c r="AD244" i="1"/>
  <c r="AN244" i="1" s="1"/>
  <c r="BP244" i="1" s="1"/>
  <c r="BQ244" i="1" s="1"/>
  <c r="V244" i="1"/>
  <c r="T244" i="1"/>
  <c r="R244" i="1"/>
  <c r="S244" i="1" s="1"/>
  <c r="K244" i="1"/>
  <c r="G244" i="1"/>
  <c r="BO243" i="1"/>
  <c r="BK243" i="1"/>
  <c r="BJ243" i="1"/>
  <c r="BG243" i="1"/>
  <c r="AU243" i="1"/>
  <c r="AJ243" i="1"/>
  <c r="AD243" i="1"/>
  <c r="T243" i="1"/>
  <c r="V243" i="1" s="1"/>
  <c r="R243" i="1"/>
  <c r="S243" i="1" s="1"/>
  <c r="K243" i="1"/>
  <c r="G243" i="1"/>
  <c r="AX243" i="1" s="1"/>
  <c r="BK242" i="1"/>
  <c r="BG242" i="1"/>
  <c r="AU242" i="1"/>
  <c r="BO242" i="1" s="1"/>
  <c r="AG242" i="1"/>
  <c r="AJ242" i="1" s="1"/>
  <c r="AA242" i="1"/>
  <c r="AD242" i="1" s="1"/>
  <c r="X242" i="1"/>
  <c r="T242" i="1"/>
  <c r="V242" i="1" s="1"/>
  <c r="R242" i="1"/>
  <c r="S242" i="1" s="1"/>
  <c r="L242" i="1"/>
  <c r="G242" i="1"/>
  <c r="BK241" i="1"/>
  <c r="BG241" i="1"/>
  <c r="AU241" i="1"/>
  <c r="AJ241" i="1"/>
  <c r="AG241" i="1"/>
  <c r="AA241" i="1"/>
  <c r="AD241" i="1" s="1"/>
  <c r="T241" i="1"/>
  <c r="V241" i="1" s="1"/>
  <c r="X241" i="1" s="1"/>
  <c r="AN241" i="1" s="1"/>
  <c r="R241" i="1"/>
  <c r="S241" i="1" s="1"/>
  <c r="L241" i="1"/>
  <c r="G241" i="1"/>
  <c r="BK240" i="1"/>
  <c r="BG240" i="1"/>
  <c r="AU240" i="1"/>
  <c r="BA240" i="1" s="1"/>
  <c r="BH240" i="1" s="1"/>
  <c r="BJ240" i="1" s="1"/>
  <c r="AJ240" i="1"/>
  <c r="AG240" i="1"/>
  <c r="AA240" i="1"/>
  <c r="AD240" i="1" s="1"/>
  <c r="X240" i="1"/>
  <c r="AN240" i="1" s="1"/>
  <c r="T240" i="1"/>
  <c r="V240" i="1" s="1"/>
  <c r="L240" i="1"/>
  <c r="G240" i="1"/>
  <c r="R240" i="1" s="1"/>
  <c r="S240" i="1" s="1"/>
  <c r="BK239" i="1"/>
  <c r="BG239" i="1"/>
  <c r="AU239" i="1"/>
  <c r="BO239" i="1" s="1"/>
  <c r="AN239" i="1"/>
  <c r="AJ239" i="1"/>
  <c r="AG239" i="1"/>
  <c r="AA239" i="1"/>
  <c r="AD239" i="1" s="1"/>
  <c r="V239" i="1"/>
  <c r="X239" i="1" s="1"/>
  <c r="T239" i="1"/>
  <c r="L239" i="1"/>
  <c r="G239" i="1"/>
  <c r="R239" i="1" s="1"/>
  <c r="S239" i="1" s="1"/>
  <c r="BO238" i="1"/>
  <c r="BK238" i="1"/>
  <c r="BG238" i="1"/>
  <c r="AU238" i="1"/>
  <c r="AG238" i="1"/>
  <c r="AJ238" i="1" s="1"/>
  <c r="AA238" i="1"/>
  <c r="AD238" i="1" s="1"/>
  <c r="T238" i="1"/>
  <c r="V238" i="1" s="1"/>
  <c r="X238" i="1" s="1"/>
  <c r="AN238" i="1" s="1"/>
  <c r="R238" i="1"/>
  <c r="S238" i="1" s="1"/>
  <c r="L238" i="1"/>
  <c r="G238" i="1"/>
  <c r="BK237" i="1"/>
  <c r="BG237" i="1"/>
  <c r="AU237" i="1"/>
  <c r="AJ237" i="1"/>
  <c r="AG237" i="1"/>
  <c r="AD237" i="1"/>
  <c r="AA237" i="1"/>
  <c r="X237" i="1"/>
  <c r="AN237" i="1" s="1"/>
  <c r="T237" i="1"/>
  <c r="V237" i="1" s="1"/>
  <c r="R237" i="1"/>
  <c r="S237" i="1" s="1"/>
  <c r="L237" i="1"/>
  <c r="G237" i="1"/>
  <c r="BK236" i="1"/>
  <c r="BG236" i="1"/>
  <c r="AU236" i="1"/>
  <c r="BO236" i="1" s="1"/>
  <c r="BB236" i="1" s="1"/>
  <c r="AG236" i="1"/>
  <c r="AJ236" i="1" s="1"/>
  <c r="AN236" i="1" s="1"/>
  <c r="AD236" i="1"/>
  <c r="AA236" i="1"/>
  <c r="X236" i="1"/>
  <c r="T236" i="1"/>
  <c r="V236" i="1" s="1"/>
  <c r="L236" i="1"/>
  <c r="G236" i="1"/>
  <c r="BO235" i="1"/>
  <c r="BK235" i="1"/>
  <c r="BG235" i="1"/>
  <c r="AU235" i="1"/>
  <c r="AJ235" i="1"/>
  <c r="AG235" i="1"/>
  <c r="AA235" i="1"/>
  <c r="AD235" i="1" s="1"/>
  <c r="X235" i="1"/>
  <c r="V235" i="1"/>
  <c r="T235" i="1"/>
  <c r="R235" i="1"/>
  <c r="S235" i="1" s="1"/>
  <c r="L235" i="1"/>
  <c r="G235" i="1"/>
  <c r="AX235" i="1" s="1"/>
  <c r="BO234" i="1"/>
  <c r="BK234" i="1"/>
  <c r="BG234" i="1"/>
  <c r="AU234" i="1"/>
  <c r="AN234" i="1"/>
  <c r="AG234" i="1"/>
  <c r="AJ234" i="1" s="1"/>
  <c r="AD234" i="1"/>
  <c r="AA234" i="1"/>
  <c r="X234" i="1"/>
  <c r="T234" i="1"/>
  <c r="V234" i="1" s="1"/>
  <c r="R234" i="1"/>
  <c r="S234" i="1" s="1"/>
  <c r="L234" i="1"/>
  <c r="G234" i="1"/>
  <c r="AX234" i="1" s="1"/>
  <c r="BO233" i="1"/>
  <c r="BK233" i="1"/>
  <c r="BG233" i="1"/>
  <c r="AX233" i="1"/>
  <c r="AU233" i="1"/>
  <c r="AJ233" i="1"/>
  <c r="AG233" i="1"/>
  <c r="AA233" i="1"/>
  <c r="AD233" i="1" s="1"/>
  <c r="T233" i="1"/>
  <c r="V233" i="1" s="1"/>
  <c r="X233" i="1" s="1"/>
  <c r="AN233" i="1" s="1"/>
  <c r="R233" i="1"/>
  <c r="S233" i="1" s="1"/>
  <c r="L233" i="1"/>
  <c r="G233" i="1"/>
  <c r="BK232" i="1"/>
  <c r="BG232" i="1"/>
  <c r="AU232" i="1"/>
  <c r="AG232" i="1"/>
  <c r="AJ232" i="1" s="1"/>
  <c r="AD232" i="1"/>
  <c r="AA232" i="1"/>
  <c r="X232" i="1"/>
  <c r="T232" i="1"/>
  <c r="V232" i="1" s="1"/>
  <c r="L232" i="1"/>
  <c r="G232" i="1"/>
  <c r="R232" i="1" s="1"/>
  <c r="S232" i="1" s="1"/>
  <c r="BO231" i="1"/>
  <c r="BK231" i="1"/>
  <c r="BG231" i="1"/>
  <c r="AU231" i="1"/>
  <c r="AG231" i="1"/>
  <c r="AJ231" i="1" s="1"/>
  <c r="AA231" i="1"/>
  <c r="AD231" i="1" s="1"/>
  <c r="V231" i="1"/>
  <c r="X231" i="1" s="1"/>
  <c r="T231" i="1"/>
  <c r="L231" i="1"/>
  <c r="G231" i="1"/>
  <c r="AX231" i="1" s="1"/>
  <c r="BK230" i="1"/>
  <c r="BG230" i="1"/>
  <c r="AX230" i="1"/>
  <c r="AU230" i="1"/>
  <c r="BO230" i="1" s="1"/>
  <c r="AN230" i="1"/>
  <c r="AJ230" i="1"/>
  <c r="AG230" i="1"/>
  <c r="AD230" i="1"/>
  <c r="AA230" i="1"/>
  <c r="T230" i="1"/>
  <c r="V230" i="1" s="1"/>
  <c r="X230" i="1" s="1"/>
  <c r="L230" i="1"/>
  <c r="G230" i="1"/>
  <c r="R230" i="1" s="1"/>
  <c r="S230" i="1" s="1"/>
  <c r="BK229" i="1"/>
  <c r="AU229" i="1"/>
  <c r="AG229" i="1"/>
  <c r="AJ229" i="1" s="1"/>
  <c r="AD229" i="1"/>
  <c r="AA229" i="1"/>
  <c r="X229" i="1"/>
  <c r="AN229" i="1" s="1"/>
  <c r="V229" i="1"/>
  <c r="T229" i="1"/>
  <c r="R229" i="1"/>
  <c r="S229" i="1" s="1"/>
  <c r="L229" i="1"/>
  <c r="G229" i="1"/>
  <c r="AX229" i="1" s="1"/>
  <c r="BO228" i="1"/>
  <c r="BK228" i="1"/>
  <c r="BG228" i="1"/>
  <c r="BB228" i="1"/>
  <c r="BI228" i="1" s="1"/>
  <c r="AX228" i="1"/>
  <c r="AU228" i="1"/>
  <c r="AN228" i="1"/>
  <c r="AG228" i="1"/>
  <c r="AJ228" i="1" s="1"/>
  <c r="AA228" i="1"/>
  <c r="AD228" i="1" s="1"/>
  <c r="V228" i="1"/>
  <c r="X228" i="1" s="1"/>
  <c r="T228" i="1"/>
  <c r="L228" i="1"/>
  <c r="G228" i="1"/>
  <c r="R228" i="1" s="1"/>
  <c r="S228" i="1" s="1"/>
  <c r="BK227" i="1"/>
  <c r="BG227" i="1"/>
  <c r="AX227" i="1"/>
  <c r="AU227" i="1"/>
  <c r="BO227" i="1" s="1"/>
  <c r="AG227" i="1"/>
  <c r="AJ227" i="1" s="1"/>
  <c r="AA227" i="1"/>
  <c r="AD227" i="1" s="1"/>
  <c r="V227" i="1"/>
  <c r="X227" i="1" s="1"/>
  <c r="AN227" i="1" s="1"/>
  <c r="T227" i="1"/>
  <c r="R227" i="1"/>
  <c r="S227" i="1" s="1"/>
  <c r="L227" i="1"/>
  <c r="G227" i="1"/>
  <c r="BK226" i="1"/>
  <c r="BG226" i="1"/>
  <c r="AU226" i="1"/>
  <c r="AJ226" i="1"/>
  <c r="AG226" i="1"/>
  <c r="AD226" i="1"/>
  <c r="AA226" i="1"/>
  <c r="V226" i="1"/>
  <c r="X226" i="1" s="1"/>
  <c r="T226" i="1"/>
  <c r="L226" i="1"/>
  <c r="G226" i="1"/>
  <c r="R226" i="1" s="1"/>
  <c r="S226" i="1" s="1"/>
  <c r="BO225" i="1"/>
  <c r="BB225" i="1" s="1"/>
  <c r="BK225" i="1"/>
  <c r="BG225" i="1"/>
  <c r="AU225" i="1"/>
  <c r="AG225" i="1"/>
  <c r="AJ225" i="1" s="1"/>
  <c r="AA225" i="1"/>
  <c r="AD225" i="1" s="1"/>
  <c r="X225" i="1"/>
  <c r="AN225" i="1" s="1"/>
  <c r="V225" i="1"/>
  <c r="T225" i="1"/>
  <c r="R225" i="1"/>
  <c r="S225" i="1" s="1"/>
  <c r="L225" i="1"/>
  <c r="G225" i="1"/>
  <c r="AX225" i="1" s="1"/>
  <c r="BO224" i="1"/>
  <c r="BK224" i="1"/>
  <c r="BG224" i="1"/>
  <c r="AX224" i="1"/>
  <c r="AV224" i="1"/>
  <c r="AW224" i="1" s="1"/>
  <c r="AU224" i="1"/>
  <c r="AJ224" i="1"/>
  <c r="AG224" i="1"/>
  <c r="AD224" i="1"/>
  <c r="AA224" i="1"/>
  <c r="V224" i="1"/>
  <c r="X224" i="1" s="1"/>
  <c r="AN224" i="1" s="1"/>
  <c r="T224" i="1"/>
  <c r="R224" i="1"/>
  <c r="S224" i="1" s="1"/>
  <c r="L224" i="1"/>
  <c r="G224" i="1"/>
  <c r="BK223" i="1"/>
  <c r="BG223" i="1"/>
  <c r="AX223" i="1"/>
  <c r="AU223" i="1"/>
  <c r="AJ223" i="1"/>
  <c r="AG223" i="1"/>
  <c r="AD223" i="1"/>
  <c r="AA223" i="1"/>
  <c r="T223" i="1"/>
  <c r="V223" i="1" s="1"/>
  <c r="X223" i="1" s="1"/>
  <c r="R223" i="1"/>
  <c r="S223" i="1" s="1"/>
  <c r="L223" i="1"/>
  <c r="G223" i="1"/>
  <c r="BK222" i="1"/>
  <c r="BG222" i="1"/>
  <c r="AX222" i="1"/>
  <c r="AU222" i="1"/>
  <c r="AN222" i="1"/>
  <c r="AG222" i="1"/>
  <c r="AJ222" i="1" s="1"/>
  <c r="AA222" i="1"/>
  <c r="AD222" i="1" s="1"/>
  <c r="X222" i="1"/>
  <c r="AO222" i="1" s="1"/>
  <c r="V222" i="1"/>
  <c r="T222" i="1"/>
  <c r="R222" i="1"/>
  <c r="S222" i="1" s="1"/>
  <c r="L222" i="1"/>
  <c r="G222" i="1"/>
  <c r="BK221" i="1"/>
  <c r="BG221" i="1"/>
  <c r="AU221" i="1"/>
  <c r="AG221" i="1"/>
  <c r="AJ221" i="1" s="1"/>
  <c r="AD221" i="1"/>
  <c r="AA221" i="1"/>
  <c r="V221" i="1"/>
  <c r="X221" i="1" s="1"/>
  <c r="AN221" i="1" s="1"/>
  <c r="T221" i="1"/>
  <c r="S221" i="1"/>
  <c r="L221" i="1"/>
  <c r="G221" i="1"/>
  <c r="R221" i="1" s="1"/>
  <c r="BK220" i="1"/>
  <c r="BG220" i="1"/>
  <c r="AX220" i="1"/>
  <c r="AU220" i="1"/>
  <c r="BO220" i="1" s="1"/>
  <c r="AG220" i="1"/>
  <c r="AJ220" i="1" s="1"/>
  <c r="AA220" i="1"/>
  <c r="AD220" i="1" s="1"/>
  <c r="X220" i="1"/>
  <c r="V220" i="1"/>
  <c r="T220" i="1"/>
  <c r="R220" i="1"/>
  <c r="S220" i="1" s="1"/>
  <c r="L220" i="1"/>
  <c r="G220" i="1"/>
  <c r="BK219" i="1"/>
  <c r="BG219" i="1"/>
  <c r="AX219" i="1"/>
  <c r="AU219" i="1"/>
  <c r="BO219" i="1" s="1"/>
  <c r="AG219" i="1"/>
  <c r="AJ219" i="1" s="1"/>
  <c r="AN219" i="1" s="1"/>
  <c r="AA219" i="1"/>
  <c r="AD219" i="1" s="1"/>
  <c r="X219" i="1"/>
  <c r="V219" i="1"/>
  <c r="T219" i="1"/>
  <c r="S219" i="1"/>
  <c r="L219" i="1"/>
  <c r="G219" i="1"/>
  <c r="R219" i="1" s="1"/>
  <c r="BK218" i="1"/>
  <c r="BG218" i="1"/>
  <c r="AX218" i="1"/>
  <c r="AU218" i="1"/>
  <c r="BO218" i="1" s="1"/>
  <c r="AG218" i="1"/>
  <c r="AJ218" i="1" s="1"/>
  <c r="AD218" i="1"/>
  <c r="AA218" i="1"/>
  <c r="T218" i="1"/>
  <c r="V218" i="1" s="1"/>
  <c r="X218" i="1" s="1"/>
  <c r="AN218" i="1" s="1"/>
  <c r="R218" i="1"/>
  <c r="S218" i="1" s="1"/>
  <c r="L218" i="1"/>
  <c r="G218" i="1"/>
  <c r="BO217" i="1"/>
  <c r="BK217" i="1"/>
  <c r="BG217" i="1"/>
  <c r="AX217" i="1"/>
  <c r="AU217" i="1"/>
  <c r="AN217" i="1"/>
  <c r="AG217" i="1"/>
  <c r="AJ217" i="1" s="1"/>
  <c r="AA217" i="1"/>
  <c r="AD217" i="1" s="1"/>
  <c r="X217" i="1"/>
  <c r="T217" i="1"/>
  <c r="V217" i="1" s="1"/>
  <c r="L217" i="1"/>
  <c r="G217" i="1"/>
  <c r="R217" i="1" s="1"/>
  <c r="S217" i="1" s="1"/>
  <c r="BK216" i="1"/>
  <c r="BG216" i="1"/>
  <c r="AU216" i="1"/>
  <c r="AG216" i="1"/>
  <c r="AJ216" i="1" s="1"/>
  <c r="AD216" i="1"/>
  <c r="AA216" i="1"/>
  <c r="X216" i="1"/>
  <c r="T216" i="1"/>
  <c r="V216" i="1" s="1"/>
  <c r="S216" i="1"/>
  <c r="R216" i="1"/>
  <c r="L216" i="1"/>
  <c r="G216" i="1"/>
  <c r="AX216" i="1" s="1"/>
  <c r="BO215" i="1"/>
  <c r="BK215" i="1"/>
  <c r="BG215" i="1"/>
  <c r="AU215" i="1"/>
  <c r="AG215" i="1"/>
  <c r="AJ215" i="1" s="1"/>
  <c r="AD215" i="1"/>
  <c r="AA215" i="1"/>
  <c r="T215" i="1"/>
  <c r="V215" i="1" s="1"/>
  <c r="X215" i="1" s="1"/>
  <c r="L215" i="1"/>
  <c r="G215" i="1"/>
  <c r="BK214" i="1"/>
  <c r="BG214" i="1"/>
  <c r="AU214" i="1"/>
  <c r="BO214" i="1" s="1"/>
  <c r="AG214" i="1"/>
  <c r="AJ214" i="1" s="1"/>
  <c r="AD214" i="1"/>
  <c r="AA214" i="1"/>
  <c r="T214" i="1"/>
  <c r="V214" i="1" s="1"/>
  <c r="X214" i="1" s="1"/>
  <c r="L214" i="1"/>
  <c r="G214" i="1"/>
  <c r="BK213" i="1"/>
  <c r="BG213" i="1"/>
  <c r="AX213" i="1"/>
  <c r="AU213" i="1"/>
  <c r="BO213" i="1" s="1"/>
  <c r="AJ213" i="1"/>
  <c r="AG213" i="1"/>
  <c r="AD213" i="1"/>
  <c r="AA213" i="1"/>
  <c r="T213" i="1"/>
  <c r="V213" i="1" s="1"/>
  <c r="X213" i="1" s="1"/>
  <c r="L213" i="1"/>
  <c r="G213" i="1"/>
  <c r="R213" i="1" s="1"/>
  <c r="S213" i="1" s="1"/>
  <c r="BK212" i="1"/>
  <c r="BG212" i="1"/>
  <c r="AU212" i="1"/>
  <c r="AN212" i="1"/>
  <c r="AG212" i="1"/>
  <c r="AJ212" i="1" s="1"/>
  <c r="AD212" i="1"/>
  <c r="AA212" i="1"/>
  <c r="X212" i="1"/>
  <c r="V212" i="1"/>
  <c r="T212" i="1"/>
  <c r="L212" i="1"/>
  <c r="G212" i="1"/>
  <c r="AX212" i="1" s="1"/>
  <c r="BO211" i="1"/>
  <c r="BK211" i="1"/>
  <c r="BG211" i="1"/>
  <c r="AU211" i="1"/>
  <c r="AG211" i="1"/>
  <c r="AJ211" i="1" s="1"/>
  <c r="AA211" i="1"/>
  <c r="AD211" i="1" s="1"/>
  <c r="V211" i="1"/>
  <c r="X211" i="1" s="1"/>
  <c r="T211" i="1"/>
  <c r="L211" i="1"/>
  <c r="G211" i="1"/>
  <c r="BK210" i="1"/>
  <c r="BG210" i="1"/>
  <c r="AU210" i="1"/>
  <c r="AN210" i="1"/>
  <c r="AG210" i="1"/>
  <c r="AJ210" i="1" s="1"/>
  <c r="AD210" i="1"/>
  <c r="AA210" i="1"/>
  <c r="V210" i="1"/>
  <c r="X210" i="1" s="1"/>
  <c r="T210" i="1"/>
  <c r="R210" i="1"/>
  <c r="S210" i="1" s="1"/>
  <c r="L210" i="1"/>
  <c r="G210" i="1"/>
  <c r="AX210" i="1" s="1"/>
  <c r="BK209" i="1"/>
  <c r="BG209" i="1"/>
  <c r="AX209" i="1"/>
  <c r="AU209" i="1"/>
  <c r="AG209" i="1"/>
  <c r="AJ209" i="1" s="1"/>
  <c r="AD209" i="1"/>
  <c r="AA209" i="1"/>
  <c r="X209" i="1"/>
  <c r="T209" i="1"/>
  <c r="V209" i="1" s="1"/>
  <c r="S209" i="1"/>
  <c r="R209" i="1"/>
  <c r="L209" i="1"/>
  <c r="G209" i="1"/>
  <c r="BK208" i="1"/>
  <c r="BG208" i="1"/>
  <c r="AU208" i="1"/>
  <c r="BO208" i="1" s="1"/>
  <c r="AG208" i="1"/>
  <c r="AJ208" i="1" s="1"/>
  <c r="AD208" i="1"/>
  <c r="AA208" i="1"/>
  <c r="T208" i="1"/>
  <c r="V208" i="1" s="1"/>
  <c r="X208" i="1" s="1"/>
  <c r="AN208" i="1" s="1"/>
  <c r="L208" i="1"/>
  <c r="G208" i="1"/>
  <c r="R208" i="1" s="1"/>
  <c r="S208" i="1" s="1"/>
  <c r="BO207" i="1"/>
  <c r="BK207" i="1"/>
  <c r="BG207" i="1"/>
  <c r="AU207" i="1"/>
  <c r="AG207" i="1"/>
  <c r="AJ207" i="1" s="1"/>
  <c r="AA207" i="1"/>
  <c r="AD207" i="1" s="1"/>
  <c r="T207" i="1"/>
  <c r="V207" i="1" s="1"/>
  <c r="X207" i="1" s="1"/>
  <c r="L207" i="1"/>
  <c r="G207" i="1"/>
  <c r="BK206" i="1"/>
  <c r="BG206" i="1"/>
  <c r="AU206" i="1"/>
  <c r="BO206" i="1" s="1"/>
  <c r="AJ206" i="1"/>
  <c r="AG206" i="1"/>
  <c r="AD206" i="1"/>
  <c r="AA206" i="1"/>
  <c r="T206" i="1"/>
  <c r="V206" i="1" s="1"/>
  <c r="X206" i="1" s="1"/>
  <c r="AN206" i="1" s="1"/>
  <c r="L206" i="1"/>
  <c r="G206" i="1"/>
  <c r="R206" i="1" s="1"/>
  <c r="S206" i="1" s="1"/>
  <c r="BK205" i="1"/>
  <c r="BG205" i="1"/>
  <c r="AX205" i="1"/>
  <c r="AU205" i="1"/>
  <c r="BO205" i="1" s="1"/>
  <c r="AJ205" i="1"/>
  <c r="AG205" i="1"/>
  <c r="AD205" i="1"/>
  <c r="AA205" i="1"/>
  <c r="V205" i="1"/>
  <c r="X205" i="1" s="1"/>
  <c r="T205" i="1"/>
  <c r="S205" i="1"/>
  <c r="R205" i="1"/>
  <c r="L205" i="1"/>
  <c r="G205" i="1"/>
  <c r="BO204" i="1"/>
  <c r="BK204" i="1"/>
  <c r="BG204" i="1"/>
  <c r="AX204" i="1"/>
  <c r="AU204" i="1"/>
  <c r="AJ204" i="1"/>
  <c r="AG204" i="1"/>
  <c r="AD204" i="1"/>
  <c r="V204" i="1"/>
  <c r="X204" i="1" s="1"/>
  <c r="T204" i="1"/>
  <c r="S204" i="1"/>
  <c r="L204" i="1"/>
  <c r="G204" i="1"/>
  <c r="R204" i="1" s="1"/>
  <c r="BO203" i="1"/>
  <c r="BK203" i="1"/>
  <c r="BG203" i="1"/>
  <c r="AX203" i="1"/>
  <c r="AU203" i="1"/>
  <c r="AG203" i="1"/>
  <c r="AJ203" i="1" s="1"/>
  <c r="AN203" i="1" s="1"/>
  <c r="AD203" i="1"/>
  <c r="AA203" i="1"/>
  <c r="T203" i="1"/>
  <c r="V203" i="1" s="1"/>
  <c r="X203" i="1" s="1"/>
  <c r="R203" i="1"/>
  <c r="S203" i="1" s="1"/>
  <c r="L203" i="1"/>
  <c r="G203" i="1"/>
  <c r="BK202" i="1"/>
  <c r="BG202" i="1"/>
  <c r="AV202" i="1"/>
  <c r="AW202" i="1" s="1"/>
  <c r="AU202" i="1"/>
  <c r="AJ202" i="1"/>
  <c r="AG202" i="1"/>
  <c r="AD202" i="1"/>
  <c r="X202" i="1"/>
  <c r="AN202" i="1" s="1"/>
  <c r="T202" i="1"/>
  <c r="V202" i="1" s="1"/>
  <c r="L202" i="1"/>
  <c r="G202" i="1"/>
  <c r="BO201" i="1"/>
  <c r="BK201" i="1"/>
  <c r="BG201" i="1"/>
  <c r="AU201" i="1"/>
  <c r="AG201" i="1"/>
  <c r="AJ201" i="1" s="1"/>
  <c r="AA201" i="1"/>
  <c r="AD201" i="1" s="1"/>
  <c r="X201" i="1"/>
  <c r="T201" i="1"/>
  <c r="V201" i="1" s="1"/>
  <c r="L201" i="1"/>
  <c r="G201" i="1"/>
  <c r="BO200" i="1"/>
  <c r="BK200" i="1"/>
  <c r="BG200" i="1"/>
  <c r="AU200" i="1"/>
  <c r="AN200" i="1"/>
  <c r="AJ200" i="1"/>
  <c r="AG200" i="1"/>
  <c r="AD200" i="1"/>
  <c r="AA200" i="1"/>
  <c r="X200" i="1"/>
  <c r="T200" i="1"/>
  <c r="V200" i="1" s="1"/>
  <c r="L200" i="1"/>
  <c r="G200" i="1"/>
  <c r="BO199" i="1"/>
  <c r="BB199" i="1" s="1"/>
  <c r="BI199" i="1" s="1"/>
  <c r="BL199" i="1"/>
  <c r="BM199" i="1" s="1"/>
  <c r="BK199" i="1"/>
  <c r="BG199" i="1"/>
  <c r="AX199" i="1"/>
  <c r="AU199" i="1"/>
  <c r="AJ199" i="1"/>
  <c r="AG199" i="1"/>
  <c r="AA199" i="1"/>
  <c r="AD199" i="1" s="1"/>
  <c r="X199" i="1"/>
  <c r="AN199" i="1" s="1"/>
  <c r="V199" i="1"/>
  <c r="T199" i="1"/>
  <c r="S199" i="1"/>
  <c r="R199" i="1"/>
  <c r="L199" i="1"/>
  <c r="G199" i="1"/>
  <c r="BO198" i="1"/>
  <c r="BK198" i="1"/>
  <c r="BG198" i="1"/>
  <c r="AX198" i="1"/>
  <c r="AU198" i="1"/>
  <c r="AG198" i="1"/>
  <c r="AJ198" i="1" s="1"/>
  <c r="AN198" i="1" s="1"/>
  <c r="AD198" i="1"/>
  <c r="AA198" i="1"/>
  <c r="V198" i="1"/>
  <c r="X198" i="1" s="1"/>
  <c r="T198" i="1"/>
  <c r="R198" i="1"/>
  <c r="S198" i="1" s="1"/>
  <c r="L198" i="1"/>
  <c r="G198" i="1"/>
  <c r="BO197" i="1"/>
  <c r="BK197" i="1"/>
  <c r="BG197" i="1"/>
  <c r="AX197" i="1"/>
  <c r="AU197" i="1"/>
  <c r="AJ197" i="1"/>
  <c r="AG197" i="1"/>
  <c r="AA197" i="1"/>
  <c r="AD197" i="1" s="1"/>
  <c r="AN197" i="1" s="1"/>
  <c r="V197" i="1"/>
  <c r="X197" i="1" s="1"/>
  <c r="T197" i="1"/>
  <c r="R197" i="1"/>
  <c r="S197" i="1" s="1"/>
  <c r="L197" i="1"/>
  <c r="G197" i="1"/>
  <c r="BK196" i="1"/>
  <c r="BG196" i="1"/>
  <c r="AX196" i="1"/>
  <c r="AU196" i="1"/>
  <c r="AG196" i="1"/>
  <c r="AJ196" i="1" s="1"/>
  <c r="AA196" i="1"/>
  <c r="AD196" i="1" s="1"/>
  <c r="T196" i="1"/>
  <c r="V196" i="1" s="1"/>
  <c r="X196" i="1" s="1"/>
  <c r="S196" i="1"/>
  <c r="R196" i="1"/>
  <c r="G196" i="1"/>
  <c r="BO195" i="1"/>
  <c r="BK195" i="1"/>
  <c r="BG195" i="1"/>
  <c r="AX195" i="1"/>
  <c r="AU195" i="1"/>
  <c r="AJ195" i="1"/>
  <c r="AG195" i="1"/>
  <c r="AD195" i="1"/>
  <c r="AA195" i="1"/>
  <c r="T195" i="1"/>
  <c r="V195" i="1" s="1"/>
  <c r="X195" i="1" s="1"/>
  <c r="R195" i="1"/>
  <c r="S195" i="1" s="1"/>
  <c r="G195" i="1"/>
  <c r="BK194" i="1"/>
  <c r="BG194" i="1"/>
  <c r="AU194" i="1"/>
  <c r="AG194" i="1"/>
  <c r="AJ194" i="1" s="1"/>
  <c r="AD194" i="1"/>
  <c r="AA194" i="1"/>
  <c r="V194" i="1"/>
  <c r="X194" i="1" s="1"/>
  <c r="T194" i="1"/>
  <c r="R194" i="1"/>
  <c r="S194" i="1" s="1"/>
  <c r="G194" i="1"/>
  <c r="AX194" i="1" s="1"/>
  <c r="BO193" i="1"/>
  <c r="BK193" i="1"/>
  <c r="BG193" i="1"/>
  <c r="AX193" i="1"/>
  <c r="AV193" i="1"/>
  <c r="AW193" i="1" s="1"/>
  <c r="AU193" i="1"/>
  <c r="AJ193" i="1"/>
  <c r="AG193" i="1"/>
  <c r="AA193" i="1"/>
  <c r="AD193" i="1" s="1"/>
  <c r="T193" i="1"/>
  <c r="V193" i="1" s="1"/>
  <c r="X193" i="1" s="1"/>
  <c r="AN193" i="1" s="1"/>
  <c r="S193" i="1"/>
  <c r="R193" i="1"/>
  <c r="G193" i="1"/>
  <c r="BO192" i="1"/>
  <c r="BK192" i="1"/>
  <c r="BG192" i="1"/>
  <c r="AX192" i="1"/>
  <c r="AU192" i="1"/>
  <c r="AG192" i="1"/>
  <c r="AJ192" i="1" s="1"/>
  <c r="AA192" i="1"/>
  <c r="AD192" i="1" s="1"/>
  <c r="V192" i="1"/>
  <c r="X192" i="1" s="1"/>
  <c r="T192" i="1"/>
  <c r="S192" i="1"/>
  <c r="R192" i="1"/>
  <c r="G192" i="1"/>
  <c r="BK191" i="1"/>
  <c r="BG191" i="1"/>
  <c r="AU191" i="1"/>
  <c r="BO191" i="1" s="1"/>
  <c r="AJ191" i="1"/>
  <c r="AG191" i="1"/>
  <c r="AD191" i="1"/>
  <c r="AA191" i="1"/>
  <c r="V191" i="1"/>
  <c r="X191" i="1" s="1"/>
  <c r="AN191" i="1" s="1"/>
  <c r="T191" i="1"/>
  <c r="R191" i="1"/>
  <c r="S191" i="1" s="1"/>
  <c r="G191" i="1"/>
  <c r="AX191" i="1" s="1"/>
  <c r="BK190" i="1"/>
  <c r="BG190" i="1"/>
  <c r="AU190" i="1"/>
  <c r="AG190" i="1"/>
  <c r="AJ190" i="1" s="1"/>
  <c r="AD190" i="1"/>
  <c r="AA190" i="1"/>
  <c r="T190" i="1"/>
  <c r="V190" i="1" s="1"/>
  <c r="X190" i="1" s="1"/>
  <c r="S190" i="1"/>
  <c r="G190" i="1"/>
  <c r="R190" i="1" s="1"/>
  <c r="BK189" i="1"/>
  <c r="BG189" i="1"/>
  <c r="AU189" i="1"/>
  <c r="BO189" i="1" s="1"/>
  <c r="AG189" i="1"/>
  <c r="AJ189" i="1" s="1"/>
  <c r="AD189" i="1"/>
  <c r="AA189" i="1"/>
  <c r="V189" i="1"/>
  <c r="X189" i="1" s="1"/>
  <c r="AN189" i="1" s="1"/>
  <c r="T189" i="1"/>
  <c r="G189" i="1"/>
  <c r="BO188" i="1"/>
  <c r="BK188" i="1"/>
  <c r="BG188" i="1"/>
  <c r="AU188" i="1"/>
  <c r="AJ188" i="1"/>
  <c r="AG188" i="1"/>
  <c r="AA188" i="1"/>
  <c r="AD188" i="1" s="1"/>
  <c r="V188" i="1"/>
  <c r="X188" i="1" s="1"/>
  <c r="AN188" i="1" s="1"/>
  <c r="T188" i="1"/>
  <c r="G188" i="1"/>
  <c r="BO187" i="1"/>
  <c r="BK187" i="1"/>
  <c r="BG187" i="1"/>
  <c r="AX187" i="1"/>
  <c r="AU187" i="1"/>
  <c r="AN187" i="1"/>
  <c r="AJ187" i="1"/>
  <c r="AG187" i="1"/>
  <c r="AD187" i="1"/>
  <c r="AA187" i="1"/>
  <c r="T187" i="1"/>
  <c r="V187" i="1" s="1"/>
  <c r="X187" i="1" s="1"/>
  <c r="S187" i="1"/>
  <c r="R187" i="1"/>
  <c r="G187" i="1"/>
  <c r="BK186" i="1"/>
  <c r="BG186" i="1"/>
  <c r="AX186" i="1"/>
  <c r="AU186" i="1"/>
  <c r="AG186" i="1"/>
  <c r="AJ186" i="1" s="1"/>
  <c r="AA186" i="1"/>
  <c r="AD186" i="1" s="1"/>
  <c r="T186" i="1"/>
  <c r="V186" i="1" s="1"/>
  <c r="X186" i="1" s="1"/>
  <c r="G186" i="1"/>
  <c r="R186" i="1" s="1"/>
  <c r="S186" i="1" s="1"/>
  <c r="BK185" i="1"/>
  <c r="BG185" i="1"/>
  <c r="AU185" i="1"/>
  <c r="AJ185" i="1"/>
  <c r="AG185" i="1"/>
  <c r="AA185" i="1"/>
  <c r="AD185" i="1" s="1"/>
  <c r="X185" i="1"/>
  <c r="AN185" i="1" s="1"/>
  <c r="V185" i="1"/>
  <c r="T185" i="1"/>
  <c r="G185" i="1"/>
  <c r="BK184" i="1"/>
  <c r="BG184" i="1"/>
  <c r="AU184" i="1"/>
  <c r="BO184" i="1" s="1"/>
  <c r="AG184" i="1"/>
  <c r="AJ184" i="1" s="1"/>
  <c r="AA184" i="1"/>
  <c r="AD184" i="1" s="1"/>
  <c r="X184" i="1"/>
  <c r="AN184" i="1" s="1"/>
  <c r="V184" i="1"/>
  <c r="T184" i="1"/>
  <c r="G184" i="1"/>
  <c r="BK183" i="1"/>
  <c r="BG183" i="1"/>
  <c r="AX183" i="1"/>
  <c r="AU183" i="1"/>
  <c r="AG183" i="1"/>
  <c r="AJ183" i="1" s="1"/>
  <c r="AA183" i="1"/>
  <c r="AD183" i="1" s="1"/>
  <c r="T183" i="1"/>
  <c r="V183" i="1" s="1"/>
  <c r="X183" i="1" s="1"/>
  <c r="AN183" i="1" s="1"/>
  <c r="S183" i="1"/>
  <c r="R183" i="1"/>
  <c r="G183" i="1"/>
  <c r="BO182" i="1"/>
  <c r="BK182" i="1"/>
  <c r="BG182" i="1"/>
  <c r="AU182" i="1"/>
  <c r="AJ182" i="1"/>
  <c r="AG182" i="1"/>
  <c r="AD182" i="1"/>
  <c r="AA182" i="1"/>
  <c r="T182" i="1"/>
  <c r="V182" i="1" s="1"/>
  <c r="X182" i="1" s="1"/>
  <c r="AN182" i="1" s="1"/>
  <c r="AV182" i="1" s="1"/>
  <c r="AW182" i="1" s="1"/>
  <c r="AZ182" i="1" s="1"/>
  <c r="G182" i="1"/>
  <c r="BO181" i="1"/>
  <c r="BK181" i="1"/>
  <c r="BG181" i="1"/>
  <c r="AX181" i="1"/>
  <c r="AU181" i="1"/>
  <c r="AJ181" i="1"/>
  <c r="AG181" i="1"/>
  <c r="AA181" i="1"/>
  <c r="AD181" i="1" s="1"/>
  <c r="V181" i="1"/>
  <c r="X181" i="1" s="1"/>
  <c r="AN181" i="1" s="1"/>
  <c r="T181" i="1"/>
  <c r="S181" i="1"/>
  <c r="R181" i="1"/>
  <c r="G181" i="1"/>
  <c r="BK180" i="1"/>
  <c r="BG180" i="1"/>
  <c r="AU180" i="1"/>
  <c r="AJ180" i="1"/>
  <c r="AG180" i="1"/>
  <c r="AA180" i="1"/>
  <c r="AD180" i="1" s="1"/>
  <c r="AN180" i="1" s="1"/>
  <c r="V180" i="1"/>
  <c r="X180" i="1" s="1"/>
  <c r="T180" i="1"/>
  <c r="S180" i="1"/>
  <c r="G180" i="1"/>
  <c r="R180" i="1" s="1"/>
  <c r="BO179" i="1"/>
  <c r="BK179" i="1"/>
  <c r="BG179" i="1"/>
  <c r="AX179" i="1"/>
  <c r="AU179" i="1"/>
  <c r="AJ179" i="1"/>
  <c r="AG179" i="1"/>
  <c r="AA179" i="1"/>
  <c r="AD179" i="1" s="1"/>
  <c r="AN179" i="1" s="1"/>
  <c r="V179" i="1"/>
  <c r="X179" i="1" s="1"/>
  <c r="T179" i="1"/>
  <c r="R179" i="1"/>
  <c r="S179" i="1" s="1"/>
  <c r="G179" i="1"/>
  <c r="BK178" i="1"/>
  <c r="BG178" i="1"/>
  <c r="AU178" i="1"/>
  <c r="BO178" i="1" s="1"/>
  <c r="AG178" i="1"/>
  <c r="AJ178" i="1" s="1"/>
  <c r="AD178" i="1"/>
  <c r="AA178" i="1"/>
  <c r="T178" i="1"/>
  <c r="V178" i="1" s="1"/>
  <c r="X178" i="1" s="1"/>
  <c r="AN178" i="1" s="1"/>
  <c r="G178" i="1"/>
  <c r="BK177" i="1"/>
  <c r="BG177" i="1"/>
  <c r="AU177" i="1"/>
  <c r="AG177" i="1"/>
  <c r="AJ177" i="1" s="1"/>
  <c r="AD177" i="1"/>
  <c r="AA177" i="1"/>
  <c r="V177" i="1"/>
  <c r="X177" i="1" s="1"/>
  <c r="AN177" i="1" s="1"/>
  <c r="T177" i="1"/>
  <c r="G177" i="1"/>
  <c r="BO176" i="1"/>
  <c r="BK176" i="1"/>
  <c r="BG176" i="1"/>
  <c r="AU176" i="1"/>
  <c r="AG176" i="1"/>
  <c r="AJ176" i="1" s="1"/>
  <c r="AA176" i="1"/>
  <c r="AD176" i="1" s="1"/>
  <c r="T176" i="1"/>
  <c r="V176" i="1" s="1"/>
  <c r="X176" i="1" s="1"/>
  <c r="G176" i="1"/>
  <c r="BK175" i="1"/>
  <c r="BG175" i="1"/>
  <c r="AU175" i="1"/>
  <c r="BO175" i="1" s="1"/>
  <c r="AN175" i="1"/>
  <c r="AV175" i="1" s="1"/>
  <c r="AW175" i="1" s="1"/>
  <c r="AZ175" i="1" s="1"/>
  <c r="AG175" i="1"/>
  <c r="AJ175" i="1" s="1"/>
  <c r="AD175" i="1"/>
  <c r="AA175" i="1"/>
  <c r="T175" i="1"/>
  <c r="V175" i="1" s="1"/>
  <c r="X175" i="1" s="1"/>
  <c r="R175" i="1"/>
  <c r="S175" i="1" s="1"/>
  <c r="G175" i="1"/>
  <c r="AX175" i="1" s="1"/>
  <c r="BK174" i="1"/>
  <c r="BG174" i="1"/>
  <c r="AU174" i="1"/>
  <c r="BO174" i="1" s="1"/>
  <c r="AG174" i="1"/>
  <c r="AJ174" i="1" s="1"/>
  <c r="AA174" i="1"/>
  <c r="AD174" i="1" s="1"/>
  <c r="T174" i="1"/>
  <c r="V174" i="1" s="1"/>
  <c r="X174" i="1" s="1"/>
  <c r="G174" i="1"/>
  <c r="BK173" i="1"/>
  <c r="BG173" i="1"/>
  <c r="AU173" i="1"/>
  <c r="AJ173" i="1"/>
  <c r="AG173" i="1"/>
  <c r="AA173" i="1"/>
  <c r="AD173" i="1" s="1"/>
  <c r="X173" i="1"/>
  <c r="AN173" i="1" s="1"/>
  <c r="T173" i="1"/>
  <c r="V173" i="1" s="1"/>
  <c r="R173" i="1"/>
  <c r="S173" i="1" s="1"/>
  <c r="G173" i="1"/>
  <c r="AX173" i="1" s="1"/>
  <c r="BK172" i="1"/>
  <c r="BG172" i="1"/>
  <c r="AU172" i="1"/>
  <c r="BO172" i="1" s="1"/>
  <c r="AN172" i="1"/>
  <c r="AG172" i="1"/>
  <c r="AJ172" i="1" s="1"/>
  <c r="AA172" i="1"/>
  <c r="AD172" i="1" s="1"/>
  <c r="X172" i="1"/>
  <c r="V172" i="1"/>
  <c r="T172" i="1"/>
  <c r="G172" i="1"/>
  <c r="BK171" i="1"/>
  <c r="BG171" i="1"/>
  <c r="AX171" i="1"/>
  <c r="AU171" i="1"/>
  <c r="AG171" i="1"/>
  <c r="AJ171" i="1" s="1"/>
  <c r="AD171" i="1"/>
  <c r="AA171" i="1"/>
  <c r="V171" i="1"/>
  <c r="X171" i="1" s="1"/>
  <c r="AN171" i="1" s="1"/>
  <c r="T171" i="1"/>
  <c r="R171" i="1"/>
  <c r="S171" i="1" s="1"/>
  <c r="G171" i="1"/>
  <c r="BK170" i="1"/>
  <c r="BG170" i="1"/>
  <c r="AU170" i="1"/>
  <c r="AG170" i="1"/>
  <c r="AJ170" i="1" s="1"/>
  <c r="AA170" i="1"/>
  <c r="AD170" i="1" s="1"/>
  <c r="X170" i="1"/>
  <c r="V170" i="1"/>
  <c r="T170" i="1"/>
  <c r="R170" i="1"/>
  <c r="S170" i="1" s="1"/>
  <c r="G170" i="1"/>
  <c r="AX170" i="1" s="1"/>
  <c r="BO169" i="1"/>
  <c r="BK169" i="1"/>
  <c r="BG169" i="1"/>
  <c r="AX169" i="1"/>
  <c r="AU169" i="1"/>
  <c r="AJ169" i="1"/>
  <c r="AG169" i="1"/>
  <c r="AA169" i="1"/>
  <c r="AD169" i="1" s="1"/>
  <c r="T169" i="1"/>
  <c r="V169" i="1" s="1"/>
  <c r="X169" i="1" s="1"/>
  <c r="R169" i="1"/>
  <c r="S169" i="1" s="1"/>
  <c r="G169" i="1"/>
  <c r="BK168" i="1"/>
  <c r="BG168" i="1"/>
  <c r="AX168" i="1"/>
  <c r="AU168" i="1"/>
  <c r="AG168" i="1"/>
  <c r="AJ168" i="1" s="1"/>
  <c r="AD168" i="1"/>
  <c r="AA168" i="1"/>
  <c r="T168" i="1"/>
  <c r="V168" i="1" s="1"/>
  <c r="X168" i="1" s="1"/>
  <c r="G168" i="1"/>
  <c r="R168" i="1" s="1"/>
  <c r="S168" i="1" s="1"/>
  <c r="BK167" i="1"/>
  <c r="BG167" i="1"/>
  <c r="AX167" i="1"/>
  <c r="AU167" i="1"/>
  <c r="AJ167" i="1"/>
  <c r="AG167" i="1"/>
  <c r="AA167" i="1"/>
  <c r="AD167" i="1" s="1"/>
  <c r="X167" i="1"/>
  <c r="V167" i="1"/>
  <c r="T167" i="1"/>
  <c r="R167" i="1"/>
  <c r="S167" i="1" s="1"/>
  <c r="G167" i="1"/>
  <c r="BK166" i="1"/>
  <c r="BG166" i="1"/>
  <c r="AU166" i="1"/>
  <c r="BO166" i="1" s="1"/>
  <c r="AN166" i="1"/>
  <c r="AG166" i="1"/>
  <c r="AJ166" i="1" s="1"/>
  <c r="AA166" i="1"/>
  <c r="AD166" i="1" s="1"/>
  <c r="V166" i="1"/>
  <c r="X166" i="1" s="1"/>
  <c r="T166" i="1"/>
  <c r="R166" i="1"/>
  <c r="S166" i="1" s="1"/>
  <c r="G166" i="1"/>
  <c r="AX166" i="1" s="1"/>
  <c r="BO165" i="1"/>
  <c r="BK165" i="1"/>
  <c r="BG165" i="1"/>
  <c r="AU165" i="1"/>
  <c r="AJ165" i="1"/>
  <c r="AG165" i="1"/>
  <c r="AA165" i="1"/>
  <c r="AD165" i="1" s="1"/>
  <c r="X165" i="1"/>
  <c r="T165" i="1"/>
  <c r="V165" i="1" s="1"/>
  <c r="R165" i="1"/>
  <c r="S165" i="1" s="1"/>
  <c r="G165" i="1"/>
  <c r="AX165" i="1" s="1"/>
  <c r="BK164" i="1"/>
  <c r="BG164" i="1"/>
  <c r="AU164" i="1"/>
  <c r="BO164" i="1" s="1"/>
  <c r="AJ164" i="1"/>
  <c r="AG164" i="1"/>
  <c r="AA164" i="1"/>
  <c r="AD164" i="1" s="1"/>
  <c r="X164" i="1"/>
  <c r="V164" i="1"/>
  <c r="T164" i="1"/>
  <c r="G164" i="1"/>
  <c r="BK163" i="1"/>
  <c r="BG163" i="1"/>
  <c r="AU163" i="1"/>
  <c r="BA163" i="1" s="1"/>
  <c r="BH163" i="1" s="1"/>
  <c r="BJ163" i="1" s="1"/>
  <c r="AJ163" i="1"/>
  <c r="AG163" i="1"/>
  <c r="AD163" i="1"/>
  <c r="AA163" i="1"/>
  <c r="X163" i="1"/>
  <c r="AN163" i="1" s="1"/>
  <c r="V163" i="1"/>
  <c r="T163" i="1"/>
  <c r="G163" i="1"/>
  <c r="BK162" i="1"/>
  <c r="BG162" i="1"/>
  <c r="AY162" i="1"/>
  <c r="AX162" i="1"/>
  <c r="AV162" i="1"/>
  <c r="AW162" i="1" s="1"/>
  <c r="AZ162" i="1" s="1"/>
  <c r="AU162" i="1"/>
  <c r="AG162" i="1"/>
  <c r="AJ162" i="1" s="1"/>
  <c r="AA162" i="1"/>
  <c r="AD162" i="1" s="1"/>
  <c r="AN162" i="1" s="1"/>
  <c r="V162" i="1"/>
  <c r="X162" i="1" s="1"/>
  <c r="T162" i="1"/>
  <c r="S162" i="1"/>
  <c r="G162" i="1"/>
  <c r="R162" i="1" s="1"/>
  <c r="BO161" i="1"/>
  <c r="BK161" i="1"/>
  <c r="BG161" i="1"/>
  <c r="AU161" i="1"/>
  <c r="AJ161" i="1"/>
  <c r="AG161" i="1"/>
  <c r="AD161" i="1"/>
  <c r="AA161" i="1"/>
  <c r="V161" i="1"/>
  <c r="X161" i="1" s="1"/>
  <c r="AN161" i="1" s="1"/>
  <c r="T161" i="1"/>
  <c r="G161" i="1"/>
  <c r="BO160" i="1"/>
  <c r="BK160" i="1"/>
  <c r="BG160" i="1"/>
  <c r="AU160" i="1"/>
  <c r="AJ160" i="1"/>
  <c r="AG160" i="1"/>
  <c r="AA160" i="1"/>
  <c r="AD160" i="1" s="1"/>
  <c r="X160" i="1"/>
  <c r="T160" i="1"/>
  <c r="V160" i="1" s="1"/>
  <c r="G160" i="1"/>
  <c r="R160" i="1" s="1"/>
  <c r="S160" i="1" s="1"/>
  <c r="BK159" i="1"/>
  <c r="BG159" i="1"/>
  <c r="AU159" i="1"/>
  <c r="AN159" i="1"/>
  <c r="AG159" i="1"/>
  <c r="AJ159" i="1" s="1"/>
  <c r="AD159" i="1"/>
  <c r="AA159" i="1"/>
  <c r="X159" i="1"/>
  <c r="T159" i="1"/>
  <c r="V159" i="1" s="1"/>
  <c r="G159" i="1"/>
  <c r="R159" i="1" s="1"/>
  <c r="S159" i="1" s="1"/>
  <c r="BK158" i="1"/>
  <c r="BG158" i="1"/>
  <c r="AU158" i="1"/>
  <c r="BO158" i="1" s="1"/>
  <c r="AG158" i="1"/>
  <c r="AJ158" i="1" s="1"/>
  <c r="AD158" i="1"/>
  <c r="AA158" i="1"/>
  <c r="V158" i="1"/>
  <c r="X158" i="1" s="1"/>
  <c r="AN158" i="1" s="1"/>
  <c r="T158" i="1"/>
  <c r="R158" i="1"/>
  <c r="S158" i="1" s="1"/>
  <c r="G158" i="1"/>
  <c r="AX158" i="1" s="1"/>
  <c r="BK157" i="1"/>
  <c r="BG157" i="1"/>
  <c r="AU157" i="1"/>
  <c r="AG157" i="1"/>
  <c r="AJ157" i="1" s="1"/>
  <c r="AA157" i="1"/>
  <c r="AD157" i="1" s="1"/>
  <c r="V157" i="1"/>
  <c r="X157" i="1" s="1"/>
  <c r="T157" i="1"/>
  <c r="G157" i="1"/>
  <c r="AX157" i="1" s="1"/>
  <c r="BO156" i="1"/>
  <c r="BK156" i="1"/>
  <c r="BG156" i="1"/>
  <c r="AX156" i="1"/>
  <c r="AU156" i="1"/>
  <c r="AJ156" i="1"/>
  <c r="AG156" i="1"/>
  <c r="AA156" i="1"/>
  <c r="AD156" i="1" s="1"/>
  <c r="X156" i="1"/>
  <c r="AN156" i="1" s="1"/>
  <c r="T156" i="1"/>
  <c r="V156" i="1" s="1"/>
  <c r="S156" i="1"/>
  <c r="R156" i="1"/>
  <c r="G156" i="1"/>
  <c r="BK155" i="1"/>
  <c r="BG155" i="1"/>
  <c r="AY155" i="1"/>
  <c r="AX155" i="1"/>
  <c r="AW155" i="1"/>
  <c r="AZ155" i="1" s="1"/>
  <c r="AU155" i="1"/>
  <c r="AN155" i="1"/>
  <c r="AV155" i="1" s="1"/>
  <c r="AG155" i="1"/>
  <c r="AJ155" i="1" s="1"/>
  <c r="AD155" i="1"/>
  <c r="AA155" i="1"/>
  <c r="X155" i="1"/>
  <c r="V155" i="1"/>
  <c r="T155" i="1"/>
  <c r="R155" i="1"/>
  <c r="S155" i="1" s="1"/>
  <c r="G155" i="1"/>
  <c r="BK154" i="1"/>
  <c r="BG154" i="1"/>
  <c r="AU154" i="1"/>
  <c r="AN154" i="1"/>
  <c r="AG154" i="1"/>
  <c r="AJ154" i="1" s="1"/>
  <c r="AA154" i="1"/>
  <c r="AD154" i="1" s="1"/>
  <c r="T154" i="1"/>
  <c r="V154" i="1" s="1"/>
  <c r="X154" i="1" s="1"/>
  <c r="G154" i="1"/>
  <c r="BO153" i="1"/>
  <c r="BK153" i="1"/>
  <c r="BG153" i="1"/>
  <c r="AU153" i="1"/>
  <c r="AG153" i="1"/>
  <c r="AJ153" i="1" s="1"/>
  <c r="AD153" i="1"/>
  <c r="AA153" i="1"/>
  <c r="V153" i="1"/>
  <c r="X153" i="1" s="1"/>
  <c r="T153" i="1"/>
  <c r="R153" i="1"/>
  <c r="S153" i="1" s="1"/>
  <c r="G153" i="1"/>
  <c r="AX153" i="1" s="1"/>
  <c r="BO152" i="1"/>
  <c r="BK152" i="1"/>
  <c r="BG152" i="1"/>
  <c r="AU152" i="1"/>
  <c r="AJ152" i="1"/>
  <c r="AG152" i="1"/>
  <c r="AA152" i="1"/>
  <c r="AD152" i="1" s="1"/>
  <c r="V152" i="1"/>
  <c r="X152" i="1" s="1"/>
  <c r="T152" i="1"/>
  <c r="R152" i="1"/>
  <c r="S152" i="1" s="1"/>
  <c r="G152" i="1"/>
  <c r="AX152" i="1" s="1"/>
  <c r="BO151" i="1"/>
  <c r="BK151" i="1"/>
  <c r="BG151" i="1"/>
  <c r="AX151" i="1"/>
  <c r="AU151" i="1"/>
  <c r="BA151" i="1" s="1"/>
  <c r="BH151" i="1" s="1"/>
  <c r="BJ151" i="1" s="1"/>
  <c r="AN151" i="1"/>
  <c r="AV151" i="1" s="1"/>
  <c r="AW151" i="1" s="1"/>
  <c r="AJ151" i="1"/>
  <c r="AG151" i="1"/>
  <c r="AD151" i="1"/>
  <c r="AA151" i="1"/>
  <c r="V151" i="1"/>
  <c r="X151" i="1" s="1"/>
  <c r="T151" i="1"/>
  <c r="S151" i="1"/>
  <c r="R151" i="1"/>
  <c r="G151" i="1"/>
  <c r="BO150" i="1"/>
  <c r="BK150" i="1"/>
  <c r="BG150" i="1"/>
  <c r="AU150" i="1"/>
  <c r="AJ150" i="1"/>
  <c r="AG150" i="1"/>
  <c r="AD150" i="1"/>
  <c r="AA150" i="1"/>
  <c r="X150" i="1"/>
  <c r="V150" i="1"/>
  <c r="T150" i="1"/>
  <c r="G150" i="1"/>
  <c r="R150" i="1" s="1"/>
  <c r="S150" i="1" s="1"/>
  <c r="BK149" i="1"/>
  <c r="BG149" i="1"/>
  <c r="AX149" i="1"/>
  <c r="AU149" i="1"/>
  <c r="AG149" i="1"/>
  <c r="AJ149" i="1" s="1"/>
  <c r="AD149" i="1"/>
  <c r="AN149" i="1" s="1"/>
  <c r="AA149" i="1"/>
  <c r="V149" i="1"/>
  <c r="X149" i="1" s="1"/>
  <c r="T149" i="1"/>
  <c r="S149" i="1"/>
  <c r="G149" i="1"/>
  <c r="R149" i="1" s="1"/>
  <c r="BO148" i="1"/>
  <c r="BK148" i="1"/>
  <c r="BG148" i="1"/>
  <c r="AU148" i="1"/>
  <c r="AJ148" i="1"/>
  <c r="AG148" i="1"/>
  <c r="AD148" i="1"/>
  <c r="AA148" i="1"/>
  <c r="V148" i="1"/>
  <c r="X148" i="1" s="1"/>
  <c r="T148" i="1"/>
  <c r="R148" i="1"/>
  <c r="S148" i="1" s="1"/>
  <c r="G148" i="1"/>
  <c r="AX148" i="1" s="1"/>
  <c r="BK147" i="1"/>
  <c r="BG147" i="1"/>
  <c r="AU147" i="1"/>
  <c r="BO147" i="1" s="1"/>
  <c r="AO147" i="1"/>
  <c r="AN147" i="1"/>
  <c r="AJ147" i="1"/>
  <c r="AG147" i="1"/>
  <c r="AD147" i="1"/>
  <c r="AA147" i="1"/>
  <c r="X147" i="1"/>
  <c r="T147" i="1"/>
  <c r="V147" i="1" s="1"/>
  <c r="S147" i="1"/>
  <c r="R147" i="1"/>
  <c r="G147" i="1"/>
  <c r="AX147" i="1" s="1"/>
  <c r="BO146" i="1"/>
  <c r="BK146" i="1"/>
  <c r="BG146" i="1"/>
  <c r="AU146" i="1"/>
  <c r="AG146" i="1"/>
  <c r="AJ146" i="1" s="1"/>
  <c r="AN146" i="1" s="1"/>
  <c r="AD146" i="1"/>
  <c r="AA146" i="1"/>
  <c r="X146" i="1"/>
  <c r="V146" i="1"/>
  <c r="T146" i="1"/>
  <c r="G146" i="1"/>
  <c r="R146" i="1" s="1"/>
  <c r="S146" i="1" s="1"/>
  <c r="BO145" i="1"/>
  <c r="BK145" i="1"/>
  <c r="BG145" i="1"/>
  <c r="AU145" i="1"/>
  <c r="AG145" i="1"/>
  <c r="AJ145" i="1" s="1"/>
  <c r="AA145" i="1"/>
  <c r="AD145" i="1" s="1"/>
  <c r="T145" i="1"/>
  <c r="V145" i="1" s="1"/>
  <c r="X145" i="1" s="1"/>
  <c r="R145" i="1"/>
  <c r="S145" i="1" s="1"/>
  <c r="G145" i="1"/>
  <c r="AX145" i="1" s="1"/>
  <c r="BK144" i="1"/>
  <c r="BG144" i="1"/>
  <c r="AX144" i="1"/>
  <c r="AU144" i="1"/>
  <c r="AG144" i="1"/>
  <c r="AJ144" i="1" s="1"/>
  <c r="AD144" i="1"/>
  <c r="AA144" i="1"/>
  <c r="X144" i="1"/>
  <c r="AN144" i="1" s="1"/>
  <c r="V144" i="1"/>
  <c r="T144" i="1"/>
  <c r="R144" i="1"/>
  <c r="S144" i="1" s="1"/>
  <c r="G144" i="1"/>
  <c r="BK143" i="1"/>
  <c r="BG143" i="1"/>
  <c r="AU143" i="1"/>
  <c r="AJ143" i="1"/>
  <c r="AG143" i="1"/>
  <c r="AD143" i="1"/>
  <c r="AA143" i="1"/>
  <c r="T143" i="1"/>
  <c r="V143" i="1" s="1"/>
  <c r="X143" i="1" s="1"/>
  <c r="R143" i="1"/>
  <c r="S143" i="1" s="1"/>
  <c r="G143" i="1"/>
  <c r="AX143" i="1" s="1"/>
  <c r="BK142" i="1"/>
  <c r="BG142" i="1"/>
  <c r="AU142" i="1"/>
  <c r="BO142" i="1" s="1"/>
  <c r="AG142" i="1"/>
  <c r="AJ142" i="1" s="1"/>
  <c r="AA142" i="1"/>
  <c r="AD142" i="1" s="1"/>
  <c r="V142" i="1"/>
  <c r="X142" i="1" s="1"/>
  <c r="T142" i="1"/>
  <c r="R142" i="1"/>
  <c r="S142" i="1" s="1"/>
  <c r="G142" i="1"/>
  <c r="AX142" i="1" s="1"/>
  <c r="BK141" i="1"/>
  <c r="BG141" i="1"/>
  <c r="AX141" i="1"/>
  <c r="AU141" i="1"/>
  <c r="BO141" i="1" s="1"/>
  <c r="AG141" i="1"/>
  <c r="AJ141" i="1" s="1"/>
  <c r="AD141" i="1"/>
  <c r="AA141" i="1"/>
  <c r="X141" i="1"/>
  <c r="AN141" i="1" s="1"/>
  <c r="V141" i="1"/>
  <c r="T141" i="1"/>
  <c r="R141" i="1"/>
  <c r="S141" i="1" s="1"/>
  <c r="G141" i="1"/>
  <c r="BK140" i="1"/>
  <c r="BG140" i="1"/>
  <c r="AX140" i="1"/>
  <c r="AU140" i="1"/>
  <c r="AG140" i="1"/>
  <c r="AJ140" i="1" s="1"/>
  <c r="AA140" i="1"/>
  <c r="AD140" i="1" s="1"/>
  <c r="T140" i="1"/>
  <c r="V140" i="1" s="1"/>
  <c r="X140" i="1" s="1"/>
  <c r="R140" i="1"/>
  <c r="S140" i="1" s="1"/>
  <c r="G140" i="1"/>
  <c r="BK139" i="1"/>
  <c r="BG139" i="1"/>
  <c r="AX139" i="1"/>
  <c r="AU139" i="1"/>
  <c r="AJ139" i="1"/>
  <c r="AG139" i="1"/>
  <c r="AA139" i="1"/>
  <c r="AD139" i="1" s="1"/>
  <c r="V139" i="1"/>
  <c r="X139" i="1" s="1"/>
  <c r="T139" i="1"/>
  <c r="S139" i="1"/>
  <c r="R139" i="1"/>
  <c r="G139" i="1"/>
  <c r="BO138" i="1"/>
  <c r="BK138" i="1"/>
  <c r="BG138" i="1"/>
  <c r="AX138" i="1"/>
  <c r="AV138" i="1"/>
  <c r="AW138" i="1" s="1"/>
  <c r="AU138" i="1"/>
  <c r="AJ138" i="1"/>
  <c r="AG138" i="1"/>
  <c r="AA138" i="1"/>
  <c r="AD138" i="1" s="1"/>
  <c r="AN138" i="1" s="1"/>
  <c r="BP138" i="1" s="1"/>
  <c r="BQ138" i="1" s="1"/>
  <c r="V138" i="1"/>
  <c r="X138" i="1" s="1"/>
  <c r="T138" i="1"/>
  <c r="R138" i="1"/>
  <c r="S138" i="1" s="1"/>
  <c r="G138" i="1"/>
  <c r="BO137" i="1"/>
  <c r="BK137" i="1"/>
  <c r="BG137" i="1"/>
  <c r="AX137" i="1"/>
  <c r="AU137" i="1"/>
  <c r="AG137" i="1"/>
  <c r="AJ137" i="1" s="1"/>
  <c r="AD137" i="1"/>
  <c r="AA137" i="1"/>
  <c r="T137" i="1"/>
  <c r="V137" i="1" s="1"/>
  <c r="X137" i="1" s="1"/>
  <c r="S137" i="1"/>
  <c r="G137" i="1"/>
  <c r="R137" i="1" s="1"/>
  <c r="BO136" i="1"/>
  <c r="BB136" i="1" s="1"/>
  <c r="BL136" i="1" s="1"/>
  <c r="BM136" i="1" s="1"/>
  <c r="BK136" i="1"/>
  <c r="BG136" i="1"/>
  <c r="AU136" i="1"/>
  <c r="AN136" i="1"/>
  <c r="AJ136" i="1"/>
  <c r="AG136" i="1"/>
  <c r="AD136" i="1"/>
  <c r="AA136" i="1"/>
  <c r="V136" i="1"/>
  <c r="X136" i="1" s="1"/>
  <c r="T136" i="1"/>
  <c r="R136" i="1"/>
  <c r="S136" i="1" s="1"/>
  <c r="G136" i="1"/>
  <c r="AX136" i="1" s="1"/>
  <c r="BO135" i="1"/>
  <c r="BK135" i="1"/>
  <c r="BG135" i="1"/>
  <c r="AU135" i="1"/>
  <c r="AJ135" i="1"/>
  <c r="AG135" i="1"/>
  <c r="AD135" i="1"/>
  <c r="AN135" i="1" s="1"/>
  <c r="AA135" i="1"/>
  <c r="T135" i="1"/>
  <c r="V135" i="1" s="1"/>
  <c r="X135" i="1" s="1"/>
  <c r="R135" i="1"/>
  <c r="S135" i="1" s="1"/>
  <c r="G135" i="1"/>
  <c r="AX135" i="1" s="1"/>
  <c r="BO134" i="1"/>
  <c r="BK134" i="1"/>
  <c r="BG134" i="1"/>
  <c r="AU134" i="1"/>
  <c r="AJ134" i="1"/>
  <c r="AG134" i="1"/>
  <c r="AA134" i="1"/>
  <c r="AD134" i="1" s="1"/>
  <c r="V134" i="1"/>
  <c r="X134" i="1" s="1"/>
  <c r="AN134" i="1" s="1"/>
  <c r="T134" i="1"/>
  <c r="G134" i="1"/>
  <c r="R134" i="1" s="1"/>
  <c r="S134" i="1" s="1"/>
  <c r="BK133" i="1"/>
  <c r="BG133" i="1"/>
  <c r="AX133" i="1"/>
  <c r="AU133" i="1"/>
  <c r="AG133" i="1"/>
  <c r="AJ133" i="1" s="1"/>
  <c r="AA133" i="1"/>
  <c r="AD133" i="1" s="1"/>
  <c r="V133" i="1"/>
  <c r="X133" i="1" s="1"/>
  <c r="AN133" i="1" s="1"/>
  <c r="T133" i="1"/>
  <c r="S133" i="1"/>
  <c r="R133" i="1"/>
  <c r="G133" i="1"/>
  <c r="BO132" i="1"/>
  <c r="BK132" i="1"/>
  <c r="BG132" i="1"/>
  <c r="AU132" i="1"/>
  <c r="AJ132" i="1"/>
  <c r="AG132" i="1"/>
  <c r="AD132" i="1"/>
  <c r="AA132" i="1"/>
  <c r="T132" i="1"/>
  <c r="V132" i="1" s="1"/>
  <c r="X132" i="1" s="1"/>
  <c r="AO132" i="1" s="1"/>
  <c r="S132" i="1"/>
  <c r="G132" i="1"/>
  <c r="R132" i="1" s="1"/>
  <c r="BK131" i="1"/>
  <c r="BG131" i="1"/>
  <c r="AU131" i="1"/>
  <c r="BO131" i="1" s="1"/>
  <c r="AJ131" i="1"/>
  <c r="AG131" i="1"/>
  <c r="AA131" i="1"/>
  <c r="AD131" i="1" s="1"/>
  <c r="T131" i="1"/>
  <c r="V131" i="1" s="1"/>
  <c r="X131" i="1" s="1"/>
  <c r="R131" i="1"/>
  <c r="S131" i="1" s="1"/>
  <c r="G131" i="1"/>
  <c r="BK130" i="1"/>
  <c r="BG130" i="1"/>
  <c r="AX130" i="1"/>
  <c r="AU130" i="1"/>
  <c r="BO130" i="1" s="1"/>
  <c r="AO130" i="1"/>
  <c r="AN130" i="1"/>
  <c r="AJ130" i="1"/>
  <c r="AD130" i="1"/>
  <c r="T130" i="1"/>
  <c r="L130" i="1"/>
  <c r="G130" i="1"/>
  <c r="R130" i="1" s="1"/>
  <c r="S130" i="1" s="1"/>
  <c r="BK129" i="1"/>
  <c r="BG129" i="1"/>
  <c r="AX129" i="1"/>
  <c r="AU129" i="1"/>
  <c r="BO129" i="1" s="1"/>
  <c r="AO129" i="1"/>
  <c r="AN129" i="1"/>
  <c r="AJ129" i="1"/>
  <c r="AD129" i="1"/>
  <c r="T129" i="1"/>
  <c r="L129" i="1"/>
  <c r="G129" i="1"/>
  <c r="R129" i="1" s="1"/>
  <c r="S129" i="1" s="1"/>
  <c r="BO128" i="1"/>
  <c r="BK128" i="1"/>
  <c r="BG128" i="1"/>
  <c r="AU128" i="1"/>
  <c r="AJ128" i="1"/>
  <c r="AO128" i="1" s="1"/>
  <c r="AD128" i="1"/>
  <c r="T128" i="1"/>
  <c r="L128" i="1"/>
  <c r="G128" i="1"/>
  <c r="AX128" i="1" s="1"/>
  <c r="BO127" i="1"/>
  <c r="BK127" i="1"/>
  <c r="BG127" i="1"/>
  <c r="BA127" i="1"/>
  <c r="BH127" i="1" s="1"/>
  <c r="BJ127" i="1" s="1"/>
  <c r="AU127" i="1"/>
  <c r="AJ127" i="1"/>
  <c r="AN127" i="1" s="1"/>
  <c r="BP127" i="1" s="1"/>
  <c r="BQ127" i="1" s="1"/>
  <c r="AD127" i="1"/>
  <c r="T127" i="1"/>
  <c r="L127" i="1"/>
  <c r="G127" i="1"/>
  <c r="R127" i="1" s="1"/>
  <c r="S127" i="1" s="1"/>
  <c r="BO126" i="1"/>
  <c r="BK126" i="1"/>
  <c r="BG126" i="1"/>
  <c r="AX126" i="1"/>
  <c r="AU126" i="1"/>
  <c r="AJ126" i="1"/>
  <c r="AD126" i="1"/>
  <c r="AN126" i="1" s="1"/>
  <c r="T126" i="1"/>
  <c r="S126" i="1"/>
  <c r="R126" i="1"/>
  <c r="L126" i="1"/>
  <c r="G126" i="1"/>
  <c r="BO125" i="1"/>
  <c r="BK125" i="1"/>
  <c r="BG125" i="1"/>
  <c r="BA125" i="1"/>
  <c r="BH125" i="1" s="1"/>
  <c r="BJ125" i="1" s="1"/>
  <c r="AX125" i="1"/>
  <c r="AU125" i="1"/>
  <c r="AN125" i="1"/>
  <c r="BP125" i="1" s="1"/>
  <c r="BQ125" i="1" s="1"/>
  <c r="AJ125" i="1"/>
  <c r="AD125" i="1"/>
  <c r="T125" i="1"/>
  <c r="R125" i="1"/>
  <c r="S125" i="1" s="1"/>
  <c r="L125" i="1"/>
  <c r="G125" i="1"/>
  <c r="BK124" i="1"/>
  <c r="BG124" i="1"/>
  <c r="AX124" i="1"/>
  <c r="AU124" i="1"/>
  <c r="AJ124" i="1"/>
  <c r="AN124" i="1" s="1"/>
  <c r="AD124" i="1"/>
  <c r="T124" i="1"/>
  <c r="L124" i="1"/>
  <c r="G124" i="1"/>
  <c r="R124" i="1" s="1"/>
  <c r="S124" i="1" s="1"/>
  <c r="BO123" i="1"/>
  <c r="BK123" i="1"/>
  <c r="BG123" i="1"/>
  <c r="AX123" i="1"/>
  <c r="AV123" i="1"/>
  <c r="AW123" i="1" s="1"/>
  <c r="AZ123" i="1" s="1"/>
  <c r="AU123" i="1"/>
  <c r="AJ123" i="1"/>
  <c r="AD123" i="1"/>
  <c r="AN123" i="1" s="1"/>
  <c r="BP123" i="1" s="1"/>
  <c r="BQ123" i="1" s="1"/>
  <c r="T123" i="1"/>
  <c r="R123" i="1"/>
  <c r="S123" i="1" s="1"/>
  <c r="L123" i="1"/>
  <c r="G123" i="1"/>
  <c r="BK122" i="1"/>
  <c r="BG122" i="1"/>
  <c r="BB122" i="1"/>
  <c r="AX122" i="1"/>
  <c r="AU122" i="1"/>
  <c r="BO122" i="1" s="1"/>
  <c r="AN122" i="1"/>
  <c r="BP122" i="1" s="1"/>
  <c r="BQ122" i="1" s="1"/>
  <c r="AJ122" i="1"/>
  <c r="AD122" i="1"/>
  <c r="T122" i="1"/>
  <c r="R122" i="1"/>
  <c r="S122" i="1" s="1"/>
  <c r="L122" i="1"/>
  <c r="G122" i="1"/>
  <c r="BK121" i="1"/>
  <c r="BG121" i="1"/>
  <c r="BA121" i="1"/>
  <c r="BH121" i="1" s="1"/>
  <c r="BJ121" i="1" s="1"/>
  <c r="AV121" i="1"/>
  <c r="AW121" i="1" s="1"/>
  <c r="AZ121" i="1" s="1"/>
  <c r="AU121" i="1"/>
  <c r="BO121" i="1" s="1"/>
  <c r="BB121" i="1" s="1"/>
  <c r="AJ121" i="1"/>
  <c r="AN121" i="1" s="1"/>
  <c r="AD121" i="1"/>
  <c r="T121" i="1"/>
  <c r="R121" i="1"/>
  <c r="S121" i="1" s="1"/>
  <c r="L121" i="1"/>
  <c r="G121" i="1"/>
  <c r="AX121" i="1" s="1"/>
  <c r="BO120" i="1"/>
  <c r="BB120" i="1" s="1"/>
  <c r="BK120" i="1"/>
  <c r="BG120" i="1"/>
  <c r="AX120" i="1"/>
  <c r="AU120" i="1"/>
  <c r="AN120" i="1"/>
  <c r="BP120" i="1" s="1"/>
  <c r="BQ120" i="1" s="1"/>
  <c r="AJ120" i="1"/>
  <c r="AD120" i="1"/>
  <c r="T120" i="1"/>
  <c r="S120" i="1"/>
  <c r="R120" i="1"/>
  <c r="L120" i="1"/>
  <c r="G120" i="1"/>
  <c r="BK119" i="1"/>
  <c r="BG119" i="1"/>
  <c r="AX119" i="1"/>
  <c r="AU119" i="1"/>
  <c r="BO119" i="1" s="1"/>
  <c r="BB119" i="1" s="1"/>
  <c r="BL119" i="1" s="1"/>
  <c r="BM119" i="1" s="1"/>
  <c r="AN119" i="1"/>
  <c r="AJ119" i="1"/>
  <c r="AD119" i="1"/>
  <c r="T119" i="1"/>
  <c r="R119" i="1"/>
  <c r="S119" i="1" s="1"/>
  <c r="L119" i="1"/>
  <c r="G119" i="1"/>
  <c r="BK118" i="1"/>
  <c r="BG118" i="1"/>
  <c r="AU118" i="1"/>
  <c r="AN118" i="1"/>
  <c r="AJ118" i="1"/>
  <c r="AD118" i="1"/>
  <c r="T118" i="1"/>
  <c r="L118" i="1"/>
  <c r="G118" i="1"/>
  <c r="BK117" i="1"/>
  <c r="BG117" i="1"/>
  <c r="AV117" i="1"/>
  <c r="AW117" i="1" s="1"/>
  <c r="AZ117" i="1" s="1"/>
  <c r="AU117" i="1"/>
  <c r="BO117" i="1" s="1"/>
  <c r="BB117" i="1" s="1"/>
  <c r="AJ117" i="1"/>
  <c r="AD117" i="1"/>
  <c r="AN117" i="1" s="1"/>
  <c r="BP117" i="1" s="1"/>
  <c r="BQ117" i="1" s="1"/>
  <c r="T117" i="1"/>
  <c r="L117" i="1"/>
  <c r="G117" i="1"/>
  <c r="AX117" i="1" s="1"/>
  <c r="BK116" i="1"/>
  <c r="BG116" i="1"/>
  <c r="AU116" i="1"/>
  <c r="BO116" i="1" s="1"/>
  <c r="BB116" i="1" s="1"/>
  <c r="AJ116" i="1"/>
  <c r="AD116" i="1"/>
  <c r="AN116" i="1" s="1"/>
  <c r="T116" i="1"/>
  <c r="R116" i="1"/>
  <c r="S116" i="1" s="1"/>
  <c r="L116" i="1"/>
  <c r="G116" i="1"/>
  <c r="AX116" i="1" s="1"/>
  <c r="BK115" i="1"/>
  <c r="BG115" i="1"/>
  <c r="BB115" i="1"/>
  <c r="AU115" i="1"/>
  <c r="BO115" i="1" s="1"/>
  <c r="AJ115" i="1"/>
  <c r="AD115" i="1"/>
  <c r="AN115" i="1" s="1"/>
  <c r="T115" i="1"/>
  <c r="L115" i="1"/>
  <c r="G115" i="1"/>
  <c r="AX115" i="1" s="1"/>
  <c r="BP114" i="1"/>
  <c r="BQ114" i="1" s="1"/>
  <c r="BO114" i="1"/>
  <c r="BB114" i="1" s="1"/>
  <c r="BK114" i="1"/>
  <c r="BG114" i="1"/>
  <c r="AV114" i="1"/>
  <c r="AW114" i="1" s="1"/>
  <c r="AZ114" i="1" s="1"/>
  <c r="AU114" i="1"/>
  <c r="BA114" i="1" s="1"/>
  <c r="AJ114" i="1"/>
  <c r="AD114" i="1"/>
  <c r="AN114" i="1" s="1"/>
  <c r="T114" i="1"/>
  <c r="L114" i="1"/>
  <c r="G114" i="1"/>
  <c r="R114" i="1" s="1"/>
  <c r="S114" i="1" s="1"/>
  <c r="BO113" i="1"/>
  <c r="BB113" i="1" s="1"/>
  <c r="BI113" i="1" s="1"/>
  <c r="BL113" i="1"/>
  <c r="BM113" i="1" s="1"/>
  <c r="BK113" i="1"/>
  <c r="BG113" i="1"/>
  <c r="BA113" i="1"/>
  <c r="BH113" i="1" s="1"/>
  <c r="BJ113" i="1" s="1"/>
  <c r="AX113" i="1"/>
  <c r="AU113" i="1"/>
  <c r="AN113" i="1"/>
  <c r="AJ113" i="1"/>
  <c r="AD113" i="1"/>
  <c r="T113" i="1"/>
  <c r="R113" i="1"/>
  <c r="S113" i="1" s="1"/>
  <c r="L113" i="1"/>
  <c r="G113" i="1"/>
  <c r="BO112" i="1"/>
  <c r="BB112" i="1" s="1"/>
  <c r="BI112" i="1" s="1"/>
  <c r="BK112" i="1"/>
  <c r="BG112" i="1"/>
  <c r="AV112" i="1"/>
  <c r="AW112" i="1" s="1"/>
  <c r="AY112" i="1" s="1"/>
  <c r="AU112" i="1"/>
  <c r="AN112" i="1"/>
  <c r="BP112" i="1" s="1"/>
  <c r="BQ112" i="1" s="1"/>
  <c r="AJ112" i="1"/>
  <c r="AD112" i="1"/>
  <c r="T112" i="1"/>
  <c r="L112" i="1"/>
  <c r="G112" i="1"/>
  <c r="R112" i="1" s="1"/>
  <c r="S112" i="1" s="1"/>
  <c r="BK111" i="1"/>
  <c r="BG111" i="1"/>
  <c r="AU111" i="1"/>
  <c r="BO111" i="1" s="1"/>
  <c r="AJ111" i="1"/>
  <c r="AD111" i="1"/>
  <c r="AN111" i="1" s="1"/>
  <c r="AV111" i="1" s="1"/>
  <c r="AW111" i="1" s="1"/>
  <c r="T111" i="1"/>
  <c r="L111" i="1"/>
  <c r="G111" i="1"/>
  <c r="R111" i="1" s="1"/>
  <c r="S111" i="1" s="1"/>
  <c r="BO110" i="1"/>
  <c r="BK110" i="1"/>
  <c r="BG110" i="1"/>
  <c r="AX110" i="1"/>
  <c r="AW110" i="1"/>
  <c r="AV110" i="1"/>
  <c r="AU110" i="1"/>
  <c r="AJ110" i="1"/>
  <c r="AN110" i="1" s="1"/>
  <c r="AD110" i="1"/>
  <c r="T110" i="1"/>
  <c r="R110" i="1"/>
  <c r="S110" i="1" s="1"/>
  <c r="L110" i="1"/>
  <c r="G110" i="1"/>
  <c r="BO109" i="1"/>
  <c r="BK109" i="1"/>
  <c r="BG109" i="1"/>
  <c r="AU109" i="1"/>
  <c r="AJ109" i="1"/>
  <c r="AD109" i="1"/>
  <c r="T109" i="1"/>
  <c r="L109" i="1"/>
  <c r="G109" i="1"/>
  <c r="BO108" i="1"/>
  <c r="BB108" i="1" s="1"/>
  <c r="BK108" i="1"/>
  <c r="BG108" i="1"/>
  <c r="AX108" i="1"/>
  <c r="AU108" i="1"/>
  <c r="AJ108" i="1"/>
  <c r="AD108" i="1"/>
  <c r="AN108" i="1" s="1"/>
  <c r="T108" i="1"/>
  <c r="R108" i="1"/>
  <c r="S108" i="1" s="1"/>
  <c r="L108" i="1"/>
  <c r="G108" i="1"/>
  <c r="BK107" i="1"/>
  <c r="BG107" i="1"/>
  <c r="AV107" i="1"/>
  <c r="AW107" i="1" s="1"/>
  <c r="AU107" i="1"/>
  <c r="AN107" i="1"/>
  <c r="AJ107" i="1"/>
  <c r="AD107" i="1"/>
  <c r="T107" i="1"/>
  <c r="L107" i="1"/>
  <c r="G107" i="1"/>
  <c r="BK106" i="1"/>
  <c r="BG106" i="1"/>
  <c r="AU106" i="1"/>
  <c r="AJ106" i="1"/>
  <c r="AD106" i="1"/>
  <c r="T106" i="1"/>
  <c r="L106" i="1"/>
  <c r="G106" i="1"/>
  <c r="AX106" i="1" s="1"/>
  <c r="BK105" i="1"/>
  <c r="BG105" i="1"/>
  <c r="AX105" i="1"/>
  <c r="AU105" i="1"/>
  <c r="BO105" i="1" s="1"/>
  <c r="BB105" i="1" s="1"/>
  <c r="AJ105" i="1"/>
  <c r="AD105" i="1"/>
  <c r="AN105" i="1" s="1"/>
  <c r="T105" i="1"/>
  <c r="L105" i="1"/>
  <c r="G105" i="1"/>
  <c r="R105" i="1" s="1"/>
  <c r="S105" i="1" s="1"/>
  <c r="BO104" i="1"/>
  <c r="BK104" i="1"/>
  <c r="BG104" i="1"/>
  <c r="AX104" i="1"/>
  <c r="AU104" i="1"/>
  <c r="AJ104" i="1"/>
  <c r="AN104" i="1" s="1"/>
  <c r="AD104" i="1"/>
  <c r="T104" i="1"/>
  <c r="R104" i="1"/>
  <c r="S104" i="1" s="1"/>
  <c r="L104" i="1"/>
  <c r="G104" i="1"/>
  <c r="BK103" i="1"/>
  <c r="BG103" i="1"/>
  <c r="AU103" i="1"/>
  <c r="BO103" i="1" s="1"/>
  <c r="AJ103" i="1"/>
  <c r="AD103" i="1"/>
  <c r="AN103" i="1" s="1"/>
  <c r="T103" i="1"/>
  <c r="L103" i="1"/>
  <c r="G103" i="1"/>
  <c r="BK102" i="1"/>
  <c r="BG102" i="1"/>
  <c r="BA102" i="1"/>
  <c r="AX102" i="1"/>
  <c r="AU102" i="1"/>
  <c r="BO102" i="1" s="1"/>
  <c r="BB102" i="1" s="1"/>
  <c r="AN102" i="1"/>
  <c r="AJ102" i="1"/>
  <c r="AD102" i="1"/>
  <c r="T102" i="1"/>
  <c r="R102" i="1"/>
  <c r="S102" i="1" s="1"/>
  <c r="L102" i="1"/>
  <c r="G102" i="1"/>
  <c r="BK101" i="1"/>
  <c r="BG101" i="1"/>
  <c r="AU101" i="1"/>
  <c r="AJ101" i="1"/>
  <c r="AN101" i="1" s="1"/>
  <c r="AD101" i="1"/>
  <c r="T101" i="1"/>
  <c r="L101" i="1"/>
  <c r="G101" i="1"/>
  <c r="BO100" i="1"/>
  <c r="BK100" i="1"/>
  <c r="BG100" i="1"/>
  <c r="AU100" i="1"/>
  <c r="AJ100" i="1"/>
  <c r="AN100" i="1" s="1"/>
  <c r="AD100" i="1"/>
  <c r="T100" i="1"/>
  <c r="R100" i="1"/>
  <c r="S100" i="1" s="1"/>
  <c r="L100" i="1"/>
  <c r="G100" i="1"/>
  <c r="AX100" i="1" s="1"/>
  <c r="BO99" i="1"/>
  <c r="BB99" i="1" s="1"/>
  <c r="BK99" i="1"/>
  <c r="BG99" i="1"/>
  <c r="AX99" i="1"/>
  <c r="AU99" i="1"/>
  <c r="BA99" i="1" s="1"/>
  <c r="BH99" i="1" s="1"/>
  <c r="BJ99" i="1" s="1"/>
  <c r="AJ99" i="1"/>
  <c r="AD99" i="1"/>
  <c r="AN99" i="1" s="1"/>
  <c r="T99" i="1"/>
  <c r="L99" i="1"/>
  <c r="G99" i="1"/>
  <c r="R99" i="1" s="1"/>
  <c r="S99" i="1" s="1"/>
  <c r="BQ98" i="1"/>
  <c r="BO98" i="1"/>
  <c r="BK98" i="1"/>
  <c r="BG98" i="1"/>
  <c r="BA98" i="1"/>
  <c r="BH98" i="1" s="1"/>
  <c r="BJ98" i="1" s="1"/>
  <c r="AZ98" i="1"/>
  <c r="AV98" i="1"/>
  <c r="AW98" i="1" s="1"/>
  <c r="AY98" i="1" s="1"/>
  <c r="AU98" i="1"/>
  <c r="AJ98" i="1"/>
  <c r="AN98" i="1" s="1"/>
  <c r="BP98" i="1" s="1"/>
  <c r="AD98" i="1"/>
  <c r="T98" i="1"/>
  <c r="R98" i="1"/>
  <c r="S98" i="1" s="1"/>
  <c r="L98" i="1"/>
  <c r="G98" i="1"/>
  <c r="AX98" i="1" s="1"/>
  <c r="BK97" i="1"/>
  <c r="BG97" i="1"/>
  <c r="AZ97" i="1"/>
  <c r="AX97" i="1"/>
  <c r="AU97" i="1"/>
  <c r="BO97" i="1" s="1"/>
  <c r="AJ97" i="1"/>
  <c r="AD97" i="1"/>
  <c r="AN97" i="1" s="1"/>
  <c r="AV97" i="1" s="1"/>
  <c r="AW97" i="1" s="1"/>
  <c r="AY97" i="1" s="1"/>
  <c r="T97" i="1"/>
  <c r="L97" i="1"/>
  <c r="G97" i="1"/>
  <c r="R97" i="1" s="1"/>
  <c r="S97" i="1" s="1"/>
  <c r="BO96" i="1"/>
  <c r="BK96" i="1"/>
  <c r="BG96" i="1"/>
  <c r="BB96" i="1"/>
  <c r="AX96" i="1"/>
  <c r="AU96" i="1"/>
  <c r="AJ96" i="1"/>
  <c r="AN96" i="1" s="1"/>
  <c r="AD96" i="1"/>
  <c r="T96" i="1"/>
  <c r="R96" i="1"/>
  <c r="S96" i="1" s="1"/>
  <c r="L96" i="1"/>
  <c r="G96" i="1"/>
  <c r="BK95" i="1"/>
  <c r="BG95" i="1"/>
  <c r="AU95" i="1"/>
  <c r="AJ95" i="1"/>
  <c r="AD95" i="1"/>
  <c r="AN95" i="1" s="1"/>
  <c r="AV95" i="1" s="1"/>
  <c r="AW95" i="1" s="1"/>
  <c r="T95" i="1"/>
  <c r="L95" i="1"/>
  <c r="G95" i="1"/>
  <c r="BK94" i="1"/>
  <c r="BG94" i="1"/>
  <c r="AU94" i="1"/>
  <c r="BO94" i="1" s="1"/>
  <c r="AJ94" i="1"/>
  <c r="AD94" i="1"/>
  <c r="AN94" i="1" s="1"/>
  <c r="T94" i="1"/>
  <c r="L94" i="1"/>
  <c r="G94" i="1"/>
  <c r="BK93" i="1"/>
  <c r="BG93" i="1"/>
  <c r="AU93" i="1"/>
  <c r="BO93" i="1" s="1"/>
  <c r="BB93" i="1" s="1"/>
  <c r="AO93" i="1"/>
  <c r="AP93" i="1" s="1"/>
  <c r="AJ93" i="1"/>
  <c r="AD93" i="1"/>
  <c r="AN93" i="1" s="1"/>
  <c r="T93" i="1"/>
  <c r="L93" i="1"/>
  <c r="G93" i="1"/>
  <c r="R93" i="1" s="1"/>
  <c r="S93" i="1" s="1"/>
  <c r="BK92" i="1"/>
  <c r="BG92" i="1"/>
  <c r="BA92" i="1"/>
  <c r="BH92" i="1" s="1"/>
  <c r="BJ92" i="1" s="1"/>
  <c r="AX92" i="1"/>
  <c r="AU92" i="1"/>
  <c r="BO92" i="1" s="1"/>
  <c r="BB92" i="1" s="1"/>
  <c r="AJ92" i="1"/>
  <c r="AD92" i="1"/>
  <c r="AN92" i="1" s="1"/>
  <c r="T92" i="1"/>
  <c r="L92" i="1"/>
  <c r="G92" i="1"/>
  <c r="R92" i="1" s="1"/>
  <c r="S92" i="1" s="1"/>
  <c r="BK91" i="1"/>
  <c r="BG91" i="1"/>
  <c r="BB91" i="1"/>
  <c r="AU91" i="1"/>
  <c r="BO91" i="1" s="1"/>
  <c r="AP91" i="1"/>
  <c r="AO91" i="1"/>
  <c r="AN91" i="1"/>
  <c r="AJ91" i="1"/>
  <c r="AD91" i="1"/>
  <c r="T91" i="1"/>
  <c r="S91" i="1"/>
  <c r="R91" i="1"/>
  <c r="L91" i="1"/>
  <c r="G91" i="1"/>
  <c r="AX91" i="1" s="1"/>
  <c r="BK90" i="1"/>
  <c r="BG90" i="1"/>
  <c r="AX90" i="1"/>
  <c r="AU90" i="1"/>
  <c r="BO90" i="1" s="1"/>
  <c r="AJ90" i="1"/>
  <c r="AD90" i="1"/>
  <c r="AN90" i="1" s="1"/>
  <c r="T90" i="1"/>
  <c r="R90" i="1"/>
  <c r="S90" i="1" s="1"/>
  <c r="L90" i="1"/>
  <c r="G90" i="1"/>
  <c r="BP89" i="1"/>
  <c r="BQ89" i="1" s="1"/>
  <c r="BO89" i="1"/>
  <c r="BK89" i="1"/>
  <c r="BG89" i="1"/>
  <c r="BB89" i="1"/>
  <c r="BL89" i="1" s="1"/>
  <c r="BM89" i="1" s="1"/>
  <c r="AV89" i="1"/>
  <c r="AW89" i="1" s="1"/>
  <c r="AZ89" i="1" s="1"/>
  <c r="AU89" i="1"/>
  <c r="AJ89" i="1"/>
  <c r="AN89" i="1" s="1"/>
  <c r="AD89" i="1"/>
  <c r="T89" i="1"/>
  <c r="L89" i="1"/>
  <c r="G89" i="1"/>
  <c r="BK88" i="1"/>
  <c r="BG88" i="1"/>
  <c r="AU88" i="1"/>
  <c r="AJ88" i="1"/>
  <c r="AD88" i="1"/>
  <c r="AN88" i="1" s="1"/>
  <c r="T88" i="1"/>
  <c r="L88" i="1"/>
  <c r="G88" i="1"/>
  <c r="R88" i="1" s="1"/>
  <c r="S88" i="1" s="1"/>
  <c r="BO87" i="1"/>
  <c r="BB87" i="1" s="1"/>
  <c r="BK87" i="1"/>
  <c r="BG87" i="1"/>
  <c r="AX87" i="1"/>
  <c r="AU87" i="1"/>
  <c r="AN87" i="1"/>
  <c r="AJ87" i="1"/>
  <c r="AD87" i="1"/>
  <c r="T87" i="1"/>
  <c r="S87" i="1"/>
  <c r="R87" i="1"/>
  <c r="L87" i="1"/>
  <c r="G87" i="1"/>
  <c r="BK86" i="1"/>
  <c r="BG86" i="1"/>
  <c r="AU86" i="1"/>
  <c r="BO86" i="1" s="1"/>
  <c r="AJ86" i="1"/>
  <c r="AD86" i="1"/>
  <c r="T86" i="1"/>
  <c r="L86" i="1"/>
  <c r="G86" i="1"/>
  <c r="BK85" i="1"/>
  <c r="BG85" i="1"/>
  <c r="AX85" i="1"/>
  <c r="AU85" i="1"/>
  <c r="AJ85" i="1"/>
  <c r="AD85" i="1"/>
  <c r="AN85" i="1" s="1"/>
  <c r="T85" i="1"/>
  <c r="R85" i="1"/>
  <c r="S85" i="1" s="1"/>
  <c r="L85" i="1"/>
  <c r="G85" i="1"/>
  <c r="BO84" i="1"/>
  <c r="AX84" i="1"/>
  <c r="AW84" i="1"/>
  <c r="AV84" i="1"/>
  <c r="AU84" i="1"/>
  <c r="AO84" i="1"/>
  <c r="AP84" i="1" s="1"/>
  <c r="T84" i="1"/>
  <c r="S84" i="1"/>
  <c r="L84" i="1"/>
  <c r="G84" i="1"/>
  <c r="R84" i="1" s="1"/>
  <c r="BK83" i="1"/>
  <c r="BG83" i="1"/>
  <c r="AX83" i="1"/>
  <c r="AU83" i="1"/>
  <c r="BO83" i="1" s="1"/>
  <c r="BB83" i="1" s="1"/>
  <c r="AN83" i="1"/>
  <c r="AJ83" i="1"/>
  <c r="AD83" i="1"/>
  <c r="T83" i="1"/>
  <c r="S83" i="1"/>
  <c r="R83" i="1"/>
  <c r="L83" i="1"/>
  <c r="G83" i="1"/>
  <c r="BQ82" i="1"/>
  <c r="BO82" i="1"/>
  <c r="BB82" i="1" s="1"/>
  <c r="BI82" i="1"/>
  <c r="BH82" i="1"/>
  <c r="BJ82" i="1" s="1"/>
  <c r="BG82" i="1"/>
  <c r="AX82" i="1"/>
  <c r="AU82" i="1"/>
  <c r="AN82" i="1"/>
  <c r="AV82" i="1" s="1"/>
  <c r="AW82" i="1" s="1"/>
  <c r="AJ82" i="1"/>
  <c r="AD82" i="1"/>
  <c r="T82" i="1"/>
  <c r="L82" i="1"/>
  <c r="G82" i="1"/>
  <c r="R82" i="1" s="1"/>
  <c r="S82" i="1" s="1"/>
  <c r="BO81" i="1"/>
  <c r="BK81" i="1"/>
  <c r="BG81" i="1"/>
  <c r="AU81" i="1"/>
  <c r="AJ81" i="1"/>
  <c r="AD81" i="1"/>
  <c r="T81" i="1"/>
  <c r="L81" i="1"/>
  <c r="G81" i="1"/>
  <c r="BK80" i="1"/>
  <c r="BG80" i="1"/>
  <c r="BB80" i="1"/>
  <c r="AX80" i="1"/>
  <c r="AU80" i="1"/>
  <c r="BO80" i="1" s="1"/>
  <c r="AJ80" i="1"/>
  <c r="AN80" i="1" s="1"/>
  <c r="AD80" i="1"/>
  <c r="T80" i="1"/>
  <c r="S80" i="1"/>
  <c r="R80" i="1"/>
  <c r="L80" i="1"/>
  <c r="G80" i="1"/>
  <c r="BK79" i="1"/>
  <c r="BG79" i="1"/>
  <c r="AX79" i="1"/>
  <c r="AU79" i="1"/>
  <c r="BO79" i="1" s="1"/>
  <c r="AJ79" i="1"/>
  <c r="AD79" i="1"/>
  <c r="T79" i="1"/>
  <c r="R79" i="1"/>
  <c r="S79" i="1" s="1"/>
  <c r="L79" i="1"/>
  <c r="G79" i="1"/>
  <c r="BK78" i="1"/>
  <c r="BG78" i="1"/>
  <c r="AX78" i="1"/>
  <c r="AU78" i="1"/>
  <c r="AN78" i="1"/>
  <c r="AJ78" i="1"/>
  <c r="AD78" i="1"/>
  <c r="T78" i="1"/>
  <c r="R78" i="1"/>
  <c r="S78" i="1" s="1"/>
  <c r="L78" i="1"/>
  <c r="G78" i="1"/>
  <c r="BQ77" i="1"/>
  <c r="BO77" i="1"/>
  <c r="BG77" i="1"/>
  <c r="BH77" i="1" s="1"/>
  <c r="BJ77" i="1" s="1"/>
  <c r="BB77" i="1"/>
  <c r="AV77" i="1"/>
  <c r="AW77" i="1" s="1"/>
  <c r="AU77" i="1"/>
  <c r="AN77" i="1"/>
  <c r="AJ77" i="1"/>
  <c r="AD77" i="1"/>
  <c r="T77" i="1"/>
  <c r="R77" i="1"/>
  <c r="S77" i="1" s="1"/>
  <c r="L77" i="1"/>
  <c r="G77" i="1"/>
  <c r="AX77" i="1" s="1"/>
  <c r="BP76" i="1"/>
  <c r="BQ76" i="1" s="1"/>
  <c r="BO76" i="1"/>
  <c r="BK76" i="1"/>
  <c r="BH76" i="1"/>
  <c r="BJ76" i="1" s="1"/>
  <c r="BG76" i="1"/>
  <c r="BB76" i="1"/>
  <c r="BL76" i="1" s="1"/>
  <c r="BM76" i="1" s="1"/>
  <c r="BA76" i="1"/>
  <c r="AV76" i="1"/>
  <c r="AW76" i="1" s="1"/>
  <c r="AU76" i="1"/>
  <c r="AJ76" i="1"/>
  <c r="AD76" i="1"/>
  <c r="AN76" i="1" s="1"/>
  <c r="T76" i="1"/>
  <c r="L76" i="1"/>
  <c r="G76" i="1"/>
  <c r="AX76" i="1" s="1"/>
  <c r="BO75" i="1"/>
  <c r="BK75" i="1"/>
  <c r="BG75" i="1"/>
  <c r="AU75" i="1"/>
  <c r="AJ75" i="1"/>
  <c r="AD75" i="1"/>
  <c r="T75" i="1"/>
  <c r="L75" i="1"/>
  <c r="G75" i="1"/>
  <c r="BK74" i="1"/>
  <c r="BG74" i="1"/>
  <c r="AX74" i="1"/>
  <c r="AU74" i="1"/>
  <c r="BO74" i="1" s="1"/>
  <c r="AJ74" i="1"/>
  <c r="AD74" i="1"/>
  <c r="T74" i="1"/>
  <c r="S74" i="1"/>
  <c r="R74" i="1"/>
  <c r="L74" i="1"/>
  <c r="G74" i="1"/>
  <c r="BK73" i="1"/>
  <c r="BJ73" i="1"/>
  <c r="BG73" i="1"/>
  <c r="BH73" i="1" s="1"/>
  <c r="AW73" i="1"/>
  <c r="AV73" i="1"/>
  <c r="AU73" i="1"/>
  <c r="BO73" i="1" s="1"/>
  <c r="BB73" i="1" s="1"/>
  <c r="AJ73" i="1"/>
  <c r="AD73" i="1"/>
  <c r="AN73" i="1" s="1"/>
  <c r="BP73" i="1" s="1"/>
  <c r="BQ73" i="1" s="1"/>
  <c r="T73" i="1"/>
  <c r="L73" i="1"/>
  <c r="G73" i="1"/>
  <c r="R73" i="1" s="1"/>
  <c r="S73" i="1" s="1"/>
  <c r="BP72" i="1"/>
  <c r="BQ72" i="1" s="1"/>
  <c r="BO72" i="1"/>
  <c r="BK72" i="1"/>
  <c r="BH72" i="1"/>
  <c r="BJ72" i="1" s="1"/>
  <c r="BG72" i="1"/>
  <c r="AW72" i="1"/>
  <c r="AZ72" i="1" s="1"/>
  <c r="AV72" i="1"/>
  <c r="AU72" i="1"/>
  <c r="AJ72" i="1"/>
  <c r="AD72" i="1"/>
  <c r="AN72" i="1" s="1"/>
  <c r="BA72" i="1" s="1"/>
  <c r="T72" i="1"/>
  <c r="L72" i="1"/>
  <c r="G72" i="1"/>
  <c r="BO71" i="1"/>
  <c r="BB71" i="1" s="1"/>
  <c r="BK71" i="1"/>
  <c r="BG71" i="1"/>
  <c r="AX71" i="1"/>
  <c r="AU71" i="1"/>
  <c r="AN71" i="1"/>
  <c r="AJ71" i="1"/>
  <c r="AD71" i="1"/>
  <c r="T71" i="1"/>
  <c r="L71" i="1"/>
  <c r="G71" i="1"/>
  <c r="R71" i="1" s="1"/>
  <c r="S71" i="1" s="1"/>
  <c r="BO70" i="1"/>
  <c r="BB70" i="1" s="1"/>
  <c r="BK70" i="1"/>
  <c r="BG70" i="1"/>
  <c r="AX70" i="1"/>
  <c r="AU70" i="1"/>
  <c r="AJ70" i="1"/>
  <c r="AD70" i="1"/>
  <c r="AN70" i="1" s="1"/>
  <c r="T70" i="1"/>
  <c r="R70" i="1"/>
  <c r="S70" i="1" s="1"/>
  <c r="L70" i="1"/>
  <c r="G70" i="1"/>
  <c r="BO69" i="1"/>
  <c r="BK69" i="1"/>
  <c r="BG69" i="1"/>
  <c r="AU69" i="1"/>
  <c r="AJ69" i="1"/>
  <c r="AD69" i="1"/>
  <c r="T69" i="1"/>
  <c r="L69" i="1"/>
  <c r="G69" i="1"/>
  <c r="BK68" i="1"/>
  <c r="BG68" i="1"/>
  <c r="AU68" i="1"/>
  <c r="BO68" i="1" s="1"/>
  <c r="AJ68" i="1"/>
  <c r="AD68" i="1"/>
  <c r="AN68" i="1" s="1"/>
  <c r="T68" i="1"/>
  <c r="L68" i="1"/>
  <c r="G68" i="1"/>
  <c r="BP67" i="1"/>
  <c r="BQ67" i="1" s="1"/>
  <c r="BO67" i="1"/>
  <c r="BK67" i="1"/>
  <c r="BG67" i="1"/>
  <c r="AX67" i="1"/>
  <c r="AU67" i="1"/>
  <c r="AN67" i="1"/>
  <c r="BB67" i="1" s="1"/>
  <c r="AJ67" i="1"/>
  <c r="AD67" i="1"/>
  <c r="T67" i="1"/>
  <c r="R67" i="1"/>
  <c r="S67" i="1" s="1"/>
  <c r="L67" i="1"/>
  <c r="G67" i="1"/>
  <c r="BK66" i="1"/>
  <c r="BG66" i="1"/>
  <c r="AU66" i="1"/>
  <c r="BO66" i="1" s="1"/>
  <c r="AJ66" i="1"/>
  <c r="AD66" i="1"/>
  <c r="T66" i="1"/>
  <c r="L66" i="1"/>
  <c r="G66" i="1"/>
  <c r="AX66" i="1" s="1"/>
  <c r="BO65" i="1"/>
  <c r="BK65" i="1"/>
  <c r="BG65" i="1"/>
  <c r="BA65" i="1"/>
  <c r="BH65" i="1" s="1"/>
  <c r="BJ65" i="1" s="1"/>
  <c r="AU65" i="1"/>
  <c r="AN65" i="1"/>
  <c r="AJ65" i="1"/>
  <c r="AD65" i="1"/>
  <c r="T65" i="1"/>
  <c r="L65" i="1"/>
  <c r="G65" i="1"/>
  <c r="BL64" i="1"/>
  <c r="BM64" i="1" s="1"/>
  <c r="BK64" i="1"/>
  <c r="BG64" i="1"/>
  <c r="AX64" i="1"/>
  <c r="AU64" i="1"/>
  <c r="BO64" i="1" s="1"/>
  <c r="AJ64" i="1"/>
  <c r="AD64" i="1"/>
  <c r="AN64" i="1" s="1"/>
  <c r="BB64" i="1" s="1"/>
  <c r="BI64" i="1" s="1"/>
  <c r="T64" i="1"/>
  <c r="R64" i="1"/>
  <c r="S64" i="1" s="1"/>
  <c r="L64" i="1"/>
  <c r="G64" i="1"/>
  <c r="BQ63" i="1"/>
  <c r="BO63" i="1"/>
  <c r="BJ63" i="1"/>
  <c r="AX63" i="1"/>
  <c r="AU63" i="1"/>
  <c r="AD63" i="1"/>
  <c r="AN63" i="1" s="1"/>
  <c r="AV63" i="1" s="1"/>
  <c r="AW63" i="1" s="1"/>
  <c r="T63" i="1"/>
  <c r="R63" i="1"/>
  <c r="S63" i="1" s="1"/>
  <c r="L63" i="1"/>
  <c r="G63" i="1"/>
  <c r="BO62" i="1"/>
  <c r="BK62" i="1"/>
  <c r="BG62" i="1"/>
  <c r="AU62" i="1"/>
  <c r="AO62" i="1"/>
  <c r="AJ62" i="1"/>
  <c r="AD62" i="1"/>
  <c r="AN62" i="1" s="1"/>
  <c r="T62" i="1"/>
  <c r="L62" i="1"/>
  <c r="G62" i="1"/>
  <c r="BK61" i="1"/>
  <c r="BG61" i="1"/>
  <c r="AU61" i="1"/>
  <c r="AN61" i="1"/>
  <c r="AJ61" i="1"/>
  <c r="AD61" i="1"/>
  <c r="T61" i="1"/>
  <c r="L61" i="1"/>
  <c r="G61" i="1"/>
  <c r="R61" i="1" s="1"/>
  <c r="S61" i="1" s="1"/>
  <c r="BO60" i="1"/>
  <c r="BK60" i="1"/>
  <c r="BG60" i="1"/>
  <c r="AV60" i="1"/>
  <c r="AW60" i="1" s="1"/>
  <c r="AU60" i="1"/>
  <c r="AJ60" i="1"/>
  <c r="AD60" i="1"/>
  <c r="AN60" i="1" s="1"/>
  <c r="T60" i="1"/>
  <c r="L60" i="1"/>
  <c r="G60" i="1"/>
  <c r="BK59" i="1"/>
  <c r="BG59" i="1"/>
  <c r="AU59" i="1"/>
  <c r="AJ59" i="1"/>
  <c r="AD59" i="1"/>
  <c r="T59" i="1"/>
  <c r="R59" i="1"/>
  <c r="S59" i="1" s="1"/>
  <c r="L59" i="1"/>
  <c r="G59" i="1"/>
  <c r="AX59" i="1" s="1"/>
  <c r="BO58" i="1"/>
  <c r="BB58" i="1" s="1"/>
  <c r="BK58" i="1"/>
  <c r="BG58" i="1"/>
  <c r="AX58" i="1"/>
  <c r="AU58" i="1"/>
  <c r="AJ58" i="1"/>
  <c r="AD58" i="1"/>
  <c r="AN58" i="1" s="1"/>
  <c r="T58" i="1"/>
  <c r="S58" i="1"/>
  <c r="R58" i="1"/>
  <c r="L58" i="1"/>
  <c r="G58" i="1"/>
  <c r="BO57" i="1"/>
  <c r="BK57" i="1"/>
  <c r="BG57" i="1"/>
  <c r="BB57" i="1"/>
  <c r="BL57" i="1" s="1"/>
  <c r="BM57" i="1" s="1"/>
  <c r="AU57" i="1"/>
  <c r="AJ57" i="1"/>
  <c r="AD57" i="1"/>
  <c r="AN57" i="1" s="1"/>
  <c r="BP57" i="1" s="1"/>
  <c r="BQ57" i="1" s="1"/>
  <c r="T57" i="1"/>
  <c r="L57" i="1"/>
  <c r="G57" i="1"/>
  <c r="BO56" i="1"/>
  <c r="BB56" i="1" s="1"/>
  <c r="BL56" i="1" s="1"/>
  <c r="BM56" i="1" s="1"/>
  <c r="BK56" i="1"/>
  <c r="BG56" i="1"/>
  <c r="BA56" i="1"/>
  <c r="BH56" i="1" s="1"/>
  <c r="BJ56" i="1" s="1"/>
  <c r="AU56" i="1"/>
  <c r="AJ56" i="1"/>
  <c r="AD56" i="1"/>
  <c r="AN56" i="1" s="1"/>
  <c r="T56" i="1"/>
  <c r="R56" i="1"/>
  <c r="S56" i="1" s="1"/>
  <c r="L56" i="1"/>
  <c r="G56" i="1"/>
  <c r="AX56" i="1" s="1"/>
  <c r="BK55" i="1"/>
  <c r="BG55" i="1"/>
  <c r="AU55" i="1"/>
  <c r="BO55" i="1" s="1"/>
  <c r="AN55" i="1"/>
  <c r="AJ55" i="1"/>
  <c r="AD55" i="1"/>
  <c r="T55" i="1"/>
  <c r="L55" i="1"/>
  <c r="G55" i="1"/>
  <c r="BO54" i="1"/>
  <c r="BK54" i="1"/>
  <c r="BG54" i="1"/>
  <c r="BA54" i="1"/>
  <c r="AX54" i="1"/>
  <c r="AU54" i="1"/>
  <c r="AN54" i="1"/>
  <c r="AJ54" i="1"/>
  <c r="AD54" i="1"/>
  <c r="T54" i="1"/>
  <c r="S54" i="1"/>
  <c r="R54" i="1"/>
  <c r="L54" i="1"/>
  <c r="G54" i="1"/>
  <c r="BK53" i="1"/>
  <c r="BG53" i="1"/>
  <c r="AX53" i="1"/>
  <c r="AU53" i="1"/>
  <c r="BO53" i="1" s="1"/>
  <c r="AJ53" i="1"/>
  <c r="AN53" i="1" s="1"/>
  <c r="AD53" i="1"/>
  <c r="T53" i="1"/>
  <c r="R53" i="1"/>
  <c r="S53" i="1" s="1"/>
  <c r="L53" i="1"/>
  <c r="G53" i="1"/>
  <c r="BO52" i="1"/>
  <c r="BK52" i="1"/>
  <c r="BG52" i="1"/>
  <c r="AX52" i="1"/>
  <c r="AU52" i="1"/>
  <c r="AJ52" i="1"/>
  <c r="AD52" i="1"/>
  <c r="T52" i="1"/>
  <c r="R52" i="1"/>
  <c r="S52" i="1" s="1"/>
  <c r="L52" i="1"/>
  <c r="G52" i="1"/>
  <c r="BQ51" i="1"/>
  <c r="BP51" i="1"/>
  <c r="BO51" i="1"/>
  <c r="BK51" i="1"/>
  <c r="BG51" i="1"/>
  <c r="AX51" i="1"/>
  <c r="AU51" i="1"/>
  <c r="AJ51" i="1"/>
  <c r="AD51" i="1"/>
  <c r="AN51" i="1" s="1"/>
  <c r="T51" i="1"/>
  <c r="S51" i="1"/>
  <c r="L51" i="1"/>
  <c r="G51" i="1"/>
  <c r="R51" i="1" s="1"/>
  <c r="BO50" i="1"/>
  <c r="BK50" i="1"/>
  <c r="BI50" i="1"/>
  <c r="BG50" i="1"/>
  <c r="BB50" i="1"/>
  <c r="BL50" i="1" s="1"/>
  <c r="BM50" i="1" s="1"/>
  <c r="AX50" i="1"/>
  <c r="AU50" i="1"/>
  <c r="AN50" i="1"/>
  <c r="AV50" i="1" s="1"/>
  <c r="AW50" i="1" s="1"/>
  <c r="AJ50" i="1"/>
  <c r="AD50" i="1"/>
  <c r="T50" i="1"/>
  <c r="S50" i="1"/>
  <c r="R50" i="1"/>
  <c r="L50" i="1"/>
  <c r="G50" i="1"/>
  <c r="BP49" i="1"/>
  <c r="BQ49" i="1" s="1"/>
  <c r="BK49" i="1"/>
  <c r="BG49" i="1"/>
  <c r="BA49" i="1"/>
  <c r="BH49" i="1" s="1"/>
  <c r="BJ49" i="1" s="1"/>
  <c r="AZ49" i="1"/>
  <c r="AU49" i="1"/>
  <c r="BO49" i="1" s="1"/>
  <c r="BB49" i="1" s="1"/>
  <c r="AN49" i="1"/>
  <c r="AV49" i="1" s="1"/>
  <c r="AW49" i="1" s="1"/>
  <c r="AJ49" i="1"/>
  <c r="AD49" i="1"/>
  <c r="T49" i="1"/>
  <c r="L49" i="1"/>
  <c r="G49" i="1"/>
  <c r="BQ48" i="1"/>
  <c r="BP48" i="1"/>
  <c r="BO48" i="1"/>
  <c r="BK48" i="1"/>
  <c r="BG48" i="1"/>
  <c r="BA48" i="1"/>
  <c r="BH48" i="1" s="1"/>
  <c r="BJ48" i="1" s="1"/>
  <c r="AU48" i="1"/>
  <c r="AJ48" i="1"/>
  <c r="AD48" i="1"/>
  <c r="AN48" i="1" s="1"/>
  <c r="BB48" i="1" s="1"/>
  <c r="T48" i="1"/>
  <c r="L48" i="1"/>
  <c r="G48" i="1"/>
  <c r="AX48" i="1" s="1"/>
  <c r="BO47" i="1"/>
  <c r="BK47" i="1"/>
  <c r="BG47" i="1"/>
  <c r="AX47" i="1"/>
  <c r="AU47" i="1"/>
  <c r="AJ47" i="1"/>
  <c r="AD47" i="1"/>
  <c r="T47" i="1"/>
  <c r="R47" i="1"/>
  <c r="S47" i="1" s="1"/>
  <c r="L47" i="1"/>
  <c r="G47" i="1"/>
  <c r="BO46" i="1"/>
  <c r="BB46" i="1" s="1"/>
  <c r="BL46" i="1" s="1"/>
  <c r="BM46" i="1" s="1"/>
  <c r="BK46" i="1"/>
  <c r="BG46" i="1"/>
  <c r="AX46" i="1"/>
  <c r="AU46" i="1"/>
  <c r="AJ46" i="1"/>
  <c r="AD46" i="1"/>
  <c r="AN46" i="1" s="1"/>
  <c r="T46" i="1"/>
  <c r="S46" i="1"/>
  <c r="R46" i="1"/>
  <c r="L46" i="1"/>
  <c r="G46" i="1"/>
  <c r="BO45" i="1"/>
  <c r="BK45" i="1"/>
  <c r="BG45" i="1"/>
  <c r="AU45" i="1"/>
  <c r="AJ45" i="1"/>
  <c r="AD45" i="1"/>
  <c r="AN45" i="1" s="1"/>
  <c r="BB45" i="1" s="1"/>
  <c r="T45" i="1"/>
  <c r="L45" i="1"/>
  <c r="G45" i="1"/>
  <c r="BO44" i="1"/>
  <c r="BK44" i="1"/>
  <c r="BG44" i="1"/>
  <c r="AU44" i="1"/>
  <c r="AJ44" i="1"/>
  <c r="AD44" i="1"/>
  <c r="AN44" i="1" s="1"/>
  <c r="T44" i="1"/>
  <c r="L44" i="1"/>
  <c r="G44" i="1"/>
  <c r="R44" i="1" s="1"/>
  <c r="S44" i="1" s="1"/>
  <c r="BK43" i="1"/>
  <c r="BG43" i="1"/>
  <c r="AU43" i="1"/>
  <c r="AN43" i="1"/>
  <c r="AJ43" i="1"/>
  <c r="AD43" i="1"/>
  <c r="T43" i="1"/>
  <c r="R43" i="1"/>
  <c r="S43" i="1" s="1"/>
  <c r="L43" i="1"/>
  <c r="G43" i="1"/>
  <c r="AX43" i="1" s="1"/>
  <c r="BO42" i="1"/>
  <c r="BK42" i="1"/>
  <c r="BG42" i="1"/>
  <c r="AX42" i="1"/>
  <c r="AU42" i="1"/>
  <c r="AJ42" i="1"/>
  <c r="AD42" i="1"/>
  <c r="AN42" i="1" s="1"/>
  <c r="T42" i="1"/>
  <c r="R42" i="1"/>
  <c r="S42" i="1" s="1"/>
  <c r="L42" i="1"/>
  <c r="G42" i="1"/>
  <c r="BO41" i="1"/>
  <c r="BK41" i="1"/>
  <c r="BG41" i="1"/>
  <c r="AX41" i="1"/>
  <c r="AU41" i="1"/>
  <c r="AJ41" i="1"/>
  <c r="AD41" i="1"/>
  <c r="AN41" i="1" s="1"/>
  <c r="T41" i="1"/>
  <c r="S41" i="1"/>
  <c r="R41" i="1"/>
  <c r="L41" i="1"/>
  <c r="G41" i="1"/>
  <c r="BK40" i="1"/>
  <c r="BG40" i="1"/>
  <c r="AX40" i="1"/>
  <c r="AU40" i="1"/>
  <c r="AJ40" i="1"/>
  <c r="AD40" i="1"/>
  <c r="AN40" i="1" s="1"/>
  <c r="T40" i="1"/>
  <c r="R40" i="1"/>
  <c r="S40" i="1" s="1"/>
  <c r="L40" i="1"/>
  <c r="G40" i="1"/>
  <c r="BK39" i="1"/>
  <c r="BG39" i="1"/>
  <c r="AX39" i="1"/>
  <c r="AU39" i="1"/>
  <c r="AN39" i="1"/>
  <c r="AJ39" i="1"/>
  <c r="AD39" i="1"/>
  <c r="T39" i="1"/>
  <c r="S39" i="1"/>
  <c r="L39" i="1"/>
  <c r="G39" i="1"/>
  <c r="R39" i="1" s="1"/>
  <c r="BK38" i="1"/>
  <c r="BG38" i="1"/>
  <c r="AX38" i="1"/>
  <c r="AU38" i="1"/>
  <c r="AJ38" i="1"/>
  <c r="AN38" i="1" s="1"/>
  <c r="AV38" i="1" s="1"/>
  <c r="AW38" i="1" s="1"/>
  <c r="AD38" i="1"/>
  <c r="T38" i="1"/>
  <c r="L38" i="1"/>
  <c r="G38" i="1"/>
  <c r="R38" i="1" s="1"/>
  <c r="S38" i="1" s="1"/>
  <c r="BK37" i="1"/>
  <c r="BG37" i="1"/>
  <c r="AX37" i="1"/>
  <c r="AU37" i="1"/>
  <c r="AJ37" i="1"/>
  <c r="AD37" i="1"/>
  <c r="AN37" i="1" s="1"/>
  <c r="T37" i="1"/>
  <c r="L37" i="1"/>
  <c r="G37" i="1"/>
  <c r="R37" i="1" s="1"/>
  <c r="S37" i="1" s="1"/>
  <c r="BO36" i="1"/>
  <c r="BB36" i="1" s="1"/>
  <c r="BI36" i="1" s="1"/>
  <c r="BL36" i="1"/>
  <c r="BM36" i="1" s="1"/>
  <c r="BK36" i="1"/>
  <c r="BG36" i="1"/>
  <c r="AX36" i="1"/>
  <c r="AV36" i="1"/>
  <c r="AW36" i="1" s="1"/>
  <c r="AU36" i="1"/>
  <c r="AN36" i="1"/>
  <c r="BA36" i="1" s="1"/>
  <c r="BH36" i="1" s="1"/>
  <c r="BJ36" i="1" s="1"/>
  <c r="AJ36" i="1"/>
  <c r="AD36" i="1"/>
  <c r="T36" i="1"/>
  <c r="L36" i="1"/>
  <c r="G36" i="1"/>
  <c r="R36" i="1" s="1"/>
  <c r="S36" i="1" s="1"/>
  <c r="BK35" i="1"/>
  <c r="BG35" i="1"/>
  <c r="AX35" i="1"/>
  <c r="AU35" i="1"/>
  <c r="AN35" i="1"/>
  <c r="AV35" i="1" s="1"/>
  <c r="AW35" i="1" s="1"/>
  <c r="AJ35" i="1"/>
  <c r="AD35" i="1"/>
  <c r="T35" i="1"/>
  <c r="R35" i="1"/>
  <c r="S35" i="1" s="1"/>
  <c r="L35" i="1"/>
  <c r="G35" i="1"/>
  <c r="BK34" i="1"/>
  <c r="BG34" i="1"/>
  <c r="AX34" i="1"/>
  <c r="AU34" i="1"/>
  <c r="BO34" i="1" s="1"/>
  <c r="AN34" i="1"/>
  <c r="AJ34" i="1"/>
  <c r="AD34" i="1"/>
  <c r="T34" i="1"/>
  <c r="S34" i="1"/>
  <c r="R34" i="1"/>
  <c r="L34" i="1"/>
  <c r="G34" i="1"/>
  <c r="BO33" i="1"/>
  <c r="BK33" i="1"/>
  <c r="BG33" i="1"/>
  <c r="AU33" i="1"/>
  <c r="AJ33" i="1"/>
  <c r="AD33" i="1"/>
  <c r="AN33" i="1" s="1"/>
  <c r="T33" i="1"/>
  <c r="L33" i="1"/>
  <c r="G33" i="1"/>
  <c r="AX33" i="1" s="1"/>
  <c r="BK32" i="1"/>
  <c r="BG32" i="1"/>
  <c r="AX32" i="1"/>
  <c r="AU32" i="1"/>
  <c r="BO32" i="1" s="1"/>
  <c r="BB32" i="1" s="1"/>
  <c r="AJ32" i="1"/>
  <c r="AD32" i="1"/>
  <c r="AN32" i="1" s="1"/>
  <c r="T32" i="1"/>
  <c r="R32" i="1"/>
  <c r="S32" i="1" s="1"/>
  <c r="L32" i="1"/>
  <c r="G32" i="1"/>
  <c r="BK31" i="1"/>
  <c r="BG31" i="1"/>
  <c r="AX31" i="1"/>
  <c r="AU31" i="1"/>
  <c r="BO31" i="1" s="1"/>
  <c r="AJ31" i="1"/>
  <c r="AD31" i="1"/>
  <c r="AN31" i="1" s="1"/>
  <c r="BB31" i="1" s="1"/>
  <c r="T31" i="1"/>
  <c r="R31" i="1"/>
  <c r="S31" i="1" s="1"/>
  <c r="L31" i="1"/>
  <c r="G31" i="1"/>
  <c r="BK30" i="1"/>
  <c r="BG30" i="1"/>
  <c r="AX30" i="1"/>
  <c r="AU30" i="1"/>
  <c r="AN30" i="1"/>
  <c r="AJ30" i="1"/>
  <c r="AD30" i="1"/>
  <c r="T30" i="1"/>
  <c r="L30" i="1"/>
  <c r="G30" i="1"/>
  <c r="R30" i="1" s="1"/>
  <c r="S30" i="1" s="1"/>
  <c r="BK29" i="1"/>
  <c r="BG29" i="1"/>
  <c r="BA29" i="1"/>
  <c r="BH29" i="1" s="1"/>
  <c r="BJ29" i="1" s="1"/>
  <c r="AZ29" i="1"/>
  <c r="AX29" i="1"/>
  <c r="AY29" i="1" s="1"/>
  <c r="AU29" i="1"/>
  <c r="BO29" i="1" s="1"/>
  <c r="BB29" i="1" s="1"/>
  <c r="AN29" i="1"/>
  <c r="AV29" i="1" s="1"/>
  <c r="AW29" i="1" s="1"/>
  <c r="AJ29" i="1"/>
  <c r="AD29" i="1"/>
  <c r="T29" i="1"/>
  <c r="L29" i="1"/>
  <c r="G29" i="1"/>
  <c r="R29" i="1" s="1"/>
  <c r="S29" i="1" s="1"/>
  <c r="BQ28" i="1"/>
  <c r="BP28" i="1"/>
  <c r="BK28" i="1"/>
  <c r="BG28" i="1"/>
  <c r="BA28" i="1"/>
  <c r="BH28" i="1" s="1"/>
  <c r="BJ28" i="1" s="1"/>
  <c r="AX28" i="1"/>
  <c r="AW28" i="1"/>
  <c r="AZ28" i="1" s="1"/>
  <c r="AU28" i="1"/>
  <c r="BO28" i="1" s="1"/>
  <c r="BB28" i="1" s="1"/>
  <c r="AN28" i="1"/>
  <c r="AV28" i="1" s="1"/>
  <c r="AJ28" i="1"/>
  <c r="AD28" i="1"/>
  <c r="T28" i="1"/>
  <c r="L28" i="1"/>
  <c r="G28" i="1"/>
  <c r="R28" i="1" s="1"/>
  <c r="S28" i="1" s="1"/>
  <c r="BO27" i="1"/>
  <c r="BK27" i="1"/>
  <c r="BG27" i="1"/>
  <c r="AX27" i="1"/>
  <c r="AU27" i="1"/>
  <c r="AJ27" i="1"/>
  <c r="AD27" i="1"/>
  <c r="T27" i="1"/>
  <c r="R27" i="1"/>
  <c r="S27" i="1" s="1"/>
  <c r="L27" i="1"/>
  <c r="G27" i="1"/>
  <c r="BK26" i="1"/>
  <c r="BG26" i="1"/>
  <c r="BA26" i="1"/>
  <c r="BH26" i="1" s="1"/>
  <c r="BJ26" i="1" s="1"/>
  <c r="AU26" i="1"/>
  <c r="BO26" i="1" s="1"/>
  <c r="BB26" i="1" s="1"/>
  <c r="BL26" i="1" s="1"/>
  <c r="BM26" i="1" s="1"/>
  <c r="AJ26" i="1"/>
  <c r="AD26" i="1"/>
  <c r="AN26" i="1" s="1"/>
  <c r="T26" i="1"/>
  <c r="L26" i="1"/>
  <c r="G26" i="1"/>
  <c r="R26" i="1" s="1"/>
  <c r="S26" i="1" s="1"/>
  <c r="BK25" i="1"/>
  <c r="BG25" i="1"/>
  <c r="AX25" i="1"/>
  <c r="AW25" i="1"/>
  <c r="AV25" i="1"/>
  <c r="AU25" i="1"/>
  <c r="AN25" i="1"/>
  <c r="AJ25" i="1"/>
  <c r="AD25" i="1"/>
  <c r="T25" i="1"/>
  <c r="S25" i="1"/>
  <c r="R25" i="1"/>
  <c r="L25" i="1"/>
  <c r="G25" i="1"/>
  <c r="BK24" i="1"/>
  <c r="BG24" i="1"/>
  <c r="AX24" i="1"/>
  <c r="AU24" i="1"/>
  <c r="BA24" i="1" s="1"/>
  <c r="BH24" i="1" s="1"/>
  <c r="BJ24" i="1" s="1"/>
  <c r="AN24" i="1"/>
  <c r="AV24" i="1" s="1"/>
  <c r="AW24" i="1" s="1"/>
  <c r="AJ24" i="1"/>
  <c r="AD24" i="1"/>
  <c r="T24" i="1"/>
  <c r="L24" i="1"/>
  <c r="G24" i="1"/>
  <c r="R24" i="1" s="1"/>
  <c r="S24" i="1" s="1"/>
  <c r="BK23" i="1"/>
  <c r="BG23" i="1"/>
  <c r="AX23" i="1"/>
  <c r="AU23" i="1"/>
  <c r="BA23" i="1" s="1"/>
  <c r="BH23" i="1" s="1"/>
  <c r="BJ23" i="1" s="1"/>
  <c r="AJ23" i="1"/>
  <c r="AN23" i="1" s="1"/>
  <c r="AD23" i="1"/>
  <c r="T23" i="1"/>
  <c r="L23" i="1"/>
  <c r="G23" i="1"/>
  <c r="R23" i="1" s="1"/>
  <c r="S23" i="1" s="1"/>
  <c r="BO22" i="1"/>
  <c r="BB22" i="1" s="1"/>
  <c r="BI22" i="1" s="1"/>
  <c r="BK22" i="1"/>
  <c r="BG22" i="1"/>
  <c r="AU22" i="1"/>
  <c r="AN22" i="1"/>
  <c r="AV22" i="1" s="1"/>
  <c r="AW22" i="1" s="1"/>
  <c r="AJ22" i="1"/>
  <c r="AD22" i="1"/>
  <c r="T22" i="1"/>
  <c r="L22" i="1"/>
  <c r="G22" i="1"/>
  <c r="AX22" i="1" s="1"/>
  <c r="BO21" i="1"/>
  <c r="BK21" i="1"/>
  <c r="BG21" i="1"/>
  <c r="BA21" i="1"/>
  <c r="BH21" i="1" s="1"/>
  <c r="BJ21" i="1" s="1"/>
  <c r="AX21" i="1"/>
  <c r="AV21" i="1"/>
  <c r="AW21" i="1" s="1"/>
  <c r="AU21" i="1"/>
  <c r="AJ21" i="1"/>
  <c r="AD21" i="1"/>
  <c r="AN21" i="1" s="1"/>
  <c r="BP21" i="1" s="1"/>
  <c r="BQ21" i="1" s="1"/>
  <c r="T21" i="1"/>
  <c r="L21" i="1"/>
  <c r="G21" i="1"/>
  <c r="R21" i="1" s="1"/>
  <c r="S21" i="1" s="1"/>
  <c r="BO20" i="1"/>
  <c r="BK20" i="1"/>
  <c r="BG20" i="1"/>
  <c r="AU20" i="1"/>
  <c r="AN20" i="1"/>
  <c r="AV20" i="1" s="1"/>
  <c r="AW20" i="1" s="1"/>
  <c r="AJ20" i="1"/>
  <c r="AD20" i="1"/>
  <c r="T20" i="1"/>
  <c r="L20" i="1"/>
  <c r="G20" i="1"/>
  <c r="AX20" i="1" s="1"/>
  <c r="BK19" i="1"/>
  <c r="BG19" i="1"/>
  <c r="AX19" i="1"/>
  <c r="AU19" i="1"/>
  <c r="BO19" i="1" s="1"/>
  <c r="AJ19" i="1"/>
  <c r="AD19" i="1"/>
  <c r="AN19" i="1" s="1"/>
  <c r="T19" i="1"/>
  <c r="R19" i="1"/>
  <c r="S19" i="1" s="1"/>
  <c r="L19" i="1"/>
  <c r="G19" i="1"/>
  <c r="BO18" i="1"/>
  <c r="BK18" i="1"/>
  <c r="BG18" i="1"/>
  <c r="AU18" i="1"/>
  <c r="AJ18" i="1"/>
  <c r="AD18" i="1"/>
  <c r="T18" i="1"/>
  <c r="L18" i="1"/>
  <c r="G18" i="1"/>
  <c r="BM17" i="1"/>
  <c r="BK17" i="1"/>
  <c r="BI17" i="1"/>
  <c r="BH17" i="1"/>
  <c r="BJ17" i="1" s="1"/>
  <c r="BG17" i="1"/>
  <c r="BA17" i="1"/>
  <c r="AV17" i="1"/>
  <c r="AW17" i="1" s="1"/>
  <c r="AU17" i="1"/>
  <c r="BO17" i="1" s="1"/>
  <c r="BB17" i="1" s="1"/>
  <c r="BL17" i="1" s="1"/>
  <c r="AJ17" i="1"/>
  <c r="AD17" i="1"/>
  <c r="AN17" i="1" s="1"/>
  <c r="T17" i="1"/>
  <c r="L17" i="1"/>
  <c r="G17" i="1"/>
  <c r="AX17" i="1" s="1"/>
  <c r="BK16" i="1"/>
  <c r="BG16" i="1"/>
  <c r="BB16" i="1"/>
  <c r="AU16" i="1"/>
  <c r="BO16" i="1" s="1"/>
  <c r="AN16" i="1"/>
  <c r="BP16" i="1" s="1"/>
  <c r="BQ16" i="1" s="1"/>
  <c r="AJ16" i="1"/>
  <c r="AD16" i="1"/>
  <c r="T16" i="1"/>
  <c r="L16" i="1"/>
  <c r="G16" i="1"/>
  <c r="AX16" i="1" s="1"/>
  <c r="BO15" i="1"/>
  <c r="BK15" i="1"/>
  <c r="BG15" i="1"/>
  <c r="BB15" i="1"/>
  <c r="BL15" i="1" s="1"/>
  <c r="BM15" i="1" s="1"/>
  <c r="BA15" i="1"/>
  <c r="BH15" i="1" s="1"/>
  <c r="BJ15" i="1" s="1"/>
  <c r="AV15" i="1"/>
  <c r="AW15" i="1" s="1"/>
  <c r="AU15" i="1"/>
  <c r="AJ15" i="1"/>
  <c r="AD15" i="1"/>
  <c r="AN15" i="1" s="1"/>
  <c r="BP15" i="1" s="1"/>
  <c r="BQ15" i="1" s="1"/>
  <c r="T15" i="1"/>
  <c r="L15" i="1"/>
  <c r="G15" i="1"/>
  <c r="AX15" i="1" s="1"/>
  <c r="BO14" i="1"/>
  <c r="BK14" i="1"/>
  <c r="BG14" i="1"/>
  <c r="AU14" i="1"/>
  <c r="AJ14" i="1"/>
  <c r="AD14" i="1"/>
  <c r="AN14" i="1" s="1"/>
  <c r="BB14" i="1" s="1"/>
  <c r="T14" i="1"/>
  <c r="R14" i="1"/>
  <c r="S14" i="1" s="1"/>
  <c r="L14" i="1"/>
  <c r="G14" i="1"/>
  <c r="AX14" i="1" s="1"/>
  <c r="BK13" i="1"/>
  <c r="BG13" i="1"/>
  <c r="AU13" i="1"/>
  <c r="BO13" i="1" s="1"/>
  <c r="BB13" i="1" s="1"/>
  <c r="AN13" i="1"/>
  <c r="AJ13" i="1"/>
  <c r="AD13" i="1"/>
  <c r="T13" i="1"/>
  <c r="L13" i="1"/>
  <c r="G13" i="1"/>
  <c r="R13" i="1" s="1"/>
  <c r="S13" i="1" s="1"/>
  <c r="BO12" i="1"/>
  <c r="BK12" i="1"/>
  <c r="BG12" i="1"/>
  <c r="AX12" i="1"/>
  <c r="AU12" i="1"/>
  <c r="AJ12" i="1"/>
  <c r="AD12" i="1"/>
  <c r="AN12" i="1" s="1"/>
  <c r="T12" i="1"/>
  <c r="R12" i="1"/>
  <c r="S12" i="1" s="1"/>
  <c r="L12" i="1"/>
  <c r="G12" i="1"/>
  <c r="BK11" i="1"/>
  <c r="BG11" i="1"/>
  <c r="AU11" i="1"/>
  <c r="AJ11" i="1"/>
  <c r="AN11" i="1" s="1"/>
  <c r="AD11" i="1"/>
  <c r="T11" i="1"/>
  <c r="L11" i="1"/>
  <c r="G11" i="1"/>
  <c r="R11" i="1" s="1"/>
  <c r="S11" i="1" s="1"/>
  <c r="BK10" i="1"/>
  <c r="BG10" i="1"/>
  <c r="AU10" i="1"/>
  <c r="AN10" i="1"/>
  <c r="AJ10" i="1"/>
  <c r="AD10" i="1"/>
  <c r="T10" i="1"/>
  <c r="L10" i="1"/>
  <c r="G10" i="1"/>
  <c r="BO9" i="1"/>
  <c r="BB9" i="1" s="1"/>
  <c r="BI9" i="1" s="1"/>
  <c r="BK9" i="1"/>
  <c r="BG9" i="1"/>
  <c r="AX9" i="1"/>
  <c r="AU9" i="1"/>
  <c r="AJ9" i="1"/>
  <c r="AD9" i="1"/>
  <c r="AN9" i="1" s="1"/>
  <c r="T9" i="1"/>
  <c r="S9" i="1"/>
  <c r="L9" i="1"/>
  <c r="G9" i="1"/>
  <c r="R9" i="1" s="1"/>
  <c r="BO8" i="1"/>
  <c r="BK8" i="1"/>
  <c r="BG8" i="1"/>
  <c r="AX8" i="1"/>
  <c r="AU8" i="1"/>
  <c r="AJ8" i="1"/>
  <c r="AD8" i="1"/>
  <c r="AN8" i="1" s="1"/>
  <c r="T8" i="1"/>
  <c r="L8" i="1"/>
  <c r="G8" i="1"/>
  <c r="R8" i="1" s="1"/>
  <c r="S8" i="1" s="1"/>
  <c r="BK7" i="1"/>
  <c r="BG7" i="1"/>
  <c r="AU7" i="1"/>
  <c r="AJ7" i="1"/>
  <c r="AD7" i="1"/>
  <c r="AN7" i="1" s="1"/>
  <c r="AV7" i="1" s="1"/>
  <c r="AW7" i="1" s="1"/>
  <c r="T7" i="1"/>
  <c r="R7" i="1"/>
  <c r="S7" i="1" s="1"/>
  <c r="L7" i="1"/>
  <c r="G7" i="1"/>
  <c r="AX7" i="1" s="1"/>
  <c r="BK6" i="1"/>
  <c r="BG6" i="1"/>
  <c r="AX6" i="1"/>
  <c r="AU6" i="1"/>
  <c r="BO6" i="1" s="1"/>
  <c r="BB6" i="1" s="1"/>
  <c r="AN6" i="1"/>
  <c r="BA6" i="1" s="1"/>
  <c r="BH6" i="1" s="1"/>
  <c r="BJ6" i="1" s="1"/>
  <c r="AJ6" i="1"/>
  <c r="AD6" i="1"/>
  <c r="T6" i="1"/>
  <c r="S6" i="1"/>
  <c r="R6" i="1"/>
  <c r="L6" i="1"/>
  <c r="G6" i="1"/>
  <c r="BL14" i="1" l="1"/>
  <c r="BM14" i="1" s="1"/>
  <c r="BI14" i="1"/>
  <c r="BP23" i="1"/>
  <c r="BQ23" i="1" s="1"/>
  <c r="AV23" i="1"/>
  <c r="AW23" i="1" s="1"/>
  <c r="AZ35" i="1"/>
  <c r="AY35" i="1"/>
  <c r="AZ36" i="1"/>
  <c r="AY36" i="1"/>
  <c r="BP42" i="1"/>
  <c r="BQ42" i="1" s="1"/>
  <c r="AV42" i="1"/>
  <c r="AW42" i="1" s="1"/>
  <c r="BB42" i="1"/>
  <c r="BA42" i="1"/>
  <c r="BH42" i="1" s="1"/>
  <c r="BJ42" i="1" s="1"/>
  <c r="AV8" i="1"/>
  <c r="AW8" i="1" s="1"/>
  <c r="BA8" i="1"/>
  <c r="BH8" i="1" s="1"/>
  <c r="BJ8" i="1" s="1"/>
  <c r="BP8" i="1"/>
  <c r="BQ8" i="1" s="1"/>
  <c r="AZ7" i="1"/>
  <c r="AY7" i="1"/>
  <c r="BL13" i="1"/>
  <c r="BM13" i="1" s="1"/>
  <c r="BI13" i="1"/>
  <c r="BI31" i="1"/>
  <c r="BL31" i="1"/>
  <c r="BM31" i="1" s="1"/>
  <c r="BL32" i="1"/>
  <c r="BM32" i="1" s="1"/>
  <c r="BI32" i="1"/>
  <c r="AY22" i="1"/>
  <c r="AZ22" i="1"/>
  <c r="AZ21" i="1"/>
  <c r="AY21" i="1"/>
  <c r="BP19" i="1"/>
  <c r="BQ19" i="1" s="1"/>
  <c r="AV19" i="1"/>
  <c r="AW19" i="1" s="1"/>
  <c r="BA19" i="1"/>
  <c r="BH19" i="1" s="1"/>
  <c r="BJ19" i="1" s="1"/>
  <c r="BB19" i="1"/>
  <c r="BL45" i="1"/>
  <c r="BM45" i="1" s="1"/>
  <c r="BI45" i="1"/>
  <c r="BP12" i="1"/>
  <c r="BQ12" i="1" s="1"/>
  <c r="BB12" i="1"/>
  <c r="AV12" i="1"/>
  <c r="AW12" i="1" s="1"/>
  <c r="AZ38" i="1"/>
  <c r="AY38" i="1"/>
  <c r="BP11" i="1"/>
  <c r="BQ11" i="1" s="1"/>
  <c r="AV11" i="1"/>
  <c r="AW11" i="1" s="1"/>
  <c r="AZ24" i="1"/>
  <c r="AY24" i="1"/>
  <c r="BL6" i="1"/>
  <c r="BM6" i="1" s="1"/>
  <c r="BI6" i="1"/>
  <c r="BP17" i="1"/>
  <c r="BQ17" i="1" s="1"/>
  <c r="BO23" i="1"/>
  <c r="BB23" i="1" s="1"/>
  <c r="BA12" i="1"/>
  <c r="BH12" i="1" s="1"/>
  <c r="BJ12" i="1" s="1"/>
  <c r="BO25" i="1"/>
  <c r="BB25" i="1" s="1"/>
  <c r="BA25" i="1"/>
  <c r="BH25" i="1" s="1"/>
  <c r="BJ25" i="1" s="1"/>
  <c r="AV26" i="1"/>
  <c r="AW26" i="1" s="1"/>
  <c r="BI28" i="1"/>
  <c r="BL28" i="1"/>
  <c r="BM28" i="1" s="1"/>
  <c r="BP29" i="1"/>
  <c r="BQ29" i="1" s="1"/>
  <c r="AV32" i="1"/>
  <c r="AW32" i="1" s="1"/>
  <c r="BP32" i="1"/>
  <c r="BQ32" i="1" s="1"/>
  <c r="BL48" i="1"/>
  <c r="BM48" i="1" s="1"/>
  <c r="BI48" i="1"/>
  <c r="BI56" i="1"/>
  <c r="AP62" i="1"/>
  <c r="AV62" i="1"/>
  <c r="AW62" i="1" s="1"/>
  <c r="BP62" i="1"/>
  <c r="BQ62" i="1" s="1"/>
  <c r="BL73" i="1"/>
  <c r="BM73" i="1" s="1"/>
  <c r="BI73" i="1"/>
  <c r="AY77" i="1"/>
  <c r="AZ77" i="1"/>
  <c r="AX10" i="1"/>
  <c r="R10" i="1"/>
  <c r="S10" i="1" s="1"/>
  <c r="BA35" i="1"/>
  <c r="BH35" i="1" s="1"/>
  <c r="BJ35" i="1" s="1"/>
  <c r="BP36" i="1"/>
  <c r="BQ36" i="1" s="1"/>
  <c r="AV40" i="1"/>
  <c r="AW40" i="1" s="1"/>
  <c r="BA9" i="1"/>
  <c r="BH9" i="1" s="1"/>
  <c r="BJ9" i="1" s="1"/>
  <c r="R15" i="1"/>
  <c r="S15" i="1" s="1"/>
  <c r="BI15" i="1"/>
  <c r="BB20" i="1"/>
  <c r="BA22" i="1"/>
  <c r="BH22" i="1" s="1"/>
  <c r="BJ22" i="1" s="1"/>
  <c r="BP26" i="1"/>
  <c r="BQ26" i="1" s="1"/>
  <c r="BB8" i="1"/>
  <c r="BA16" i="1"/>
  <c r="BH16" i="1" s="1"/>
  <c r="BJ16" i="1" s="1"/>
  <c r="BA11" i="1"/>
  <c r="BH11" i="1" s="1"/>
  <c r="BJ11" i="1" s="1"/>
  <c r="BH54" i="1"/>
  <c r="BJ54" i="1" s="1"/>
  <c r="BL58" i="1"/>
  <c r="BM58" i="1" s="1"/>
  <c r="BI58" i="1"/>
  <c r="AZ111" i="1"/>
  <c r="BI16" i="1"/>
  <c r="BL16" i="1"/>
  <c r="BM16" i="1" s="1"/>
  <c r="AY17" i="1"/>
  <c r="AY20" i="1"/>
  <c r="BO24" i="1"/>
  <c r="BB24" i="1" s="1"/>
  <c r="AY25" i="1"/>
  <c r="AZ25" i="1"/>
  <c r="BA31" i="1"/>
  <c r="BH31" i="1" s="1"/>
  <c r="BJ31" i="1" s="1"/>
  <c r="BP33" i="1"/>
  <c r="BQ33" i="1" s="1"/>
  <c r="AV33" i="1"/>
  <c r="AW33" i="1" s="1"/>
  <c r="BB33" i="1"/>
  <c r="BA33" i="1"/>
  <c r="BH33" i="1" s="1"/>
  <c r="BJ33" i="1" s="1"/>
  <c r="AV10" i="1"/>
  <c r="AW10" i="1" s="1"/>
  <c r="BO11" i="1"/>
  <c r="BB11" i="1" s="1"/>
  <c r="AZ17" i="1"/>
  <c r="AN18" i="1"/>
  <c r="BA20" i="1"/>
  <c r="BH20" i="1" s="1"/>
  <c r="BJ20" i="1" s="1"/>
  <c r="BB21" i="1"/>
  <c r="BP24" i="1"/>
  <c r="BQ24" i="1" s="1"/>
  <c r="AX26" i="1"/>
  <c r="AY28" i="1"/>
  <c r="BO35" i="1"/>
  <c r="BB35" i="1" s="1"/>
  <c r="BA37" i="1"/>
  <c r="BH37" i="1" s="1"/>
  <c r="BJ37" i="1" s="1"/>
  <c r="BP34" i="1"/>
  <c r="BQ34" i="1" s="1"/>
  <c r="AV34" i="1"/>
  <c r="AW34" i="1" s="1"/>
  <c r="AV13" i="1"/>
  <c r="AW13" i="1" s="1"/>
  <c r="AY15" i="1"/>
  <c r="R16" i="1"/>
  <c r="S16" i="1" s="1"/>
  <c r="AZ20" i="1"/>
  <c r="BL22" i="1"/>
  <c r="BM22" i="1" s="1"/>
  <c r="BP35" i="1"/>
  <c r="BQ35" i="1" s="1"/>
  <c r="AV37" i="1"/>
  <c r="AW37" i="1" s="1"/>
  <c r="R45" i="1"/>
  <c r="S45" i="1" s="1"/>
  <c r="AX45" i="1"/>
  <c r="BI46" i="1"/>
  <c r="BP68" i="1"/>
  <c r="BQ68" i="1" s="1"/>
  <c r="AV68" i="1"/>
  <c r="AW68" i="1" s="1"/>
  <c r="BB68" i="1"/>
  <c r="BA68" i="1"/>
  <c r="BH68" i="1" s="1"/>
  <c r="BJ68" i="1" s="1"/>
  <c r="AZ82" i="1"/>
  <c r="AY82" i="1"/>
  <c r="BL87" i="1"/>
  <c r="BM87" i="1" s="1"/>
  <c r="BI87" i="1"/>
  <c r="BA13" i="1"/>
  <c r="BH13" i="1" s="1"/>
  <c r="BJ13" i="1" s="1"/>
  <c r="AV14" i="1"/>
  <c r="AW14" i="1" s="1"/>
  <c r="BP14" i="1"/>
  <c r="BQ14" i="1" s="1"/>
  <c r="R17" i="1"/>
  <c r="S17" i="1" s="1"/>
  <c r="BP22" i="1"/>
  <c r="BQ22" i="1" s="1"/>
  <c r="BO10" i="1"/>
  <c r="BB10" i="1" s="1"/>
  <c r="BA10" i="1"/>
  <c r="BH10" i="1" s="1"/>
  <c r="BJ10" i="1" s="1"/>
  <c r="BA14" i="1"/>
  <c r="BH14" i="1" s="1"/>
  <c r="BJ14" i="1" s="1"/>
  <c r="BL9" i="1"/>
  <c r="BM9" i="1" s="1"/>
  <c r="BP13" i="1"/>
  <c r="BQ13" i="1" s="1"/>
  <c r="AZ15" i="1"/>
  <c r="BI29" i="1"/>
  <c r="BL29" i="1"/>
  <c r="BM29" i="1" s="1"/>
  <c r="AV44" i="1"/>
  <c r="AW44" i="1" s="1"/>
  <c r="BB44" i="1"/>
  <c r="BP44" i="1"/>
  <c r="BQ44" i="1" s="1"/>
  <c r="BI49" i="1"/>
  <c r="BL49" i="1"/>
  <c r="BM49" i="1" s="1"/>
  <c r="BL67" i="1"/>
  <c r="BM67" i="1" s="1"/>
  <c r="BI67" i="1"/>
  <c r="BI70" i="1"/>
  <c r="BL70" i="1"/>
  <c r="BM70" i="1" s="1"/>
  <c r="BL71" i="1"/>
  <c r="BM71" i="1" s="1"/>
  <c r="BI71" i="1"/>
  <c r="BP90" i="1"/>
  <c r="BQ90" i="1" s="1"/>
  <c r="AV90" i="1"/>
  <c r="AW90" i="1" s="1"/>
  <c r="BA90" i="1"/>
  <c r="BH90" i="1" s="1"/>
  <c r="BJ90" i="1" s="1"/>
  <c r="AV104" i="1"/>
  <c r="AW104" i="1" s="1"/>
  <c r="BA104" i="1"/>
  <c r="BH104" i="1" s="1"/>
  <c r="BJ104" i="1" s="1"/>
  <c r="BB104" i="1"/>
  <c r="BP104" i="1"/>
  <c r="BQ104" i="1" s="1"/>
  <c r="BP6" i="1"/>
  <c r="BQ6" i="1" s="1"/>
  <c r="AV6" i="1"/>
  <c r="AW6" i="1" s="1"/>
  <c r="BB34" i="1"/>
  <c r="BO43" i="1"/>
  <c r="BB43" i="1" s="1"/>
  <c r="BA43" i="1"/>
  <c r="BH43" i="1" s="1"/>
  <c r="BJ43" i="1" s="1"/>
  <c r="BB47" i="1"/>
  <c r="AY50" i="1"/>
  <c r="AZ50" i="1"/>
  <c r="BB51" i="1"/>
  <c r="AV51" i="1"/>
  <c r="AW51" i="1" s="1"/>
  <c r="BI26" i="1"/>
  <c r="AV30" i="1"/>
  <c r="AW30" i="1" s="1"/>
  <c r="BB41" i="1"/>
  <c r="AV43" i="1"/>
  <c r="AW43" i="1" s="1"/>
  <c r="AX44" i="1"/>
  <c r="AV45" i="1"/>
  <c r="AW45" i="1" s="1"/>
  <c r="BP45" i="1"/>
  <c r="BQ45" i="1" s="1"/>
  <c r="AZ60" i="1"/>
  <c r="AY76" i="1"/>
  <c r="AZ76" i="1"/>
  <c r="BI83" i="1"/>
  <c r="BL83" i="1"/>
  <c r="BM83" i="1" s="1"/>
  <c r="BP31" i="1"/>
  <c r="BQ31" i="1" s="1"/>
  <c r="AV31" i="1"/>
  <c r="AW31" i="1" s="1"/>
  <c r="BO37" i="1"/>
  <c r="BB37" i="1" s="1"/>
  <c r="BP46" i="1"/>
  <c r="BQ46" i="1" s="1"/>
  <c r="AV46" i="1"/>
  <c r="AW46" i="1" s="1"/>
  <c r="BA46" i="1"/>
  <c r="BH46" i="1" s="1"/>
  <c r="BJ46" i="1" s="1"/>
  <c r="BP53" i="1"/>
  <c r="BQ53" i="1" s="1"/>
  <c r="AV53" i="1"/>
  <c r="AW53" i="1" s="1"/>
  <c r="BB53" i="1"/>
  <c r="BA53" i="1"/>
  <c r="BH53" i="1" s="1"/>
  <c r="BJ53" i="1" s="1"/>
  <c r="BP9" i="1"/>
  <c r="BQ9" i="1" s="1"/>
  <c r="BO7" i="1"/>
  <c r="BA7" i="1"/>
  <c r="BH7" i="1" s="1"/>
  <c r="BJ7" i="1" s="1"/>
  <c r="AV9" i="1"/>
  <c r="AW9" i="1" s="1"/>
  <c r="R18" i="1"/>
  <c r="S18" i="1" s="1"/>
  <c r="AX18" i="1"/>
  <c r="BP20" i="1"/>
  <c r="BQ20" i="1" s="1"/>
  <c r="BP25" i="1"/>
  <c r="BQ25" i="1" s="1"/>
  <c r="AV41" i="1"/>
  <c r="AW41" i="1" s="1"/>
  <c r="BP41" i="1"/>
  <c r="BQ41" i="1" s="1"/>
  <c r="BA44" i="1"/>
  <c r="BH44" i="1" s="1"/>
  <c r="BJ44" i="1" s="1"/>
  <c r="R49" i="1"/>
  <c r="S49" i="1" s="1"/>
  <c r="AX49" i="1"/>
  <c r="AY49" i="1" s="1"/>
  <c r="BP55" i="1"/>
  <c r="BQ55" i="1" s="1"/>
  <c r="AV55" i="1"/>
  <c r="AW55" i="1" s="1"/>
  <c r="AZ63" i="1"/>
  <c r="AY63" i="1"/>
  <c r="AV94" i="1"/>
  <c r="AW94" i="1" s="1"/>
  <c r="BP94" i="1"/>
  <c r="BQ94" i="1" s="1"/>
  <c r="BB94" i="1"/>
  <c r="BA94" i="1"/>
  <c r="BH94" i="1" s="1"/>
  <c r="BJ94" i="1" s="1"/>
  <c r="AV16" i="1"/>
  <c r="AW16" i="1" s="1"/>
  <c r="R22" i="1"/>
  <c r="S22" i="1" s="1"/>
  <c r="BA30" i="1"/>
  <c r="BH30" i="1" s="1"/>
  <c r="BJ30" i="1" s="1"/>
  <c r="BP71" i="1"/>
  <c r="BQ71" i="1" s="1"/>
  <c r="BA71" i="1"/>
  <c r="BH71" i="1" s="1"/>
  <c r="BJ71" i="1" s="1"/>
  <c r="AX73" i="1"/>
  <c r="BA88" i="1"/>
  <c r="BH88" i="1" s="1"/>
  <c r="BJ88" i="1" s="1"/>
  <c r="BO88" i="1"/>
  <c r="BP91" i="1"/>
  <c r="BQ91" i="1" s="1"/>
  <c r="BA91" i="1"/>
  <c r="BH91" i="1" s="1"/>
  <c r="BJ91" i="1" s="1"/>
  <c r="BI99" i="1"/>
  <c r="BL99" i="1"/>
  <c r="BM99" i="1" s="1"/>
  <c r="BA39" i="1"/>
  <c r="BH39" i="1" s="1"/>
  <c r="BJ39" i="1" s="1"/>
  <c r="BO39" i="1"/>
  <c r="BB39" i="1" s="1"/>
  <c r="BO30" i="1"/>
  <c r="BB30" i="1" s="1"/>
  <c r="BA34" i="1"/>
  <c r="BH34" i="1" s="1"/>
  <c r="BJ34" i="1" s="1"/>
  <c r="BA38" i="1"/>
  <c r="BH38" i="1" s="1"/>
  <c r="BJ38" i="1" s="1"/>
  <c r="AV39" i="1"/>
  <c r="AW39" i="1" s="1"/>
  <c r="BO59" i="1"/>
  <c r="BB62" i="1"/>
  <c r="AV65" i="1"/>
  <c r="AW65" i="1" s="1"/>
  <c r="BP65" i="1"/>
  <c r="BQ65" i="1" s="1"/>
  <c r="R66" i="1"/>
  <c r="S66" i="1" s="1"/>
  <c r="R20" i="1"/>
  <c r="S20" i="1" s="1"/>
  <c r="BA32" i="1"/>
  <c r="BH32" i="1" s="1"/>
  <c r="BJ32" i="1" s="1"/>
  <c r="R33" i="1"/>
  <c r="S33" i="1" s="1"/>
  <c r="BO38" i="1"/>
  <c r="AV48" i="1"/>
  <c r="AW48" i="1" s="1"/>
  <c r="BA50" i="1"/>
  <c r="BH50" i="1" s="1"/>
  <c r="BJ50" i="1" s="1"/>
  <c r="BB60" i="1"/>
  <c r="BA60" i="1"/>
  <c r="BH60" i="1" s="1"/>
  <c r="BJ60" i="1" s="1"/>
  <c r="BP60" i="1"/>
  <c r="BQ60" i="1" s="1"/>
  <c r="BB63" i="1"/>
  <c r="R86" i="1"/>
  <c r="S86" i="1" s="1"/>
  <c r="AX86" i="1"/>
  <c r="AV88" i="1"/>
  <c r="AW88" i="1" s="1"/>
  <c r="AV92" i="1"/>
  <c r="AW92" i="1" s="1"/>
  <c r="BP92" i="1"/>
  <c r="BQ92" i="1" s="1"/>
  <c r="AZ112" i="1"/>
  <c r="BL115" i="1"/>
  <c r="BM115" i="1" s="1"/>
  <c r="BI115" i="1"/>
  <c r="BI121" i="1"/>
  <c r="BL121" i="1"/>
  <c r="BM121" i="1" s="1"/>
  <c r="AN47" i="1"/>
  <c r="AV57" i="1"/>
  <c r="AW57" i="1" s="1"/>
  <c r="AN66" i="1"/>
  <c r="AN69" i="1"/>
  <c r="AV71" i="1"/>
  <c r="AW71" i="1" s="1"/>
  <c r="BB72" i="1"/>
  <c r="BB74" i="1"/>
  <c r="BP83" i="1"/>
  <c r="BQ83" i="1" s="1"/>
  <c r="AV83" i="1"/>
  <c r="AW83" i="1" s="1"/>
  <c r="AV85" i="1"/>
  <c r="AW85" i="1" s="1"/>
  <c r="AX94" i="1"/>
  <c r="R94" i="1"/>
  <c r="S94" i="1" s="1"/>
  <c r="BL96" i="1"/>
  <c r="BM96" i="1" s="1"/>
  <c r="BI96" i="1"/>
  <c r="AX103" i="1"/>
  <c r="R103" i="1"/>
  <c r="S103" i="1" s="1"/>
  <c r="BL108" i="1"/>
  <c r="BM108" i="1" s="1"/>
  <c r="BI108" i="1"/>
  <c r="AX81" i="1"/>
  <c r="R81" i="1"/>
  <c r="S81" i="1" s="1"/>
  <c r="BL92" i="1"/>
  <c r="BM92" i="1" s="1"/>
  <c r="BI92" i="1"/>
  <c r="BA85" i="1"/>
  <c r="BH85" i="1" s="1"/>
  <c r="BJ85" i="1" s="1"/>
  <c r="BO85" i="1"/>
  <c r="BB85" i="1" s="1"/>
  <c r="AN86" i="1"/>
  <c r="BB86" i="1" s="1"/>
  <c r="AV91" i="1"/>
  <c r="AW91" i="1" s="1"/>
  <c r="R95" i="1"/>
  <c r="S95" i="1" s="1"/>
  <c r="AX95" i="1"/>
  <c r="BP99" i="1"/>
  <c r="BQ99" i="1" s="1"/>
  <c r="AV99" i="1"/>
  <c r="AW99" i="1" s="1"/>
  <c r="R106" i="1"/>
  <c r="S106" i="1" s="1"/>
  <c r="BL112" i="1"/>
  <c r="BM112" i="1" s="1"/>
  <c r="BB132" i="1"/>
  <c r="BB55" i="1"/>
  <c r="BP58" i="1"/>
  <c r="BQ58" i="1" s="1"/>
  <c r="BA58" i="1"/>
  <c r="BH58" i="1" s="1"/>
  <c r="BJ58" i="1" s="1"/>
  <c r="AV58" i="1"/>
  <c r="AW58" i="1" s="1"/>
  <c r="BA83" i="1"/>
  <c r="BH83" i="1" s="1"/>
  <c r="BJ83" i="1" s="1"/>
  <c r="BL91" i="1"/>
  <c r="BM91" i="1" s="1"/>
  <c r="BI91" i="1"/>
  <c r="BP103" i="1"/>
  <c r="BQ103" i="1" s="1"/>
  <c r="AV103" i="1"/>
  <c r="AW103" i="1" s="1"/>
  <c r="BA103" i="1"/>
  <c r="BH103" i="1" s="1"/>
  <c r="BJ103" i="1" s="1"/>
  <c r="BL114" i="1"/>
  <c r="BM114" i="1" s="1"/>
  <c r="BI114" i="1"/>
  <c r="AV56" i="1"/>
  <c r="AW56" i="1" s="1"/>
  <c r="BP56" i="1"/>
  <c r="BQ56" i="1" s="1"/>
  <c r="R65" i="1"/>
  <c r="S65" i="1" s="1"/>
  <c r="AX65" i="1"/>
  <c r="R76" i="1"/>
  <c r="S76" i="1" s="1"/>
  <c r="BI76" i="1"/>
  <c r="AV80" i="1"/>
  <c r="AW80" i="1" s="1"/>
  <c r="BP80" i="1"/>
  <c r="BQ80" i="1" s="1"/>
  <c r="AN81" i="1"/>
  <c r="BB81" i="1" s="1"/>
  <c r="BP100" i="1"/>
  <c r="BQ100" i="1" s="1"/>
  <c r="BA100" i="1"/>
  <c r="BH100" i="1" s="1"/>
  <c r="BJ100" i="1" s="1"/>
  <c r="AV100" i="1"/>
  <c r="AW100" i="1" s="1"/>
  <c r="BL117" i="1"/>
  <c r="BM117" i="1" s="1"/>
  <c r="BI117" i="1"/>
  <c r="R48" i="1"/>
  <c r="S48" i="1" s="1"/>
  <c r="R57" i="1"/>
  <c r="S57" i="1" s="1"/>
  <c r="AX57" i="1"/>
  <c r="BI57" i="1"/>
  <c r="AV101" i="1"/>
  <c r="AW101" i="1" s="1"/>
  <c r="BP101" i="1"/>
  <c r="BQ101" i="1" s="1"/>
  <c r="BP105" i="1"/>
  <c r="BQ105" i="1" s="1"/>
  <c r="AV105" i="1"/>
  <c r="AW105" i="1" s="1"/>
  <c r="BA64" i="1"/>
  <c r="BH64" i="1" s="1"/>
  <c r="BJ64" i="1" s="1"/>
  <c r="BP64" i="1"/>
  <c r="BQ64" i="1" s="1"/>
  <c r="AV64" i="1"/>
  <c r="AW64" i="1" s="1"/>
  <c r="AV70" i="1"/>
  <c r="AW70" i="1" s="1"/>
  <c r="BP70" i="1"/>
  <c r="BQ70" i="1" s="1"/>
  <c r="BA79" i="1"/>
  <c r="BH79" i="1" s="1"/>
  <c r="BJ79" i="1" s="1"/>
  <c r="AY84" i="1"/>
  <c r="AZ84" i="1"/>
  <c r="AY95" i="1"/>
  <c r="AX11" i="1"/>
  <c r="BA41" i="1"/>
  <c r="BH41" i="1" s="1"/>
  <c r="BJ41" i="1" s="1"/>
  <c r="BB54" i="1"/>
  <c r="BA55" i="1"/>
  <c r="BH55" i="1" s="1"/>
  <c r="BJ55" i="1" s="1"/>
  <c r="R62" i="1"/>
  <c r="S62" i="1" s="1"/>
  <c r="AX62" i="1"/>
  <c r="AX68" i="1"/>
  <c r="R68" i="1"/>
  <c r="S68" i="1" s="1"/>
  <c r="BP97" i="1"/>
  <c r="BQ97" i="1" s="1"/>
  <c r="BA101" i="1"/>
  <c r="BH101" i="1" s="1"/>
  <c r="BJ101" i="1" s="1"/>
  <c r="BO101" i="1"/>
  <c r="BB101" i="1" s="1"/>
  <c r="BL102" i="1"/>
  <c r="BM102" i="1" s="1"/>
  <c r="BI102" i="1"/>
  <c r="BB103" i="1"/>
  <c r="BO106" i="1"/>
  <c r="AZ107" i="1"/>
  <c r="BA110" i="1"/>
  <c r="BH110" i="1" s="1"/>
  <c r="BJ110" i="1" s="1"/>
  <c r="BP110" i="1"/>
  <c r="BQ110" i="1" s="1"/>
  <c r="AV116" i="1"/>
  <c r="AW116" i="1" s="1"/>
  <c r="BP116" i="1"/>
  <c r="BQ116" i="1" s="1"/>
  <c r="BA116" i="1"/>
  <c r="BH116" i="1" s="1"/>
  <c r="BJ116" i="1" s="1"/>
  <c r="AO145" i="1"/>
  <c r="AN145" i="1"/>
  <c r="BA18" i="1"/>
  <c r="BH18" i="1" s="1"/>
  <c r="BJ18" i="1" s="1"/>
  <c r="AN27" i="1"/>
  <c r="BP50" i="1"/>
  <c r="BQ50" i="1" s="1"/>
  <c r="AN52" i="1"/>
  <c r="R60" i="1"/>
  <c r="S60" i="1" s="1"/>
  <c r="AX60" i="1"/>
  <c r="AY60" i="1" s="1"/>
  <c r="AV61" i="1"/>
  <c r="AW61" i="1" s="1"/>
  <c r="BP61" i="1"/>
  <c r="BQ61" i="1" s="1"/>
  <c r="BB65" i="1"/>
  <c r="BA67" i="1"/>
  <c r="BH67" i="1" s="1"/>
  <c r="BJ67" i="1" s="1"/>
  <c r="AV67" i="1"/>
  <c r="AW67" i="1" s="1"/>
  <c r="BA70" i="1"/>
  <c r="BH70" i="1" s="1"/>
  <c r="BJ70" i="1" s="1"/>
  <c r="AV78" i="1"/>
  <c r="AW78" i="1" s="1"/>
  <c r="AV87" i="1"/>
  <c r="AW87" i="1" s="1"/>
  <c r="BP87" i="1"/>
  <c r="BQ87" i="1" s="1"/>
  <c r="BA87" i="1"/>
  <c r="BH87" i="1" s="1"/>
  <c r="BJ87" i="1" s="1"/>
  <c r="R89" i="1"/>
  <c r="S89" i="1" s="1"/>
  <c r="AX89" i="1"/>
  <c r="AY89" i="1" s="1"/>
  <c r="BI89" i="1"/>
  <c r="BI105" i="1"/>
  <c r="BL105" i="1"/>
  <c r="BM105" i="1" s="1"/>
  <c r="BP111" i="1"/>
  <c r="BQ111" i="1" s="1"/>
  <c r="BA111" i="1"/>
  <c r="BH111" i="1" s="1"/>
  <c r="BJ111" i="1" s="1"/>
  <c r="BP126" i="1"/>
  <c r="BQ126" i="1" s="1"/>
  <c r="AV126" i="1"/>
  <c r="AW126" i="1" s="1"/>
  <c r="BA126" i="1"/>
  <c r="BH126" i="1" s="1"/>
  <c r="BJ126" i="1" s="1"/>
  <c r="AV133" i="1"/>
  <c r="AW133" i="1" s="1"/>
  <c r="BP133" i="1"/>
  <c r="BQ133" i="1" s="1"/>
  <c r="AV146" i="1"/>
  <c r="AW146" i="1" s="1"/>
  <c r="BA146" i="1"/>
  <c r="BH146" i="1" s="1"/>
  <c r="BJ146" i="1" s="1"/>
  <c r="BP146" i="1"/>
  <c r="BQ146" i="1" s="1"/>
  <c r="R55" i="1"/>
  <c r="S55" i="1" s="1"/>
  <c r="AX55" i="1"/>
  <c r="BO61" i="1"/>
  <c r="BB61" i="1" s="1"/>
  <c r="BA61" i="1"/>
  <c r="BH61" i="1" s="1"/>
  <c r="BJ61" i="1" s="1"/>
  <c r="BI77" i="1"/>
  <c r="BO78" i="1"/>
  <c r="BA78" i="1"/>
  <c r="BH78" i="1" s="1"/>
  <c r="BJ78" i="1" s="1"/>
  <c r="BA80" i="1"/>
  <c r="BH80" i="1" s="1"/>
  <c r="BJ80" i="1" s="1"/>
  <c r="AZ95" i="1"/>
  <c r="BH102" i="1"/>
  <c r="BJ102" i="1" s="1"/>
  <c r="AV115" i="1"/>
  <c r="AW115" i="1" s="1"/>
  <c r="BP115" i="1"/>
  <c r="BQ115" i="1" s="1"/>
  <c r="BA115" i="1"/>
  <c r="BH115" i="1" s="1"/>
  <c r="BJ115" i="1" s="1"/>
  <c r="BL116" i="1"/>
  <c r="BM116" i="1" s="1"/>
  <c r="BI116" i="1"/>
  <c r="BA40" i="1"/>
  <c r="BH40" i="1" s="1"/>
  <c r="BJ40" i="1" s="1"/>
  <c r="BO40" i="1"/>
  <c r="BB40" i="1" s="1"/>
  <c r="BP54" i="1"/>
  <c r="BQ54" i="1" s="1"/>
  <c r="AV54" i="1"/>
  <c r="AW54" i="1" s="1"/>
  <c r="AX61" i="1"/>
  <c r="AX69" i="1"/>
  <c r="R69" i="1"/>
  <c r="S69" i="1" s="1"/>
  <c r="AX72" i="1"/>
  <c r="AY72" i="1" s="1"/>
  <c r="R72" i="1"/>
  <c r="S72" i="1" s="1"/>
  <c r="AZ73" i="1"/>
  <c r="AY73" i="1"/>
  <c r="R75" i="1"/>
  <c r="S75" i="1" s="1"/>
  <c r="AX75" i="1"/>
  <c r="BL80" i="1"/>
  <c r="BM80" i="1" s="1"/>
  <c r="BI80" i="1"/>
  <c r="BP96" i="1"/>
  <c r="BQ96" i="1" s="1"/>
  <c r="AV96" i="1"/>
  <c r="AW96" i="1" s="1"/>
  <c r="BA105" i="1"/>
  <c r="BH105" i="1" s="1"/>
  <c r="BJ105" i="1" s="1"/>
  <c r="AZ110" i="1"/>
  <c r="AY110" i="1"/>
  <c r="BB111" i="1"/>
  <c r="BA62" i="1"/>
  <c r="BH62" i="1" s="1"/>
  <c r="BJ62" i="1" s="1"/>
  <c r="AN74" i="1"/>
  <c r="AN79" i="1"/>
  <c r="AN106" i="1"/>
  <c r="BA106" i="1" s="1"/>
  <c r="BH106" i="1" s="1"/>
  <c r="BJ106" i="1" s="1"/>
  <c r="R107" i="1"/>
  <c r="S107" i="1" s="1"/>
  <c r="AX107" i="1"/>
  <c r="AY107" i="1" s="1"/>
  <c r="BA108" i="1"/>
  <c r="BH108" i="1" s="1"/>
  <c r="BJ108" i="1" s="1"/>
  <c r="BI119" i="1"/>
  <c r="BB125" i="1"/>
  <c r="AV127" i="1"/>
  <c r="AW127" i="1" s="1"/>
  <c r="BB130" i="1"/>
  <c r="BI136" i="1"/>
  <c r="AY151" i="1"/>
  <c r="AZ151" i="1"/>
  <c r="BP118" i="1"/>
  <c r="BQ118" i="1" s="1"/>
  <c r="AV118" i="1"/>
  <c r="AW118" i="1" s="1"/>
  <c r="BA118" i="1"/>
  <c r="BH118" i="1" s="1"/>
  <c r="BJ118" i="1" s="1"/>
  <c r="BA120" i="1"/>
  <c r="BH120" i="1" s="1"/>
  <c r="BJ120" i="1" s="1"/>
  <c r="BP121" i="1"/>
  <c r="BQ121" i="1" s="1"/>
  <c r="BB123" i="1"/>
  <c r="AV134" i="1"/>
  <c r="AW134" i="1" s="1"/>
  <c r="BP134" i="1"/>
  <c r="BQ134" i="1" s="1"/>
  <c r="AZ138" i="1"/>
  <c r="AY138" i="1"/>
  <c r="AV144" i="1"/>
  <c r="AW144" i="1" s="1"/>
  <c r="BB150" i="1"/>
  <c r="BI93" i="1"/>
  <c r="BB97" i="1"/>
  <c r="AN109" i="1"/>
  <c r="BB109" i="1" s="1"/>
  <c r="BH114" i="1"/>
  <c r="BJ114" i="1" s="1"/>
  <c r="R117" i="1"/>
  <c r="S117" i="1" s="1"/>
  <c r="AV120" i="1"/>
  <c r="AW120" i="1" s="1"/>
  <c r="BA122" i="1"/>
  <c r="BH122" i="1" s="1"/>
  <c r="BJ122" i="1" s="1"/>
  <c r="AV125" i="1"/>
  <c r="AW125" i="1" s="1"/>
  <c r="BB127" i="1"/>
  <c r="AN132" i="1"/>
  <c r="BA135" i="1"/>
  <c r="BH135" i="1" s="1"/>
  <c r="BJ135" i="1" s="1"/>
  <c r="AV135" i="1"/>
  <c r="AW135" i="1" s="1"/>
  <c r="BP135" i="1"/>
  <c r="BQ135" i="1" s="1"/>
  <c r="BB141" i="1"/>
  <c r="AV158" i="1"/>
  <c r="AW158" i="1" s="1"/>
  <c r="BP158" i="1"/>
  <c r="BQ158" i="1" s="1"/>
  <c r="BA51" i="1"/>
  <c r="BH51" i="1" s="1"/>
  <c r="BJ51" i="1" s="1"/>
  <c r="BA95" i="1"/>
  <c r="BH95" i="1" s="1"/>
  <c r="BJ95" i="1" s="1"/>
  <c r="BO95" i="1"/>
  <c r="BB95" i="1" s="1"/>
  <c r="R115" i="1"/>
  <c r="S115" i="1" s="1"/>
  <c r="BL122" i="1"/>
  <c r="BM122" i="1" s="1"/>
  <c r="BI122" i="1"/>
  <c r="BB126" i="1"/>
  <c r="BO139" i="1"/>
  <c r="AX114" i="1"/>
  <c r="AY114" i="1" s="1"/>
  <c r="BP119" i="1"/>
  <c r="BQ119" i="1" s="1"/>
  <c r="BA107" i="1"/>
  <c r="BH107" i="1" s="1"/>
  <c r="BJ107" i="1" s="1"/>
  <c r="BO107" i="1"/>
  <c r="BB107" i="1" s="1"/>
  <c r="AP129" i="1"/>
  <c r="AV129" i="1"/>
  <c r="AW129" i="1" s="1"/>
  <c r="BP129" i="1"/>
  <c r="BQ129" i="1" s="1"/>
  <c r="BB129" i="1"/>
  <c r="BO133" i="1"/>
  <c r="BB133" i="1" s="1"/>
  <c r="BA133" i="1"/>
  <c r="BH133" i="1" s="1"/>
  <c r="BJ133" i="1" s="1"/>
  <c r="AP134" i="1"/>
  <c r="AV119" i="1"/>
  <c r="AW119" i="1" s="1"/>
  <c r="AY121" i="1"/>
  <c r="AY123" i="1"/>
  <c r="BA134" i="1"/>
  <c r="BH134" i="1" s="1"/>
  <c r="BJ134" i="1" s="1"/>
  <c r="BB138" i="1"/>
  <c r="AN148" i="1"/>
  <c r="BB158" i="1"/>
  <c r="AN59" i="1"/>
  <c r="BA97" i="1"/>
  <c r="BH97" i="1" s="1"/>
  <c r="BJ97" i="1" s="1"/>
  <c r="BB98" i="1"/>
  <c r="R118" i="1"/>
  <c r="S118" i="1" s="1"/>
  <c r="AX118" i="1"/>
  <c r="BA123" i="1"/>
  <c r="BH123" i="1" s="1"/>
  <c r="BJ123" i="1" s="1"/>
  <c r="AV161" i="1"/>
  <c r="AW161" i="1" s="1"/>
  <c r="BP161" i="1"/>
  <c r="BQ161" i="1" s="1"/>
  <c r="BI120" i="1"/>
  <c r="BL120" i="1"/>
  <c r="BM120" i="1" s="1"/>
  <c r="AV124" i="1"/>
  <c r="AW124" i="1" s="1"/>
  <c r="AN131" i="1"/>
  <c r="AO131" i="1"/>
  <c r="BP136" i="1"/>
  <c r="BQ136" i="1" s="1"/>
  <c r="AV136" i="1"/>
  <c r="AW136" i="1" s="1"/>
  <c r="AV149" i="1"/>
  <c r="AW149" i="1" s="1"/>
  <c r="BB90" i="1"/>
  <c r="BP108" i="1"/>
  <c r="BQ108" i="1" s="1"/>
  <c r="AV108" i="1"/>
  <c r="AW108" i="1" s="1"/>
  <c r="BP113" i="1"/>
  <c r="BQ113" i="1" s="1"/>
  <c r="AV113" i="1"/>
  <c r="AW113" i="1" s="1"/>
  <c r="AY117" i="1"/>
  <c r="BO118" i="1"/>
  <c r="BB118" i="1" s="1"/>
  <c r="BA119" i="1"/>
  <c r="BH119" i="1" s="1"/>
  <c r="BJ119" i="1" s="1"/>
  <c r="BA129" i="1"/>
  <c r="BH129" i="1" s="1"/>
  <c r="BJ129" i="1" s="1"/>
  <c r="BP130" i="1"/>
  <c r="BQ130" i="1" s="1"/>
  <c r="AV130" i="1"/>
  <c r="AW130" i="1" s="1"/>
  <c r="AP130" i="1"/>
  <c r="BA130" i="1"/>
  <c r="BH130" i="1" s="1"/>
  <c r="BJ130" i="1" s="1"/>
  <c r="BB134" i="1"/>
  <c r="BA136" i="1"/>
  <c r="BH136" i="1" s="1"/>
  <c r="BJ136" i="1" s="1"/>
  <c r="AN140" i="1"/>
  <c r="AO140" i="1"/>
  <c r="BP147" i="1"/>
  <c r="BQ147" i="1" s="1"/>
  <c r="BA147" i="1"/>
  <c r="BH147" i="1" s="1"/>
  <c r="BJ147" i="1" s="1"/>
  <c r="AV147" i="1"/>
  <c r="AW147" i="1" s="1"/>
  <c r="AP147" i="1"/>
  <c r="BB100" i="1"/>
  <c r="BA45" i="1"/>
  <c r="BH45" i="1" s="1"/>
  <c r="BJ45" i="1" s="1"/>
  <c r="AN75" i="1"/>
  <c r="BA75" i="1" s="1"/>
  <c r="BH75" i="1" s="1"/>
  <c r="BJ75" i="1" s="1"/>
  <c r="BP93" i="1"/>
  <c r="BQ93" i="1" s="1"/>
  <c r="AV93" i="1"/>
  <c r="AW93" i="1" s="1"/>
  <c r="BA93" i="1"/>
  <c r="BH93" i="1" s="1"/>
  <c r="BJ93" i="1" s="1"/>
  <c r="BL93" i="1"/>
  <c r="BM93" i="1" s="1"/>
  <c r="BA96" i="1"/>
  <c r="BH96" i="1" s="1"/>
  <c r="BJ96" i="1" s="1"/>
  <c r="R109" i="1"/>
  <c r="S109" i="1" s="1"/>
  <c r="AX109" i="1"/>
  <c r="BB110" i="1"/>
  <c r="AX111" i="1"/>
  <c r="AY111" i="1" s="1"/>
  <c r="BA117" i="1"/>
  <c r="BH117" i="1" s="1"/>
  <c r="BJ117" i="1" s="1"/>
  <c r="AV122" i="1"/>
  <c r="AW122" i="1" s="1"/>
  <c r="R128" i="1"/>
  <c r="S128" i="1" s="1"/>
  <c r="BP141" i="1"/>
  <c r="BQ141" i="1" s="1"/>
  <c r="AV141" i="1"/>
  <c r="AW141" i="1" s="1"/>
  <c r="BB146" i="1"/>
  <c r="AX150" i="1"/>
  <c r="AN153" i="1"/>
  <c r="R174" i="1"/>
  <c r="S174" i="1" s="1"/>
  <c r="AX174" i="1"/>
  <c r="AN143" i="1"/>
  <c r="BA144" i="1"/>
  <c r="BH144" i="1" s="1"/>
  <c r="BJ144" i="1" s="1"/>
  <c r="R154" i="1"/>
  <c r="S154" i="1" s="1"/>
  <c r="AX154" i="1"/>
  <c r="AV159" i="1"/>
  <c r="AW159" i="1" s="1"/>
  <c r="BA191" i="1"/>
  <c r="BH191" i="1" s="1"/>
  <c r="BJ191" i="1" s="1"/>
  <c r="AV191" i="1"/>
  <c r="AW191" i="1" s="1"/>
  <c r="BB191" i="1"/>
  <c r="BP191" i="1"/>
  <c r="BQ191" i="1" s="1"/>
  <c r="BB151" i="1"/>
  <c r="BP156" i="1"/>
  <c r="BQ156" i="1" s="1"/>
  <c r="BA156" i="1"/>
  <c r="BH156" i="1" s="1"/>
  <c r="BJ156" i="1" s="1"/>
  <c r="BP151" i="1"/>
  <c r="BQ151" i="1" s="1"/>
  <c r="R157" i="1"/>
  <c r="S157" i="1" s="1"/>
  <c r="AX159" i="1"/>
  <c r="BB161" i="1"/>
  <c r="AV177" i="1"/>
  <c r="AW177" i="1" s="1"/>
  <c r="BB135" i="1"/>
  <c r="BO149" i="1"/>
  <c r="BB149" i="1" s="1"/>
  <c r="BA149" i="1"/>
  <c r="BH149" i="1" s="1"/>
  <c r="BJ149" i="1" s="1"/>
  <c r="AX160" i="1"/>
  <c r="BB147" i="1"/>
  <c r="AN150" i="1"/>
  <c r="AV154" i="1"/>
  <c r="AW154" i="1" s="1"/>
  <c r="BP154" i="1"/>
  <c r="BQ154" i="1" s="1"/>
  <c r="AN157" i="1"/>
  <c r="AN168" i="1"/>
  <c r="BA168" i="1" s="1"/>
  <c r="BH168" i="1" s="1"/>
  <c r="BJ168" i="1" s="1"/>
  <c r="BP173" i="1"/>
  <c r="BQ173" i="1" s="1"/>
  <c r="AV173" i="1"/>
  <c r="AW173" i="1" s="1"/>
  <c r="AN137" i="1"/>
  <c r="BB137" i="1" s="1"/>
  <c r="BA143" i="1"/>
  <c r="BH143" i="1" s="1"/>
  <c r="BJ143" i="1" s="1"/>
  <c r="BO143" i="1"/>
  <c r="BB143" i="1" s="1"/>
  <c r="BB145" i="1"/>
  <c r="AV183" i="1"/>
  <c r="AW183" i="1" s="1"/>
  <c r="R101" i="1"/>
  <c r="S101" i="1" s="1"/>
  <c r="AX101" i="1"/>
  <c r="AN128" i="1"/>
  <c r="AN152" i="1"/>
  <c r="BB152" i="1"/>
  <c r="AV156" i="1"/>
  <c r="AW156" i="1" s="1"/>
  <c r="AX163" i="1"/>
  <c r="R163" i="1"/>
  <c r="S163" i="1" s="1"/>
  <c r="AV171" i="1"/>
  <c r="AW171" i="1" s="1"/>
  <c r="BP171" i="1"/>
  <c r="BQ171" i="1" s="1"/>
  <c r="AO134" i="1"/>
  <c r="BA138" i="1"/>
  <c r="BH138" i="1" s="1"/>
  <c r="BJ138" i="1" s="1"/>
  <c r="AN142" i="1"/>
  <c r="BA161" i="1"/>
  <c r="BH161" i="1" s="1"/>
  <c r="BJ161" i="1" s="1"/>
  <c r="BO163" i="1"/>
  <c r="BB163" i="1" s="1"/>
  <c r="AN170" i="1"/>
  <c r="AO170" i="1"/>
  <c r="BP166" i="1"/>
  <c r="BQ166" i="1" s="1"/>
  <c r="AV166" i="1"/>
  <c r="AW166" i="1" s="1"/>
  <c r="BB166" i="1"/>
  <c r="AV172" i="1"/>
  <c r="AW172" i="1" s="1"/>
  <c r="BP172" i="1"/>
  <c r="BQ172" i="1" s="1"/>
  <c r="BP102" i="1"/>
  <c r="BQ102" i="1" s="1"/>
  <c r="AV102" i="1"/>
  <c r="AW102" i="1" s="1"/>
  <c r="BA112" i="1"/>
  <c r="BH112" i="1" s="1"/>
  <c r="BJ112" i="1" s="1"/>
  <c r="BA140" i="1"/>
  <c r="BH140" i="1" s="1"/>
  <c r="BJ140" i="1" s="1"/>
  <c r="BO140" i="1"/>
  <c r="BA141" i="1"/>
  <c r="BH141" i="1" s="1"/>
  <c r="BJ141" i="1" s="1"/>
  <c r="BO144" i="1"/>
  <c r="BB144" i="1" s="1"/>
  <c r="BA150" i="1"/>
  <c r="BH150" i="1" s="1"/>
  <c r="BJ150" i="1" s="1"/>
  <c r="BP163" i="1"/>
  <c r="BQ163" i="1" s="1"/>
  <c r="AV163" i="1"/>
  <c r="AW163" i="1" s="1"/>
  <c r="AX164" i="1"/>
  <c r="R164" i="1"/>
  <c r="S164" i="1" s="1"/>
  <c r="BO167" i="1"/>
  <c r="AV179" i="1"/>
  <c r="AW179" i="1" s="1"/>
  <c r="BP179" i="1"/>
  <c r="BQ179" i="1" s="1"/>
  <c r="AV180" i="1"/>
  <c r="AW180" i="1" s="1"/>
  <c r="AN139" i="1"/>
  <c r="BA158" i="1"/>
  <c r="BH158" i="1" s="1"/>
  <c r="BJ158" i="1" s="1"/>
  <c r="AN160" i="1"/>
  <c r="AX161" i="1"/>
  <c r="R161" i="1"/>
  <c r="S161" i="1" s="1"/>
  <c r="AV178" i="1"/>
  <c r="AW178" i="1" s="1"/>
  <c r="BP178" i="1"/>
  <c r="BQ178" i="1" s="1"/>
  <c r="BB178" i="1"/>
  <c r="BB179" i="1"/>
  <c r="AN164" i="1"/>
  <c r="AN169" i="1"/>
  <c r="BA169" i="1" s="1"/>
  <c r="BH169" i="1" s="1"/>
  <c r="BJ169" i="1" s="1"/>
  <c r="AX172" i="1"/>
  <c r="R172" i="1"/>
  <c r="S172" i="1" s="1"/>
  <c r="BB175" i="1"/>
  <c r="BO168" i="1"/>
  <c r="AY175" i="1"/>
  <c r="BP185" i="1"/>
  <c r="BQ185" i="1" s="1"/>
  <c r="BB188" i="1"/>
  <c r="BA188" i="1"/>
  <c r="BH188" i="1" s="1"/>
  <c r="BJ188" i="1" s="1"/>
  <c r="AV188" i="1"/>
  <c r="AW188" i="1" s="1"/>
  <c r="BP188" i="1"/>
  <c r="BQ188" i="1" s="1"/>
  <c r="BA145" i="1"/>
  <c r="BH145" i="1" s="1"/>
  <c r="BJ145" i="1" s="1"/>
  <c r="AX146" i="1"/>
  <c r="BO157" i="1"/>
  <c r="BB157" i="1" s="1"/>
  <c r="BA157" i="1"/>
  <c r="BH157" i="1" s="1"/>
  <c r="BJ157" i="1" s="1"/>
  <c r="BA175" i="1"/>
  <c r="BH175" i="1" s="1"/>
  <c r="BJ175" i="1" s="1"/>
  <c r="BA177" i="1"/>
  <c r="BH177" i="1" s="1"/>
  <c r="BJ177" i="1" s="1"/>
  <c r="BO177" i="1"/>
  <c r="BB177" i="1" s="1"/>
  <c r="BP184" i="1"/>
  <c r="BQ184" i="1" s="1"/>
  <c r="AV184" i="1"/>
  <c r="AW184" i="1" s="1"/>
  <c r="BB184" i="1"/>
  <c r="BA184" i="1"/>
  <c r="BH184" i="1" s="1"/>
  <c r="BJ184" i="1" s="1"/>
  <c r="BP189" i="1"/>
  <c r="BQ189" i="1" s="1"/>
  <c r="BA189" i="1"/>
  <c r="BH189" i="1" s="1"/>
  <c r="BJ189" i="1" s="1"/>
  <c r="BA203" i="1"/>
  <c r="BH203" i="1" s="1"/>
  <c r="BJ203" i="1" s="1"/>
  <c r="AV203" i="1"/>
  <c r="AW203" i="1" s="1"/>
  <c r="BP203" i="1"/>
  <c r="BQ203" i="1" s="1"/>
  <c r="BA57" i="1"/>
  <c r="BH57" i="1" s="1"/>
  <c r="BJ57" i="1" s="1"/>
  <c r="BA89" i="1"/>
  <c r="BH89" i="1" s="1"/>
  <c r="BJ89" i="1" s="1"/>
  <c r="BA124" i="1"/>
  <c r="BH124" i="1" s="1"/>
  <c r="BJ124" i="1" s="1"/>
  <c r="BO124" i="1"/>
  <c r="BB124" i="1" s="1"/>
  <c r="BB131" i="1"/>
  <c r="BA159" i="1"/>
  <c r="BH159" i="1" s="1"/>
  <c r="BJ159" i="1" s="1"/>
  <c r="BO159" i="1"/>
  <c r="BB159" i="1" s="1"/>
  <c r="BB164" i="1"/>
  <c r="BA171" i="1"/>
  <c r="BH171" i="1" s="1"/>
  <c r="BJ171" i="1" s="1"/>
  <c r="BO171" i="1"/>
  <c r="BB171" i="1" s="1"/>
  <c r="BB182" i="1"/>
  <c r="BP187" i="1"/>
  <c r="BQ187" i="1" s="1"/>
  <c r="BA187" i="1"/>
  <c r="BH187" i="1" s="1"/>
  <c r="BJ187" i="1" s="1"/>
  <c r="AV187" i="1"/>
  <c r="AW187" i="1" s="1"/>
  <c r="BA193" i="1"/>
  <c r="BH193" i="1" s="1"/>
  <c r="BJ193" i="1" s="1"/>
  <c r="BP193" i="1"/>
  <c r="BQ193" i="1" s="1"/>
  <c r="BA200" i="1"/>
  <c r="BH200" i="1" s="1"/>
  <c r="BJ200" i="1" s="1"/>
  <c r="AV200" i="1"/>
  <c r="AW200" i="1" s="1"/>
  <c r="BP200" i="1"/>
  <c r="BQ200" i="1" s="1"/>
  <c r="BB200" i="1"/>
  <c r="AO146" i="1"/>
  <c r="AP146" i="1" s="1"/>
  <c r="BB156" i="1"/>
  <c r="BA162" i="1"/>
  <c r="BH162" i="1" s="1"/>
  <c r="BJ162" i="1" s="1"/>
  <c r="BO162" i="1"/>
  <c r="AN165" i="1"/>
  <c r="AO165" i="1"/>
  <c r="BB165" i="1"/>
  <c r="AN167" i="1"/>
  <c r="BA167" i="1" s="1"/>
  <c r="BH167" i="1" s="1"/>
  <c r="BJ167" i="1" s="1"/>
  <c r="BA183" i="1"/>
  <c r="BH183" i="1" s="1"/>
  <c r="BJ183" i="1" s="1"/>
  <c r="BO183" i="1"/>
  <c r="BB183" i="1" s="1"/>
  <c r="BO185" i="1"/>
  <c r="BB185" i="1" s="1"/>
  <c r="BA185" i="1"/>
  <c r="BH185" i="1" s="1"/>
  <c r="BJ185" i="1" s="1"/>
  <c r="BA197" i="1"/>
  <c r="BH197" i="1" s="1"/>
  <c r="BJ197" i="1" s="1"/>
  <c r="BP197" i="1"/>
  <c r="BQ197" i="1" s="1"/>
  <c r="BB197" i="1"/>
  <c r="AV197" i="1"/>
  <c r="AW197" i="1" s="1"/>
  <c r="AZ202" i="1"/>
  <c r="BP175" i="1"/>
  <c r="BQ175" i="1" s="1"/>
  <c r="BP181" i="1"/>
  <c r="BQ181" i="1" s="1"/>
  <c r="AV181" i="1"/>
  <c r="AW181" i="1" s="1"/>
  <c r="BA181" i="1"/>
  <c r="BH181" i="1" s="1"/>
  <c r="BJ181" i="1" s="1"/>
  <c r="BB181" i="1"/>
  <c r="AV185" i="1"/>
  <c r="AW185" i="1" s="1"/>
  <c r="BB189" i="1"/>
  <c r="AX176" i="1"/>
  <c r="R176" i="1"/>
  <c r="S176" i="1" s="1"/>
  <c r="AV189" i="1"/>
  <c r="AW189" i="1" s="1"/>
  <c r="AN176" i="1"/>
  <c r="R178" i="1"/>
  <c r="S178" i="1" s="1"/>
  <c r="AX178" i="1"/>
  <c r="BO180" i="1"/>
  <c r="BB180" i="1" s="1"/>
  <c r="BA180" i="1"/>
  <c r="BH180" i="1" s="1"/>
  <c r="BJ180" i="1" s="1"/>
  <c r="BP182" i="1"/>
  <c r="BQ182" i="1" s="1"/>
  <c r="AZ193" i="1"/>
  <c r="AY193" i="1"/>
  <c r="BO194" i="1"/>
  <c r="AV198" i="1"/>
  <c r="AW198" i="1" s="1"/>
  <c r="BP198" i="1"/>
  <c r="BQ198" i="1" s="1"/>
  <c r="BA154" i="1"/>
  <c r="BH154" i="1" s="1"/>
  <c r="BJ154" i="1" s="1"/>
  <c r="BO154" i="1"/>
  <c r="BB154" i="1" s="1"/>
  <c r="BA155" i="1"/>
  <c r="BH155" i="1" s="1"/>
  <c r="BJ155" i="1" s="1"/>
  <c r="BO155" i="1"/>
  <c r="BO170" i="1"/>
  <c r="BB170" i="1" s="1"/>
  <c r="BO173" i="1"/>
  <c r="BB173" i="1" s="1"/>
  <c r="BA173" i="1"/>
  <c r="BH173" i="1" s="1"/>
  <c r="BJ173" i="1" s="1"/>
  <c r="BB174" i="1"/>
  <c r="BB187" i="1"/>
  <c r="AN192" i="1"/>
  <c r="AV199" i="1"/>
  <c r="AW199" i="1" s="1"/>
  <c r="BP199" i="1"/>
  <c r="BQ199" i="1" s="1"/>
  <c r="BA212" i="1"/>
  <c r="BH212" i="1" s="1"/>
  <c r="BJ212" i="1" s="1"/>
  <c r="BO212" i="1"/>
  <c r="BB212" i="1" s="1"/>
  <c r="AV218" i="1"/>
  <c r="AW218" i="1" s="1"/>
  <c r="BP218" i="1"/>
  <c r="BQ218" i="1" s="1"/>
  <c r="BA218" i="1"/>
  <c r="BH218" i="1" s="1"/>
  <c r="BJ218" i="1" s="1"/>
  <c r="AV221" i="1"/>
  <c r="AW221" i="1" s="1"/>
  <c r="BA172" i="1"/>
  <c r="BH172" i="1" s="1"/>
  <c r="BJ172" i="1" s="1"/>
  <c r="BA179" i="1"/>
  <c r="BH179" i="1" s="1"/>
  <c r="BJ179" i="1" s="1"/>
  <c r="AV210" i="1"/>
  <c r="AW210" i="1" s="1"/>
  <c r="BP210" i="1"/>
  <c r="BQ210" i="1" s="1"/>
  <c r="BO190" i="1"/>
  <c r="BB190" i="1" s="1"/>
  <c r="BA190" i="1"/>
  <c r="BH190" i="1" s="1"/>
  <c r="BJ190" i="1" s="1"/>
  <c r="BA210" i="1"/>
  <c r="BH210" i="1" s="1"/>
  <c r="BJ210" i="1" s="1"/>
  <c r="BO210" i="1"/>
  <c r="BB210" i="1" s="1"/>
  <c r="AN186" i="1"/>
  <c r="AX189" i="1"/>
  <c r="R189" i="1"/>
  <c r="S189" i="1" s="1"/>
  <c r="AN194" i="1"/>
  <c r="AN195" i="1"/>
  <c r="BB198" i="1"/>
  <c r="AX206" i="1"/>
  <c r="BA178" i="1"/>
  <c r="BH178" i="1" s="1"/>
  <c r="BJ178" i="1" s="1"/>
  <c r="BO186" i="1"/>
  <c r="BB186" i="1" s="1"/>
  <c r="BA186" i="1"/>
  <c r="BH186" i="1" s="1"/>
  <c r="BJ186" i="1" s="1"/>
  <c r="BP208" i="1"/>
  <c r="BQ208" i="1" s="1"/>
  <c r="AV208" i="1"/>
  <c r="AW208" i="1" s="1"/>
  <c r="BB172" i="1"/>
  <c r="AO196" i="1"/>
  <c r="AN196" i="1"/>
  <c r="BA166" i="1"/>
  <c r="BH166" i="1" s="1"/>
  <c r="BJ166" i="1" s="1"/>
  <c r="AX177" i="1"/>
  <c r="R177" i="1"/>
  <c r="S177" i="1" s="1"/>
  <c r="AX185" i="1"/>
  <c r="R185" i="1"/>
  <c r="S185" i="1" s="1"/>
  <c r="AX188" i="1"/>
  <c r="R188" i="1"/>
  <c r="S188" i="1" s="1"/>
  <c r="AN190" i="1"/>
  <c r="AX200" i="1"/>
  <c r="R200" i="1"/>
  <c r="S200" i="1" s="1"/>
  <c r="BB201" i="1"/>
  <c r="AN205" i="1"/>
  <c r="BA206" i="1"/>
  <c r="BH206" i="1" s="1"/>
  <c r="BJ206" i="1" s="1"/>
  <c r="AV206" i="1"/>
  <c r="AW206" i="1" s="1"/>
  <c r="BP206" i="1"/>
  <c r="BQ206" i="1" s="1"/>
  <c r="AN174" i="1"/>
  <c r="AX182" i="1"/>
  <c r="AY182" i="1" s="1"/>
  <c r="R182" i="1"/>
  <c r="S182" i="1" s="1"/>
  <c r="BB193" i="1"/>
  <c r="BI225" i="1"/>
  <c r="BL225" i="1"/>
  <c r="BM225" i="1" s="1"/>
  <c r="AX190" i="1"/>
  <c r="BB208" i="1"/>
  <c r="AX211" i="1"/>
  <c r="R211" i="1"/>
  <c r="S211" i="1" s="1"/>
  <c r="BO223" i="1"/>
  <c r="AV217" i="1"/>
  <c r="AW217" i="1" s="1"/>
  <c r="BB217" i="1"/>
  <c r="BP217" i="1"/>
  <c r="BQ217" i="1" s="1"/>
  <c r="BP225" i="1"/>
  <c r="BQ225" i="1" s="1"/>
  <c r="AV225" i="1"/>
  <c r="AW225" i="1" s="1"/>
  <c r="AX207" i="1"/>
  <c r="R207" i="1"/>
  <c r="S207" i="1" s="1"/>
  <c r="R214" i="1"/>
  <c r="S214" i="1" s="1"/>
  <c r="AX214" i="1"/>
  <c r="AY224" i="1"/>
  <c r="AZ224" i="1"/>
  <c r="BB206" i="1"/>
  <c r="AN211" i="1"/>
  <c r="BB211" i="1" s="1"/>
  <c r="AN213" i="1"/>
  <c r="AN214" i="1"/>
  <c r="BO196" i="1"/>
  <c r="R201" i="1"/>
  <c r="S201" i="1" s="1"/>
  <c r="AX201" i="1"/>
  <c r="BA202" i="1"/>
  <c r="BH202" i="1" s="1"/>
  <c r="BJ202" i="1" s="1"/>
  <c r="BO202" i="1"/>
  <c r="BB202" i="1" s="1"/>
  <c r="AN207" i="1"/>
  <c r="BP219" i="1"/>
  <c r="BQ219" i="1" s="1"/>
  <c r="AV219" i="1"/>
  <c r="AW219" i="1" s="1"/>
  <c r="BB219" i="1"/>
  <c r="AN201" i="1"/>
  <c r="BA219" i="1"/>
  <c r="BH219" i="1" s="1"/>
  <c r="BJ219" i="1" s="1"/>
  <c r="AN209" i="1"/>
  <c r="AV212" i="1"/>
  <c r="AW212" i="1" s="1"/>
  <c r="AV227" i="1"/>
  <c r="AW227" i="1" s="1"/>
  <c r="BA227" i="1"/>
  <c r="BH227" i="1" s="1"/>
  <c r="BJ227" i="1" s="1"/>
  <c r="BP227" i="1"/>
  <c r="BQ227" i="1" s="1"/>
  <c r="BB227" i="1"/>
  <c r="BB214" i="1"/>
  <c r="AN215" i="1"/>
  <c r="BB215" i="1" s="1"/>
  <c r="AP222" i="1"/>
  <c r="AV222" i="1"/>
  <c r="AW222" i="1" s="1"/>
  <c r="BA226" i="1"/>
  <c r="BH226" i="1" s="1"/>
  <c r="BJ226" i="1" s="1"/>
  <c r="BO226" i="1"/>
  <c r="BB226" i="1" s="1"/>
  <c r="BP230" i="1"/>
  <c r="BQ230" i="1" s="1"/>
  <c r="AV230" i="1"/>
  <c r="AW230" i="1" s="1"/>
  <c r="BB230" i="1"/>
  <c r="BA230" i="1"/>
  <c r="BH230" i="1" s="1"/>
  <c r="BJ230" i="1" s="1"/>
  <c r="BO232" i="1"/>
  <c r="BA232" i="1"/>
  <c r="BH232" i="1" s="1"/>
  <c r="BJ232" i="1" s="1"/>
  <c r="AV236" i="1"/>
  <c r="AW236" i="1" s="1"/>
  <c r="BP236" i="1"/>
  <c r="BQ236" i="1" s="1"/>
  <c r="BP224" i="1"/>
  <c r="BQ224" i="1" s="1"/>
  <c r="BA224" i="1"/>
  <c r="BH224" i="1" s="1"/>
  <c r="BJ224" i="1" s="1"/>
  <c r="BL236" i="1"/>
  <c r="BM236" i="1" s="1"/>
  <c r="BI236" i="1"/>
  <c r="BP241" i="1"/>
  <c r="BQ241" i="1" s="1"/>
  <c r="AV241" i="1"/>
  <c r="AW241" i="1" s="1"/>
  <c r="BA198" i="1"/>
  <c r="BH198" i="1" s="1"/>
  <c r="BJ198" i="1" s="1"/>
  <c r="BA199" i="1"/>
  <c r="BH199" i="1" s="1"/>
  <c r="BJ199" i="1" s="1"/>
  <c r="BB207" i="1"/>
  <c r="BO209" i="1"/>
  <c r="BB209" i="1" s="1"/>
  <c r="AN216" i="1"/>
  <c r="AN226" i="1"/>
  <c r="BP233" i="1"/>
  <c r="BQ233" i="1" s="1"/>
  <c r="BB233" i="1"/>
  <c r="BA233" i="1"/>
  <c r="BH233" i="1" s="1"/>
  <c r="BJ233" i="1" s="1"/>
  <c r="AV233" i="1"/>
  <c r="AW233" i="1" s="1"/>
  <c r="BA201" i="1"/>
  <c r="BH201" i="1" s="1"/>
  <c r="BJ201" i="1" s="1"/>
  <c r="AX202" i="1"/>
  <c r="AY202" i="1" s="1"/>
  <c r="R202" i="1"/>
  <c r="S202" i="1" s="1"/>
  <c r="BB213" i="1"/>
  <c r="BP238" i="1"/>
  <c r="BQ238" i="1" s="1"/>
  <c r="AV238" i="1"/>
  <c r="AW238" i="1" s="1"/>
  <c r="BA238" i="1"/>
  <c r="BH238" i="1" s="1"/>
  <c r="BJ238" i="1" s="1"/>
  <c r="AX215" i="1"/>
  <c r="R215" i="1"/>
  <c r="S215" i="1" s="1"/>
  <c r="BP237" i="1"/>
  <c r="BQ237" i="1" s="1"/>
  <c r="AV237" i="1"/>
  <c r="AW237" i="1" s="1"/>
  <c r="BB224" i="1"/>
  <c r="AV229" i="1"/>
  <c r="AW229" i="1" s="1"/>
  <c r="AV239" i="1"/>
  <c r="AW239" i="1" s="1"/>
  <c r="BB239" i="1"/>
  <c r="BP239" i="1"/>
  <c r="BQ239" i="1" s="1"/>
  <c r="BA239" i="1"/>
  <c r="BH239" i="1" s="1"/>
  <c r="BJ239" i="1" s="1"/>
  <c r="BA216" i="1"/>
  <c r="BH216" i="1" s="1"/>
  <c r="BJ216" i="1" s="1"/>
  <c r="AN220" i="1"/>
  <c r="AO220" i="1"/>
  <c r="AO223" i="1"/>
  <c r="AN223" i="1"/>
  <c r="BA225" i="1"/>
  <c r="BH225" i="1" s="1"/>
  <c r="BJ225" i="1" s="1"/>
  <c r="BA221" i="1"/>
  <c r="BH221" i="1" s="1"/>
  <c r="BJ221" i="1" s="1"/>
  <c r="BO221" i="1"/>
  <c r="BB221" i="1" s="1"/>
  <c r="BL228" i="1"/>
  <c r="BM228" i="1" s="1"/>
  <c r="AX221" i="1"/>
  <c r="AN232" i="1"/>
  <c r="BB234" i="1"/>
  <c r="BO240" i="1"/>
  <c r="BB240" i="1" s="1"/>
  <c r="AX208" i="1"/>
  <c r="BB220" i="1"/>
  <c r="BP228" i="1"/>
  <c r="BQ228" i="1" s="1"/>
  <c r="BA228" i="1"/>
  <c r="BH228" i="1" s="1"/>
  <c r="BJ228" i="1" s="1"/>
  <c r="AV228" i="1"/>
  <c r="AW228" i="1" s="1"/>
  <c r="AZ244" i="1"/>
  <c r="AY244" i="1"/>
  <c r="AX184" i="1"/>
  <c r="R184" i="1"/>
  <c r="S184" i="1" s="1"/>
  <c r="BB203" i="1"/>
  <c r="BA208" i="1"/>
  <c r="BH208" i="1" s="1"/>
  <c r="BJ208" i="1" s="1"/>
  <c r="BP234" i="1"/>
  <c r="BQ234" i="1" s="1"/>
  <c r="BA234" i="1"/>
  <c r="BH234" i="1" s="1"/>
  <c r="BJ234" i="1" s="1"/>
  <c r="BA236" i="1"/>
  <c r="BH236" i="1" s="1"/>
  <c r="BJ236" i="1" s="1"/>
  <c r="BP240" i="1"/>
  <c r="BQ240" i="1" s="1"/>
  <c r="BB243" i="1"/>
  <c r="AZ248" i="1"/>
  <c r="AY248" i="1"/>
  <c r="AZ256" i="1"/>
  <c r="AY256" i="1"/>
  <c r="AX226" i="1"/>
  <c r="AX232" i="1"/>
  <c r="AV234" i="1"/>
  <c r="AW234" i="1" s="1"/>
  <c r="BP257" i="1"/>
  <c r="BQ257" i="1" s="1"/>
  <c r="AV257" i="1"/>
  <c r="AW257" i="1" s="1"/>
  <c r="BA257" i="1"/>
  <c r="AN235" i="1"/>
  <c r="BB235" i="1" s="1"/>
  <c r="AX236" i="1"/>
  <c r="R236" i="1"/>
  <c r="S236" i="1" s="1"/>
  <c r="BA222" i="1"/>
  <c r="BH222" i="1" s="1"/>
  <c r="BJ222" i="1" s="1"/>
  <c r="BO222" i="1"/>
  <c r="BB222" i="1" s="1"/>
  <c r="AV240" i="1"/>
  <c r="AW240" i="1" s="1"/>
  <c r="BO241" i="1"/>
  <c r="BB241" i="1" s="1"/>
  <c r="BA241" i="1"/>
  <c r="BH241" i="1" s="1"/>
  <c r="BJ241" i="1" s="1"/>
  <c r="AX180" i="1"/>
  <c r="BA182" i="1"/>
  <c r="BH182" i="1" s="1"/>
  <c r="BJ182" i="1" s="1"/>
  <c r="AN204" i="1"/>
  <c r="R212" i="1"/>
  <c r="S212" i="1" s="1"/>
  <c r="BO216" i="1"/>
  <c r="BB216" i="1" s="1"/>
  <c r="BA217" i="1"/>
  <c r="BH217" i="1" s="1"/>
  <c r="BJ217" i="1" s="1"/>
  <c r="BO237" i="1"/>
  <c r="BB237" i="1" s="1"/>
  <c r="BA237" i="1"/>
  <c r="BH237" i="1" s="1"/>
  <c r="BJ237" i="1" s="1"/>
  <c r="BB244" i="1"/>
  <c r="BP245" i="1"/>
  <c r="BQ245" i="1" s="1"/>
  <c r="BB245" i="1"/>
  <c r="BA245" i="1"/>
  <c r="AV254" i="1"/>
  <c r="AW254" i="1" s="1"/>
  <c r="BA229" i="1"/>
  <c r="BH229" i="1" s="1"/>
  <c r="BJ229" i="1" s="1"/>
  <c r="BO229" i="1"/>
  <c r="BB229" i="1" s="1"/>
  <c r="AN231" i="1"/>
  <c r="AN242" i="1"/>
  <c r="BI253" i="1"/>
  <c r="AY245" i="1"/>
  <c r="AN247" i="1"/>
  <c r="AV261" i="1"/>
  <c r="AW261" i="1" s="1"/>
  <c r="BP253" i="1"/>
  <c r="BQ253" i="1" s="1"/>
  <c r="AV253" i="1"/>
  <c r="AW253" i="1" s="1"/>
  <c r="BB238" i="1"/>
  <c r="BL251" i="1"/>
  <c r="BM251" i="1" s="1"/>
  <c r="BI251" i="1"/>
  <c r="AV252" i="1"/>
  <c r="AW252" i="1" s="1"/>
  <c r="BP252" i="1"/>
  <c r="BQ252" i="1" s="1"/>
  <c r="R231" i="1"/>
  <c r="S231" i="1" s="1"/>
  <c r="BA253" i="1"/>
  <c r="BI260" i="1"/>
  <c r="BL260" i="1"/>
  <c r="BM260" i="1" s="1"/>
  <c r="R247" i="1"/>
  <c r="S247" i="1" s="1"/>
  <c r="AX247" i="1"/>
  <c r="BP256" i="1"/>
  <c r="BQ256" i="1" s="1"/>
  <c r="BP263" i="1"/>
  <c r="BQ263" i="1" s="1"/>
  <c r="BA263" i="1"/>
  <c r="AP263" i="1"/>
  <c r="BB263" i="1"/>
  <c r="AV263" i="1"/>
  <c r="AW263" i="1" s="1"/>
  <c r="AV264" i="1"/>
  <c r="AW264" i="1" s="1"/>
  <c r="BP267" i="1"/>
  <c r="BQ267" i="1" s="1"/>
  <c r="BO264" i="1"/>
  <c r="BB264" i="1" s="1"/>
  <c r="BA264" i="1"/>
  <c r="BP273" i="1"/>
  <c r="BQ273" i="1" s="1"/>
  <c r="AV273" i="1"/>
  <c r="AW273" i="1" s="1"/>
  <c r="BA273" i="1"/>
  <c r="BB218" i="1"/>
  <c r="BO252" i="1"/>
  <c r="BB252" i="1" s="1"/>
  <c r="BA252" i="1"/>
  <c r="BA255" i="1"/>
  <c r="BB257" i="1"/>
  <c r="AZ267" i="1"/>
  <c r="CR271" i="1"/>
  <c r="BI276" i="1"/>
  <c r="BL276" i="1"/>
  <c r="BM276" i="1" s="1"/>
  <c r="BB262" i="1"/>
  <c r="AX264" i="1"/>
  <c r="R264" i="1"/>
  <c r="S264" i="1" s="1"/>
  <c r="R265" i="1"/>
  <c r="S265" i="1" s="1"/>
  <c r="AX265" i="1"/>
  <c r="BB265" i="1"/>
  <c r="AV271" i="1"/>
  <c r="AW271" i="1" s="1"/>
  <c r="BA271" i="1"/>
  <c r="CN271" i="1"/>
  <c r="BP271" i="1"/>
  <c r="BQ271" i="1" s="1"/>
  <c r="BB271" i="1"/>
  <c r="AZ268" i="1"/>
  <c r="AY268" i="1"/>
  <c r="BP269" i="1"/>
  <c r="BQ269" i="1" s="1"/>
  <c r="BB269" i="1"/>
  <c r="BA269" i="1"/>
  <c r="AV269" i="1"/>
  <c r="AW269" i="1" s="1"/>
  <c r="BA254" i="1"/>
  <c r="BO254" i="1"/>
  <c r="BB254" i="1" s="1"/>
  <c r="BP255" i="1"/>
  <c r="BQ255" i="1" s="1"/>
  <c r="AV258" i="1"/>
  <c r="AW258" i="1" s="1"/>
  <c r="BA261" i="1"/>
  <c r="BO261" i="1"/>
  <c r="BB261" i="1" s="1"/>
  <c r="AV262" i="1"/>
  <c r="AW262" i="1" s="1"/>
  <c r="BP262" i="1"/>
  <c r="BQ262" i="1" s="1"/>
  <c r="BA262" i="1"/>
  <c r="BA265" i="1"/>
  <c r="AV265" i="1"/>
  <c r="AW265" i="1" s="1"/>
  <c r="BP265" i="1"/>
  <c r="BQ265" i="1" s="1"/>
  <c r="AV246" i="1"/>
  <c r="AW246" i="1" s="1"/>
  <c r="R253" i="1"/>
  <c r="S253" i="1" s="1"/>
  <c r="AX253" i="1"/>
  <c r="AN243" i="1"/>
  <c r="BO246" i="1"/>
  <c r="BA246" i="1"/>
  <c r="AV249" i="1"/>
  <c r="AW249" i="1" s="1"/>
  <c r="BP249" i="1"/>
  <c r="BQ249" i="1" s="1"/>
  <c r="AY251" i="1"/>
  <c r="AZ251" i="1"/>
  <c r="AY255" i="1"/>
  <c r="AX267" i="1"/>
  <c r="AY267" i="1" s="1"/>
  <c r="R267" i="1"/>
  <c r="S267" i="1" s="1"/>
  <c r="BP260" i="1"/>
  <c r="BQ260" i="1" s="1"/>
  <c r="AV260" i="1"/>
  <c r="AW260" i="1" s="1"/>
  <c r="BP277" i="1"/>
  <c r="BQ277" i="1" s="1"/>
  <c r="AV277" i="1"/>
  <c r="AW277" i="1" s="1"/>
  <c r="AY291" i="1"/>
  <c r="AZ291" i="1"/>
  <c r="R296" i="1"/>
  <c r="S296" i="1" s="1"/>
  <c r="AX296" i="1"/>
  <c r="AV280" i="1"/>
  <c r="AW280" i="1" s="1"/>
  <c r="BP280" i="1"/>
  <c r="BQ280" i="1" s="1"/>
  <c r="BA244" i="1"/>
  <c r="BA256" i="1"/>
  <c r="BO256" i="1"/>
  <c r="BB256" i="1" s="1"/>
  <c r="BL282" i="1"/>
  <c r="BM282" i="1" s="1"/>
  <c r="BI282" i="1"/>
  <c r="BO275" i="1"/>
  <c r="BB275" i="1" s="1"/>
  <c r="AZ281" i="1"/>
  <c r="AV286" i="1"/>
  <c r="AW286" i="1" s="1"/>
  <c r="BP286" i="1"/>
  <c r="BQ286" i="1" s="1"/>
  <c r="AV274" i="1"/>
  <c r="AW274" i="1" s="1"/>
  <c r="BP274" i="1"/>
  <c r="BQ274" i="1" s="1"/>
  <c r="BB274" i="1"/>
  <c r="BB272" i="1"/>
  <c r="BP272" i="1"/>
  <c r="BQ272" i="1" s="1"/>
  <c r="BP278" i="1"/>
  <c r="BQ278" i="1" s="1"/>
  <c r="AV278" i="1"/>
  <c r="AW278" i="1" s="1"/>
  <c r="BA278" i="1"/>
  <c r="R283" i="1"/>
  <c r="S283" i="1" s="1"/>
  <c r="AX283" i="1"/>
  <c r="AV287" i="1"/>
  <c r="AW287" i="1" s="1"/>
  <c r="BP284" i="1"/>
  <c r="BQ284" i="1" s="1"/>
  <c r="BP288" i="1"/>
  <c r="BQ288" i="1" s="1"/>
  <c r="AV288" i="1"/>
  <c r="AW288" i="1" s="1"/>
  <c r="BB288" i="1"/>
  <c r="BO258" i="1"/>
  <c r="BB258" i="1" s="1"/>
  <c r="BA258" i="1"/>
  <c r="AV283" i="1"/>
  <c r="AW283" i="1" s="1"/>
  <c r="BP283" i="1"/>
  <c r="BQ283" i="1" s="1"/>
  <c r="BL289" i="1"/>
  <c r="BM289" i="1" s="1"/>
  <c r="BI289" i="1"/>
  <c r="AY285" i="1"/>
  <c r="AZ285" i="1"/>
  <c r="BB255" i="1"/>
  <c r="AN259" i="1"/>
  <c r="AN270" i="1"/>
  <c r="BP279" i="1"/>
  <c r="BQ279" i="1" s="1"/>
  <c r="AV279" i="1"/>
  <c r="AW279" i="1" s="1"/>
  <c r="BP281" i="1"/>
  <c r="BQ281" i="1" s="1"/>
  <c r="BB283" i="1"/>
  <c r="BL294" i="1"/>
  <c r="BM294" i="1" s="1"/>
  <c r="BI294" i="1"/>
  <c r="BI279" i="1"/>
  <c r="BL279" i="1"/>
  <c r="BM279" i="1" s="1"/>
  <c r="R289" i="1"/>
  <c r="S289" i="1" s="1"/>
  <c r="AX289" i="1"/>
  <c r="AV272" i="1"/>
  <c r="AW272" i="1" s="1"/>
  <c r="BB278" i="1"/>
  <c r="AV292" i="1"/>
  <c r="AW292" i="1" s="1"/>
  <c r="BP292" i="1"/>
  <c r="BQ292" i="1" s="1"/>
  <c r="BB291" i="1"/>
  <c r="BP297" i="1"/>
  <c r="BQ297" i="1" s="1"/>
  <c r="BB286" i="1"/>
  <c r="BB273" i="1"/>
  <c r="BB277" i="1"/>
  <c r="BB280" i="1"/>
  <c r="AV284" i="1"/>
  <c r="AW284" i="1" s="1"/>
  <c r="AV290" i="1"/>
  <c r="AW290" i="1" s="1"/>
  <c r="BB292" i="1"/>
  <c r="AZ297" i="1"/>
  <c r="AY297" i="1"/>
  <c r="BA248" i="1"/>
  <c r="BO248" i="1"/>
  <c r="BB248" i="1" s="1"/>
  <c r="BA250" i="1"/>
  <c r="BO250" i="1"/>
  <c r="R261" i="1"/>
  <c r="S261" i="1" s="1"/>
  <c r="AX263" i="1"/>
  <c r="R263" i="1"/>
  <c r="S263" i="1" s="1"/>
  <c r="BA270" i="1"/>
  <c r="BP276" i="1"/>
  <c r="BQ276" i="1" s="1"/>
  <c r="AV276" i="1"/>
  <c r="AW276" i="1" s="1"/>
  <c r="AX284" i="1"/>
  <c r="AX290" i="1"/>
  <c r="BP300" i="1"/>
  <c r="BQ300" i="1" s="1"/>
  <c r="AV300" i="1"/>
  <c r="AW300" i="1" s="1"/>
  <c r="BA286" i="1"/>
  <c r="BP293" i="1"/>
  <c r="BQ293" i="1" s="1"/>
  <c r="BL300" i="1"/>
  <c r="BM300" i="1" s="1"/>
  <c r="BI300" i="1"/>
  <c r="BA266" i="1"/>
  <c r="BO266" i="1"/>
  <c r="BB266" i="1" s="1"/>
  <c r="BA268" i="1"/>
  <c r="BO268" i="1"/>
  <c r="AX271" i="1"/>
  <c r="BA274" i="1"/>
  <c r="BA277" i="1"/>
  <c r="CL278" i="1"/>
  <c r="CR278" i="1" s="1"/>
  <c r="BA280" i="1"/>
  <c r="AX286" i="1"/>
  <c r="BA287" i="1"/>
  <c r="BA292" i="1"/>
  <c r="AO299" i="1"/>
  <c r="AN299" i="1"/>
  <c r="BA299" i="1" s="1"/>
  <c r="BA300" i="1"/>
  <c r="BA281" i="1"/>
  <c r="AV289" i="1"/>
  <c r="AW289" i="1" s="1"/>
  <c r="BA289" i="1"/>
  <c r="AX292" i="1"/>
  <c r="BA293" i="1"/>
  <c r="BP295" i="1"/>
  <c r="BQ295" i="1" s="1"/>
  <c r="AV295" i="1"/>
  <c r="AW295" i="1" s="1"/>
  <c r="AZ296" i="1"/>
  <c r="AY296" i="1"/>
  <c r="AV298" i="1"/>
  <c r="AW298" i="1" s="1"/>
  <c r="AV293" i="1"/>
  <c r="AW293" i="1" s="1"/>
  <c r="BB270" i="1"/>
  <c r="AV275" i="1"/>
  <c r="AW275" i="1" s="1"/>
  <c r="BP282" i="1"/>
  <c r="BQ282" i="1" s="1"/>
  <c r="AV282" i="1"/>
  <c r="AW282" i="1" s="1"/>
  <c r="BP294" i="1"/>
  <c r="BQ294" i="1" s="1"/>
  <c r="AV294" i="1"/>
  <c r="AW294" i="1" s="1"/>
  <c r="BA298" i="1"/>
  <c r="BO298" i="1"/>
  <c r="BB298" i="1" s="1"/>
  <c r="AX274" i="1"/>
  <c r="BA282" i="1"/>
  <c r="BO284" i="1"/>
  <c r="BB284" i="1" s="1"/>
  <c r="BA288" i="1"/>
  <c r="BO290" i="1"/>
  <c r="BB290" i="1" s="1"/>
  <c r="BA294" i="1"/>
  <c r="BO296" i="1"/>
  <c r="R300" i="1"/>
  <c r="S300" i="1" s="1"/>
  <c r="BA283" i="1"/>
  <c r="BO285" i="1"/>
  <c r="BB285" i="1" s="1"/>
  <c r="BO297" i="1"/>
  <c r="BB297" i="1" s="1"/>
  <c r="AX276" i="1"/>
  <c r="AX279" i="1"/>
  <c r="AX298" i="1"/>
  <c r="BO281" i="1"/>
  <c r="BB281" i="1" s="1"/>
  <c r="BO287" i="1"/>
  <c r="BB287" i="1" s="1"/>
  <c r="BO293" i="1"/>
  <c r="BB293" i="1" s="1"/>
  <c r="AX281" i="1"/>
  <c r="AY281" i="1" s="1"/>
  <c r="AX287" i="1"/>
  <c r="AX293" i="1"/>
  <c r="BO299" i="1"/>
  <c r="BB299" i="1" s="1"/>
  <c r="AX278" i="1"/>
  <c r="R299" i="1"/>
  <c r="S299" i="1" s="1"/>
  <c r="BI137" i="1" l="1"/>
  <c r="BL137" i="1"/>
  <c r="BM137" i="1" s="1"/>
  <c r="BI235" i="1"/>
  <c r="BL235" i="1"/>
  <c r="BM235" i="1" s="1"/>
  <c r="BL215" i="1"/>
  <c r="BM215" i="1" s="1"/>
  <c r="BI215" i="1"/>
  <c r="BL81" i="1"/>
  <c r="BM81" i="1" s="1"/>
  <c r="BI81" i="1"/>
  <c r="BI109" i="1"/>
  <c r="BL109" i="1"/>
  <c r="BM109" i="1" s="1"/>
  <c r="BL86" i="1"/>
  <c r="BM86" i="1" s="1"/>
  <c r="BI86" i="1"/>
  <c r="BL211" i="1"/>
  <c r="BM211" i="1" s="1"/>
  <c r="BI211" i="1"/>
  <c r="AZ286" i="1"/>
  <c r="AY286" i="1"/>
  <c r="BL269" i="1"/>
  <c r="BM269" i="1" s="1"/>
  <c r="BI269" i="1"/>
  <c r="BI218" i="1"/>
  <c r="BL218" i="1"/>
  <c r="BM218" i="1" s="1"/>
  <c r="AV242" i="1"/>
  <c r="AW242" i="1" s="1"/>
  <c r="BP242" i="1"/>
  <c r="BQ242" i="1" s="1"/>
  <c r="BA242" i="1"/>
  <c r="BH242" i="1" s="1"/>
  <c r="BJ242" i="1" s="1"/>
  <c r="BL237" i="1"/>
  <c r="BM237" i="1" s="1"/>
  <c r="BI237" i="1"/>
  <c r="AY228" i="1"/>
  <c r="AZ228" i="1"/>
  <c r="BA235" i="1"/>
  <c r="BH235" i="1" s="1"/>
  <c r="BJ235" i="1" s="1"/>
  <c r="BP229" i="1"/>
  <c r="BQ229" i="1" s="1"/>
  <c r="BI227" i="1"/>
  <c r="BL227" i="1"/>
  <c r="BM227" i="1" s="1"/>
  <c r="AV207" i="1"/>
  <c r="AW207" i="1" s="1"/>
  <c r="BP207" i="1"/>
  <c r="BQ207" i="1" s="1"/>
  <c r="BA207" i="1"/>
  <c r="BH207" i="1" s="1"/>
  <c r="BJ207" i="1" s="1"/>
  <c r="BB223" i="1"/>
  <c r="AZ187" i="1"/>
  <c r="AY187" i="1"/>
  <c r="BB168" i="1"/>
  <c r="AZ172" i="1"/>
  <c r="AY172" i="1"/>
  <c r="BP183" i="1"/>
  <c r="BQ183" i="1" s="1"/>
  <c r="AV150" i="1"/>
  <c r="AW150" i="1" s="1"/>
  <c r="BP150" i="1"/>
  <c r="BQ150" i="1" s="1"/>
  <c r="AV143" i="1"/>
  <c r="AW143" i="1" s="1"/>
  <c r="BP143" i="1"/>
  <c r="BQ143" i="1" s="1"/>
  <c r="BI110" i="1"/>
  <c r="BL110" i="1"/>
  <c r="BM110" i="1" s="1"/>
  <c r="AZ147" i="1"/>
  <c r="AY147" i="1"/>
  <c r="BL129" i="1"/>
  <c r="BM129" i="1" s="1"/>
  <c r="BI129" i="1"/>
  <c r="BP132" i="1"/>
  <c r="BQ132" i="1" s="1"/>
  <c r="AV132" i="1"/>
  <c r="AW132" i="1" s="1"/>
  <c r="AP132" i="1"/>
  <c r="BA132" i="1"/>
  <c r="BH132" i="1" s="1"/>
  <c r="BJ132" i="1" s="1"/>
  <c r="AZ144" i="1"/>
  <c r="AY144" i="1"/>
  <c r="BI101" i="1"/>
  <c r="BL101" i="1"/>
  <c r="BM101" i="1" s="1"/>
  <c r="AZ80" i="1"/>
  <c r="AY80" i="1"/>
  <c r="BP95" i="1"/>
  <c r="BQ95" i="1" s="1"/>
  <c r="AZ39" i="1"/>
  <c r="AY39" i="1"/>
  <c r="AZ55" i="1"/>
  <c r="AY55" i="1"/>
  <c r="AY31" i="1"/>
  <c r="AZ31" i="1"/>
  <c r="AZ43" i="1"/>
  <c r="AY43" i="1"/>
  <c r="BI34" i="1"/>
  <c r="BL34" i="1"/>
  <c r="BM34" i="1" s="1"/>
  <c r="BL21" i="1"/>
  <c r="BM21" i="1" s="1"/>
  <c r="BI21" i="1"/>
  <c r="BP40" i="1"/>
  <c r="BQ40" i="1" s="1"/>
  <c r="AY12" i="1"/>
  <c r="AZ12" i="1"/>
  <c r="BP231" i="1"/>
  <c r="BQ231" i="1" s="1"/>
  <c r="AV231" i="1"/>
  <c r="AW231" i="1" s="1"/>
  <c r="BB231" i="1"/>
  <c r="BL243" i="1"/>
  <c r="BM243" i="1" s="1"/>
  <c r="BI243" i="1"/>
  <c r="BL224" i="1"/>
  <c r="BM224" i="1" s="1"/>
  <c r="BI224" i="1"/>
  <c r="BI230" i="1"/>
  <c r="BL230" i="1"/>
  <c r="BM230" i="1" s="1"/>
  <c r="BI202" i="1"/>
  <c r="BL202" i="1"/>
  <c r="BM202" i="1" s="1"/>
  <c r="AZ206" i="1"/>
  <c r="AY206" i="1"/>
  <c r="BL198" i="1"/>
  <c r="BM198" i="1" s="1"/>
  <c r="BI198" i="1"/>
  <c r="AY210" i="1"/>
  <c r="AZ210" i="1"/>
  <c r="AZ199" i="1"/>
  <c r="AY199" i="1"/>
  <c r="BB176" i="1"/>
  <c r="AV176" i="1"/>
  <c r="AW176" i="1" s="1"/>
  <c r="BP176" i="1"/>
  <c r="BQ176" i="1" s="1"/>
  <c r="BA176" i="1"/>
  <c r="BH176" i="1" s="1"/>
  <c r="BJ176" i="1" s="1"/>
  <c r="AV165" i="1"/>
  <c r="AW165" i="1" s="1"/>
  <c r="BA165" i="1"/>
  <c r="BH165" i="1" s="1"/>
  <c r="BJ165" i="1" s="1"/>
  <c r="AP165" i="1"/>
  <c r="BP165" i="1"/>
  <c r="BQ165" i="1" s="1"/>
  <c r="AZ163" i="1"/>
  <c r="AY163" i="1"/>
  <c r="AY183" i="1"/>
  <c r="AZ183" i="1"/>
  <c r="BL147" i="1"/>
  <c r="BM147" i="1" s="1"/>
  <c r="BI147" i="1"/>
  <c r="BL118" i="1"/>
  <c r="BM118" i="1" s="1"/>
  <c r="BI118" i="1"/>
  <c r="AV131" i="1"/>
  <c r="AW131" i="1" s="1"/>
  <c r="BP131" i="1"/>
  <c r="BQ131" i="1" s="1"/>
  <c r="AP131" i="1"/>
  <c r="BA131" i="1"/>
  <c r="BH131" i="1" s="1"/>
  <c r="BJ131" i="1" s="1"/>
  <c r="AV59" i="1"/>
  <c r="AW59" i="1" s="1"/>
  <c r="BP59" i="1"/>
  <c r="BQ59" i="1" s="1"/>
  <c r="BL127" i="1"/>
  <c r="BM127" i="1" s="1"/>
  <c r="BI127" i="1"/>
  <c r="BI111" i="1"/>
  <c r="BL111" i="1"/>
  <c r="BM111" i="1" s="1"/>
  <c r="BL65" i="1"/>
  <c r="BM65" i="1" s="1"/>
  <c r="BI65" i="1"/>
  <c r="AZ48" i="1"/>
  <c r="AY48" i="1"/>
  <c r="BP7" i="1"/>
  <c r="BQ7" i="1" s="1"/>
  <c r="BB7" i="1"/>
  <c r="BL41" i="1"/>
  <c r="BM41" i="1" s="1"/>
  <c r="BI41" i="1"/>
  <c r="BP43" i="1"/>
  <c r="BQ43" i="1" s="1"/>
  <c r="BI24" i="1"/>
  <c r="BL24" i="1"/>
  <c r="BM24" i="1" s="1"/>
  <c r="BB75" i="1"/>
  <c r="BP39" i="1"/>
  <c r="BQ39" i="1" s="1"/>
  <c r="BI23" i="1"/>
  <c r="BL23" i="1"/>
  <c r="BM23" i="1" s="1"/>
  <c r="BI12" i="1"/>
  <c r="BL12" i="1"/>
  <c r="BM12" i="1" s="1"/>
  <c r="BL42" i="1"/>
  <c r="BM42" i="1" s="1"/>
  <c r="BI42" i="1"/>
  <c r="AY282" i="1"/>
  <c r="AZ282" i="1"/>
  <c r="BP250" i="1"/>
  <c r="BQ250" i="1" s="1"/>
  <c r="BB250" i="1"/>
  <c r="BL286" i="1"/>
  <c r="BM286" i="1" s="1"/>
  <c r="BI286" i="1"/>
  <c r="AV195" i="1"/>
  <c r="AW195" i="1" s="1"/>
  <c r="BP195" i="1"/>
  <c r="BQ195" i="1" s="1"/>
  <c r="BB195" i="1"/>
  <c r="BP192" i="1"/>
  <c r="BQ192" i="1" s="1"/>
  <c r="AV192" i="1"/>
  <c r="AW192" i="1" s="1"/>
  <c r="BA192" i="1"/>
  <c r="BH192" i="1" s="1"/>
  <c r="BJ192" i="1" s="1"/>
  <c r="BB192" i="1"/>
  <c r="AZ198" i="1"/>
  <c r="AY198" i="1"/>
  <c r="AZ189" i="1"/>
  <c r="AY189" i="1"/>
  <c r="AY197" i="1"/>
  <c r="AZ197" i="1"/>
  <c r="BB162" i="1"/>
  <c r="BP162" i="1"/>
  <c r="BQ162" i="1" s="1"/>
  <c r="BL175" i="1"/>
  <c r="BM175" i="1" s="1"/>
  <c r="BI175" i="1"/>
  <c r="BA160" i="1"/>
  <c r="BH160" i="1" s="1"/>
  <c r="BJ160" i="1" s="1"/>
  <c r="AV160" i="1"/>
  <c r="AW160" i="1" s="1"/>
  <c r="BP160" i="1"/>
  <c r="BQ160" i="1" s="1"/>
  <c r="BI166" i="1"/>
  <c r="BL166" i="1"/>
  <c r="BM166" i="1" s="1"/>
  <c r="BL145" i="1"/>
  <c r="BM145" i="1" s="1"/>
  <c r="BI145" i="1"/>
  <c r="BL151" i="1"/>
  <c r="BM151" i="1" s="1"/>
  <c r="BI151" i="1"/>
  <c r="AZ124" i="1"/>
  <c r="AY124" i="1"/>
  <c r="BI158" i="1"/>
  <c r="BL158" i="1"/>
  <c r="BM158" i="1" s="1"/>
  <c r="AZ129" i="1"/>
  <c r="AY129" i="1"/>
  <c r="AY125" i="1"/>
  <c r="AZ125" i="1"/>
  <c r="BL130" i="1"/>
  <c r="BM130" i="1" s="1"/>
  <c r="BI130" i="1"/>
  <c r="AZ116" i="1"/>
  <c r="AY116" i="1"/>
  <c r="BI74" i="1"/>
  <c r="BL74" i="1"/>
  <c r="BM74" i="1" s="1"/>
  <c r="BB38" i="1"/>
  <c r="BP38" i="1"/>
  <c r="BQ38" i="1" s="1"/>
  <c r="AZ30" i="1"/>
  <c r="AY30" i="1"/>
  <c r="AY6" i="1"/>
  <c r="AZ6" i="1"/>
  <c r="BP18" i="1"/>
  <c r="BQ18" i="1" s="1"/>
  <c r="BB18" i="1"/>
  <c r="AV18" i="1"/>
  <c r="AW18" i="1" s="1"/>
  <c r="AY42" i="1"/>
  <c r="AZ42" i="1"/>
  <c r="AY300" i="1"/>
  <c r="AZ300" i="1"/>
  <c r="BI248" i="1"/>
  <c r="BL248" i="1"/>
  <c r="BM248" i="1" s="1"/>
  <c r="BI291" i="1"/>
  <c r="BL291" i="1"/>
  <c r="BM291" i="1" s="1"/>
  <c r="AZ278" i="1"/>
  <c r="AY278" i="1"/>
  <c r="BL275" i="1"/>
  <c r="BM275" i="1" s="1"/>
  <c r="BI275" i="1"/>
  <c r="AZ277" i="1"/>
  <c r="AY277" i="1"/>
  <c r="BI261" i="1"/>
  <c r="BL261" i="1"/>
  <c r="BM261" i="1" s="1"/>
  <c r="BI208" i="1"/>
  <c r="BL208" i="1"/>
  <c r="BM208" i="1" s="1"/>
  <c r="AV205" i="1"/>
  <c r="AW205" i="1" s="1"/>
  <c r="BP205" i="1"/>
  <c r="BQ205" i="1" s="1"/>
  <c r="BA205" i="1"/>
  <c r="BH205" i="1" s="1"/>
  <c r="BJ205" i="1" s="1"/>
  <c r="BB205" i="1"/>
  <c r="BP194" i="1"/>
  <c r="BQ194" i="1" s="1"/>
  <c r="AV194" i="1"/>
  <c r="AW194" i="1" s="1"/>
  <c r="BI187" i="1"/>
  <c r="BL187" i="1"/>
  <c r="BM187" i="1" s="1"/>
  <c r="BB194" i="1"/>
  <c r="BI197" i="1"/>
  <c r="BL197" i="1"/>
  <c r="BM197" i="1" s="1"/>
  <c r="BI182" i="1"/>
  <c r="BL182" i="1"/>
  <c r="BM182" i="1" s="1"/>
  <c r="AZ203" i="1"/>
  <c r="AY203" i="1"/>
  <c r="BL157" i="1"/>
  <c r="BM157" i="1" s="1"/>
  <c r="BI157" i="1"/>
  <c r="AY166" i="1"/>
  <c r="AZ166" i="1"/>
  <c r="AZ171" i="1"/>
  <c r="AY171" i="1"/>
  <c r="BI143" i="1"/>
  <c r="BL143" i="1"/>
  <c r="BM143" i="1" s="1"/>
  <c r="AV153" i="1"/>
  <c r="AW153" i="1" s="1"/>
  <c r="BB153" i="1"/>
  <c r="BA153" i="1"/>
  <c r="BH153" i="1" s="1"/>
  <c r="BJ153" i="1" s="1"/>
  <c r="BP153" i="1"/>
  <c r="BQ153" i="1" s="1"/>
  <c r="AY113" i="1"/>
  <c r="AZ113" i="1"/>
  <c r="BP124" i="1"/>
  <c r="BQ124" i="1" s="1"/>
  <c r="AV148" i="1"/>
  <c r="AW148" i="1" s="1"/>
  <c r="BB148" i="1"/>
  <c r="BP148" i="1"/>
  <c r="BQ148" i="1" s="1"/>
  <c r="BA148" i="1"/>
  <c r="BH148" i="1" s="1"/>
  <c r="BJ148" i="1" s="1"/>
  <c r="BL95" i="1"/>
  <c r="BM95" i="1" s="1"/>
  <c r="BI95" i="1"/>
  <c r="AY127" i="1"/>
  <c r="AZ127" i="1"/>
  <c r="AZ115" i="1"/>
  <c r="AY115" i="1"/>
  <c r="AZ61" i="1"/>
  <c r="AY61" i="1"/>
  <c r="AY58" i="1"/>
  <c r="AZ58" i="1"/>
  <c r="AZ91" i="1"/>
  <c r="AY91" i="1"/>
  <c r="BL72" i="1"/>
  <c r="BM72" i="1" s="1"/>
  <c r="BI72" i="1"/>
  <c r="AY92" i="1"/>
  <c r="AZ92" i="1"/>
  <c r="BI30" i="1"/>
  <c r="BL30" i="1"/>
  <c r="BM30" i="1" s="1"/>
  <c r="BP30" i="1"/>
  <c r="BQ30" i="1" s="1"/>
  <c r="BP10" i="1"/>
  <c r="BQ10" i="1" s="1"/>
  <c r="BP296" i="1"/>
  <c r="BQ296" i="1" s="1"/>
  <c r="BB296" i="1"/>
  <c r="BL283" i="1"/>
  <c r="BM283" i="1" s="1"/>
  <c r="BI283" i="1"/>
  <c r="AY283" i="1"/>
  <c r="AZ283" i="1"/>
  <c r="AY249" i="1"/>
  <c r="AZ249" i="1"/>
  <c r="AY262" i="1"/>
  <c r="AZ262" i="1"/>
  <c r="BL262" i="1"/>
  <c r="BM262" i="1" s="1"/>
  <c r="BI262" i="1"/>
  <c r="AZ273" i="1"/>
  <c r="AY273" i="1"/>
  <c r="BL238" i="1"/>
  <c r="BM238" i="1" s="1"/>
  <c r="BI238" i="1"/>
  <c r="BI229" i="1"/>
  <c r="BL229" i="1"/>
  <c r="BM229" i="1" s="1"/>
  <c r="BL216" i="1"/>
  <c r="BM216" i="1" s="1"/>
  <c r="BI216" i="1"/>
  <c r="AV235" i="1"/>
  <c r="AW235" i="1" s="1"/>
  <c r="BP235" i="1"/>
  <c r="BQ235" i="1" s="1"/>
  <c r="AP223" i="1"/>
  <c r="BP223" i="1"/>
  <c r="BQ223" i="1" s="1"/>
  <c r="AV223" i="1"/>
  <c r="AW223" i="1" s="1"/>
  <c r="AZ237" i="1"/>
  <c r="AY237" i="1"/>
  <c r="AY233" i="1"/>
  <c r="AZ233" i="1"/>
  <c r="AY241" i="1"/>
  <c r="AZ241" i="1"/>
  <c r="AZ230" i="1"/>
  <c r="AY230" i="1"/>
  <c r="AZ275" i="1"/>
  <c r="AY275" i="1"/>
  <c r="AZ254" i="1"/>
  <c r="AY254" i="1"/>
  <c r="AV204" i="1"/>
  <c r="AW204" i="1" s="1"/>
  <c r="BP204" i="1"/>
  <c r="BQ204" i="1" s="1"/>
  <c r="AY257" i="1"/>
  <c r="AZ257" i="1"/>
  <c r="BI233" i="1"/>
  <c r="BL233" i="1"/>
  <c r="BM233" i="1" s="1"/>
  <c r="BL226" i="1"/>
  <c r="BM226" i="1" s="1"/>
  <c r="BI226" i="1"/>
  <c r="AY212" i="1"/>
  <c r="AZ212" i="1"/>
  <c r="AZ221" i="1"/>
  <c r="AY221" i="1"/>
  <c r="BI174" i="1"/>
  <c r="BL174" i="1"/>
  <c r="BM174" i="1" s="1"/>
  <c r="BA194" i="1"/>
  <c r="BH194" i="1" s="1"/>
  <c r="BJ194" i="1" s="1"/>
  <c r="BL156" i="1"/>
  <c r="BM156" i="1" s="1"/>
  <c r="BI156" i="1"/>
  <c r="BL171" i="1"/>
  <c r="BM171" i="1" s="1"/>
  <c r="BI171" i="1"/>
  <c r="BP139" i="1"/>
  <c r="BQ139" i="1" s="1"/>
  <c r="AV139" i="1"/>
  <c r="AW139" i="1" s="1"/>
  <c r="BL144" i="1"/>
  <c r="BM144" i="1" s="1"/>
  <c r="BI144" i="1"/>
  <c r="BI149" i="1"/>
  <c r="BL149" i="1"/>
  <c r="BM149" i="1" s="1"/>
  <c r="BI191" i="1"/>
  <c r="BL191" i="1"/>
  <c r="BM191" i="1" s="1"/>
  <c r="AV140" i="1"/>
  <c r="AW140" i="1" s="1"/>
  <c r="AP140" i="1"/>
  <c r="BP140" i="1"/>
  <c r="BQ140" i="1" s="1"/>
  <c r="BL138" i="1"/>
  <c r="BM138" i="1" s="1"/>
  <c r="BI138" i="1"/>
  <c r="BI107" i="1"/>
  <c r="BL107" i="1"/>
  <c r="BM107" i="1" s="1"/>
  <c r="AZ120" i="1"/>
  <c r="AY120" i="1"/>
  <c r="AZ134" i="1"/>
  <c r="AY134" i="1"/>
  <c r="BL125" i="1"/>
  <c r="BM125" i="1" s="1"/>
  <c r="BI125" i="1"/>
  <c r="AZ70" i="1"/>
  <c r="AY70" i="1"/>
  <c r="AV86" i="1"/>
  <c r="AW86" i="1" s="1"/>
  <c r="BA86" i="1"/>
  <c r="BH86" i="1" s="1"/>
  <c r="BJ86" i="1" s="1"/>
  <c r="BP86" i="1"/>
  <c r="BQ86" i="1" s="1"/>
  <c r="AZ71" i="1"/>
  <c r="AY71" i="1"/>
  <c r="AY88" i="1"/>
  <c r="AZ88" i="1"/>
  <c r="BL39" i="1"/>
  <c r="BM39" i="1" s="1"/>
  <c r="BI39" i="1"/>
  <c r="BL68" i="1"/>
  <c r="BM68" i="1" s="1"/>
  <c r="BI68" i="1"/>
  <c r="AY13" i="1"/>
  <c r="AZ13" i="1"/>
  <c r="BI11" i="1"/>
  <c r="BL11" i="1"/>
  <c r="BM11" i="1" s="1"/>
  <c r="BL8" i="1"/>
  <c r="BM8" i="1" s="1"/>
  <c r="BI8" i="1"/>
  <c r="BL273" i="1"/>
  <c r="BM273" i="1" s="1"/>
  <c r="BI273" i="1"/>
  <c r="AZ253" i="1"/>
  <c r="AY253" i="1"/>
  <c r="BL220" i="1"/>
  <c r="BM220" i="1" s="1"/>
  <c r="BI220" i="1"/>
  <c r="AZ227" i="1"/>
  <c r="AY227" i="1"/>
  <c r="BL293" i="1"/>
  <c r="BM293" i="1" s="1"/>
  <c r="BI293" i="1"/>
  <c r="BL290" i="1"/>
  <c r="BM290" i="1" s="1"/>
  <c r="BI290" i="1"/>
  <c r="BP275" i="1"/>
  <c r="BQ275" i="1" s="1"/>
  <c r="AZ279" i="1"/>
  <c r="AY279" i="1"/>
  <c r="BL258" i="1"/>
  <c r="BM258" i="1" s="1"/>
  <c r="BI258" i="1"/>
  <c r="BB246" i="1"/>
  <c r="BP246" i="1"/>
  <c r="BQ246" i="1" s="1"/>
  <c r="BL271" i="1"/>
  <c r="BM271" i="1" s="1"/>
  <c r="BI271" i="1"/>
  <c r="BB204" i="1"/>
  <c r="BL201" i="1"/>
  <c r="BM201" i="1" s="1"/>
  <c r="BI201" i="1"/>
  <c r="AP196" i="1"/>
  <c r="AV196" i="1"/>
  <c r="AW196" i="1" s="1"/>
  <c r="BP196" i="1"/>
  <c r="BQ196" i="1" s="1"/>
  <c r="BL287" i="1"/>
  <c r="BM287" i="1" s="1"/>
  <c r="BI287" i="1"/>
  <c r="BL270" i="1"/>
  <c r="BM270" i="1" s="1"/>
  <c r="BI270" i="1"/>
  <c r="AY289" i="1"/>
  <c r="AZ289" i="1"/>
  <c r="AZ292" i="1"/>
  <c r="AY292" i="1"/>
  <c r="BP285" i="1"/>
  <c r="BQ285" i="1" s="1"/>
  <c r="BP290" i="1"/>
  <c r="BQ290" i="1" s="1"/>
  <c r="BP266" i="1"/>
  <c r="BQ266" i="1" s="1"/>
  <c r="BA243" i="1"/>
  <c r="AV243" i="1"/>
  <c r="AW243" i="1" s="1"/>
  <c r="BP243" i="1"/>
  <c r="BQ243" i="1" s="1"/>
  <c r="BP258" i="1"/>
  <c r="BQ258" i="1" s="1"/>
  <c r="BL264" i="1"/>
  <c r="BM264" i="1" s="1"/>
  <c r="BI264" i="1"/>
  <c r="BP248" i="1"/>
  <c r="BQ248" i="1" s="1"/>
  <c r="BP254" i="1"/>
  <c r="BQ254" i="1" s="1"/>
  <c r="BI240" i="1"/>
  <c r="BL240" i="1"/>
  <c r="BM240" i="1" s="1"/>
  <c r="AP220" i="1"/>
  <c r="AV220" i="1"/>
  <c r="AW220" i="1" s="1"/>
  <c r="BP220" i="1"/>
  <c r="BQ220" i="1" s="1"/>
  <c r="BA220" i="1"/>
  <c r="BH220" i="1" s="1"/>
  <c r="BJ220" i="1" s="1"/>
  <c r="AV209" i="1"/>
  <c r="AW209" i="1" s="1"/>
  <c r="BP209" i="1"/>
  <c r="BQ209" i="1" s="1"/>
  <c r="BB196" i="1"/>
  <c r="AZ225" i="1"/>
  <c r="AY225" i="1"/>
  <c r="BP221" i="1"/>
  <c r="BQ221" i="1" s="1"/>
  <c r="BL189" i="1"/>
  <c r="BM189" i="1" s="1"/>
  <c r="BI189" i="1"/>
  <c r="AV169" i="1"/>
  <c r="AW169" i="1" s="1"/>
  <c r="BP169" i="1"/>
  <c r="BQ169" i="1" s="1"/>
  <c r="AY180" i="1"/>
  <c r="AZ180" i="1"/>
  <c r="BB160" i="1"/>
  <c r="AV137" i="1"/>
  <c r="AW137" i="1" s="1"/>
  <c r="BP137" i="1"/>
  <c r="BQ137" i="1" s="1"/>
  <c r="BA137" i="1"/>
  <c r="BH137" i="1" s="1"/>
  <c r="BJ137" i="1" s="1"/>
  <c r="BI135" i="1"/>
  <c r="BL135" i="1"/>
  <c r="BM135" i="1" s="1"/>
  <c r="AY191" i="1"/>
  <c r="AZ191" i="1"/>
  <c r="BL146" i="1"/>
  <c r="BM146" i="1" s="1"/>
  <c r="BI146" i="1"/>
  <c r="AY108" i="1"/>
  <c r="AZ108" i="1"/>
  <c r="BL123" i="1"/>
  <c r="BM123" i="1" s="1"/>
  <c r="BI123" i="1"/>
  <c r="AY96" i="1"/>
  <c r="AZ96" i="1"/>
  <c r="AY146" i="1"/>
  <c r="AZ146" i="1"/>
  <c r="AY64" i="1"/>
  <c r="AZ64" i="1"/>
  <c r="BL85" i="1"/>
  <c r="BM85" i="1" s="1"/>
  <c r="BI85" i="1"/>
  <c r="AV69" i="1"/>
  <c r="AW69" i="1" s="1"/>
  <c r="BA69" i="1"/>
  <c r="BH69" i="1" s="1"/>
  <c r="BJ69" i="1" s="1"/>
  <c r="BP69" i="1"/>
  <c r="BQ69" i="1" s="1"/>
  <c r="AZ16" i="1"/>
  <c r="AY16" i="1"/>
  <c r="BI53" i="1"/>
  <c r="BL53" i="1"/>
  <c r="BM53" i="1" s="1"/>
  <c r="AZ51" i="1"/>
  <c r="AY51" i="1"/>
  <c r="BI104" i="1"/>
  <c r="BL104" i="1"/>
  <c r="BM104" i="1" s="1"/>
  <c r="BL10" i="1"/>
  <c r="BM10" i="1" s="1"/>
  <c r="BI10" i="1"/>
  <c r="AZ68" i="1"/>
  <c r="AY68" i="1"/>
  <c r="AY34" i="1"/>
  <c r="AZ34" i="1"/>
  <c r="AZ10" i="1"/>
  <c r="AY10" i="1"/>
  <c r="AZ32" i="1"/>
  <c r="AY32" i="1"/>
  <c r="BL19" i="1"/>
  <c r="BM19" i="1" s="1"/>
  <c r="BI19" i="1"/>
  <c r="BL281" i="1"/>
  <c r="BM281" i="1" s="1"/>
  <c r="BI281" i="1"/>
  <c r="BL284" i="1"/>
  <c r="BM284" i="1" s="1"/>
  <c r="BI284" i="1"/>
  <c r="AZ293" i="1"/>
  <c r="AY293" i="1"/>
  <c r="BI278" i="1"/>
  <c r="BL278" i="1"/>
  <c r="BM278" i="1" s="1"/>
  <c r="BP270" i="1"/>
  <c r="BQ270" i="1" s="1"/>
  <c r="AV270" i="1"/>
  <c r="AW270" i="1" s="1"/>
  <c r="BL288" i="1"/>
  <c r="BM288" i="1" s="1"/>
  <c r="BI288" i="1"/>
  <c r="BI256" i="1"/>
  <c r="BL256" i="1"/>
  <c r="BM256" i="1" s="1"/>
  <c r="AY260" i="1"/>
  <c r="AZ260" i="1"/>
  <c r="AY258" i="1"/>
  <c r="AZ258" i="1"/>
  <c r="BA231" i="1"/>
  <c r="BH231" i="1" s="1"/>
  <c r="BJ231" i="1" s="1"/>
  <c r="AZ234" i="1"/>
  <c r="AY234" i="1"/>
  <c r="BL234" i="1"/>
  <c r="BM234" i="1" s="1"/>
  <c r="BI234" i="1"/>
  <c r="BP226" i="1"/>
  <c r="BQ226" i="1" s="1"/>
  <c r="AV226" i="1"/>
  <c r="AW226" i="1" s="1"/>
  <c r="AY222" i="1"/>
  <c r="AZ222" i="1"/>
  <c r="BP212" i="1"/>
  <c r="BQ212" i="1" s="1"/>
  <c r="BA196" i="1"/>
  <c r="BH196" i="1" s="1"/>
  <c r="BJ196" i="1" s="1"/>
  <c r="BI172" i="1"/>
  <c r="BL172" i="1"/>
  <c r="BM172" i="1" s="1"/>
  <c r="AV186" i="1"/>
  <c r="AW186" i="1" s="1"/>
  <c r="BP186" i="1"/>
  <c r="BQ186" i="1" s="1"/>
  <c r="BI173" i="1"/>
  <c r="BL173" i="1"/>
  <c r="BM173" i="1" s="1"/>
  <c r="AZ185" i="1"/>
  <c r="AY185" i="1"/>
  <c r="BI200" i="1"/>
  <c r="BL200" i="1"/>
  <c r="BM200" i="1" s="1"/>
  <c r="BL164" i="1"/>
  <c r="BM164" i="1" s="1"/>
  <c r="BI164" i="1"/>
  <c r="BP164" i="1"/>
  <c r="BQ164" i="1" s="1"/>
  <c r="BA164" i="1"/>
  <c r="BH164" i="1" s="1"/>
  <c r="BJ164" i="1" s="1"/>
  <c r="AV164" i="1"/>
  <c r="AW164" i="1" s="1"/>
  <c r="BP180" i="1"/>
  <c r="BQ180" i="1" s="1"/>
  <c r="BB140" i="1"/>
  <c r="AY156" i="1"/>
  <c r="AZ156" i="1"/>
  <c r="AZ173" i="1"/>
  <c r="AY173" i="1"/>
  <c r="BP177" i="1"/>
  <c r="BQ177" i="1" s="1"/>
  <c r="AY141" i="1"/>
  <c r="AZ141" i="1"/>
  <c r="AZ93" i="1"/>
  <c r="AY93" i="1"/>
  <c r="BL134" i="1"/>
  <c r="BM134" i="1" s="1"/>
  <c r="BI134" i="1"/>
  <c r="AY54" i="1"/>
  <c r="AZ54" i="1"/>
  <c r="BP52" i="1"/>
  <c r="BQ52" i="1" s="1"/>
  <c r="AV52" i="1"/>
  <c r="AW52" i="1" s="1"/>
  <c r="BB52" i="1"/>
  <c r="BA52" i="1"/>
  <c r="BH52" i="1" s="1"/>
  <c r="BJ52" i="1" s="1"/>
  <c r="BP107" i="1"/>
  <c r="BQ107" i="1" s="1"/>
  <c r="AY56" i="1"/>
  <c r="AZ56" i="1"/>
  <c r="BI55" i="1"/>
  <c r="BL55" i="1"/>
  <c r="BM55" i="1" s="1"/>
  <c r="AV66" i="1"/>
  <c r="AW66" i="1" s="1"/>
  <c r="BA66" i="1"/>
  <c r="BH66" i="1" s="1"/>
  <c r="BJ66" i="1" s="1"/>
  <c r="BP66" i="1"/>
  <c r="BQ66" i="1" s="1"/>
  <c r="AZ41" i="1"/>
  <c r="AY41" i="1"/>
  <c r="AZ53" i="1"/>
  <c r="AY53" i="1"/>
  <c r="BB66" i="1"/>
  <c r="BL51" i="1"/>
  <c r="BM51" i="1" s="1"/>
  <c r="BI51" i="1"/>
  <c r="BB268" i="1"/>
  <c r="BP268" i="1"/>
  <c r="BQ268" i="1" s="1"/>
  <c r="AZ276" i="1"/>
  <c r="AY276" i="1"/>
  <c r="BL292" i="1"/>
  <c r="BM292" i="1" s="1"/>
  <c r="BI292" i="1"/>
  <c r="AZ272" i="1"/>
  <c r="AY272" i="1"/>
  <c r="BP259" i="1"/>
  <c r="BQ259" i="1" s="1"/>
  <c r="BA259" i="1"/>
  <c r="AV259" i="1"/>
  <c r="AW259" i="1" s="1"/>
  <c r="AY288" i="1"/>
  <c r="AZ288" i="1"/>
  <c r="BI272" i="1"/>
  <c r="BL272" i="1"/>
  <c r="BM272" i="1" s="1"/>
  <c r="BP264" i="1"/>
  <c r="BQ264" i="1" s="1"/>
  <c r="AY261" i="1"/>
  <c r="AZ261" i="1"/>
  <c r="BL245" i="1"/>
  <c r="BM245" i="1" s="1"/>
  <c r="BI245" i="1"/>
  <c r="BI203" i="1"/>
  <c r="BL203" i="1"/>
  <c r="BM203" i="1" s="1"/>
  <c r="BP232" i="1"/>
  <c r="BQ232" i="1" s="1"/>
  <c r="AV232" i="1"/>
  <c r="AW232" i="1" s="1"/>
  <c r="AY238" i="1"/>
  <c r="AZ238" i="1"/>
  <c r="BP222" i="1"/>
  <c r="BQ222" i="1" s="1"/>
  <c r="AV214" i="1"/>
  <c r="AW214" i="1" s="1"/>
  <c r="BA214" i="1"/>
  <c r="BH214" i="1" s="1"/>
  <c r="BJ214" i="1" s="1"/>
  <c r="BP214" i="1"/>
  <c r="BQ214" i="1" s="1"/>
  <c r="BA195" i="1"/>
  <c r="BH195" i="1" s="1"/>
  <c r="BJ195" i="1" s="1"/>
  <c r="AY208" i="1"/>
  <c r="AZ208" i="1"/>
  <c r="BL170" i="1"/>
  <c r="BM170" i="1" s="1"/>
  <c r="BI170" i="1"/>
  <c r="BL181" i="1"/>
  <c r="BM181" i="1" s="1"/>
  <c r="BI181" i="1"/>
  <c r="BI185" i="1"/>
  <c r="BL185" i="1"/>
  <c r="BM185" i="1" s="1"/>
  <c r="BI159" i="1"/>
  <c r="BL159" i="1"/>
  <c r="BM159" i="1" s="1"/>
  <c r="AZ188" i="1"/>
  <c r="AY188" i="1"/>
  <c r="BL179" i="1"/>
  <c r="BM179" i="1" s="1"/>
  <c r="BI179" i="1"/>
  <c r="AV170" i="1"/>
  <c r="AW170" i="1" s="1"/>
  <c r="AP170" i="1"/>
  <c r="BP170" i="1"/>
  <c r="BQ170" i="1" s="1"/>
  <c r="BL152" i="1"/>
  <c r="BM152" i="1" s="1"/>
  <c r="BI152" i="1"/>
  <c r="AZ177" i="1"/>
  <c r="AY177" i="1"/>
  <c r="BP159" i="1"/>
  <c r="BQ159" i="1" s="1"/>
  <c r="BI90" i="1"/>
  <c r="BL90" i="1"/>
  <c r="BM90" i="1" s="1"/>
  <c r="AZ161" i="1"/>
  <c r="AY161" i="1"/>
  <c r="AY158" i="1"/>
  <c r="AZ158" i="1"/>
  <c r="AV109" i="1"/>
  <c r="AW109" i="1" s="1"/>
  <c r="BP109" i="1"/>
  <c r="BQ109" i="1" s="1"/>
  <c r="AZ133" i="1"/>
  <c r="AY133" i="1"/>
  <c r="AZ100" i="1"/>
  <c r="AY100" i="1"/>
  <c r="BL132" i="1"/>
  <c r="BM132" i="1" s="1"/>
  <c r="BI132" i="1"/>
  <c r="AY57" i="1"/>
  <c r="AZ57" i="1"/>
  <c r="BB69" i="1"/>
  <c r="BL94" i="1"/>
  <c r="BM94" i="1" s="1"/>
  <c r="BI94" i="1"/>
  <c r="AZ104" i="1"/>
  <c r="AY104" i="1"/>
  <c r="BI33" i="1"/>
  <c r="BL33" i="1"/>
  <c r="BM33" i="1" s="1"/>
  <c r="BL20" i="1"/>
  <c r="BM20" i="1" s="1"/>
  <c r="BI20" i="1"/>
  <c r="BP37" i="1"/>
  <c r="BQ37" i="1" s="1"/>
  <c r="AY19" i="1"/>
  <c r="AZ19" i="1"/>
  <c r="AZ298" i="1"/>
  <c r="AY298" i="1"/>
  <c r="BP299" i="1"/>
  <c r="BQ299" i="1" s="1"/>
  <c r="AV299" i="1"/>
  <c r="AW299" i="1" s="1"/>
  <c r="AP299" i="1"/>
  <c r="AZ290" i="1"/>
  <c r="AY290" i="1"/>
  <c r="BL255" i="1"/>
  <c r="BM255" i="1" s="1"/>
  <c r="BI255" i="1"/>
  <c r="BL274" i="1"/>
  <c r="BM274" i="1" s="1"/>
  <c r="BI274" i="1"/>
  <c r="AY246" i="1"/>
  <c r="AZ246" i="1"/>
  <c r="BI254" i="1"/>
  <c r="BL254" i="1"/>
  <c r="BM254" i="1" s="1"/>
  <c r="AZ271" i="1"/>
  <c r="AY271" i="1"/>
  <c r="BL257" i="1"/>
  <c r="BM257" i="1" s="1"/>
  <c r="BI257" i="1"/>
  <c r="AY264" i="1"/>
  <c r="AZ264" i="1"/>
  <c r="BP261" i="1"/>
  <c r="BQ261" i="1" s="1"/>
  <c r="BL241" i="1"/>
  <c r="BM241" i="1" s="1"/>
  <c r="BI241" i="1"/>
  <c r="BP216" i="1"/>
  <c r="BQ216" i="1" s="1"/>
  <c r="AV216" i="1"/>
  <c r="AW216" i="1" s="1"/>
  <c r="BP201" i="1"/>
  <c r="BQ201" i="1" s="1"/>
  <c r="AV201" i="1"/>
  <c r="AW201" i="1" s="1"/>
  <c r="AV213" i="1"/>
  <c r="AW213" i="1" s="1"/>
  <c r="BA213" i="1"/>
  <c r="BH213" i="1" s="1"/>
  <c r="BJ213" i="1" s="1"/>
  <c r="BP213" i="1"/>
  <c r="BQ213" i="1" s="1"/>
  <c r="BL217" i="1"/>
  <c r="BM217" i="1" s="1"/>
  <c r="BI217" i="1"/>
  <c r="BI193" i="1"/>
  <c r="BL193" i="1"/>
  <c r="BM193" i="1" s="1"/>
  <c r="AV190" i="1"/>
  <c r="AW190" i="1" s="1"/>
  <c r="BP190" i="1"/>
  <c r="BQ190" i="1" s="1"/>
  <c r="BI210" i="1"/>
  <c r="BL210" i="1"/>
  <c r="BM210" i="1" s="1"/>
  <c r="AY218" i="1"/>
  <c r="AZ218" i="1"/>
  <c r="BA170" i="1"/>
  <c r="BH170" i="1" s="1"/>
  <c r="BJ170" i="1" s="1"/>
  <c r="BL183" i="1"/>
  <c r="BM183" i="1" s="1"/>
  <c r="BI183" i="1"/>
  <c r="AZ200" i="1"/>
  <c r="AY200" i="1"/>
  <c r="BL184" i="1"/>
  <c r="BM184" i="1" s="1"/>
  <c r="BI184" i="1"/>
  <c r="BB169" i="1"/>
  <c r="AY179" i="1"/>
  <c r="AZ179" i="1"/>
  <c r="BI163" i="1"/>
  <c r="BL163" i="1"/>
  <c r="BM163" i="1" s="1"/>
  <c r="BP152" i="1"/>
  <c r="BQ152" i="1" s="1"/>
  <c r="BA152" i="1"/>
  <c r="BH152" i="1" s="1"/>
  <c r="BJ152" i="1" s="1"/>
  <c r="AV152" i="1"/>
  <c r="AW152" i="1" s="1"/>
  <c r="AV168" i="1"/>
  <c r="AW168" i="1" s="1"/>
  <c r="BP168" i="1"/>
  <c r="BQ168" i="1" s="1"/>
  <c r="BI161" i="1"/>
  <c r="BL161" i="1"/>
  <c r="BM161" i="1" s="1"/>
  <c r="AZ159" i="1"/>
  <c r="AY159" i="1"/>
  <c r="BP75" i="1"/>
  <c r="BQ75" i="1" s="1"/>
  <c r="AV75" i="1"/>
  <c r="AW75" i="1" s="1"/>
  <c r="BP149" i="1"/>
  <c r="BQ149" i="1" s="1"/>
  <c r="AY119" i="1"/>
  <c r="AZ119" i="1"/>
  <c r="BA109" i="1"/>
  <c r="BH109" i="1" s="1"/>
  <c r="BJ109" i="1" s="1"/>
  <c r="BL141" i="1"/>
  <c r="BM141" i="1" s="1"/>
  <c r="BI141" i="1"/>
  <c r="BI97" i="1"/>
  <c r="BL97" i="1"/>
  <c r="BM97" i="1" s="1"/>
  <c r="BL40" i="1"/>
  <c r="BM40" i="1" s="1"/>
  <c r="BI40" i="1"/>
  <c r="BB78" i="1"/>
  <c r="BP78" i="1"/>
  <c r="BQ78" i="1" s="1"/>
  <c r="AZ87" i="1"/>
  <c r="AY87" i="1"/>
  <c r="AV27" i="1"/>
  <c r="AW27" i="1" s="1"/>
  <c r="BP27" i="1"/>
  <c r="BQ27" i="1" s="1"/>
  <c r="BA27" i="1"/>
  <c r="BH27" i="1" s="1"/>
  <c r="BJ27" i="1" s="1"/>
  <c r="BB27" i="1"/>
  <c r="BB106" i="1"/>
  <c r="BI54" i="1"/>
  <c r="BL54" i="1"/>
  <c r="BM54" i="1" s="1"/>
  <c r="AY105" i="1"/>
  <c r="AZ105" i="1"/>
  <c r="BA47" i="1"/>
  <c r="BH47" i="1" s="1"/>
  <c r="BJ47" i="1" s="1"/>
  <c r="BP47" i="1"/>
  <c r="BQ47" i="1" s="1"/>
  <c r="AV47" i="1"/>
  <c r="AW47" i="1" s="1"/>
  <c r="AZ65" i="1"/>
  <c r="AY65" i="1"/>
  <c r="BL44" i="1"/>
  <c r="BM44" i="1" s="1"/>
  <c r="BI44" i="1"/>
  <c r="BI35" i="1"/>
  <c r="BL35" i="1"/>
  <c r="BM35" i="1" s="1"/>
  <c r="AY33" i="1"/>
  <c r="AZ33" i="1"/>
  <c r="AY11" i="1"/>
  <c r="AZ11" i="1"/>
  <c r="AZ23" i="1"/>
  <c r="AY23" i="1"/>
  <c r="BL265" i="1"/>
  <c r="BM265" i="1" s="1"/>
  <c r="BI265" i="1"/>
  <c r="AY263" i="1"/>
  <c r="AZ263" i="1"/>
  <c r="BB259" i="1"/>
  <c r="AV247" i="1"/>
  <c r="AW247" i="1" s="1"/>
  <c r="BP247" i="1"/>
  <c r="BQ247" i="1" s="1"/>
  <c r="BA247" i="1"/>
  <c r="BB247" i="1"/>
  <c r="BL244" i="1"/>
  <c r="BM244" i="1" s="1"/>
  <c r="BI244" i="1"/>
  <c r="AZ240" i="1"/>
  <c r="AY240" i="1"/>
  <c r="BL239" i="1"/>
  <c r="BM239" i="1" s="1"/>
  <c r="BI239" i="1"/>
  <c r="BL213" i="1"/>
  <c r="BM213" i="1" s="1"/>
  <c r="BI213" i="1"/>
  <c r="BL209" i="1"/>
  <c r="BM209" i="1" s="1"/>
  <c r="BI209" i="1"/>
  <c r="AZ236" i="1"/>
  <c r="AY236" i="1"/>
  <c r="AV215" i="1"/>
  <c r="AW215" i="1" s="1"/>
  <c r="BP215" i="1"/>
  <c r="BQ215" i="1" s="1"/>
  <c r="BA215" i="1"/>
  <c r="BH215" i="1" s="1"/>
  <c r="BJ215" i="1" s="1"/>
  <c r="BL219" i="1"/>
  <c r="BM219" i="1" s="1"/>
  <c r="BI219" i="1"/>
  <c r="AV211" i="1"/>
  <c r="AW211" i="1" s="1"/>
  <c r="BP211" i="1"/>
  <c r="BQ211" i="1" s="1"/>
  <c r="AY217" i="1"/>
  <c r="AZ217" i="1"/>
  <c r="BL212" i="1"/>
  <c r="BM212" i="1" s="1"/>
  <c r="BI212" i="1"/>
  <c r="BB155" i="1"/>
  <c r="BP155" i="1"/>
  <c r="BQ155" i="1" s="1"/>
  <c r="AY181" i="1"/>
  <c r="AZ181" i="1"/>
  <c r="BI131" i="1"/>
  <c r="BL131" i="1"/>
  <c r="BM131" i="1" s="1"/>
  <c r="AY184" i="1"/>
  <c r="AZ184" i="1"/>
  <c r="BI188" i="1"/>
  <c r="BL188" i="1"/>
  <c r="BM188" i="1" s="1"/>
  <c r="BI178" i="1"/>
  <c r="BL178" i="1"/>
  <c r="BM178" i="1" s="1"/>
  <c r="AY102" i="1"/>
  <c r="AZ102" i="1"/>
  <c r="AP128" i="1"/>
  <c r="BP128" i="1"/>
  <c r="BQ128" i="1" s="1"/>
  <c r="AV128" i="1"/>
  <c r="AW128" i="1" s="1"/>
  <c r="BA128" i="1"/>
  <c r="BH128" i="1" s="1"/>
  <c r="BJ128" i="1" s="1"/>
  <c r="BP157" i="1"/>
  <c r="BQ157" i="1" s="1"/>
  <c r="AV157" i="1"/>
  <c r="AW157" i="1" s="1"/>
  <c r="AZ122" i="1"/>
  <c r="AY122" i="1"/>
  <c r="AY130" i="1"/>
  <c r="AZ130" i="1"/>
  <c r="AY149" i="1"/>
  <c r="AZ149" i="1"/>
  <c r="BB139" i="1"/>
  <c r="AZ118" i="1"/>
  <c r="AY118" i="1"/>
  <c r="AV106" i="1"/>
  <c r="AW106" i="1" s="1"/>
  <c r="BP106" i="1"/>
  <c r="BQ106" i="1" s="1"/>
  <c r="AZ126" i="1"/>
  <c r="AY126" i="1"/>
  <c r="AZ78" i="1"/>
  <c r="AY78" i="1"/>
  <c r="BL103" i="1"/>
  <c r="BM103" i="1" s="1"/>
  <c r="BI103" i="1"/>
  <c r="AY85" i="1"/>
  <c r="AZ85" i="1"/>
  <c r="BL62" i="1"/>
  <c r="BM62" i="1" s="1"/>
  <c r="BI62" i="1"/>
  <c r="AZ94" i="1"/>
  <c r="AY94" i="1"/>
  <c r="AY46" i="1"/>
  <c r="AZ46" i="1"/>
  <c r="BL47" i="1"/>
  <c r="BM47" i="1" s="1"/>
  <c r="BI47" i="1"/>
  <c r="AY90" i="1"/>
  <c r="AZ90" i="1"/>
  <c r="AZ44" i="1"/>
  <c r="AY44" i="1"/>
  <c r="AZ14" i="1"/>
  <c r="AY14" i="1"/>
  <c r="AZ26" i="1"/>
  <c r="AY26" i="1"/>
  <c r="BL299" i="1"/>
  <c r="BM299" i="1" s="1"/>
  <c r="BI299" i="1"/>
  <c r="AY295" i="1"/>
  <c r="AZ295" i="1"/>
  <c r="BI298" i="1"/>
  <c r="BL298" i="1"/>
  <c r="BM298" i="1" s="1"/>
  <c r="BP298" i="1"/>
  <c r="BQ298" i="1" s="1"/>
  <c r="BI266" i="1"/>
  <c r="BL266" i="1"/>
  <c r="BM266" i="1" s="1"/>
  <c r="AZ284" i="1"/>
  <c r="AY284" i="1"/>
  <c r="BI297" i="1"/>
  <c r="BL297" i="1"/>
  <c r="BM297" i="1" s="1"/>
  <c r="BL280" i="1"/>
  <c r="BM280" i="1" s="1"/>
  <c r="BI280" i="1"/>
  <c r="AZ287" i="1"/>
  <c r="AY287" i="1"/>
  <c r="AZ274" i="1"/>
  <c r="AY274" i="1"/>
  <c r="AZ280" i="1"/>
  <c r="AY280" i="1"/>
  <c r="AZ265" i="1"/>
  <c r="AY265" i="1"/>
  <c r="AY269" i="1"/>
  <c r="AZ269" i="1"/>
  <c r="BL263" i="1"/>
  <c r="BM263" i="1" s="1"/>
  <c r="BI263" i="1"/>
  <c r="BB242" i="1"/>
  <c r="BI222" i="1"/>
  <c r="BL222" i="1"/>
  <c r="BM222" i="1" s="1"/>
  <c r="BL221" i="1"/>
  <c r="BM221" i="1" s="1"/>
  <c r="BI221" i="1"/>
  <c r="AY239" i="1"/>
  <c r="AZ239" i="1"/>
  <c r="BA204" i="1"/>
  <c r="BH204" i="1" s="1"/>
  <c r="BJ204" i="1" s="1"/>
  <c r="BL207" i="1"/>
  <c r="BM207" i="1" s="1"/>
  <c r="BI207" i="1"/>
  <c r="BI214" i="1"/>
  <c r="BL214" i="1"/>
  <c r="BM214" i="1" s="1"/>
  <c r="AY219" i="1"/>
  <c r="AZ219" i="1"/>
  <c r="BI206" i="1"/>
  <c r="BL206" i="1"/>
  <c r="BM206" i="1" s="1"/>
  <c r="BP202" i="1"/>
  <c r="BQ202" i="1" s="1"/>
  <c r="BI186" i="1"/>
  <c r="BL186" i="1"/>
  <c r="BM186" i="1" s="1"/>
  <c r="BL180" i="1"/>
  <c r="BM180" i="1" s="1"/>
  <c r="BI180" i="1"/>
  <c r="AV167" i="1"/>
  <c r="AW167" i="1" s="1"/>
  <c r="BP167" i="1"/>
  <c r="BQ167" i="1" s="1"/>
  <c r="BL124" i="1"/>
  <c r="BM124" i="1" s="1"/>
  <c r="BI124" i="1"/>
  <c r="BB167" i="1"/>
  <c r="BP142" i="1"/>
  <c r="BQ142" i="1" s="1"/>
  <c r="BB142" i="1"/>
  <c r="AV142" i="1"/>
  <c r="AW142" i="1" s="1"/>
  <c r="BA142" i="1"/>
  <c r="BH142" i="1" s="1"/>
  <c r="BJ142" i="1" s="1"/>
  <c r="BL100" i="1"/>
  <c r="BM100" i="1" s="1"/>
  <c r="BI100" i="1"/>
  <c r="AY136" i="1"/>
  <c r="AZ136" i="1"/>
  <c r="BA139" i="1"/>
  <c r="BH139" i="1" s="1"/>
  <c r="BJ139" i="1" s="1"/>
  <c r="AZ135" i="1"/>
  <c r="AY135" i="1"/>
  <c r="BL150" i="1"/>
  <c r="BM150" i="1" s="1"/>
  <c r="BI150" i="1"/>
  <c r="AV79" i="1"/>
  <c r="AW79" i="1" s="1"/>
  <c r="BP79" i="1"/>
  <c r="BQ79" i="1" s="1"/>
  <c r="BB128" i="1"/>
  <c r="BP145" i="1"/>
  <c r="BQ145" i="1" s="1"/>
  <c r="AV145" i="1"/>
  <c r="AW145" i="1" s="1"/>
  <c r="AP145" i="1"/>
  <c r="AV81" i="1"/>
  <c r="AW81" i="1" s="1"/>
  <c r="BP81" i="1"/>
  <c r="BQ81" i="1" s="1"/>
  <c r="BA81" i="1"/>
  <c r="BH81" i="1" s="1"/>
  <c r="BJ81" i="1" s="1"/>
  <c r="AZ103" i="1"/>
  <c r="AY103" i="1"/>
  <c r="AY99" i="1"/>
  <c r="AZ99" i="1"/>
  <c r="BP85" i="1"/>
  <c r="BQ85" i="1" s="1"/>
  <c r="BA59" i="1"/>
  <c r="BH59" i="1" s="1"/>
  <c r="BJ59" i="1" s="1"/>
  <c r="BB88" i="1"/>
  <c r="BP88" i="1"/>
  <c r="BQ88" i="1" s="1"/>
  <c r="AY45" i="1"/>
  <c r="AZ45" i="1"/>
  <c r="AZ37" i="1"/>
  <c r="AY37" i="1"/>
  <c r="BI285" i="1"/>
  <c r="BL285" i="1"/>
  <c r="BM285" i="1" s="1"/>
  <c r="AZ294" i="1"/>
  <c r="AY294" i="1"/>
  <c r="BL277" i="1"/>
  <c r="BM277" i="1" s="1"/>
  <c r="BI277" i="1"/>
  <c r="BP287" i="1"/>
  <c r="BQ287" i="1" s="1"/>
  <c r="BL252" i="1"/>
  <c r="BM252" i="1" s="1"/>
  <c r="BI252" i="1"/>
  <c r="AZ252" i="1"/>
  <c r="AY252" i="1"/>
  <c r="AZ229" i="1"/>
  <c r="AY229" i="1"/>
  <c r="BB232" i="1"/>
  <c r="BA209" i="1"/>
  <c r="BH209" i="1" s="1"/>
  <c r="BJ209" i="1" s="1"/>
  <c r="BA223" i="1"/>
  <c r="BH223" i="1" s="1"/>
  <c r="BJ223" i="1" s="1"/>
  <c r="BP174" i="1"/>
  <c r="BQ174" i="1" s="1"/>
  <c r="AV174" i="1"/>
  <c r="AW174" i="1" s="1"/>
  <c r="BA174" i="1"/>
  <c r="BH174" i="1" s="1"/>
  <c r="BJ174" i="1" s="1"/>
  <c r="BL190" i="1"/>
  <c r="BM190" i="1" s="1"/>
  <c r="BI190" i="1"/>
  <c r="BA211" i="1"/>
  <c r="BH211" i="1" s="1"/>
  <c r="BJ211" i="1" s="1"/>
  <c r="BI154" i="1"/>
  <c r="BL154" i="1"/>
  <c r="BM154" i="1" s="1"/>
  <c r="BL165" i="1"/>
  <c r="BM165" i="1" s="1"/>
  <c r="BI165" i="1"/>
  <c r="BL177" i="1"/>
  <c r="BM177" i="1" s="1"/>
  <c r="BI177" i="1"/>
  <c r="AZ178" i="1"/>
  <c r="AY178" i="1"/>
  <c r="AZ154" i="1"/>
  <c r="AY154" i="1"/>
  <c r="BL98" i="1"/>
  <c r="BM98" i="1" s="1"/>
  <c r="BI98" i="1"/>
  <c r="BI133" i="1"/>
  <c r="BL133" i="1"/>
  <c r="BM133" i="1" s="1"/>
  <c r="BI126" i="1"/>
  <c r="BL126" i="1"/>
  <c r="BM126" i="1" s="1"/>
  <c r="BP144" i="1"/>
  <c r="BQ144" i="1" s="1"/>
  <c r="BP74" i="1"/>
  <c r="BQ74" i="1" s="1"/>
  <c r="AV74" i="1"/>
  <c r="AW74" i="1" s="1"/>
  <c r="BA74" i="1"/>
  <c r="BH74" i="1" s="1"/>
  <c r="BJ74" i="1" s="1"/>
  <c r="BI61" i="1"/>
  <c r="BL61" i="1"/>
  <c r="BM61" i="1" s="1"/>
  <c r="AZ67" i="1"/>
  <c r="AY67" i="1"/>
  <c r="AZ101" i="1"/>
  <c r="AY101" i="1"/>
  <c r="BB79" i="1"/>
  <c r="AY83" i="1"/>
  <c r="AZ83" i="1"/>
  <c r="BL60" i="1"/>
  <c r="BM60" i="1" s="1"/>
  <c r="BI60" i="1"/>
  <c r="BB59" i="1"/>
  <c r="AZ9" i="1"/>
  <c r="AY9" i="1"/>
  <c r="BI37" i="1"/>
  <c r="BL37" i="1"/>
  <c r="BM37" i="1" s="1"/>
  <c r="BI43" i="1"/>
  <c r="BL43" i="1"/>
  <c r="BM43" i="1" s="1"/>
  <c r="AY40" i="1"/>
  <c r="AZ40" i="1"/>
  <c r="AY62" i="1"/>
  <c r="AZ62" i="1"/>
  <c r="BI25" i="1"/>
  <c r="BL25" i="1"/>
  <c r="BM25" i="1" s="1"/>
  <c r="AZ8" i="1"/>
  <c r="AY8" i="1"/>
  <c r="AZ79" i="1" l="1"/>
  <c r="AY79" i="1"/>
  <c r="BL142" i="1"/>
  <c r="BM142" i="1" s="1"/>
  <c r="BI142" i="1"/>
  <c r="AZ215" i="1"/>
  <c r="AY215" i="1"/>
  <c r="AY75" i="1"/>
  <c r="AZ75" i="1"/>
  <c r="AZ201" i="1"/>
  <c r="AY201" i="1"/>
  <c r="AZ299" i="1"/>
  <c r="AY299" i="1"/>
  <c r="BI268" i="1"/>
  <c r="BL268" i="1"/>
  <c r="BM268" i="1" s="1"/>
  <c r="AY86" i="1"/>
  <c r="AZ86" i="1"/>
  <c r="BL78" i="1"/>
  <c r="BM78" i="1" s="1"/>
  <c r="BI78" i="1"/>
  <c r="AZ109" i="1"/>
  <c r="AY109" i="1"/>
  <c r="AZ232" i="1"/>
  <c r="AY232" i="1"/>
  <c r="BL196" i="1"/>
  <c r="BM196" i="1" s="1"/>
  <c r="BI196" i="1"/>
  <c r="BL153" i="1"/>
  <c r="BM153" i="1" s="1"/>
  <c r="BI153" i="1"/>
  <c r="AZ205" i="1"/>
  <c r="AY205" i="1"/>
  <c r="BI223" i="1"/>
  <c r="BL223" i="1"/>
  <c r="BM223" i="1" s="1"/>
  <c r="BL155" i="1"/>
  <c r="BM155" i="1" s="1"/>
  <c r="BI155" i="1"/>
  <c r="BL247" i="1"/>
  <c r="BM247" i="1" s="1"/>
  <c r="BI247" i="1"/>
  <c r="BI232" i="1"/>
  <c r="BL232" i="1"/>
  <c r="BM232" i="1" s="1"/>
  <c r="BL167" i="1"/>
  <c r="BM167" i="1" s="1"/>
  <c r="BI167" i="1"/>
  <c r="AY216" i="1"/>
  <c r="AZ216" i="1"/>
  <c r="AZ259" i="1"/>
  <c r="AY259" i="1"/>
  <c r="AY137" i="1"/>
  <c r="AZ137" i="1"/>
  <c r="BI246" i="1"/>
  <c r="BL246" i="1"/>
  <c r="BM246" i="1" s="1"/>
  <c r="AY153" i="1"/>
  <c r="AZ153" i="1"/>
  <c r="AY160" i="1"/>
  <c r="AZ160" i="1"/>
  <c r="BL192" i="1"/>
  <c r="BM192" i="1" s="1"/>
  <c r="BI192" i="1"/>
  <c r="BI79" i="1"/>
  <c r="BL79" i="1"/>
  <c r="BM79" i="1" s="1"/>
  <c r="BL242" i="1"/>
  <c r="BM242" i="1" s="1"/>
  <c r="BI242" i="1"/>
  <c r="BL169" i="1"/>
  <c r="BM169" i="1" s="1"/>
  <c r="BI169" i="1"/>
  <c r="BL69" i="1"/>
  <c r="BM69" i="1" s="1"/>
  <c r="BI69" i="1"/>
  <c r="AZ170" i="1"/>
  <c r="AY170" i="1"/>
  <c r="BL66" i="1"/>
  <c r="BM66" i="1" s="1"/>
  <c r="BI66" i="1"/>
  <c r="BL160" i="1"/>
  <c r="BM160" i="1" s="1"/>
  <c r="BI160" i="1"/>
  <c r="AY209" i="1"/>
  <c r="AZ209" i="1"/>
  <c r="AY140" i="1"/>
  <c r="AZ140" i="1"/>
  <c r="AZ59" i="1"/>
  <c r="AY59" i="1"/>
  <c r="AZ242" i="1"/>
  <c r="AY242" i="1"/>
  <c r="AZ247" i="1"/>
  <c r="AY247" i="1"/>
  <c r="AZ190" i="1"/>
  <c r="AY190" i="1"/>
  <c r="AZ243" i="1"/>
  <c r="AY243" i="1"/>
  <c r="BI38" i="1"/>
  <c r="BL38" i="1"/>
  <c r="BM38" i="1" s="1"/>
  <c r="AY192" i="1"/>
  <c r="AZ192" i="1"/>
  <c r="BL7" i="1"/>
  <c r="BM7" i="1" s="1"/>
  <c r="BI7" i="1"/>
  <c r="BI231" i="1"/>
  <c r="BL231" i="1"/>
  <c r="BM231" i="1" s="1"/>
  <c r="AZ143" i="1"/>
  <c r="AY143" i="1"/>
  <c r="AZ207" i="1"/>
  <c r="AY207" i="1"/>
  <c r="BL259" i="1"/>
  <c r="BM259" i="1" s="1"/>
  <c r="BI259" i="1"/>
  <c r="BL106" i="1"/>
  <c r="BM106" i="1" s="1"/>
  <c r="BI106" i="1"/>
  <c r="BL52" i="1"/>
  <c r="BM52" i="1" s="1"/>
  <c r="BI52" i="1"/>
  <c r="AY69" i="1"/>
  <c r="AZ69" i="1"/>
  <c r="BL194" i="1"/>
  <c r="BM194" i="1" s="1"/>
  <c r="BI194" i="1"/>
  <c r="AZ231" i="1"/>
  <c r="AY231" i="1"/>
  <c r="AY81" i="1"/>
  <c r="AZ81" i="1"/>
  <c r="AY167" i="1"/>
  <c r="AZ167" i="1"/>
  <c r="AY157" i="1"/>
  <c r="AZ157" i="1"/>
  <c r="BI27" i="1"/>
  <c r="BL27" i="1"/>
  <c r="BM27" i="1" s="1"/>
  <c r="AY52" i="1"/>
  <c r="AZ52" i="1"/>
  <c r="AY226" i="1"/>
  <c r="AZ226" i="1"/>
  <c r="AY220" i="1"/>
  <c r="AZ220" i="1"/>
  <c r="AZ196" i="1"/>
  <c r="AY196" i="1"/>
  <c r="AY204" i="1"/>
  <c r="AZ204" i="1"/>
  <c r="BL296" i="1"/>
  <c r="BM296" i="1" s="1"/>
  <c r="BI296" i="1"/>
  <c r="BI148" i="1"/>
  <c r="BL148" i="1"/>
  <c r="BM148" i="1" s="1"/>
  <c r="BL195" i="1"/>
  <c r="BM195" i="1" s="1"/>
  <c r="BI195" i="1"/>
  <c r="AZ150" i="1"/>
  <c r="AY150" i="1"/>
  <c r="AY211" i="1"/>
  <c r="AZ211" i="1"/>
  <c r="AZ168" i="1"/>
  <c r="AY168" i="1"/>
  <c r="AY169" i="1"/>
  <c r="AZ169" i="1"/>
  <c r="AZ223" i="1"/>
  <c r="AY223" i="1"/>
  <c r="AZ148" i="1"/>
  <c r="AY148" i="1"/>
  <c r="BI162" i="1"/>
  <c r="BL162" i="1"/>
  <c r="BM162" i="1" s="1"/>
  <c r="AZ131" i="1"/>
  <c r="AY131" i="1"/>
  <c r="AY165" i="1"/>
  <c r="AZ165" i="1"/>
  <c r="AY132" i="1"/>
  <c r="AZ132" i="1"/>
  <c r="AY145" i="1"/>
  <c r="AZ145" i="1"/>
  <c r="AZ106" i="1"/>
  <c r="AY106" i="1"/>
  <c r="AY152" i="1"/>
  <c r="AZ152" i="1"/>
  <c r="AZ194" i="1"/>
  <c r="AY194" i="1"/>
  <c r="AZ18" i="1"/>
  <c r="AY18" i="1"/>
  <c r="AY195" i="1"/>
  <c r="AZ195" i="1"/>
  <c r="AZ214" i="1"/>
  <c r="AY214" i="1"/>
  <c r="BL140" i="1"/>
  <c r="BM140" i="1" s="1"/>
  <c r="BI140" i="1"/>
  <c r="AZ270" i="1"/>
  <c r="AY270" i="1"/>
  <c r="BL18" i="1"/>
  <c r="BM18" i="1" s="1"/>
  <c r="BI18" i="1"/>
  <c r="AY128" i="1"/>
  <c r="AZ128" i="1"/>
  <c r="BL59" i="1"/>
  <c r="BM59" i="1" s="1"/>
  <c r="BI59" i="1"/>
  <c r="AZ174" i="1"/>
  <c r="AY174" i="1"/>
  <c r="BL128" i="1"/>
  <c r="BM128" i="1" s="1"/>
  <c r="BI128" i="1"/>
  <c r="AY47" i="1"/>
  <c r="AZ47" i="1"/>
  <c r="AZ66" i="1"/>
  <c r="AY66" i="1"/>
  <c r="BL204" i="1"/>
  <c r="BM204" i="1" s="1"/>
  <c r="BI204" i="1"/>
  <c r="AY139" i="1"/>
  <c r="AZ139" i="1"/>
  <c r="BL205" i="1"/>
  <c r="BM205" i="1" s="1"/>
  <c r="BI205" i="1"/>
  <c r="BL75" i="1"/>
  <c r="BM75" i="1" s="1"/>
  <c r="BI75" i="1"/>
  <c r="AY176" i="1"/>
  <c r="AZ176" i="1"/>
  <c r="BL168" i="1"/>
  <c r="BM168" i="1" s="1"/>
  <c r="BI168" i="1"/>
  <c r="BL88" i="1"/>
  <c r="BM88" i="1" s="1"/>
  <c r="BI88" i="1"/>
  <c r="AZ27" i="1"/>
  <c r="AY27" i="1"/>
  <c r="AY74" i="1"/>
  <c r="AZ74" i="1"/>
  <c r="AY142" i="1"/>
  <c r="AZ142" i="1"/>
  <c r="BL139" i="1"/>
  <c r="BM139" i="1" s="1"/>
  <c r="BI139" i="1"/>
  <c r="AY213" i="1"/>
  <c r="AZ213" i="1"/>
  <c r="AY164" i="1"/>
  <c r="AZ164" i="1"/>
  <c r="AZ186" i="1"/>
  <c r="AY186" i="1"/>
  <c r="AY235" i="1"/>
  <c r="AZ235" i="1"/>
  <c r="BI250" i="1"/>
  <c r="BL250" i="1"/>
  <c r="BM250" i="1" s="1"/>
  <c r="BL176" i="1"/>
  <c r="BM176" i="1" s="1"/>
  <c r="BI176" i="1"/>
</calcChain>
</file>

<file path=xl/sharedStrings.xml><?xml version="1.0" encoding="utf-8"?>
<sst xmlns="http://schemas.openxmlformats.org/spreadsheetml/2006/main" count="2379" uniqueCount="749">
  <si>
    <t>Feeder to Consumer Audit Nov-2024 INPUT and Dec-2024 DCB)</t>
  </si>
  <si>
    <t>SL. No.</t>
  </si>
  <si>
    <t>AREA- RAPDRP/Non_RAPDRP/sharing between RAPDRP &amp; Non_RAPDRP</t>
  </si>
  <si>
    <t>Sub Division</t>
  </si>
  <si>
    <t>O&amp;M Section</t>
  </si>
  <si>
    <t>STATION</t>
  </si>
  <si>
    <t>FEEDER NO.&amp; NAME 
(as per MDM)</t>
  </si>
  <si>
    <t>FEEDER CODE 
(as per MDM)</t>
  </si>
  <si>
    <t>Feeder Type CATEGORY-Urban/ Rural/ Industrial/ Commercial/ Domestic/ NJY/ AGRI/ Mixed Load/ Water works/ others</t>
  </si>
  <si>
    <t>Length of the Feeder in Km</t>
  </si>
  <si>
    <t>Total No of DTCs on Feeder</t>
  </si>
  <si>
    <t>Total Installation Counts</t>
  </si>
  <si>
    <t>FEEDER METER READING DETAILS</t>
  </si>
  <si>
    <t>CORRECTION FACTOR</t>
  </si>
  <si>
    <t>FEEDER CONSUMPTION WITH CF IN UNITS</t>
  </si>
  <si>
    <t>BOUNDARY METER READING DETAILS</t>
  </si>
  <si>
    <t>11 KV Wheeled Energy in Units</t>
  </si>
  <si>
    <t>11KV OPEN ACCESS Consumption in Units (Input)</t>
  </si>
  <si>
    <t xml:space="preserve">SRTPV
 (Net Metering + Gross Metering) </t>
  </si>
  <si>
    <t>TOTAL INPUT ENERGY 
(FEEDER CONSUMPTION + IMPORT-EXPORT+SRTPV) in Units</t>
  </si>
  <si>
    <t>11KV OPEN ACCESS Consumption in Units (Sales) 
 (It should not be added in the metered sales)</t>
  </si>
  <si>
    <t>11KV Wheeled Energy in Units (Sales) 
 (It should not be added in the metered sales)</t>
  </si>
  <si>
    <t>BILLED CONSUMPTION (Metered Sales) in Units</t>
  </si>
  <si>
    <t>Unmetered consumption (LT4a/ SL/ WS) in Units</t>
  </si>
  <si>
    <t>TOTAL ENERGY SALES in Units</t>
  </si>
  <si>
    <t>Energy Loss in Units</t>
  </si>
  <si>
    <t>%feeder Loss</t>
  </si>
  <si>
    <t>T&amp;D Loss Range</t>
  </si>
  <si>
    <t>%Billing Efficiency</t>
  </si>
  <si>
    <t>% BE 
with Assessed Sales</t>
  </si>
  <si>
    <t>OB</t>
  </si>
  <si>
    <t>Demand In Rs</t>
  </si>
  <si>
    <t>Collection In Rs</t>
  </si>
  <si>
    <t>CB</t>
  </si>
  <si>
    <t>% Collection Efficiency</t>
  </si>
  <si>
    <t>%AT&amp;C loss</t>
  </si>
  <si>
    <t>% AT &amp; C LOSS with BE assessed</t>
  </si>
  <si>
    <t>AT&amp;C Loss Range-1</t>
  </si>
  <si>
    <t>Collection Efficiency restricted to 100%</t>
  </si>
  <si>
    <t>% AT &amp; C LOSS CE restricted to 100%</t>
  </si>
  <si>
    <t>AT&amp;C Loss Range-2</t>
  </si>
  <si>
    <t>Assessed Sales in Units</t>
  </si>
  <si>
    <t>TOTAL Sales after assessment</t>
  </si>
  <si>
    <t>Anaylized Feeder loss after  assessing the energy</t>
  </si>
  <si>
    <t>T&amp;D Loss Range after assessment</t>
  </si>
  <si>
    <t>Remarks 
 (Assessed Energy/ Import/ Export/Others)</t>
  </si>
  <si>
    <t>REMARKS &amp; Reasons for 
-ve, above 10% for T &amp; D LOSS</t>
  </si>
  <si>
    <t>REMARKS &amp; Reasons for-ve above 10% for AT&amp;C LOSS</t>
  </si>
  <si>
    <t>Action Plan for reducing the T&amp;D LOSS</t>
  </si>
  <si>
    <t>Methodology adopted to achieve T&amp;Dloss below 3%</t>
  </si>
  <si>
    <t>FR</t>
  </si>
  <si>
    <t>IR</t>
  </si>
  <si>
    <t>DIFF</t>
  </si>
  <si>
    <t>METER CONSTANT</t>
  </si>
  <si>
    <t>FEEDER CONSUMPTION IN UNITS</t>
  </si>
  <si>
    <t>IMPORT</t>
  </si>
  <si>
    <t>Import (Change over feeder/ Assessed where no boundary meter)</t>
  </si>
  <si>
    <t>TOTAL IMPORT IN UNITS</t>
  </si>
  <si>
    <t>EXPORT</t>
  </si>
  <si>
    <t>Export (Change over feerder/Accessd where no boundary meter)</t>
  </si>
  <si>
    <t>TOTAL EXPORT IN UNITS</t>
  </si>
  <si>
    <t>Trunk Line</t>
  </si>
  <si>
    <t>Spur Line</t>
  </si>
  <si>
    <t>Total Length</t>
  </si>
  <si>
    <t>Other than LT4a</t>
  </si>
  <si>
    <t>LT4a</t>
  </si>
  <si>
    <t>CONSTANT</t>
  </si>
  <si>
    <t>EA FORMATE FEEDER LOSS</t>
  </si>
  <si>
    <t>DIFFERENCE</t>
  </si>
  <si>
    <t>1a</t>
  </si>
  <si>
    <t>7a</t>
  </si>
  <si>
    <t>7b</t>
  </si>
  <si>
    <t>7c</t>
  </si>
  <si>
    <t>13=11-12</t>
  </si>
  <si>
    <t>15=13*14</t>
  </si>
  <si>
    <t>20=18-19</t>
  </si>
  <si>
    <t>A</t>
  </si>
  <si>
    <t>B</t>
  </si>
  <si>
    <t>21=(20*A)+B</t>
  </si>
  <si>
    <t>24=22-23</t>
  </si>
  <si>
    <t>C</t>
  </si>
  <si>
    <t>D</t>
  </si>
  <si>
    <t>25=(24*C)+D</t>
  </si>
  <si>
    <t>29=17+21-25+28</t>
  </si>
  <si>
    <t>34=30+31+ 32+33</t>
  </si>
  <si>
    <t>35=29-34</t>
  </si>
  <si>
    <t>36=35/29*100</t>
  </si>
  <si>
    <t>37=34/29*100</t>
  </si>
  <si>
    <t>38=49/29*100</t>
  </si>
  <si>
    <t>42=40/39*100</t>
  </si>
  <si>
    <t>43=(1-(37*42)/ 10000)*100</t>
  </si>
  <si>
    <t>45=((1-38*43/10000))*100</t>
  </si>
  <si>
    <t>47=((1-38*46/10000))*100</t>
  </si>
  <si>
    <t>45=34+44</t>
  </si>
  <si>
    <t>Non_RAPDRP</t>
  </si>
  <si>
    <t>HIRIYUR</t>
  </si>
  <si>
    <t>O&amp;M-2</t>
  </si>
  <si>
    <t>BHARAMAGIRI_66</t>
  </si>
  <si>
    <t>F01-KUBARAHALLY</t>
  </si>
  <si>
    <t>1310401910010101</t>
  </si>
  <si>
    <t>AGRI</t>
  </si>
  <si>
    <t>F03-NJYMARIKANUVE</t>
  </si>
  <si>
    <t>1310401910010102</t>
  </si>
  <si>
    <t>NJY</t>
  </si>
  <si>
    <t>F04-V.V.PURA</t>
  </si>
  <si>
    <t>1310401910010103</t>
  </si>
  <si>
    <t>F05-A.V.KOTTEGE</t>
  </si>
  <si>
    <t>1310401910020301</t>
  </si>
  <si>
    <t>F06-GOGUDDU</t>
  </si>
  <si>
    <t>1310401910020302</t>
  </si>
  <si>
    <t>F07-BHOOTHAYANAHATTI</t>
  </si>
  <si>
    <t>1310401910020303</t>
  </si>
  <si>
    <t>F08-NJYBHARAMAGIRI</t>
  </si>
  <si>
    <t>1310401910020304</t>
  </si>
  <si>
    <t>F09- VVS WATER SUPPLY</t>
  </si>
  <si>
    <t>1310401910010104</t>
  </si>
  <si>
    <t>WATER WORKS</t>
  </si>
  <si>
    <t>F11-KUNIKERE KAVALU</t>
  </si>
  <si>
    <t>1310401910010105</t>
  </si>
  <si>
    <t>F12-TALAVARAHATTY</t>
  </si>
  <si>
    <t>1310401910010107</t>
  </si>
  <si>
    <t>F13-Y.N.HAALY</t>
  </si>
  <si>
    <t>1310401910010108</t>
  </si>
  <si>
    <t>HARIYABBE</t>
  </si>
  <si>
    <t>HARIYABBE_66</t>
  </si>
  <si>
    <t>F02-CHILLAHALLY</t>
  </si>
  <si>
    <t>1310401906010101</t>
  </si>
  <si>
    <t>F01-GULYA</t>
  </si>
  <si>
    <t>1310401906010108</t>
  </si>
  <si>
    <t>F04-DHARMAPURA</t>
  </si>
  <si>
    <t>1310401906010102</t>
  </si>
  <si>
    <t>F05-SUGUR</t>
  </si>
  <si>
    <t>1310401906020301</t>
  </si>
  <si>
    <t>F06-HOSAKERE</t>
  </si>
  <si>
    <t>1310401906020302</t>
  </si>
  <si>
    <t>F07-HOOVINAHOLE</t>
  </si>
  <si>
    <t>1310401906030501</t>
  </si>
  <si>
    <t>F08-SAKKARA</t>
  </si>
  <si>
    <t>1310401906030502</t>
  </si>
  <si>
    <t>F09-NJY B.K.HATTY</t>
  </si>
  <si>
    <t>1310401906030503</t>
  </si>
  <si>
    <t>F10-KANDENAHALLI</t>
  </si>
  <si>
    <t>1310401906030504</t>
  </si>
  <si>
    <t>F11-ESHWARAGERE</t>
  </si>
  <si>
    <t>1310401906010103</t>
  </si>
  <si>
    <t>F12-NJY HOSAHALLY</t>
  </si>
  <si>
    <t>1310401906010104</t>
  </si>
  <si>
    <t>F13-KHANAJANAHALLY NJY</t>
  </si>
  <si>
    <t>1310401906020303</t>
  </si>
  <si>
    <t>F03-V.K.GUDDA</t>
  </si>
  <si>
    <t>1310401906010107</t>
  </si>
  <si>
    <t>DINDAWARA</t>
  </si>
  <si>
    <t>HINDASGHATTA_66</t>
  </si>
  <si>
    <t>F01-YELLADAKERE</t>
  </si>
  <si>
    <t>1310401904010101</t>
  </si>
  <si>
    <t>F02-MAVINAMADU</t>
  </si>
  <si>
    <t>1310401904010102</t>
  </si>
  <si>
    <t>F03-RANGAPURA</t>
  </si>
  <si>
    <t>1310401904010103</t>
  </si>
  <si>
    <t>DINDAWARA/O&amp;M2</t>
  </si>
  <si>
    <t>F04-SOMERAHALLY</t>
  </si>
  <si>
    <t>1310401904010104</t>
  </si>
  <si>
    <t>F05-ARISHINAGUNDI</t>
  </si>
  <si>
    <t>1310401904020301</t>
  </si>
  <si>
    <t>F06-V.V.PURA</t>
  </si>
  <si>
    <t>1310401904020302</t>
  </si>
  <si>
    <t>F07-S.L.RSTEELS</t>
  </si>
  <si>
    <t>1310401904020101</t>
  </si>
  <si>
    <t>other</t>
  </si>
  <si>
    <t>F08-KURUBARAHALLI</t>
  </si>
  <si>
    <t>1310401904020303</t>
  </si>
  <si>
    <t>F09-NJYSOMERAHALLI</t>
  </si>
  <si>
    <t>1310401904010105</t>
  </si>
  <si>
    <t>F10-HULUGULAKUNTE</t>
  </si>
  <si>
    <t>1310401904010106</t>
  </si>
  <si>
    <t>F11-NJYMAVINAMADU</t>
  </si>
  <si>
    <t>1310401904020304</t>
  </si>
  <si>
    <t>F12-NJYYALLADAKERE</t>
  </si>
  <si>
    <t>1310401904020305</t>
  </si>
  <si>
    <t>F13-CHIGALIKATTE</t>
  </si>
  <si>
    <t>1310401904010107</t>
  </si>
  <si>
    <t>F14-YALLADAKERE</t>
  </si>
  <si>
    <t>1310401904010109</t>
  </si>
  <si>
    <t>F15-GOWDANAHALLY</t>
  </si>
  <si>
    <t>1310401904010108</t>
  </si>
  <si>
    <t>F19-PILAJANAHALLY</t>
  </si>
  <si>
    <t>1310401904010110</t>
  </si>
  <si>
    <t>HIRIYUR_220</t>
  </si>
  <si>
    <t>F02-RANGENAHALLI</t>
  </si>
  <si>
    <t>1310401905010101</t>
  </si>
  <si>
    <t>F03-BEERANAHALLI</t>
  </si>
  <si>
    <t>1310401905010102</t>
  </si>
  <si>
    <t>F04-VVPURA</t>
  </si>
  <si>
    <t>1310401905010103</t>
  </si>
  <si>
    <t>F05-BYDRAHALLY</t>
  </si>
  <si>
    <t>1310401905020301</t>
  </si>
  <si>
    <t>R.N.PURA</t>
  </si>
  <si>
    <t>F06-HARANKATTE</t>
  </si>
  <si>
    <t>1310401905020302</t>
  </si>
  <si>
    <t>F08-MASKAL</t>
  </si>
  <si>
    <t>1310401905020303</t>
  </si>
  <si>
    <t>F09-GANNAYAKANAHALLI</t>
  </si>
  <si>
    <t>1310401905010104</t>
  </si>
  <si>
    <t>F10-NJYBEERANAHALLI</t>
  </si>
  <si>
    <t>1310401905010105</t>
  </si>
  <si>
    <t>F11-NJYHEMADALA</t>
  </si>
  <si>
    <t>1310401905020304</t>
  </si>
  <si>
    <t>F12-NJYMALLENU</t>
  </si>
  <si>
    <t>1310401905020305</t>
  </si>
  <si>
    <t>F13-NANDIHALLY NJY</t>
  </si>
  <si>
    <t>1310401905010107</t>
  </si>
  <si>
    <t>HIRIYUR_66</t>
  </si>
  <si>
    <t>F11-CHALLAKERE WATER WORKS</t>
  </si>
  <si>
    <t>1310401902010107</t>
  </si>
  <si>
    <t>F03-NJYDODDAGHATTA</t>
  </si>
  <si>
    <t>1310401902010101</t>
  </si>
  <si>
    <t>F04-ADIVALA</t>
  </si>
  <si>
    <t>1310401902010102</t>
  </si>
  <si>
    <t>F07-LAKKAVANAHALLI</t>
  </si>
  <si>
    <t>1310401902020302</t>
  </si>
  <si>
    <t>bee</t>
  </si>
  <si>
    <t>F08-HABIB</t>
  </si>
  <si>
    <t>1310401902020303</t>
  </si>
  <si>
    <t>MIXED LOAD</t>
  </si>
  <si>
    <t>F10-HORTICULTURE COLLAGE</t>
  </si>
  <si>
    <t>1310401902010106</t>
  </si>
  <si>
    <t>AIMANGALA</t>
  </si>
  <si>
    <t>IMANGALA_66</t>
  </si>
  <si>
    <t>F01-GUILALU</t>
  </si>
  <si>
    <t>1310401909010101</t>
  </si>
  <si>
    <t>Due to fauty AB cable feeder kept Idle</t>
  </si>
  <si>
    <t>F02-TAVANDI</t>
  </si>
  <si>
    <t>1310401909010102</t>
  </si>
  <si>
    <t>F03-BHARAMPURA</t>
  </si>
  <si>
    <t>1310401909010103</t>
  </si>
  <si>
    <t>F04-KALLAHATTY</t>
  </si>
  <si>
    <t>1310401909010104</t>
  </si>
  <si>
    <t>MARADIHALLY</t>
  </si>
  <si>
    <t>F05-PALAVVANAHALLY</t>
  </si>
  <si>
    <t>1310401909020301</t>
  </si>
  <si>
    <t>F06-BURUJINAROOPPA</t>
  </si>
  <si>
    <t>1310401909020302</t>
  </si>
  <si>
    <t>F07-WATERWORKS</t>
  </si>
  <si>
    <t>1310401909020501</t>
  </si>
  <si>
    <t>F08-AIMANGALA</t>
  </si>
  <si>
    <t>1310401909020502</t>
  </si>
  <si>
    <t>F09-NJYMETIKURKE</t>
  </si>
  <si>
    <t>1310401909010105</t>
  </si>
  <si>
    <t>F10-MALLARASANAHATTI</t>
  </si>
  <si>
    <t>1310401909010106</t>
  </si>
  <si>
    <t>F11-ECL</t>
  </si>
  <si>
    <t>1310401909010107</t>
  </si>
  <si>
    <t>INDUSTRIAL</t>
  </si>
  <si>
    <t>F12-MARADIHALLI</t>
  </si>
  <si>
    <t>1310401909020503</t>
  </si>
  <si>
    <t>F13-NONABI</t>
  </si>
  <si>
    <t>1310401909020504</t>
  </si>
  <si>
    <t>F14-NJYMDKOTE</t>
  </si>
  <si>
    <t>1310401909020505</t>
  </si>
  <si>
    <t>F15-C.S.HALLY NJY</t>
  </si>
  <si>
    <t>1310401909030501</t>
  </si>
  <si>
    <t>F19-NJY KC ROPPA</t>
  </si>
  <si>
    <t>1310401909020506</t>
  </si>
  <si>
    <t>F20-KOVERAHATTI</t>
  </si>
  <si>
    <t>1310401909010109</t>
  </si>
  <si>
    <t>JAVAGONDANAHALLI_66</t>
  </si>
  <si>
    <t>F01-GORALADUKU</t>
  </si>
  <si>
    <t>1310401903010101</t>
  </si>
  <si>
    <t>F02-NJYANESIDRI</t>
  </si>
  <si>
    <t>1310401903010102</t>
  </si>
  <si>
    <t>F03-JAVAGONDANAHALLI</t>
  </si>
  <si>
    <t>1310401903020301</t>
  </si>
  <si>
    <t>F04-KTNHALLI</t>
  </si>
  <si>
    <t>1310401903010104</t>
  </si>
  <si>
    <t>F06-OBALAPUR</t>
  </si>
  <si>
    <t>1310401903010103</t>
  </si>
  <si>
    <t>5-10</t>
  </si>
  <si>
    <t>F07-NJYPILALI</t>
  </si>
  <si>
    <t>1310401903020302</t>
  </si>
  <si>
    <t>F08-GOLDENEEDS</t>
  </si>
  <si>
    <t>1310401903020303</t>
  </si>
  <si>
    <t>F09-RANGNATHPURA</t>
  </si>
  <si>
    <t>1310401903010105</t>
  </si>
  <si>
    <t>F10-SURAPPANAHATTY</t>
  </si>
  <si>
    <t>1310401903020304</t>
  </si>
  <si>
    <t>F05-KRISHNAGIRI</t>
  </si>
  <si>
    <t>1310401903010108</t>
  </si>
  <si>
    <t>F13-KARIYALA</t>
  </si>
  <si>
    <t>1310401903010107</t>
  </si>
  <si>
    <t>KALAMARANAHALLI_66</t>
  </si>
  <si>
    <t>F02-BURUDUKUNTE</t>
  </si>
  <si>
    <t>F11-PUMP HOUSE (MI&amp;GWD)</t>
  </si>
  <si>
    <t>1310402904020303</t>
  </si>
  <si>
    <t>SANIKERE</t>
  </si>
  <si>
    <t>F05-SONDEKERE</t>
  </si>
  <si>
    <t>PD KOTE_66</t>
  </si>
  <si>
    <t>F09-MADDIHALLY</t>
  </si>
  <si>
    <t>1310401908010101</t>
  </si>
  <si>
    <t>F02-PD-KOTE</t>
  </si>
  <si>
    <t>1310401908010102</t>
  </si>
  <si>
    <t>F05-HALAGALADDI NJY</t>
  </si>
  <si>
    <t>1310401908010105</t>
  </si>
  <si>
    <t>RANGANATHAPURA_66</t>
  </si>
  <si>
    <t>F01-KUNDALAGURA</t>
  </si>
  <si>
    <t>1310401901010101</t>
  </si>
  <si>
    <t>F02-KODIHALLI</t>
  </si>
  <si>
    <t>1310401901010102</t>
  </si>
  <si>
    <t>F03-UPPALAGERE</t>
  </si>
  <si>
    <t>1310401901010103</t>
  </si>
  <si>
    <t>F04-SHIVAPURA</t>
  </si>
  <si>
    <t>1310401901010104</t>
  </si>
  <si>
    <t>F05-PITTLALI</t>
  </si>
  <si>
    <t>1310401901020301</t>
  </si>
  <si>
    <t>F06-ALURU</t>
  </si>
  <si>
    <t>1310401901020302</t>
  </si>
  <si>
    <t>F07-NJYARANAKATTE</t>
  </si>
  <si>
    <t>1310401901020303</t>
  </si>
  <si>
    <t>F09-IKKANURU</t>
  </si>
  <si>
    <t>1310401901020304</t>
  </si>
  <si>
    <t>F10-HOSAYALNADU</t>
  </si>
  <si>
    <t>1310401901010301</t>
  </si>
  <si>
    <t>F08-NJY LAKSHMIPURA</t>
  </si>
  <si>
    <t>1310401901010105</t>
  </si>
  <si>
    <t>RANGENAHALLI_66</t>
  </si>
  <si>
    <t>F08-T OBENAHALLY</t>
  </si>
  <si>
    <t>1310401907010101</t>
  </si>
  <si>
    <t>F02-SHIVAGANGA</t>
  </si>
  <si>
    <t>1310401907010102</t>
  </si>
  <si>
    <t>F03-AMBALAGERE</t>
  </si>
  <si>
    <t>1310401907010103</t>
  </si>
  <si>
    <t>F04-BAGAVATI</t>
  </si>
  <si>
    <t>1310401907010104</t>
  </si>
  <si>
    <t>F05-NJY RANGENAHALLY</t>
  </si>
  <si>
    <t>1310401907010106</t>
  </si>
  <si>
    <t>F06-SIDDESHWARA</t>
  </si>
  <si>
    <t>1310401907020301</t>
  </si>
  <si>
    <t>F07-NJYAINAHALLY</t>
  </si>
  <si>
    <t>1310401907010105</t>
  </si>
  <si>
    <t>F09-BYADARAHALLY</t>
  </si>
  <si>
    <t>1310401907010301</t>
  </si>
  <si>
    <t>MALLAPPANAHALLY_66</t>
  </si>
  <si>
    <t>F01-SALLABOMMANAHALLY</t>
  </si>
  <si>
    <t>1310401911020101</t>
  </si>
  <si>
    <t>F03-HARTHIKOTE</t>
  </si>
  <si>
    <t>1310401911020102</t>
  </si>
  <si>
    <t>F05-METIKURKE</t>
  </si>
  <si>
    <t>1310401911010101</t>
  </si>
  <si>
    <t>F06-INDUSTRIAL</t>
  </si>
  <si>
    <t>1310401911010102</t>
  </si>
  <si>
    <t>F07-G.B.HALLY</t>
  </si>
  <si>
    <t>1310401911010103</t>
  </si>
  <si>
    <t>F04-MALLAPPANAHALLY</t>
  </si>
  <si>
    <t>F08-BHOTAPPANAGUDI</t>
  </si>
  <si>
    <t>1310401911010104</t>
  </si>
  <si>
    <t>F08-ESHWARA</t>
  </si>
  <si>
    <t>1310401908010106</t>
  </si>
  <si>
    <t>F07-BASAVESHWARA</t>
  </si>
  <si>
    <t>1310401908010108</t>
  </si>
  <si>
    <t>F06-BENAKANAHLLI</t>
  </si>
  <si>
    <t>1310401908020301</t>
  </si>
  <si>
    <t>K R HALLY_66</t>
  </si>
  <si>
    <t>F01-YARECHIKKENAHALLY</t>
  </si>
  <si>
    <t>1310401912010101</t>
  </si>
  <si>
    <t>F07-BORANAKUNTE</t>
  </si>
  <si>
    <t>1310401912020101</t>
  </si>
  <si>
    <t>F08-K R HALLY NJY</t>
  </si>
  <si>
    <t>1310401912020102</t>
  </si>
  <si>
    <t>RAPDRP</t>
  </si>
  <si>
    <t>O&amp;M-1</t>
  </si>
  <si>
    <t>F05-HIRIYURBYPASS</t>
  </si>
  <si>
    <t>1310401902020101</t>
  </si>
  <si>
    <t>F06-PGCL+WW</t>
  </si>
  <si>
    <t>1310401902020301</t>
  </si>
  <si>
    <t>F09-HULIYURROAD</t>
  </si>
  <si>
    <t>1310401902010103</t>
  </si>
  <si>
    <t>CHALLAKERE</t>
  </si>
  <si>
    <t>CHALLAKERE_66</t>
  </si>
  <si>
    <t>F01-PAVAGDAROAD</t>
  </si>
  <si>
    <t>1310402906020301</t>
  </si>
  <si>
    <t>F02-BANGALRE ROAD</t>
  </si>
  <si>
    <t>1310402906020101</t>
  </si>
  <si>
    <t>F07-SOMAGUDDIROAD</t>
  </si>
  <si>
    <t>1310402906010101</t>
  </si>
  <si>
    <t>URBAN</t>
  </si>
  <si>
    <t xml:space="preserve">This feeder load is shifted to F12-WATER SUPPLY (KUW) feeder </t>
  </si>
  <si>
    <t>F08-BELLRY ROAD</t>
  </si>
  <si>
    <t>1310402906010102</t>
  </si>
  <si>
    <t>F09-GANDHINAGARA</t>
  </si>
  <si>
    <t>1310402906010103</t>
  </si>
  <si>
    <t>NonRAPDRP</t>
  </si>
  <si>
    <t>BALENAHALLI_66</t>
  </si>
  <si>
    <t>F05-RATNAGIRI</t>
  </si>
  <si>
    <t>1310402907020301</t>
  </si>
  <si>
    <t xml:space="preserve"> This feeder is Agri feeder At present total sanction load of IP Sets is less compare to actual load in the feeder i.e the reason per HP consumption is more but system taken Sub-division avarage by default then automatically feeder loss is more.</t>
  </si>
  <si>
    <t xml:space="preserve">per HP consumption is greater than the subdivision average agri consumption, Connected load of IP Sets is greater than the Sanction load </t>
  </si>
  <si>
    <t>1.Regullarisation of Unauthorised IP Sets in the Feeder
2. Proposed to execute HVDS in the Feeder
3.Proposed to Reconductoring of both HT and LT Lines in the feeder</t>
  </si>
  <si>
    <t>F06-RAAMAJOGIHALLY</t>
  </si>
  <si>
    <t>1310402907020302</t>
  </si>
  <si>
    <t>F07-KURUDIHALLY</t>
  </si>
  <si>
    <t>1310402907020303</t>
  </si>
  <si>
    <t>F08-BAALENAHALLY</t>
  </si>
  <si>
    <t>1310402907020304</t>
  </si>
  <si>
    <t>F09-SAPTHAGIRI NJY</t>
  </si>
  <si>
    <t>1310402907020305</t>
  </si>
  <si>
    <t>Due to Electromechanical meters present in the feeder and as well as some water supply installations reading not properly done.</t>
  </si>
  <si>
    <t>Replacement of  Electromechanical meters by Electro static meters, Proper &amp; in time reading of all installations &amp; proposed LT reaconductoring of all villages covered under this feeder</t>
  </si>
  <si>
    <t>F03-DUGGAVARA</t>
  </si>
  <si>
    <t>1310402906020302</t>
  </si>
  <si>
    <t>F04-REDDIHALLY</t>
  </si>
  <si>
    <t>1310402906020303</t>
  </si>
  <si>
    <t>F05-SIDDAPURA</t>
  </si>
  <si>
    <t>1310402906020304</t>
  </si>
  <si>
    <t>F06-NANNIVALA</t>
  </si>
  <si>
    <t>1310402906020305</t>
  </si>
  <si>
    <t>Sharing between RAPDRP &amp; Non_RAPDRP</t>
  </si>
  <si>
    <t>F01-PAVAGADAROAD</t>
  </si>
  <si>
    <t xml:space="preserve">This feeder load is shifted to F02-BANGALORE ROAD feeder </t>
  </si>
  <si>
    <t xml:space="preserve"> This feeder is Mixed load feeder At present total sanction load of IP Sets is less compare to actual load in the feeder i.e the reason per HP consumption is more but system taken Sub-division avarage by default then automatically feeder loss is more.</t>
  </si>
  <si>
    <t>F02-BANGALORE ROAD</t>
  </si>
  <si>
    <t>F08-BELLARY ROAD</t>
  </si>
  <si>
    <t>F10-AUXILARY+TOWNWATERSUPPLY(NEW)</t>
  </si>
  <si>
    <t>1310402906020306</t>
  </si>
  <si>
    <t>WW</t>
  </si>
  <si>
    <t>Only Auxalary Transformer connected 63KVA</t>
  </si>
  <si>
    <t>O&amp;M-1/O&amp;M-2</t>
  </si>
  <si>
    <t>F11-VEERADIMMANAHALLY NJY</t>
  </si>
  <si>
    <t>1310402906020102</t>
  </si>
  <si>
    <t>F13-KHB-1</t>
  </si>
  <si>
    <t>1310402906020307</t>
  </si>
  <si>
    <t xml:space="preserve">Newly commissioned Feeder, Tagging yet to be done </t>
  </si>
  <si>
    <t>F14-KHB-2</t>
  </si>
  <si>
    <t>1310402906020308</t>
  </si>
  <si>
    <t>D.B.HALLI</t>
  </si>
  <si>
    <t>DYAVARANAHALLI_66</t>
  </si>
  <si>
    <t>F05- PURLAHALLY NJY</t>
  </si>
  <si>
    <t>1310402905010105</t>
  </si>
  <si>
    <t>F09-SURANAHALLI</t>
  </si>
  <si>
    <t>1310402905020301</t>
  </si>
  <si>
    <t>F01-DEVARAMARIKUNTTE</t>
  </si>
  <si>
    <t>1310402905010101</t>
  </si>
  <si>
    <t>P.R.PURA/D.B.HALLI</t>
  </si>
  <si>
    <t>F06-JAJUR NJY</t>
  </si>
  <si>
    <t>1310402905010106</t>
  </si>
  <si>
    <t>F02-DODDERI</t>
  </si>
  <si>
    <t>1310402905010102</t>
  </si>
  <si>
    <t>F04-KARIKERE</t>
  </si>
  <si>
    <t>1310402905010104</t>
  </si>
  <si>
    <t>F07-BHARAMASAGARA NJY</t>
  </si>
  <si>
    <t>1310402905010107</t>
  </si>
  <si>
    <t>F08-RANIKERE NJY</t>
  </si>
  <si>
    <t>1310402905010108</t>
  </si>
  <si>
    <t>F01-GORALATTU</t>
  </si>
  <si>
    <t>1310402904010101</t>
  </si>
  <si>
    <t>F03-KALAMARANAHALLI</t>
  </si>
  <si>
    <t>1310402904010103</t>
  </si>
  <si>
    <t>F04-BELAGERE</t>
  </si>
  <si>
    <t>1310402904010104</t>
  </si>
  <si>
    <t>F05-SIDDESHWARA-NJY</t>
  </si>
  <si>
    <t>1310402904010105</t>
  </si>
  <si>
    <t>F07-NARAYANAPURA</t>
  </si>
  <si>
    <t>F09-SIRADARAKAPLE</t>
  </si>
  <si>
    <t>1310402904020301</t>
  </si>
  <si>
    <t>Due to New Software issues it is not possible to revise the import export to the feeder within stipulated period input to the feeder in generated energy audit is different from the manual energy audit submitted hence there is a difference in the Loss of manual and Generated energy audit i.e, Export in the Generated energy audit is 350000 but actual and manual is 450000 hence there is a difference of -34.02% t&amp;D loss</t>
  </si>
  <si>
    <t>PRPURA_66</t>
  </si>
  <si>
    <t>F03-DODDACHELLURU</t>
  </si>
  <si>
    <t>1310402902010103</t>
  </si>
  <si>
    <t>F12-CHOWLURU</t>
  </si>
  <si>
    <t>1310402902010102</t>
  </si>
  <si>
    <t>F01-T.N.KOTE</t>
  </si>
  <si>
    <t>1310402902010101</t>
  </si>
  <si>
    <t>P.R.PURA</t>
  </si>
  <si>
    <t>F04-MAHADEVPURA</t>
  </si>
  <si>
    <t>1310402902020301</t>
  </si>
  <si>
    <t>F05-P.R.PURATOWN</t>
  </si>
  <si>
    <t>1310402902020101</t>
  </si>
  <si>
    <t>Due to New Software issues it is not possible to revise the import export to the feeder within stipulated period input to the feeder in generated energy audit is different from the manual energy audit submitted hence there is a difference in the Loss of manual and Generated energy audit i.e, Export in the Generated energy audit is 0 but actual and manual is 8000 hence there is a difference of -2.66% t&amp;D loss</t>
  </si>
  <si>
    <t>F06-KYADIGUNTE</t>
  </si>
  <si>
    <t>1310402902010104</t>
  </si>
  <si>
    <t>F07-JAJUR</t>
  </si>
  <si>
    <t>1310402902020302</t>
  </si>
  <si>
    <t>F08-KORLAKUNTE</t>
  </si>
  <si>
    <t>1310402902020303</t>
  </si>
  <si>
    <t>F09-SIDDESWARADURGA NJY</t>
  </si>
  <si>
    <t>1310402902010106</t>
  </si>
  <si>
    <t>F10-D.B.HALLI NJY</t>
  </si>
  <si>
    <t>1310402902010107</t>
  </si>
  <si>
    <t>SANIKERE_66</t>
  </si>
  <si>
    <t>F01-HULIKUNTE</t>
  </si>
  <si>
    <t>1310402903020301</t>
  </si>
  <si>
    <t>F02-KAMMATHMARIKUNTE</t>
  </si>
  <si>
    <t>1310402903010101</t>
  </si>
  <si>
    <t>F03-CHIKKANAHALLY</t>
  </si>
  <si>
    <t>1310402903010102</t>
  </si>
  <si>
    <t>F04-SANIKERE</t>
  </si>
  <si>
    <t>1310402903010103</t>
  </si>
  <si>
    <t>F06-HEGGERE</t>
  </si>
  <si>
    <t>1310402903020302</t>
  </si>
  <si>
    <t>F07-GOPANAHALLY</t>
  </si>
  <si>
    <t>1310402903020303</t>
  </si>
  <si>
    <t>F12-UJJANI NJY</t>
  </si>
  <si>
    <t>1310402903020304</t>
  </si>
  <si>
    <t>F10-KAPARAHALLY NJY</t>
  </si>
  <si>
    <t>1310402903020305</t>
  </si>
  <si>
    <t>F09-BHAGAVANTHA NJY</t>
  </si>
  <si>
    <t>1310402903020306</t>
  </si>
  <si>
    <t>F12-MATSAMUDRA</t>
  </si>
  <si>
    <t>1310402905020303</t>
  </si>
  <si>
    <t>F03-MEERASABHIHALLY</t>
  </si>
  <si>
    <t>1310402905010103</t>
  </si>
  <si>
    <t>VISHWESHWARAPURA_66</t>
  </si>
  <si>
    <t>F01-V V PURA</t>
  </si>
  <si>
    <t>1310402909010101</t>
  </si>
  <si>
    <t>F15-HULLIKATTE NJY</t>
  </si>
  <si>
    <t>1310402902020304</t>
  </si>
  <si>
    <t>F02-RANGAVANAHALLY NJY</t>
  </si>
  <si>
    <t>1310402909010102</t>
  </si>
  <si>
    <t>F14-P.GOWRIPURA</t>
  </si>
  <si>
    <t>1310402902020305</t>
  </si>
  <si>
    <t>F16-PAGADALABANDE</t>
  </si>
  <si>
    <t>1310402902020306</t>
  </si>
  <si>
    <t>F02-GOSIKERE</t>
  </si>
  <si>
    <t>1310402902010108</t>
  </si>
  <si>
    <t>F13-C.B.HALLI</t>
  </si>
  <si>
    <t>1310402902010109</t>
  </si>
  <si>
    <t>F10-VADERAHALLI</t>
  </si>
  <si>
    <t>1310402905020302</t>
  </si>
  <si>
    <t>F11-CHANNAMMANAGATHI HALLI</t>
  </si>
  <si>
    <t>1310402905020304</t>
  </si>
  <si>
    <t>F12-WATER SUPPLY (KUW)</t>
  </si>
  <si>
    <t>1310402906010106</t>
  </si>
  <si>
    <t>Due to New Software issues it is not possible to revise the import export to the feeder within stipulated period input to the feeder in generated energy audit is different from the manual energy audit submitted hence there is a difference in the Loss of manual and Generated energy audit i.e, Import t in the Generated energy audit is 0 but actual and manual is 60000 hence there is a difference of 113.87% t&amp;D loss</t>
  </si>
  <si>
    <t>MOLAKALMURU</t>
  </si>
  <si>
    <t>B.G.kere</t>
  </si>
  <si>
    <t>BGKERE_66</t>
  </si>
  <si>
    <t>F01-GOWRASAMUDRA</t>
  </si>
  <si>
    <t>1310403904010101</t>
  </si>
  <si>
    <t>Assessed Energy</t>
  </si>
  <si>
    <t>01.Unauthourised IP sets  02.Most of the ipset has more load capacity than sanctioned load in the field</t>
  </si>
  <si>
    <t>F02-BGKERE</t>
  </si>
  <si>
    <t>1310403904010102</t>
  </si>
  <si>
    <t>F03-ABBENAHALLI</t>
  </si>
  <si>
    <t>1310403904010103</t>
  </si>
  <si>
    <t>F04-SURAMMANAHALLI</t>
  </si>
  <si>
    <t>1310403904010104</t>
  </si>
  <si>
    <t>F05-NJY-MUSTELLAGUMMI</t>
  </si>
  <si>
    <t>F07-KONDALAHALLY</t>
  </si>
  <si>
    <t>F08-RAVALAKUNTE</t>
  </si>
  <si>
    <t>F10-MOGHALAHALLY NJY</t>
  </si>
  <si>
    <t>HANAGAL_66</t>
  </si>
  <si>
    <t>F01-GUNDLURU</t>
  </si>
  <si>
    <t>F02-MOLKALMURU</t>
  </si>
  <si>
    <t>Due to urban mixed load feeder power supply is given to 133 ip sets more than 7 hours</t>
  </si>
  <si>
    <t>F03-BYRAPURA</t>
  </si>
  <si>
    <t>F04-HANGAL</t>
  </si>
  <si>
    <t>F05-MATADAJOGIHALLY</t>
  </si>
  <si>
    <t>F06-TUKURLAHALLI</t>
  </si>
  <si>
    <t>F07-KONASAGARA</t>
  </si>
  <si>
    <t>Idle Feeder</t>
  </si>
  <si>
    <t>F08-MARLAHALLI</t>
  </si>
  <si>
    <t>F09-RDPDAM</t>
  </si>
  <si>
    <t xml:space="preserve"> Due to line trouble load shifted on F04 hanagal feeder </t>
  </si>
  <si>
    <t>F10-HANAGAL-NJY</t>
  </si>
  <si>
    <t>F11-RAYAPURA NJY</t>
  </si>
  <si>
    <t>Nagasamudra</t>
  </si>
  <si>
    <t>NAGASAMUDRA_66</t>
  </si>
  <si>
    <t>F01-ASHOKSIDDAPURA</t>
  </si>
  <si>
    <t>F02-NAGASAMUDRA</t>
  </si>
  <si>
    <t>F03-AMAKUNDI</t>
  </si>
  <si>
    <t>F04-CHIKKANAHALLI</t>
  </si>
  <si>
    <t>F05-BHATRAHALLI</t>
  </si>
  <si>
    <t>1)Due to line trouble load shifted on F06 Byrapura IP feeder</t>
  </si>
  <si>
    <t>F06-BYRAPURA</t>
  </si>
  <si>
    <t>F07-NAGASAMUDRA</t>
  </si>
  <si>
    <t>F08-ROPPA</t>
  </si>
  <si>
    <t>F09-ASHOKA SIDDAPURA</t>
  </si>
  <si>
    <t>Rampura</t>
  </si>
  <si>
    <t>RAMPURA_66</t>
  </si>
  <si>
    <t>F01-DEVASAMUDRA</t>
  </si>
  <si>
    <t>F02-JBHALLI</t>
  </si>
  <si>
    <t>F04-NJY SRJ</t>
  </si>
  <si>
    <t>F05-RAMPURA</t>
  </si>
  <si>
    <t>F06-NRK PURA</t>
  </si>
  <si>
    <t>Import</t>
  </si>
  <si>
    <t xml:space="preserve">1)Due to line trouble load shifted on F03 MURUDI </t>
  </si>
  <si>
    <t>F07-BANDRAVI</t>
  </si>
  <si>
    <t>1)Dnauthorised IP sets 2)Feeder length more than 48KM 3)Feeder have 2/4 ACSR conductor 4)Most of the ipset has more load capacity than sanctioned load in the field.3) In idea software per hp consumption of agri feeder is accounted less than actual avg sub division agri consumption</t>
  </si>
  <si>
    <t>F08-THAMMENAHALLI</t>
  </si>
  <si>
    <t>F09-RAMASAGARINDUSTRIAL</t>
  </si>
  <si>
    <t>F10-TOWN NJY</t>
  </si>
  <si>
    <t>F11- NJY HANUMANAGUDDA</t>
  </si>
  <si>
    <t>F12-NJY BOMMADEVARAHALLY</t>
  </si>
  <si>
    <t>F03-MURUDI</t>
  </si>
  <si>
    <t>Export/assessed sales</t>
  </si>
  <si>
    <t>1)Due to line trouble(F06 NRK PURA) load shifted on F03 MURUDI 2)Unauthorised IP sets</t>
  </si>
  <si>
    <t>KONASAGARA_66</t>
  </si>
  <si>
    <t>F01-BELAVINAMARADAHATTY</t>
  </si>
  <si>
    <t>NON RAPDRP</t>
  </si>
  <si>
    <t>F02-NETHRANAHALLY</t>
  </si>
  <si>
    <t>F03-MARAMMANAHALLY</t>
  </si>
  <si>
    <t>F04-KONASAGARA NJY</t>
  </si>
  <si>
    <t xml:space="preserve">F05-CHOWDIPURA </t>
  </si>
  <si>
    <t>F06-UDEVU</t>
  </si>
  <si>
    <t>THALLAK</t>
  </si>
  <si>
    <t>HIREHALLI</t>
  </si>
  <si>
    <t>GOWRASAMUDRA_66</t>
  </si>
  <si>
    <t>F01-MARAMMADEVI</t>
  </si>
  <si>
    <t>1310403901010101</t>
  </si>
  <si>
    <t>F02-MITLAKATTE</t>
  </si>
  <si>
    <t>1310403901020101</t>
  </si>
  <si>
    <t xml:space="preserve">per HP consumption is greater than the subdivision average agri consumption, Connected load of IP Sets is greater than the Sanction load there are 186 Nos of IP Sets with 5HP sanctioned Load but in field they are using average of 8HP connected load difference in the Sacntioned load and Conected load is  ( 186 * 5 HP = 930 HP - 186 * 8 HP = 1488 HP ) = 558 HP 394.68817204301 Units per HP consumption taken for calculation Assesed cosumpion of  95598 units will bring down the T&amp;D less then the 10% </t>
  </si>
  <si>
    <t xml:space="preserve">*Proposed to byfergate the IP load to the respective IP feeder
*Proposed reconductpring of HT and LT lines in the Feeder
*Proposed to byfurcate the IP set from the Domestic feeder to agri feeder in RDSS 
 *proposed vigilence activity in the Judistriction 
*proposed to replace the Electromechanical to Electrostatic in the feeder
</t>
  </si>
  <si>
    <t>F03-MALLASAMUDRA</t>
  </si>
  <si>
    <t>1310403901020102</t>
  </si>
  <si>
    <t xml:space="preserve">per HP consumption is greater than the subdivision average agri consumption, Connected load of IP Sets is greater than the Sanction load there are 162 Nos of IP Sets with 5HP sanctioned Load but in field they are using average of 8HP connected load difference in the Sacntioned load and Conected load is  ( 162 * 5 HP = 810 HP - 162 * 8 HP = 1296 HP ) = 486 HP 536.913580246914 Units per HP consumption taken for calculation Assesed cosumpion of  189598 units will bring down the T&amp;D less then the 10% </t>
  </si>
  <si>
    <t>F04-BUKKAMBUDI</t>
  </si>
  <si>
    <t>1310403901020103</t>
  </si>
  <si>
    <t>F05-KAKIBORANAHATTI</t>
  </si>
  <si>
    <t>1310403901010103</t>
  </si>
  <si>
    <t xml:space="preserve">per HP consumption is greater than the subdivision average agri consumption, Connected load of IP Sets is greater than the Sanction load there are 87 Nos of IP Sets with 5HP sanctioned Load but in field they are using average of 8HP connected load difference in the Sacntioned load and Conected load is  ( 87 * 5 HP = 435 HP - 87 * 8 HP = 696 HP ) = 261 HP 508.505747126437 Units per HP consumption taken for calculation Assesed cosumpion of  86598 units will bring down the T&amp;D less then the 10% </t>
  </si>
  <si>
    <t>F07-HANUMANTHANAHALLI</t>
  </si>
  <si>
    <t>1310403901010301</t>
  </si>
  <si>
    <t>F08-ANJANEYA SWAMY NJY</t>
  </si>
  <si>
    <t>1310403901010302</t>
  </si>
  <si>
    <t>F11-NJY HONNURU</t>
  </si>
  <si>
    <t>1310403901010102</t>
  </si>
  <si>
    <t>F6-NJY BANDETHIMMALAPURA</t>
  </si>
  <si>
    <t>1310403901020104</t>
  </si>
  <si>
    <t>DODDAULLARTHI</t>
  </si>
  <si>
    <t>MYLANAHALLI_66</t>
  </si>
  <si>
    <t>F01-OBALAPURA</t>
  </si>
  <si>
    <t>1310402901010101</t>
  </si>
  <si>
    <t>F02-BHOGANAHALLI</t>
  </si>
  <si>
    <t>1310402901010102</t>
  </si>
  <si>
    <t xml:space="preserve">per HP consumption is greater than the subdivision average agri consumption, Connected load of IP Sets is greater than the Sanction load there are 337 Nos of IP Sets with 5HP sanctioned Load but in field they are using average of 8HP connected load difference in the Sacntioned load and Conected load is  ( 337 * 5 HP = 1685 HP - 337 * 8 HP = 2696 HP ) = 1011 HP 287.703264094956 Units per HP consumption taken for calculation Assesed cosumpion of  42598 units will bring down the T&amp;D less then the 10% </t>
  </si>
  <si>
    <t>F03-CNHALLI</t>
  </si>
  <si>
    <t>1310402901010103</t>
  </si>
  <si>
    <t>F04-BASAPURA</t>
  </si>
  <si>
    <t>1310402901010104</t>
  </si>
  <si>
    <t xml:space="preserve">per HP consumption is greater than the subdivision average agri consumption, Connected load of IP Sets is greater than the Sanction load there are 378 Nos of IP Sets with 5HP sanctioned Load but in field they are using average of 8HP connected load difference in the Sacntioned load and Conected load is  ( 378 * 5 HP = 1890 HP - 378 * 8 HP = 3024 HP ) = 1134 HP 287.703703703704 Units per HP consumption taken for calculation Assesed cosumpion of  53598 units will bring down the T&amp;D less then the 10% </t>
  </si>
  <si>
    <t>F05-MYLENAHALLI</t>
  </si>
  <si>
    <t>1310402901010105</t>
  </si>
  <si>
    <t>F06-DONNEHALLI</t>
  </si>
  <si>
    <t>1310402901020301</t>
  </si>
  <si>
    <t xml:space="preserve">per HP consumption is greater than the subdivision average agri consumption, Connected load of IP Sets is greater than the Sanction load there are 244 Nos of IP Sets with 5HP sanctioned Load but in field they are using average of 8HP connected load difference in the Sacntioned load and Conected load is  ( 244 * 5 HP = 1220 HP - 244 * 8 HP = 1952 HP ) = 732 HP 374.295081967213 Units per HP consumption taken for calculation Assesed cosumpion of  111855 units will bring down the T&amp;D less then the 10% </t>
  </si>
  <si>
    <t>F07-THIPPAREDDYHALLI</t>
  </si>
  <si>
    <t>1310402901020302</t>
  </si>
  <si>
    <t xml:space="preserve">per HP consumption is greater than the subdivision average agri consumption, Connected load of IP Sets is greater than the Sanction load there are 446 Nos of IP Sets with 5HP sanctioned Load but in field they are using average of 8HP connected load difference in the Sacntioned load and Conected load is  ( 446 * 5 HP = 2230 HP - 446 * 8 HP = 3568 HP ) = 1338 HP 265.52466367713 Units per HP consumption taken for calculation Assesed cosumpion of  18855 units will bring down the T&amp;D less then the 10% </t>
  </si>
  <si>
    <t>F08-GUDIHALLI</t>
  </si>
  <si>
    <t>1310402901020303</t>
  </si>
  <si>
    <t>F09-KD KOTE</t>
  </si>
  <si>
    <t>1310402901010106</t>
  </si>
  <si>
    <t xml:space="preserve">per HP consumption is greater than the subdivision average agri consumption, Connected load of IP Sets is greater than the Sanction load there are 266 Nos of IP Sets with 5HP sanctioned Load but in field they are using average of 8HP connected load difference in the Sacntioned load and Conected load is  ( 266 * 5 HP = 1330 HP - 266 * 8 HP = 2128 HP ) = 798 HP 257.849624060149 Units per HP consumption taken for calculation Assesed cosumpion of  1456 units will bring down the T&amp;D less then the 10% </t>
  </si>
  <si>
    <t>F10-GHATAPARTHI</t>
  </si>
  <si>
    <t>1310402901010107</t>
  </si>
  <si>
    <t>F11-KAMASAMUDRA NJY</t>
  </si>
  <si>
    <t>1310402901020304</t>
  </si>
  <si>
    <t>F12-D.ULLARTHI</t>
  </si>
  <si>
    <t>1310402901020305</t>
  </si>
  <si>
    <t>F13-KALUVEHALLI</t>
  </si>
  <si>
    <t>1310402901010109</t>
  </si>
  <si>
    <t>NAYAKANAHATTI</t>
  </si>
  <si>
    <t>NAYAKANAHATTI_66</t>
  </si>
  <si>
    <t>F01-DRDO</t>
  </si>
  <si>
    <t>1310402908010104</t>
  </si>
  <si>
    <t>DEFENSE ESTABLISHMENT</t>
  </si>
  <si>
    <t>F02-DEVARAHATTY</t>
  </si>
  <si>
    <t>1310402908020303</t>
  </si>
  <si>
    <t>F03-NERLAGUNTE</t>
  </si>
  <si>
    <t>1310402908010103</t>
  </si>
  <si>
    <t>F04-MAHADEVAPURA</t>
  </si>
  <si>
    <t>1310402908010102</t>
  </si>
  <si>
    <t>F05-GOWDIGERE</t>
  </si>
  <si>
    <t>1310402908010101</t>
  </si>
  <si>
    <t>F06-SARJAVVANAHALLI</t>
  </si>
  <si>
    <t>1310402908010110</t>
  </si>
  <si>
    <t>Newly created feeder tagging has to be done</t>
  </si>
  <si>
    <t>F07-GWORIPURA NJY</t>
  </si>
  <si>
    <t>1310402908010107</t>
  </si>
  <si>
    <t>=</t>
  </si>
  <si>
    <t>-</t>
  </si>
  <si>
    <t>)</t>
  </si>
  <si>
    <t>HP</t>
  </si>
  <si>
    <t xml:space="preserve">Units per HP consumption taken for calculation Assesed cosumpion of </t>
  </si>
  <si>
    <t xml:space="preserve">units will bring down the T&amp;D less then the 10% </t>
  </si>
  <si>
    <t xml:space="preserve">per HP consumption is greater than the subdivision average agri consumption, Connected load of IP Sets is greater than the Sanction load there are 20 Nos of IP Sets with 5HP sanctioned Load but in field they are using average of 8HP connected load difference in the Sacntioned load and Conected load is  ( 20 * 5 HP = 100 HP - 20 * 8 HP = 160 HP ) = 60 HP 3272 Units per HP consumption taken for calculation Assesed cosumpion of  16586 units will bring down the T&amp;D less then the 10% </t>
  </si>
  <si>
    <t>F09-NAAYAKANAHATTY</t>
  </si>
  <si>
    <t>1310402908020301</t>
  </si>
  <si>
    <t>DOMESTIC</t>
  </si>
  <si>
    <t xml:space="preserve">Ther are 20 Nos of Authorised Ip sets connected in the NJY feeder whihc are need to by byfergated which are running 24Hours but the consumption calculated for 7Hrs power supply hence difference in consumption is assessed  </t>
  </si>
  <si>
    <t>F10-HALAJOGIHATTY NJY</t>
  </si>
  <si>
    <t>1310402908010106</t>
  </si>
  <si>
    <t>F11-REKALAGERE</t>
  </si>
  <si>
    <t>1310402908020304</t>
  </si>
  <si>
    <t>F12-NELGETHNAHATTY</t>
  </si>
  <si>
    <t>1310402908020302</t>
  </si>
  <si>
    <t>F13-TOREKOLAMMANAHALLY</t>
  </si>
  <si>
    <t>1310402908020305</t>
  </si>
  <si>
    <t>F14-MALLURAHALLY</t>
  </si>
  <si>
    <t>1310402908020306</t>
  </si>
  <si>
    <t>F15-BEMAGONDANAHALLY NJY</t>
  </si>
  <si>
    <t>1310402908010108</t>
  </si>
  <si>
    <t>F16-THIPPERUDRASWAMY NJY</t>
  </si>
  <si>
    <t>1310402908020101</t>
  </si>
  <si>
    <t>F17-KSSIDC</t>
  </si>
  <si>
    <t>1310402908010109</t>
  </si>
  <si>
    <t>NERALAGUNTE_66</t>
  </si>
  <si>
    <t>F01-BHEEMANAKERE</t>
  </si>
  <si>
    <t>1310404905010103</t>
  </si>
  <si>
    <t>F02-HOSAHALLY</t>
  </si>
  <si>
    <t>1310404905010104</t>
  </si>
  <si>
    <t>F03-YARAMANCHAIAHNAHATTY</t>
  </si>
  <si>
    <t>1310404905010101</t>
  </si>
  <si>
    <t>F04-KANIVE MARAMMA NJY</t>
  </si>
  <si>
    <t>1310404905010102</t>
  </si>
  <si>
    <t>F05-BHATTAIAHNAHATTI</t>
  </si>
  <si>
    <t>1310404905010106</t>
  </si>
  <si>
    <t>F06-KATAVVANAHALLY</t>
  </si>
  <si>
    <t>1310404905010105</t>
  </si>
  <si>
    <t>THALLAK_66</t>
  </si>
  <si>
    <t>F01-DEVARAHALLI</t>
  </si>
  <si>
    <t>1310403905020301</t>
  </si>
  <si>
    <t>F02-NKHATTI</t>
  </si>
  <si>
    <t>1310403905020302</t>
  </si>
  <si>
    <t>F03-BRHALLI</t>
  </si>
  <si>
    <t>1310403905020303</t>
  </si>
  <si>
    <t>F04-VALSE</t>
  </si>
  <si>
    <t>1310404906010101</t>
  </si>
  <si>
    <t>F05-HIREHALLI</t>
  </si>
  <si>
    <t>1310404906010102</t>
  </si>
  <si>
    <t>F06-CHIKKAMMANAHALLI</t>
  </si>
  <si>
    <t>1310404906010103</t>
  </si>
  <si>
    <t>F07-THALLAK</t>
  </si>
  <si>
    <t>1310403905020304</t>
  </si>
  <si>
    <t>F10-BUKKLARAHALLI</t>
  </si>
  <si>
    <t>1310404906010108</t>
  </si>
  <si>
    <t>F11-RUDRAMMANNAHALLY</t>
  </si>
  <si>
    <t>1310403905020305</t>
  </si>
  <si>
    <t>F12-BANJIGERE</t>
  </si>
  <si>
    <t>1310404906010107</t>
  </si>
  <si>
    <t>F15-MARUTHINAGARA</t>
  </si>
  <si>
    <t>1310404906010104</t>
  </si>
  <si>
    <t>F16-CHAMUNDESHWARI</t>
  </si>
  <si>
    <t>1310403905020306</t>
  </si>
  <si>
    <t>F03-GOWDRAHATTI</t>
  </si>
  <si>
    <t>1310402909010104</t>
  </si>
  <si>
    <t>Due to difference in the total sales of the Feeder in RR no wise Energy audit report and feederwise energy audit report   T&amp;D loss of the Generated and Energy audit report Format is different i.e, sale in RR no wise energy audi treport is 501877 units and sales in feeder wise energy auidit is 495177 units the difference of 6639 units lead the difference in the T&amp;D loss</t>
  </si>
  <si>
    <t>F04-CHIKKA ULLARTHI</t>
  </si>
  <si>
    <t>1310402909010103</t>
  </si>
  <si>
    <t xml:space="preserve">per HP consumption is greater than the subdivision average agri consumption, Connected load of IP Sets is greater than the Sanction load there are 125 Nos of IP Sets with 5HP sanctioned Load but in field they are using average of 8HP connected load difference in the Sacntioned load and Conected load is  ( 125 * 5 HP = 625 HP - 125 * 8 HP = 1000 HP ) = 375 HP 535.360000000001 Units per HP consumption taken for calculation Assesed cosumpion of  140526 units will bring down the T&amp;D less then the 10%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</si>
</sst>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
    <numFmt numFmtId="165" formatCode="0.00000000"/>
    <numFmt numFmtId="166" formatCode="0.0"/>
    <numFmt numFmtId="167" formatCode="0.000000"/>
  </numFmts>
  <fonts count="32" x14ac:knownFonts="1">
    <font>
      <sz val="11"/>
      <color theme="1"/>
      <name val="Calibri"/>
      <family val="2"/>
      <scheme val="minor"/>
    </font>
    <font>
      <sz val="11"/>
      <color theme="1"/>
      <name val="Calibri"/>
      <family val="2"/>
      <scheme val="minor"/>
    </font>
    <font>
      <b/>
      <sz val="18"/>
      <name val="Calibri Light"/>
      <family val="1"/>
      <scheme val="major"/>
    </font>
    <font>
      <b/>
      <sz val="18"/>
      <color theme="1"/>
      <name val="Calibri Light"/>
      <family val="1"/>
      <scheme val="major"/>
    </font>
    <font>
      <b/>
      <sz val="20"/>
      <name val="Calibri Light"/>
      <family val="1"/>
      <scheme val="major"/>
    </font>
    <font>
      <b/>
      <sz val="18"/>
      <color rgb="FFFF0000"/>
      <name val="Calibri Light"/>
      <family val="1"/>
      <scheme val="major"/>
    </font>
    <font>
      <b/>
      <sz val="14"/>
      <color theme="1"/>
      <name val="Bookman Old Style"/>
      <family val="1"/>
    </font>
    <font>
      <sz val="12"/>
      <color theme="1"/>
      <name val="Bookman Old Style"/>
      <family val="1"/>
    </font>
    <font>
      <b/>
      <sz val="18"/>
      <color theme="1"/>
      <name val="Bookman Old Style"/>
      <family val="1"/>
    </font>
    <font>
      <sz val="12"/>
      <name val="Bookman Old Style"/>
      <family val="1"/>
    </font>
    <font>
      <sz val="12"/>
      <color theme="1"/>
      <name val="Times New Roman"/>
      <family val="1"/>
    </font>
    <font>
      <sz val="12"/>
      <name val="Times New Roman"/>
      <family val="1"/>
    </font>
    <font>
      <sz val="16"/>
      <name val="Calibri"/>
      <family val="2"/>
      <scheme val="minor"/>
    </font>
    <font>
      <sz val="10"/>
      <name val="Arial"/>
      <family val="2"/>
    </font>
    <font>
      <sz val="16"/>
      <color theme="1"/>
      <name val="Calibri"/>
      <family val="2"/>
      <scheme val="minor"/>
    </font>
    <font>
      <b/>
      <sz val="12"/>
      <name val="Bookman Old Style"/>
      <family val="1"/>
    </font>
    <font>
      <sz val="12"/>
      <color rgb="FFFF0000"/>
      <name val="Times New Roman"/>
      <family val="1"/>
    </font>
    <font>
      <sz val="12"/>
      <color rgb="FFFF0000"/>
      <name val="Bookman Old Style"/>
      <family val="1"/>
    </font>
    <font>
      <sz val="16"/>
      <color rgb="FFFF0000"/>
      <name val="Calibri"/>
      <family val="2"/>
      <scheme val="minor"/>
    </font>
    <font>
      <sz val="12"/>
      <color theme="1"/>
      <name val="Calibri Light"/>
      <family val="1"/>
      <scheme val="major"/>
    </font>
    <font>
      <sz val="12"/>
      <name val="Calibri Light"/>
      <family val="1"/>
      <scheme val="major"/>
    </font>
    <font>
      <sz val="12"/>
      <color indexed="8"/>
      <name val="Calibri Light"/>
      <family val="1"/>
      <scheme val="major"/>
    </font>
    <font>
      <sz val="14"/>
      <color indexed="8"/>
      <name val="Calibri Light"/>
      <family val="1"/>
      <scheme val="major"/>
    </font>
    <font>
      <sz val="14"/>
      <color theme="1"/>
      <name val="Calibri Light"/>
      <family val="1"/>
      <scheme val="major"/>
    </font>
    <font>
      <sz val="14"/>
      <name val="Calibri Light"/>
      <family val="1"/>
      <scheme val="major"/>
    </font>
    <font>
      <sz val="14"/>
      <color theme="1"/>
      <name val="Calibri"/>
      <family val="2"/>
      <scheme val="minor"/>
    </font>
    <font>
      <sz val="12"/>
      <color rgb="FFFF0000"/>
      <name val="Calibri Light"/>
      <family val="1"/>
      <scheme val="major"/>
    </font>
    <font>
      <sz val="14"/>
      <color rgb="FFFF0000"/>
      <name val="Calibri Light"/>
      <family val="1"/>
      <scheme val="major"/>
    </font>
    <font>
      <sz val="14"/>
      <color rgb="FFFF0000"/>
      <name val="Calibri"/>
      <family val="2"/>
      <scheme val="minor"/>
    </font>
    <font>
      <sz val="16"/>
      <color rgb="FFFF0000"/>
      <name val="Bookman Old Style"/>
      <family val="1"/>
    </font>
    <font>
      <sz val="11"/>
      <color theme="1"/>
      <name val="Calibri"/>
      <family val="2"/>
    </font>
    <font>
      <sz val="10"/>
      <color theme="1"/>
      <name val="Bookman Old Style"/>
      <family val="1"/>
    </font>
  </fonts>
  <fills count="18">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theme="7" tint="0.39997558519241921"/>
        <bgColor indexed="64"/>
      </patternFill>
    </fill>
    <fill>
      <patternFill patternType="solid">
        <fgColor rgb="FF00B050"/>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4" tint="0.7999816888943144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3">
    <xf numFmtId="0" fontId="0" fillId="0" borderId="0"/>
    <xf numFmtId="0" fontId="1" fillId="0" borderId="0"/>
    <xf numFmtId="0" fontId="13" fillId="0" borderId="0"/>
  </cellStyleXfs>
  <cellXfs count="168">
    <xf numFmtId="0" fontId="0" fillId="0" borderId="0" xfId="0"/>
    <xf numFmtId="0" fontId="2" fillId="2" borderId="1"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0" xfId="0" applyFont="1" applyFill="1" applyAlignment="1">
      <alignment horizontal="center" vertical="center"/>
    </xf>
    <xf numFmtId="0" fontId="2" fillId="0" borderId="1" xfId="0" applyFont="1" applyBorder="1" applyAlignment="1">
      <alignment horizontal="center" vertical="center" wrapText="1"/>
    </xf>
    <xf numFmtId="0" fontId="2" fillId="3"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1" fontId="2" fillId="0" borderId="1" xfId="0" applyNumberFormat="1" applyFont="1" applyBorder="1" applyAlignment="1">
      <alignment horizontal="center" vertical="center" wrapText="1"/>
    </xf>
    <xf numFmtId="0" fontId="3" fillId="4" borderId="1" xfId="0" applyFont="1" applyFill="1" applyBorder="1" applyAlignment="1">
      <alignment horizontal="center" vertical="center" wrapText="1"/>
    </xf>
    <xf numFmtId="0" fontId="2" fillId="5" borderId="1" xfId="0" applyFont="1" applyFill="1" applyBorder="1" applyAlignment="1">
      <alignment horizontal="center" vertical="center" wrapText="1"/>
    </xf>
    <xf numFmtId="0" fontId="2" fillId="6" borderId="1" xfId="0" applyFont="1" applyFill="1" applyBorder="1" applyAlignment="1">
      <alignment horizontal="center" vertical="center" wrapText="1"/>
    </xf>
    <xf numFmtId="0" fontId="2" fillId="7" borderId="1" xfId="0" applyFont="1" applyFill="1" applyBorder="1" applyAlignment="1">
      <alignment horizontal="center" vertical="center" wrapText="1"/>
    </xf>
    <xf numFmtId="0" fontId="2" fillId="5" borderId="1" xfId="0" applyFont="1" applyFill="1" applyBorder="1" applyAlignment="1">
      <alignment horizontal="center" vertical="center" wrapText="1"/>
    </xf>
    <xf numFmtId="0" fontId="2" fillId="8" borderId="1" xfId="0" applyFont="1" applyFill="1" applyBorder="1" applyAlignment="1">
      <alignment horizontal="center" vertical="center" wrapText="1"/>
    </xf>
    <xf numFmtId="2" fontId="2" fillId="9" borderId="1" xfId="0" applyNumberFormat="1" applyFont="1" applyFill="1" applyBorder="1" applyAlignment="1">
      <alignment horizontal="center" vertical="center" wrapText="1"/>
    </xf>
    <xf numFmtId="0" fontId="2" fillId="9"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2" fillId="2" borderId="0" xfId="0" applyFont="1" applyFill="1" applyAlignment="1">
      <alignment horizontal="center" vertical="center" wrapText="1"/>
    </xf>
    <xf numFmtId="0" fontId="2" fillId="0" borderId="1" xfId="0" applyFont="1" applyBorder="1" applyAlignment="1">
      <alignment horizontal="center" vertical="center" wrapText="1"/>
    </xf>
    <xf numFmtId="1" fontId="2" fillId="0" borderId="1" xfId="0" applyNumberFormat="1" applyFont="1" applyBorder="1" applyAlignment="1">
      <alignment horizontal="center" vertical="center" wrapText="1"/>
    </xf>
    <xf numFmtId="0" fontId="2" fillId="6" borderId="1" xfId="0" applyFont="1" applyFill="1" applyBorder="1" applyAlignment="1">
      <alignment horizontal="center" vertical="center" wrapText="1"/>
    </xf>
    <xf numFmtId="0" fontId="2" fillId="7"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8" borderId="1" xfId="0" applyFont="1" applyFill="1" applyBorder="1" applyAlignment="1">
      <alignment horizontal="center" vertical="center" wrapText="1"/>
    </xf>
    <xf numFmtId="2" fontId="2" fillId="9" borderId="1" xfId="0" applyNumberFormat="1" applyFont="1" applyFill="1" applyBorder="1" applyAlignment="1">
      <alignment horizontal="center" vertical="center" wrapText="1"/>
    </xf>
    <xf numFmtId="0" fontId="2" fillId="9" borderId="1" xfId="0" applyFont="1" applyFill="1" applyBorder="1" applyAlignment="1">
      <alignment horizontal="center" vertical="center" wrapText="1"/>
    </xf>
    <xf numFmtId="1" fontId="2" fillId="0" borderId="1" xfId="0" applyNumberFormat="1" applyFont="1" applyBorder="1" applyAlignment="1">
      <alignment horizontal="center" vertical="center"/>
    </xf>
    <xf numFmtId="2" fontId="2" fillId="0" borderId="1" xfId="0" applyNumberFormat="1" applyFont="1" applyBorder="1" applyAlignment="1">
      <alignment horizontal="center" vertical="center" wrapText="1"/>
    </xf>
    <xf numFmtId="2" fontId="2" fillId="0" borderId="1" xfId="0" applyNumberFormat="1" applyFont="1" applyBorder="1" applyAlignment="1">
      <alignment horizontal="center" vertical="center"/>
    </xf>
    <xf numFmtId="2" fontId="2" fillId="3" borderId="1" xfId="0" applyNumberFormat="1" applyFont="1" applyFill="1" applyBorder="1" applyAlignment="1">
      <alignment horizontal="center" vertical="center"/>
    </xf>
    <xf numFmtId="2" fontId="2" fillId="6" borderId="1" xfId="0" applyNumberFormat="1" applyFont="1" applyFill="1" applyBorder="1" applyAlignment="1">
      <alignment horizontal="center" vertical="center"/>
    </xf>
    <xf numFmtId="2" fontId="2" fillId="5" borderId="1" xfId="0" applyNumberFormat="1" applyFont="1" applyFill="1" applyBorder="1" applyAlignment="1">
      <alignment horizontal="center" vertical="center"/>
    </xf>
    <xf numFmtId="2" fontId="2" fillId="8" borderId="1" xfId="0" applyNumberFormat="1" applyFont="1" applyFill="1" applyBorder="1" applyAlignment="1">
      <alignment horizontal="center" vertical="center"/>
    </xf>
    <xf numFmtId="2" fontId="2" fillId="5" borderId="1" xfId="0" applyNumberFormat="1" applyFont="1" applyFill="1" applyBorder="1" applyAlignment="1">
      <alignment horizontal="center" vertical="center" wrapText="1"/>
    </xf>
    <xf numFmtId="0" fontId="2" fillId="0" borderId="1" xfId="0" applyFont="1" applyBorder="1" applyAlignment="1">
      <alignment horizontal="center" vertical="center"/>
    </xf>
    <xf numFmtId="0" fontId="2" fillId="0" borderId="0" xfId="0" applyFont="1" applyAlignment="1">
      <alignment horizontal="center" vertical="center"/>
    </xf>
    <xf numFmtId="2" fontId="2" fillId="3" borderId="1" xfId="0" applyNumberFormat="1" applyFont="1" applyFill="1" applyBorder="1" applyAlignment="1">
      <alignment horizontal="center" vertical="center" wrapText="1"/>
    </xf>
    <xf numFmtId="0" fontId="2" fillId="3" borderId="1" xfId="0" applyFont="1" applyFill="1" applyBorder="1" applyAlignment="1">
      <alignment horizontal="center" vertical="center"/>
    </xf>
    <xf numFmtId="0" fontId="2" fillId="3" borderId="0" xfId="0" applyFont="1" applyFill="1" applyAlignment="1">
      <alignment horizontal="center" vertical="center"/>
    </xf>
    <xf numFmtId="0" fontId="2" fillId="5" borderId="1" xfId="0" applyFont="1" applyFill="1" applyBorder="1" applyAlignment="1">
      <alignment horizontal="center" vertical="center"/>
    </xf>
    <xf numFmtId="0" fontId="2" fillId="5" borderId="0" xfId="0" applyFont="1" applyFill="1" applyAlignment="1">
      <alignment horizontal="center" vertical="center"/>
    </xf>
    <xf numFmtId="1" fontId="2" fillId="2" borderId="1" xfId="0" applyNumberFormat="1" applyFont="1" applyFill="1" applyBorder="1" applyAlignment="1">
      <alignment horizontal="center" vertical="center"/>
    </xf>
    <xf numFmtId="2" fontId="2" fillId="2" borderId="1" xfId="0" applyNumberFormat="1" applyFont="1" applyFill="1" applyBorder="1" applyAlignment="1">
      <alignment horizontal="center" vertical="center" wrapText="1"/>
    </xf>
    <xf numFmtId="2" fontId="2" fillId="2" borderId="1" xfId="0" applyNumberFormat="1" applyFont="1" applyFill="1" applyBorder="1" applyAlignment="1">
      <alignment horizontal="center" vertical="center"/>
    </xf>
    <xf numFmtId="0" fontId="2" fillId="2" borderId="1" xfId="0" applyFont="1" applyFill="1" applyBorder="1" applyAlignment="1">
      <alignment horizontal="center" vertical="center"/>
    </xf>
    <xf numFmtId="2" fontId="5" fillId="3" borderId="1" xfId="0" applyNumberFormat="1" applyFont="1" applyFill="1" applyBorder="1" applyAlignment="1">
      <alignment horizontal="center" vertical="center"/>
    </xf>
    <xf numFmtId="1" fontId="2" fillId="5" borderId="1" xfId="0" applyNumberFormat="1" applyFont="1" applyFill="1" applyBorder="1" applyAlignment="1">
      <alignment horizontal="center" vertical="center"/>
    </xf>
    <xf numFmtId="0" fontId="2" fillId="10" borderId="1" xfId="0" applyFont="1" applyFill="1" applyBorder="1" applyAlignment="1">
      <alignment horizontal="center" vertical="center" wrapText="1"/>
    </xf>
    <xf numFmtId="0" fontId="2" fillId="10" borderId="0" xfId="0" applyFont="1" applyFill="1" applyAlignment="1">
      <alignment horizontal="center" vertical="center"/>
    </xf>
    <xf numFmtId="1" fontId="6" fillId="0" borderId="1" xfId="0" applyNumberFormat="1" applyFont="1" applyBorder="1" applyAlignment="1">
      <alignment horizontal="center" vertical="center"/>
    </xf>
    <xf numFmtId="2" fontId="7" fillId="0" borderId="1" xfId="0" applyNumberFormat="1" applyFont="1" applyBorder="1" applyAlignment="1">
      <alignment horizontal="center" vertical="center" wrapText="1"/>
    </xf>
    <xf numFmtId="2" fontId="7" fillId="0" borderId="1" xfId="0" applyNumberFormat="1" applyFont="1" applyBorder="1" applyAlignment="1">
      <alignment horizontal="center" vertical="center"/>
    </xf>
    <xf numFmtId="2" fontId="7" fillId="0" borderId="1" xfId="0" applyNumberFormat="1" applyFont="1" applyBorder="1" applyAlignment="1">
      <alignment horizontal="left" vertical="center"/>
    </xf>
    <xf numFmtId="2" fontId="7" fillId="4" borderId="1" xfId="0" applyNumberFormat="1" applyFont="1" applyFill="1" applyBorder="1" applyAlignment="1">
      <alignment horizontal="center" vertical="center"/>
    </xf>
    <xf numFmtId="2" fontId="8" fillId="0" borderId="1" xfId="0" applyNumberFormat="1" applyFont="1" applyBorder="1" applyAlignment="1">
      <alignment horizontal="center" vertical="center"/>
    </xf>
    <xf numFmtId="2" fontId="9" fillId="0" borderId="1" xfId="0" applyNumberFormat="1" applyFont="1" applyBorder="1" applyAlignment="1">
      <alignment horizontal="right" vertical="center"/>
    </xf>
    <xf numFmtId="2" fontId="9" fillId="0" borderId="1" xfId="0" applyNumberFormat="1" applyFont="1" applyBorder="1" applyAlignment="1">
      <alignment horizontal="center" vertical="center" wrapText="1"/>
    </xf>
    <xf numFmtId="0" fontId="7" fillId="0" borderId="1" xfId="0" applyFont="1" applyBorder="1" applyAlignment="1">
      <alignment horizontal="center" vertical="center"/>
    </xf>
    <xf numFmtId="0" fontId="9" fillId="0" borderId="1" xfId="0" applyFont="1" applyBorder="1" applyAlignment="1">
      <alignment horizontal="left" vertical="center" wrapText="1"/>
    </xf>
    <xf numFmtId="0" fontId="7" fillId="0" borderId="0" xfId="0" applyFont="1" applyAlignment="1">
      <alignment horizontal="center" vertical="center"/>
    </xf>
    <xf numFmtId="0" fontId="7" fillId="0" borderId="1" xfId="0" applyFont="1" applyBorder="1" applyAlignment="1">
      <alignment horizontal="center"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horizontal="left" vertical="center" wrapText="1"/>
    </xf>
    <xf numFmtId="0" fontId="10" fillId="0" borderId="1" xfId="0" applyFont="1" applyBorder="1" applyAlignment="1">
      <alignment horizontal="center" vertical="center" wrapText="1"/>
    </xf>
    <xf numFmtId="0" fontId="10" fillId="0" borderId="1" xfId="0" applyFont="1" applyBorder="1" applyAlignment="1">
      <alignment horizontal="center" vertical="center"/>
    </xf>
    <xf numFmtId="0" fontId="11" fillId="0" borderId="1" xfId="0" applyFont="1" applyBorder="1" applyAlignment="1">
      <alignment horizontal="left" vertical="center" wrapText="1"/>
    </xf>
    <xf numFmtId="0" fontId="11" fillId="3" borderId="1" xfId="1" applyFont="1" applyFill="1" applyBorder="1" applyAlignment="1">
      <alignment horizontal="left" vertical="center" wrapText="1"/>
    </xf>
    <xf numFmtId="0" fontId="11" fillId="3" borderId="1" xfId="1" applyFont="1" applyFill="1" applyBorder="1" applyAlignment="1">
      <alignment horizontal="center" vertical="center" wrapText="1"/>
    </xf>
    <xf numFmtId="2" fontId="12" fillId="0" borderId="1" xfId="0" applyNumberFormat="1" applyFont="1" applyBorder="1" applyAlignment="1">
      <alignment horizontal="center" vertical="center"/>
    </xf>
    <xf numFmtId="2" fontId="12" fillId="0" borderId="1" xfId="1" applyNumberFormat="1" applyFont="1" applyBorder="1" applyAlignment="1">
      <alignment horizontal="center" vertical="center" wrapText="1"/>
    </xf>
    <xf numFmtId="1" fontId="12" fillId="0" borderId="1" xfId="2" applyNumberFormat="1" applyFont="1" applyBorder="1" applyAlignment="1">
      <alignment horizontal="center" vertical="center"/>
    </xf>
    <xf numFmtId="0" fontId="12" fillId="0" borderId="1" xfId="0" applyFont="1" applyBorder="1" applyAlignment="1">
      <alignment horizontal="center" vertical="center"/>
    </xf>
    <xf numFmtId="164" fontId="12" fillId="0" borderId="2" xfId="0" applyNumberFormat="1" applyFont="1" applyBorder="1" applyAlignment="1">
      <alignment horizontal="center" vertical="center"/>
    </xf>
    <xf numFmtId="1" fontId="12" fillId="0" borderId="1" xfId="0" applyNumberFormat="1" applyFont="1" applyBorder="1" applyAlignment="1" applyProtection="1">
      <alignment horizontal="center" vertical="center" wrapText="1"/>
      <protection locked="0"/>
    </xf>
    <xf numFmtId="0" fontId="12" fillId="11" borderId="1" xfId="0" applyFont="1" applyFill="1" applyBorder="1" applyAlignment="1">
      <alignment horizontal="center" vertical="center"/>
    </xf>
    <xf numFmtId="165" fontId="12" fillId="0" borderId="1" xfId="0" applyNumberFormat="1" applyFont="1" applyBorder="1" applyAlignment="1">
      <alignment horizontal="center" vertical="center"/>
    </xf>
    <xf numFmtId="2" fontId="14" fillId="5" borderId="1" xfId="0" applyNumberFormat="1" applyFont="1" applyFill="1" applyBorder="1" applyAlignment="1">
      <alignment horizontal="right" vertical="center"/>
    </xf>
    <xf numFmtId="0" fontId="14" fillId="0" borderId="1" xfId="0" applyFont="1" applyBorder="1" applyAlignment="1">
      <alignment horizontal="center" vertical="center"/>
    </xf>
    <xf numFmtId="2" fontId="14" fillId="12" borderId="1" xfId="0" applyNumberFormat="1" applyFont="1" applyFill="1" applyBorder="1" applyAlignment="1">
      <alignment horizontal="center" vertical="center"/>
    </xf>
    <xf numFmtId="2" fontId="14" fillId="0" borderId="1" xfId="0" applyNumberFormat="1" applyFont="1" applyBorder="1" applyAlignment="1">
      <alignment horizontal="center" vertical="center"/>
    </xf>
    <xf numFmtId="2" fontId="12" fillId="13" borderId="1" xfId="0" applyNumberFormat="1" applyFont="1" applyFill="1" applyBorder="1" applyAlignment="1">
      <alignment horizontal="center" vertical="center" wrapText="1"/>
    </xf>
    <xf numFmtId="2" fontId="12" fillId="14" borderId="1" xfId="0" applyNumberFormat="1" applyFont="1" applyFill="1" applyBorder="1" applyAlignment="1">
      <alignment horizontal="center" vertical="center" wrapText="1"/>
    </xf>
    <xf numFmtId="2" fontId="12" fillId="2" borderId="1" xfId="0" applyNumberFormat="1" applyFont="1" applyFill="1" applyBorder="1" applyAlignment="1">
      <alignment horizontal="center" vertical="center" wrapText="1"/>
    </xf>
    <xf numFmtId="0" fontId="12" fillId="15" borderId="3" xfId="0" applyFont="1" applyFill="1" applyBorder="1" applyAlignment="1">
      <alignment horizontal="center" vertical="center" wrapText="1"/>
    </xf>
    <xf numFmtId="2" fontId="12" fillId="15" borderId="1" xfId="0" applyNumberFormat="1" applyFont="1" applyFill="1" applyBorder="1" applyAlignment="1">
      <alignment horizontal="center" vertical="center" wrapText="1"/>
    </xf>
    <xf numFmtId="0" fontId="15" fillId="0" borderId="1" xfId="0" applyFont="1" applyBorder="1" applyAlignment="1">
      <alignment horizontal="center" vertical="center" wrapText="1"/>
    </xf>
    <xf numFmtId="1" fontId="11" fillId="3" borderId="1" xfId="1" applyNumberFormat="1" applyFont="1" applyFill="1" applyBorder="1" applyAlignment="1">
      <alignment horizontal="center" vertical="center" wrapText="1"/>
    </xf>
    <xf numFmtId="164" fontId="12" fillId="0" borderId="1" xfId="0" applyNumberFormat="1" applyFont="1" applyBorder="1" applyAlignment="1">
      <alignment horizontal="center" vertical="center"/>
    </xf>
    <xf numFmtId="0" fontId="12" fillId="0" borderId="2" xfId="0" applyFont="1" applyBorder="1" applyAlignment="1">
      <alignment horizontal="center" vertical="center"/>
    </xf>
    <xf numFmtId="1" fontId="12" fillId="0" borderId="1" xfId="0" applyNumberFormat="1" applyFont="1" applyBorder="1" applyAlignment="1">
      <alignment horizontal="center" vertical="center"/>
    </xf>
    <xf numFmtId="0" fontId="16" fillId="3" borderId="1" xfId="1" applyFont="1" applyFill="1" applyBorder="1" applyAlignment="1">
      <alignment horizontal="left" vertical="center" wrapText="1"/>
    </xf>
    <xf numFmtId="0" fontId="12" fillId="0" borderId="1" xfId="0" applyFont="1" applyBorder="1" applyAlignment="1" applyProtection="1">
      <alignment horizontal="center" vertical="center" wrapText="1"/>
      <protection locked="0"/>
    </xf>
    <xf numFmtId="0" fontId="17" fillId="0" borderId="1" xfId="0" applyFont="1" applyBorder="1" applyAlignment="1">
      <alignment vertical="center" wrapText="1"/>
    </xf>
    <xf numFmtId="2" fontId="18" fillId="5" borderId="1" xfId="0" applyNumberFormat="1" applyFont="1" applyFill="1" applyBorder="1" applyAlignment="1">
      <alignment horizontal="center" vertical="center"/>
    </xf>
    <xf numFmtId="0" fontId="9" fillId="0" borderId="1" xfId="0" applyFont="1" applyBorder="1" applyAlignment="1">
      <alignment vertical="center" wrapText="1"/>
    </xf>
    <xf numFmtId="0" fontId="7" fillId="0" borderId="1" xfId="0" applyFont="1" applyBorder="1" applyAlignment="1">
      <alignment vertical="center" wrapText="1"/>
    </xf>
    <xf numFmtId="2" fontId="14" fillId="16" borderId="1" xfId="0" applyNumberFormat="1" applyFont="1" applyFill="1" applyBorder="1" applyAlignment="1">
      <alignment horizontal="right" vertical="center"/>
    </xf>
    <xf numFmtId="0" fontId="17" fillId="0" borderId="1" xfId="0" applyFont="1" applyBorder="1" applyAlignment="1">
      <alignment horizontal="center" vertical="center"/>
    </xf>
    <xf numFmtId="0" fontId="9" fillId="0" borderId="1" xfId="0" applyFont="1" applyBorder="1" applyAlignment="1">
      <alignment vertical="center"/>
    </xf>
    <xf numFmtId="2" fontId="14" fillId="5" borderId="1" xfId="0" applyNumberFormat="1" applyFont="1" applyFill="1" applyBorder="1" applyAlignment="1">
      <alignment horizontal="center" vertical="center"/>
    </xf>
    <xf numFmtId="2" fontId="12" fillId="5" borderId="1" xfId="0" applyNumberFormat="1" applyFont="1" applyFill="1" applyBorder="1" applyAlignment="1">
      <alignment horizontal="center" vertical="center" wrapText="1"/>
    </xf>
    <xf numFmtId="1" fontId="9" fillId="0" borderId="1" xfId="0" applyNumberFormat="1" applyFont="1" applyBorder="1" applyAlignment="1">
      <alignment horizontal="left" vertical="center" wrapText="1"/>
    </xf>
    <xf numFmtId="0" fontId="7" fillId="5" borderId="0" xfId="0" applyFont="1" applyFill="1" applyAlignment="1">
      <alignment horizontal="center" vertical="center"/>
    </xf>
    <xf numFmtId="0" fontId="18" fillId="0" borderId="1" xfId="0" applyFont="1" applyBorder="1" applyAlignment="1">
      <alignment horizontal="center" vertical="center"/>
    </xf>
    <xf numFmtId="1" fontId="12" fillId="0" borderId="2" xfId="0" applyNumberFormat="1" applyFont="1" applyBorder="1" applyAlignment="1">
      <alignment horizontal="center" vertical="center"/>
    </xf>
    <xf numFmtId="0" fontId="7" fillId="2" borderId="1" xfId="0" applyFont="1" applyFill="1" applyBorder="1" applyAlignment="1">
      <alignment horizontal="center" vertical="center"/>
    </xf>
    <xf numFmtId="0" fontId="19" fillId="0" borderId="1" xfId="0" applyFont="1" applyBorder="1" applyAlignment="1">
      <alignment horizontal="center" vertical="center"/>
    </xf>
    <xf numFmtId="0" fontId="20" fillId="0" borderId="1" xfId="0" applyFont="1" applyBorder="1" applyAlignment="1">
      <alignment horizontal="center" vertical="center" wrapText="1"/>
    </xf>
    <xf numFmtId="0" fontId="21" fillId="0" borderId="1" xfId="0" applyFont="1" applyBorder="1" applyAlignment="1" applyProtection="1">
      <alignment horizontal="center" vertical="center" wrapText="1"/>
      <protection locked="0"/>
    </xf>
    <xf numFmtId="0" fontId="21" fillId="0" borderId="1" xfId="0" applyFont="1" applyBorder="1" applyAlignment="1" applyProtection="1">
      <alignment horizontal="center" vertical="center" wrapText="1" readingOrder="1"/>
      <protection locked="0"/>
    </xf>
    <xf numFmtId="0" fontId="20" fillId="0" borderId="1" xfId="1" applyFont="1" applyBorder="1" applyAlignment="1">
      <alignment horizontal="center" vertical="center" wrapText="1"/>
    </xf>
    <xf numFmtId="166" fontId="20" fillId="0" borderId="1" xfId="1" applyNumberFormat="1" applyFont="1" applyBorder="1" applyAlignment="1">
      <alignment horizontal="center" vertical="center" wrapText="1"/>
    </xf>
    <xf numFmtId="0" fontId="20" fillId="0" borderId="1" xfId="0" applyFont="1" applyBorder="1" applyAlignment="1">
      <alignment horizontal="center" vertical="center"/>
    </xf>
    <xf numFmtId="2" fontId="19" fillId="0" borderId="1" xfId="0" applyNumberFormat="1" applyFont="1" applyBorder="1" applyAlignment="1">
      <alignment horizontal="center" vertical="center"/>
    </xf>
    <xf numFmtId="0" fontId="22" fillId="0" borderId="1" xfId="0" applyFont="1" applyBorder="1" applyAlignment="1" applyProtection="1">
      <alignment horizontal="center" vertical="center" wrapText="1" readingOrder="1"/>
      <protection locked="0"/>
    </xf>
    <xf numFmtId="2" fontId="7" fillId="2" borderId="1" xfId="0" applyNumberFormat="1" applyFont="1" applyFill="1" applyBorder="1" applyAlignment="1">
      <alignment horizontal="right" vertical="center"/>
    </xf>
    <xf numFmtId="0" fontId="23" fillId="0" borderId="1" xfId="0" applyFont="1" applyBorder="1" applyAlignment="1">
      <alignment horizontal="center" vertical="center"/>
    </xf>
    <xf numFmtId="2" fontId="9" fillId="2" borderId="1" xfId="0" applyNumberFormat="1" applyFont="1" applyFill="1" applyBorder="1" applyAlignment="1">
      <alignment horizontal="center" vertical="center"/>
    </xf>
    <xf numFmtId="0" fontId="7" fillId="0" borderId="1" xfId="0" applyFont="1" applyBorder="1" applyAlignment="1">
      <alignment horizontal="right" vertical="center"/>
    </xf>
    <xf numFmtId="0" fontId="23" fillId="0" borderId="1" xfId="0" applyFont="1" applyBorder="1" applyAlignment="1" applyProtection="1">
      <alignment horizontal="center" vertical="center" wrapText="1" readingOrder="1"/>
      <protection locked="0"/>
    </xf>
    <xf numFmtId="2" fontId="9" fillId="0" borderId="1" xfId="0" applyNumberFormat="1" applyFont="1" applyBorder="1" applyAlignment="1">
      <alignment horizontal="center" vertical="center"/>
    </xf>
    <xf numFmtId="2" fontId="24" fillId="0" borderId="1" xfId="0" applyNumberFormat="1" applyFont="1" applyBorder="1" applyAlignment="1">
      <alignment horizontal="center" vertical="center"/>
    </xf>
    <xf numFmtId="2" fontId="7" fillId="17" borderId="1" xfId="0" applyNumberFormat="1" applyFont="1" applyFill="1" applyBorder="1" applyAlignment="1">
      <alignment horizontal="center" vertical="center"/>
    </xf>
    <xf numFmtId="0" fontId="24" fillId="0" borderId="1" xfId="0" applyFont="1" applyBorder="1" applyAlignment="1">
      <alignment horizontal="center" vertical="center"/>
    </xf>
    <xf numFmtId="0" fontId="25" fillId="0" borderId="1" xfId="0" applyFont="1" applyBorder="1" applyAlignment="1">
      <alignment horizontal="center" vertical="center"/>
    </xf>
    <xf numFmtId="2" fontId="7" fillId="12" borderId="1" xfId="0" applyNumberFormat="1" applyFont="1" applyFill="1" applyBorder="1" applyAlignment="1">
      <alignment horizontal="center" vertical="center"/>
    </xf>
    <xf numFmtId="2" fontId="7" fillId="2" borderId="1" xfId="0" applyNumberFormat="1" applyFont="1" applyFill="1" applyBorder="1" applyAlignment="1">
      <alignment horizontal="center" vertical="center"/>
    </xf>
    <xf numFmtId="2" fontId="9" fillId="14" borderId="1" xfId="0" applyNumberFormat="1" applyFont="1" applyFill="1" applyBorder="1" applyAlignment="1">
      <alignment horizontal="center" vertical="center" wrapText="1"/>
    </xf>
    <xf numFmtId="2" fontId="9" fillId="15" borderId="1" xfId="0" applyNumberFormat="1" applyFont="1" applyFill="1" applyBorder="1" applyAlignment="1">
      <alignment horizontal="center" vertical="center" wrapText="1"/>
    </xf>
    <xf numFmtId="2" fontId="9" fillId="2" borderId="1" xfId="0" applyNumberFormat="1" applyFont="1" applyFill="1" applyBorder="1" applyAlignment="1">
      <alignment horizontal="center" vertical="center" wrapText="1"/>
    </xf>
    <xf numFmtId="0" fontId="23" fillId="2" borderId="1" xfId="0" applyFont="1" applyFill="1" applyBorder="1" applyAlignment="1">
      <alignment horizontal="center" vertical="center"/>
    </xf>
    <xf numFmtId="0" fontId="23" fillId="0" borderId="1" xfId="0" applyFont="1" applyBorder="1" applyAlignment="1">
      <alignment horizontal="center" vertical="center" wrapText="1"/>
    </xf>
    <xf numFmtId="0" fontId="7" fillId="0" borderId="4" xfId="0" applyFont="1" applyBorder="1" applyAlignment="1">
      <alignment horizontal="center" vertical="center" wrapText="1"/>
    </xf>
    <xf numFmtId="0" fontId="7" fillId="5" borderId="4" xfId="0" applyFont="1" applyFill="1" applyBorder="1" applyAlignment="1">
      <alignment horizontal="center" vertical="center" wrapText="1"/>
    </xf>
    <xf numFmtId="0" fontId="7" fillId="0" borderId="0" xfId="0" applyFont="1" applyAlignment="1">
      <alignment horizontal="center" vertical="center" wrapText="1"/>
    </xf>
    <xf numFmtId="0" fontId="7" fillId="0" borderId="3" xfId="0" applyFont="1" applyBorder="1" applyAlignment="1">
      <alignment horizontal="center" vertical="center" wrapText="1"/>
    </xf>
    <xf numFmtId="0" fontId="7" fillId="5" borderId="3" xfId="0" applyFont="1" applyFill="1" applyBorder="1" applyAlignment="1">
      <alignment horizontal="center" vertical="center" wrapText="1"/>
    </xf>
    <xf numFmtId="0" fontId="7" fillId="0" borderId="5" xfId="0" applyFont="1" applyBorder="1" applyAlignment="1">
      <alignment horizontal="center" vertical="center" wrapText="1"/>
    </xf>
    <xf numFmtId="0" fontId="7" fillId="5" borderId="5" xfId="0" applyFont="1" applyFill="1" applyBorder="1" applyAlignment="1">
      <alignment horizontal="center" vertical="center" wrapText="1"/>
    </xf>
    <xf numFmtId="0" fontId="20" fillId="0" borderId="1" xfId="0" applyFont="1" applyBorder="1" applyAlignment="1" applyProtection="1">
      <alignment horizontal="center" vertical="center" wrapText="1"/>
      <protection locked="0"/>
    </xf>
    <xf numFmtId="0" fontId="20" fillId="0" borderId="1" xfId="0" applyFont="1" applyBorder="1" applyAlignment="1" applyProtection="1">
      <alignment horizontal="center" vertical="center" wrapText="1" readingOrder="1"/>
      <protection locked="0"/>
    </xf>
    <xf numFmtId="0" fontId="26" fillId="0" borderId="1" xfId="0" applyFont="1" applyBorder="1" applyAlignment="1" applyProtection="1">
      <alignment horizontal="center" vertical="center" wrapText="1" readingOrder="1"/>
      <protection locked="0"/>
    </xf>
    <xf numFmtId="0" fontId="27" fillId="0" borderId="1" xfId="0" applyFont="1" applyBorder="1" applyAlignment="1" applyProtection="1">
      <alignment horizontal="center" vertical="center" wrapText="1" readingOrder="1"/>
      <protection locked="0"/>
    </xf>
    <xf numFmtId="2" fontId="17" fillId="2" borderId="1" xfId="0" applyNumberFormat="1" applyFont="1" applyFill="1" applyBorder="1" applyAlignment="1">
      <alignment horizontal="right" vertical="center"/>
    </xf>
    <xf numFmtId="0" fontId="27" fillId="0" borderId="1" xfId="0" applyFont="1" applyBorder="1" applyAlignment="1">
      <alignment horizontal="center" vertical="center"/>
    </xf>
    <xf numFmtId="0" fontId="17" fillId="2" borderId="1" xfId="0" applyFont="1" applyFill="1" applyBorder="1" applyAlignment="1">
      <alignment horizontal="center" vertical="center"/>
    </xf>
    <xf numFmtId="0" fontId="17" fillId="0" borderId="1" xfId="0" applyFont="1" applyBorder="1" applyAlignment="1">
      <alignment horizontal="right" vertical="center"/>
    </xf>
    <xf numFmtId="2" fontId="27" fillId="0" borderId="1" xfId="0" applyNumberFormat="1" applyFont="1" applyBorder="1" applyAlignment="1">
      <alignment horizontal="center" vertical="center"/>
    </xf>
    <xf numFmtId="0" fontId="28" fillId="0" borderId="1" xfId="0" applyFont="1" applyBorder="1" applyAlignment="1">
      <alignment horizontal="center" vertical="center"/>
    </xf>
    <xf numFmtId="2" fontId="17" fillId="14" borderId="1" xfId="0" applyNumberFormat="1" applyFont="1" applyFill="1" applyBorder="1" applyAlignment="1">
      <alignment horizontal="center" vertical="center" wrapText="1"/>
    </xf>
    <xf numFmtId="0" fontId="17" fillId="0" borderId="1" xfId="0" applyFont="1" applyBorder="1" applyAlignment="1">
      <alignment horizontal="center" vertical="center" wrapText="1"/>
    </xf>
    <xf numFmtId="0" fontId="17" fillId="5" borderId="1" xfId="0" applyFont="1" applyFill="1" applyBorder="1" applyAlignment="1">
      <alignment horizontal="center" vertical="center" wrapText="1"/>
    </xf>
    <xf numFmtId="0" fontId="29" fillId="0" borderId="1" xfId="0" applyFont="1" applyBorder="1" applyAlignment="1">
      <alignment horizontal="center" vertical="center" wrapText="1"/>
    </xf>
    <xf numFmtId="0" fontId="27" fillId="0" borderId="1" xfId="0" applyFont="1" applyBorder="1" applyAlignment="1">
      <alignment horizontal="center" vertical="center" wrapText="1"/>
    </xf>
    <xf numFmtId="0" fontId="5" fillId="2" borderId="0" xfId="0" applyFont="1" applyFill="1" applyAlignment="1">
      <alignment horizontal="center" vertical="center"/>
    </xf>
    <xf numFmtId="0" fontId="30" fillId="0" borderId="1" xfId="0" applyFont="1" applyBorder="1"/>
    <xf numFmtId="0" fontId="31" fillId="0" borderId="1" xfId="0" applyFont="1" applyBorder="1" applyAlignment="1">
      <alignment horizontal="left" vertical="center" wrapText="1"/>
    </xf>
    <xf numFmtId="0" fontId="30" fillId="0" borderId="1" xfId="0" applyFont="1" applyBorder="1" applyAlignment="1">
      <alignment horizontal="center" vertical="center"/>
    </xf>
    <xf numFmtId="2" fontId="7" fillId="0" borderId="1" xfId="0" applyNumberFormat="1" applyFont="1" applyBorder="1" applyAlignment="1">
      <alignment horizontal="right" vertical="center"/>
    </xf>
    <xf numFmtId="167" fontId="22" fillId="0" borderId="1" xfId="0" applyNumberFormat="1" applyFont="1" applyBorder="1" applyAlignment="1" applyProtection="1">
      <alignment horizontal="center" vertical="center" wrapText="1" readingOrder="1"/>
      <protection locked="0"/>
    </xf>
    <xf numFmtId="0" fontId="23" fillId="0" borderId="0" xfId="0" applyFont="1" applyAlignment="1">
      <alignment horizontal="center" vertical="center" wrapText="1"/>
    </xf>
    <xf numFmtId="0" fontId="2" fillId="0" borderId="0" xfId="0" applyFont="1" applyAlignment="1">
      <alignment horizontal="center" vertical="center" wrapText="1"/>
    </xf>
    <xf numFmtId="0" fontId="2" fillId="3" borderId="0" xfId="0" applyFont="1" applyFill="1" applyAlignment="1">
      <alignment horizontal="center" vertical="center" wrapText="1"/>
    </xf>
    <xf numFmtId="1" fontId="2" fillId="0" borderId="0" xfId="0" applyNumberFormat="1" applyFont="1" applyAlignment="1">
      <alignment horizontal="center" vertical="center"/>
    </xf>
    <xf numFmtId="0" fontId="2" fillId="5" borderId="0" xfId="0" applyFont="1" applyFill="1" applyAlignment="1">
      <alignment horizontal="center" vertical="center" wrapText="1"/>
    </xf>
    <xf numFmtId="0" fontId="2" fillId="9" borderId="0" xfId="0" applyFont="1" applyFill="1" applyAlignment="1">
      <alignment horizontal="center" vertical="center"/>
    </xf>
    <xf numFmtId="0" fontId="2" fillId="7" borderId="0" xfId="0" applyFont="1" applyFill="1" applyAlignment="1">
      <alignment horizontal="center" vertical="center"/>
    </xf>
    <xf numFmtId="0" fontId="2" fillId="8" borderId="0" xfId="0" applyFont="1" applyFill="1" applyAlignment="1">
      <alignment horizontal="center" vertical="center"/>
    </xf>
  </cellXfs>
  <cellStyles count="3">
    <cellStyle name="Normal" xfId="0" builtinId="0"/>
    <cellStyle name="Normal 2" xfId="1"/>
    <cellStyle name="Normal 2 2 2" xfId="2"/>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haredStrings" Target="sharedString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styles" Target="styles.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theme" Target="theme/theme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AGU%20INPUT%202024-2025/N%20SOFT/FEB-2025/FEB%20%20N-SOFTS%20REPORTS/CTAZ_BEE_JAN-25(MADEM).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alaita-\C\Documents%20and%20Settings\Lalitha1\My%20Documents\Malathi\Realibility%20Index\Vital%20Stats%20for%20SEE\Jahnavi\Statistics%20(Technical)\STATS-INST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eja\e\DATA\DATA4\DATA\ANNUAL\0203\data\DATA4\DATA\Generation\AFIVE\YEARLY\GEN,PLF&amp;FACTOR\Performance%20Section%20B\Performance%20of%20MPSEB%20Station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ccounts3-pc\d\Shilpa%20C-6\AT&amp;C\2010-11%20ATC%20received\October%2010%20ATC%20from%20dvns\ATC_oct_10_hyr_dn_org\OCT%2010\ATC\BAS\ON%20THE%20JOB\Cost%20Accounting%20Formats\Poorv%20Discom\CAR%20Model\BS\Raw%20TB%20Data%20&amp;%20Cap-CAU%20as%20Ge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ISPMPC\DataBase\WINDOWS\Profiles\rk\Desktop\220-03%20Latest\Global%20model%2028th%20Feb.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ccounts3-pc\d\Shilpa%20C-6\AT&amp;C\2010-11%20ATC%20received\October%2010%20ATC%20from%20dvns\ATC_oct_10_hyr_dn_org\OCT%2010\ATC\201-04REL-Fin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omp10\c\WINDOWS\Desktop\Latest%20revised%20Cost%20Estimates%20for%20Substatio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eja\e\DATA\DATA4\DATA\ANNUAL\0203\DATA4\DATA\ANNUAL\9900\YRDATA\CSD.XLW"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ccounts3-pc\d\Documents%20and%20Settings\Naveen\My%20Documents\Naveen\Tariff%202006-07\CPG\Op%20BS%20Final%2016052005\Asset%20Disaggregation%2017.04.05%20With%20Residual%20MPSEB\Raw%20TB%20Data%20&amp;%20Cap-CAU%20as%20Ge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suresh\Power\MSEB\MSEB%2001-02\Data\Dispatch%20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ccounts3-pc\d\Databank\1-Projects%20In%20Hand\DFID\ARR%202003-04\Arr%20Petition%202003-04\For%20Submission\ARR%20Forms%20For%20Submissi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AGU%20INPUT%202024-2025/N%20SOFT/FEB-2025/FEB%20%20N-SOFTS%20REPORTS/FEB-25%20ENERGY%20AUDIT%20EA%20REPORT.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ccounts3-pc\d\Documents%20and%20Settings\gangira\Desktop\KPMG\Financial%20Mo\Final%20Model\PF_Modelling_KPMG%20v3.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ccounts3-pc\d\Sameer's%20folder\MSEB\Tariff%20Filing%202003-04\Outputs\Models\Working%20Models\old\Dispatch%202.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2AC2A501\ARR%20Forms%20For%20Submissi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eja\e\DATA\DATA4\DATA\ANNUAL\0203\DATA4\DATA\MONTHLY\0102\JAN\Sep\GRAPH.XLW"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etth/Downloads/02.FEB-2025%20Feeder%20wise%20EA%20HYR%20DVN%20obserevatio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6%20(ATC%20&amp;%20OTHERS)/AT&amp;C/ATC%20April-2011%20to%20March-2012/Data/ICEA/EMR%20YEARLY/EMR2005-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eja\e\DATA\DATA4\DATA\ANNUAL\0203\DATA\DATA4\DATA\ANNUAL\0102\ANNU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ccounts3-pc\d\BAS\ON%20THE%20JOB\Cost%20Accounting%20Formats\Poorv%20Discom\CAR%20Model\BS\Raw%20TB%20Data%20&amp;%20Cap-CAU%20as%20Ge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ccounts3-pc\d\201-04REL-Fin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eja\e\DATA\DATA4\DATA\ANNUAL\0203\data\DATA4\DATA\ANNUAL\0001\GEN%20LOS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CTAZ Jan-25"/>
      <sheetName val="Duplicate"/>
      <sheetName val="EHT &amp; Idle "/>
      <sheetName val="Duplicate - Sharing"/>
    </sheetNames>
    <sheetDataSet>
      <sheetData sheetId="0"/>
      <sheetData sheetId="1">
        <row r="48">
          <cell r="I48" t="str">
            <v>ANGODU_66F01-HEBBALU</v>
          </cell>
        </row>
        <row r="167">
          <cell r="I167" t="str">
            <v>BALENAHALLI_66F01-KALLAHALLI</v>
          </cell>
          <cell r="J167" t="str">
            <v>1310402907010101</v>
          </cell>
          <cell r="K167" t="str">
            <v>NJY</v>
          </cell>
          <cell r="L167" t="str">
            <v>BALENAHALLI_66</v>
          </cell>
          <cell r="M167" t="str">
            <v>F01-KALLAHALLI</v>
          </cell>
          <cell r="N167" t="str">
            <v>BALENAHALLI_66F01-KALLAHALLI</v>
          </cell>
          <cell r="O167" t="str">
            <v>1310402907010101</v>
          </cell>
          <cell r="P167" t="str">
            <v>Rural</v>
          </cell>
          <cell r="Q167" t="str">
            <v>NJY</v>
          </cell>
          <cell r="R167" t="str">
            <v>NJY</v>
          </cell>
          <cell r="S167">
            <v>9</v>
          </cell>
          <cell r="T167">
            <v>22.333333333333332</v>
          </cell>
          <cell r="U167">
            <v>31.333333333333332</v>
          </cell>
          <cell r="V167">
            <v>23</v>
          </cell>
          <cell r="W167">
            <v>2367</v>
          </cell>
          <cell r="X167">
            <v>1934</v>
          </cell>
          <cell r="Y167">
            <v>0</v>
          </cell>
        </row>
        <row r="168">
          <cell r="I168" t="str">
            <v>BALENAHALLI_66F02-KELAGALAHATTI</v>
          </cell>
          <cell r="J168" t="str">
            <v>1310402907010102</v>
          </cell>
          <cell r="K168" t="str">
            <v>AGRI</v>
          </cell>
          <cell r="L168" t="str">
            <v>BALENAHALLI_66</v>
          </cell>
          <cell r="M168" t="str">
            <v>F02-KELAGALAHATTI</v>
          </cell>
          <cell r="N168" t="str">
            <v>BALENAHALLI_66F02-KELAGALAHATTI</v>
          </cell>
          <cell r="O168" t="str">
            <v>1310402907010102</v>
          </cell>
          <cell r="P168" t="str">
            <v>Rural</v>
          </cell>
          <cell r="Q168" t="str">
            <v>AGRI</v>
          </cell>
          <cell r="R168" t="str">
            <v>AGRI</v>
          </cell>
          <cell r="S168">
            <v>9</v>
          </cell>
          <cell r="T168">
            <v>15.333333333333334</v>
          </cell>
          <cell r="U168">
            <v>24.333333333333336</v>
          </cell>
          <cell r="V168">
            <v>79</v>
          </cell>
          <cell r="W168">
            <v>395</v>
          </cell>
          <cell r="X168">
            <v>392</v>
          </cell>
          <cell r="Y168">
            <v>352</v>
          </cell>
          <cell r="Z168">
            <v>729.6</v>
          </cell>
        </row>
        <row r="169">
          <cell r="I169" t="str">
            <v xml:space="preserve">BALENAHALLI_66F04-HOSAKALLAHALLI </v>
          </cell>
          <cell r="J169" t="str">
            <v>1310402907010104</v>
          </cell>
          <cell r="K169" t="str">
            <v>AGRI</v>
          </cell>
          <cell r="L169" t="str">
            <v>BALENAHALLI_66</v>
          </cell>
          <cell r="M169" t="str">
            <v xml:space="preserve">F04-HOSAKALLAHALLI </v>
          </cell>
          <cell r="N169" t="str">
            <v xml:space="preserve">BALENAHALLI_66F04-HOSAKALLAHALLI </v>
          </cell>
          <cell r="O169" t="str">
            <v>1310402907010104</v>
          </cell>
          <cell r="P169" t="str">
            <v>Rural</v>
          </cell>
          <cell r="Q169" t="str">
            <v>AGRI</v>
          </cell>
          <cell r="R169" t="str">
            <v>AGRI</v>
          </cell>
          <cell r="S169">
            <v>21.241699999999998</v>
          </cell>
          <cell r="T169">
            <v>19</v>
          </cell>
          <cell r="U169">
            <v>40.241699999999994</v>
          </cell>
          <cell r="V169">
            <v>72</v>
          </cell>
          <cell r="W169">
            <v>1693</v>
          </cell>
          <cell r="X169">
            <v>748</v>
          </cell>
          <cell r="Y169">
            <v>746</v>
          </cell>
          <cell r="Z169">
            <v>707.65</v>
          </cell>
        </row>
        <row r="170">
          <cell r="I170" t="str">
            <v>BALENAHALLI_66F05-RATNAGIRI</v>
          </cell>
          <cell r="J170" t="str">
            <v>1310402907020301</v>
          </cell>
          <cell r="K170" t="str">
            <v>AGRI</v>
          </cell>
          <cell r="L170" t="str">
            <v>BALENAHALLI_66</v>
          </cell>
          <cell r="M170" t="str">
            <v>F05-RATNAGIRI</v>
          </cell>
          <cell r="N170" t="str">
            <v>BALENAHALLI_66F05-RATNAGIRI</v>
          </cell>
          <cell r="O170" t="str">
            <v>1310402907020301</v>
          </cell>
          <cell r="P170" t="str">
            <v>Rural</v>
          </cell>
          <cell r="Q170" t="str">
            <v>AGRI</v>
          </cell>
          <cell r="R170" t="str">
            <v>AGRI</v>
          </cell>
          <cell r="S170">
            <v>4.8</v>
          </cell>
          <cell r="T170">
            <v>3.2</v>
          </cell>
          <cell r="U170">
            <v>8</v>
          </cell>
          <cell r="V170">
            <v>117</v>
          </cell>
          <cell r="W170">
            <v>430</v>
          </cell>
          <cell r="X170">
            <v>353</v>
          </cell>
          <cell r="Y170">
            <v>303</v>
          </cell>
          <cell r="Z170">
            <v>695.46</v>
          </cell>
        </row>
        <row r="171">
          <cell r="I171" t="str">
            <v>BALENAHALLI_66F06-RAAMAJOGIHALLY</v>
          </cell>
          <cell r="J171" t="str">
            <v>1310402907020302</v>
          </cell>
          <cell r="K171" t="str">
            <v>AGRI</v>
          </cell>
          <cell r="L171" t="str">
            <v>BALENAHALLI_66</v>
          </cell>
          <cell r="M171" t="str">
            <v>F06-RAAMAJOGIHALLY</v>
          </cell>
          <cell r="N171" t="str">
            <v>BALENAHALLI_66F06-RAAMAJOGIHALLY</v>
          </cell>
          <cell r="O171" t="str">
            <v>1310402907020302</v>
          </cell>
          <cell r="P171" t="str">
            <v>Rural</v>
          </cell>
          <cell r="Q171" t="str">
            <v>AGRI</v>
          </cell>
          <cell r="R171" t="str">
            <v>AGRI</v>
          </cell>
          <cell r="S171">
            <v>6</v>
          </cell>
          <cell r="T171">
            <v>4</v>
          </cell>
          <cell r="U171">
            <v>10</v>
          </cell>
          <cell r="V171">
            <v>33</v>
          </cell>
          <cell r="W171">
            <v>334</v>
          </cell>
          <cell r="X171">
            <v>326</v>
          </cell>
          <cell r="Y171">
            <v>321</v>
          </cell>
          <cell r="Z171">
            <v>713.45</v>
          </cell>
        </row>
        <row r="172">
          <cell r="I172" t="str">
            <v>BALENAHALLI_66F07-KURUDIHALLY</v>
          </cell>
          <cell r="J172" t="str">
            <v>1310402907020303</v>
          </cell>
          <cell r="K172" t="str">
            <v>AGRI</v>
          </cell>
          <cell r="L172" t="str">
            <v>BALENAHALLI_66</v>
          </cell>
          <cell r="M172" t="str">
            <v>F07-KURUDIHALLY</v>
          </cell>
          <cell r="N172" t="str">
            <v>BALENAHALLI_66F07-KURUDIHALLY</v>
          </cell>
          <cell r="O172" t="str">
            <v>1310402907020303</v>
          </cell>
          <cell r="P172" t="str">
            <v>Rural</v>
          </cell>
          <cell r="Q172" t="str">
            <v>AGRI</v>
          </cell>
          <cell r="R172" t="str">
            <v>AGRI</v>
          </cell>
          <cell r="S172">
            <v>2.4</v>
          </cell>
          <cell r="T172">
            <v>1.6</v>
          </cell>
          <cell r="U172">
            <v>4</v>
          </cell>
          <cell r="V172">
            <v>58</v>
          </cell>
          <cell r="W172">
            <v>324</v>
          </cell>
          <cell r="X172">
            <v>318</v>
          </cell>
          <cell r="Y172">
            <v>291</v>
          </cell>
          <cell r="Z172">
            <v>608.96</v>
          </cell>
        </row>
        <row r="173">
          <cell r="I173" t="str">
            <v>BALENAHALLI_66F08-BAALENAHALLY</v>
          </cell>
          <cell r="J173" t="str">
            <v>1310402907020304</v>
          </cell>
          <cell r="K173" t="str">
            <v>AGRI</v>
          </cell>
          <cell r="L173" t="str">
            <v>BALENAHALLI_66</v>
          </cell>
          <cell r="M173" t="str">
            <v>F08-BAALENAHALLY</v>
          </cell>
          <cell r="N173" t="str">
            <v>BALENAHALLI_66F08-BAALENAHALLY</v>
          </cell>
          <cell r="O173" t="str">
            <v>1310402907020304</v>
          </cell>
          <cell r="P173" t="str">
            <v>Rural</v>
          </cell>
          <cell r="Q173" t="str">
            <v>AGRI</v>
          </cell>
          <cell r="R173" t="str">
            <v>AGRI</v>
          </cell>
          <cell r="S173">
            <v>7.1999999999999993</v>
          </cell>
          <cell r="T173">
            <v>4.8000000000000007</v>
          </cell>
          <cell r="U173">
            <v>12</v>
          </cell>
          <cell r="V173">
            <v>116</v>
          </cell>
          <cell r="W173">
            <v>504</v>
          </cell>
          <cell r="X173">
            <v>393</v>
          </cell>
          <cell r="Y173">
            <v>387</v>
          </cell>
          <cell r="Z173">
            <v>870.12</v>
          </cell>
        </row>
        <row r="174">
          <cell r="I174" t="str">
            <v>BALENAHALLI_66F09-SAPTHAGIRI NJY</v>
          </cell>
          <cell r="J174" t="str">
            <v>1310402907020305</v>
          </cell>
          <cell r="K174" t="str">
            <v>NJY</v>
          </cell>
          <cell r="L174" t="str">
            <v>BALENAHALLI_66</v>
          </cell>
          <cell r="M174" t="str">
            <v>F09-SAPTHAGIRI NJY</v>
          </cell>
          <cell r="N174" t="str">
            <v>BALENAHALLI_66F09-SAPTHAGIRI NJY</v>
          </cell>
          <cell r="O174" t="str">
            <v>1310402907020305</v>
          </cell>
          <cell r="P174" t="str">
            <v>Rural</v>
          </cell>
          <cell r="Q174" t="str">
            <v>NJY</v>
          </cell>
          <cell r="R174" t="str">
            <v>NJY</v>
          </cell>
          <cell r="S174">
            <v>2.4</v>
          </cell>
          <cell r="T174">
            <v>1.6</v>
          </cell>
          <cell r="U174">
            <v>4</v>
          </cell>
          <cell r="V174">
            <v>58</v>
          </cell>
          <cell r="W174">
            <v>1876</v>
          </cell>
          <cell r="X174">
            <v>1505</v>
          </cell>
          <cell r="Y174">
            <v>0</v>
          </cell>
          <cell r="Z174">
            <v>392.63</v>
          </cell>
        </row>
        <row r="175">
          <cell r="I175" t="str">
            <v>BALENAHALLI_66F10-SIDDANAMATTI</v>
          </cell>
          <cell r="J175" t="str">
            <v>1310402907010105</v>
          </cell>
          <cell r="K175" t="str">
            <v>AGRI</v>
          </cell>
          <cell r="L175" t="str">
            <v>BALENAHALLI_66</v>
          </cell>
          <cell r="M175" t="str">
            <v>F10-SIDDANAMATTI</v>
          </cell>
          <cell r="N175" t="str">
            <v>BALENAHALLI_66F10-SIDDANAMATTI</v>
          </cell>
          <cell r="O175" t="str">
            <v>1310402907010105</v>
          </cell>
          <cell r="P175" t="str">
            <v>Rural</v>
          </cell>
          <cell r="Q175" t="str">
            <v>AGRI</v>
          </cell>
          <cell r="R175" t="str">
            <v>AGRI</v>
          </cell>
          <cell r="W175">
            <v>0</v>
          </cell>
          <cell r="X175">
            <v>0</v>
          </cell>
          <cell r="Y175">
            <v>0</v>
          </cell>
        </row>
        <row r="176">
          <cell r="I176" t="str">
            <v>BANDIHALLI_110F01-KODIHALLI</v>
          </cell>
          <cell r="J176" t="str">
            <v>1320201905010107</v>
          </cell>
          <cell r="K176" t="str">
            <v>AGRI</v>
          </cell>
          <cell r="L176" t="str">
            <v>BANDIHALLI_110</v>
          </cell>
          <cell r="M176" t="str">
            <v>F01-KODIHALLI</v>
          </cell>
          <cell r="N176" t="str">
            <v>BANDIHALLI_110F01-KODIHALLI</v>
          </cell>
          <cell r="O176" t="str">
            <v>1320201905010107</v>
          </cell>
          <cell r="P176" t="str">
            <v>Rural</v>
          </cell>
          <cell r="Q176" t="str">
            <v>AGRI</v>
          </cell>
          <cell r="R176" t="str">
            <v>AGRI</v>
          </cell>
          <cell r="S176">
            <v>8.9</v>
          </cell>
          <cell r="T176">
            <v>12</v>
          </cell>
          <cell r="U176">
            <v>20.9</v>
          </cell>
          <cell r="V176">
            <v>104</v>
          </cell>
          <cell r="W176">
            <v>638</v>
          </cell>
          <cell r="X176">
            <v>635</v>
          </cell>
          <cell r="Y176">
            <v>617</v>
          </cell>
          <cell r="Z176">
            <v>728.95</v>
          </cell>
        </row>
        <row r="177">
          <cell r="I177" t="str">
            <v>BANDIHALLI_110F02-DODDAPETE</v>
          </cell>
          <cell r="J177" t="str">
            <v>1320201905010101</v>
          </cell>
          <cell r="K177" t="str">
            <v>URBAN</v>
          </cell>
          <cell r="L177" t="str">
            <v>BANDIHALLI_110</v>
          </cell>
          <cell r="M177" t="str">
            <v>F02-DODDAPETE</v>
          </cell>
          <cell r="N177" t="str">
            <v>BANDIHALLI_110F02-DODDAPETE</v>
          </cell>
          <cell r="O177" t="str">
            <v>1320201905010101</v>
          </cell>
          <cell r="P177" t="str">
            <v>Urban</v>
          </cell>
          <cell r="Q177" t="str">
            <v>URBAN MIXED LOAD</v>
          </cell>
          <cell r="R177" t="str">
            <v>URBAN</v>
          </cell>
          <cell r="S177">
            <v>9.4689999999999994</v>
          </cell>
          <cell r="T177">
            <v>12.244</v>
          </cell>
          <cell r="U177">
            <v>21.713000000000001</v>
          </cell>
          <cell r="V177">
            <v>80</v>
          </cell>
          <cell r="W177">
            <v>4638</v>
          </cell>
          <cell r="X177">
            <v>22</v>
          </cell>
          <cell r="Y177">
            <v>22</v>
          </cell>
          <cell r="Z177">
            <v>1366.2550000000001</v>
          </cell>
        </row>
        <row r="178">
          <cell r="I178" t="str">
            <v>BANDIHALLI_110F03-MANJUNATHANAGARA</v>
          </cell>
          <cell r="J178" t="str">
            <v>1320201905010102</v>
          </cell>
          <cell r="K178" t="str">
            <v>MIXED LOAD</v>
          </cell>
          <cell r="L178" t="str">
            <v>BANDIHALLI_110</v>
          </cell>
          <cell r="M178" t="str">
            <v>F03-MANJUNATHANAGARA</v>
          </cell>
          <cell r="N178" t="str">
            <v>BANDIHALLI_110F03-MANJUNATHANAGARA</v>
          </cell>
          <cell r="O178" t="str">
            <v>1320201905010102</v>
          </cell>
          <cell r="P178" t="str">
            <v>Urban</v>
          </cell>
          <cell r="Q178" t="str">
            <v>URBAN MIXED LOAD</v>
          </cell>
          <cell r="R178" t="str">
            <v>URBAN</v>
          </cell>
          <cell r="S178">
            <v>9.82</v>
          </cell>
          <cell r="T178">
            <v>13.28</v>
          </cell>
          <cell r="U178">
            <v>23.1</v>
          </cell>
          <cell r="V178">
            <v>135</v>
          </cell>
          <cell r="W178">
            <v>10</v>
          </cell>
          <cell r="X178">
            <v>9</v>
          </cell>
          <cell r="Y178">
            <v>0</v>
          </cell>
        </row>
        <row r="179">
          <cell r="I179" t="str">
            <v>BANDIHALLI_110F03-MANJUNATHANAGARA</v>
          </cell>
          <cell r="J179" t="str">
            <v>1320201905010102</v>
          </cell>
          <cell r="K179" t="str">
            <v>URBAN</v>
          </cell>
          <cell r="L179" t="str">
            <v>BANDIHALLI_110</v>
          </cell>
          <cell r="M179" t="str">
            <v>F03-MANJUNATHANAGARA</v>
          </cell>
          <cell r="N179" t="str">
            <v>BANDIHALLI_110F03-MANJUNATHANAGARA</v>
          </cell>
          <cell r="O179" t="str">
            <v>1320201905010102</v>
          </cell>
          <cell r="P179" t="str">
            <v>Urban</v>
          </cell>
          <cell r="Q179" t="str">
            <v>URBAN MIXED LOAD</v>
          </cell>
          <cell r="R179" t="str">
            <v>URBAN</v>
          </cell>
          <cell r="S179">
            <v>9.82</v>
          </cell>
          <cell r="T179">
            <v>13.28</v>
          </cell>
          <cell r="U179">
            <v>23.1</v>
          </cell>
          <cell r="V179">
            <v>135</v>
          </cell>
          <cell r="W179">
            <v>4012</v>
          </cell>
          <cell r="X179">
            <v>80</v>
          </cell>
          <cell r="Y179">
            <v>80</v>
          </cell>
          <cell r="Z179">
            <v>1684.94</v>
          </cell>
        </row>
        <row r="180">
          <cell r="I180" t="str">
            <v>BANDIHALLI_110F04-KALKERE</v>
          </cell>
          <cell r="J180" t="str">
            <v>1320201905010103</v>
          </cell>
          <cell r="K180" t="str">
            <v>AGRI</v>
          </cell>
          <cell r="L180" t="str">
            <v>BANDIHALLI_110</v>
          </cell>
          <cell r="M180" t="str">
            <v>F04-KALKERE</v>
          </cell>
          <cell r="N180" t="str">
            <v>BANDIHALLI_110F04-KALKERE</v>
          </cell>
          <cell r="O180" t="str">
            <v>1320201905010103</v>
          </cell>
          <cell r="P180" t="str">
            <v>Rural</v>
          </cell>
          <cell r="Q180" t="str">
            <v>AGRI</v>
          </cell>
          <cell r="R180" t="str">
            <v>AGRI</v>
          </cell>
          <cell r="S180">
            <v>18</v>
          </cell>
          <cell r="T180">
            <v>12</v>
          </cell>
          <cell r="U180">
            <v>30</v>
          </cell>
          <cell r="V180">
            <v>107</v>
          </cell>
          <cell r="W180">
            <v>485</v>
          </cell>
          <cell r="X180">
            <v>367</v>
          </cell>
          <cell r="Y180">
            <v>351</v>
          </cell>
          <cell r="Z180">
            <v>548.02</v>
          </cell>
        </row>
        <row r="181">
          <cell r="I181" t="str">
            <v>BANDIHALLI_110F05-ERALAGERE</v>
          </cell>
          <cell r="J181" t="str">
            <v>1320201905010104</v>
          </cell>
          <cell r="K181" t="str">
            <v>AGRI</v>
          </cell>
          <cell r="L181" t="str">
            <v>BANDIHALLI_110</v>
          </cell>
          <cell r="M181" t="str">
            <v>F05-ERALAGERE</v>
          </cell>
          <cell r="N181" t="str">
            <v>BANDIHALLI_110F05-ERALAGERE</v>
          </cell>
          <cell r="O181" t="str">
            <v>1320201905010104</v>
          </cell>
          <cell r="P181" t="str">
            <v>Rural</v>
          </cell>
          <cell r="Q181" t="str">
            <v>AGRI</v>
          </cell>
          <cell r="R181" t="str">
            <v>AGRI</v>
          </cell>
          <cell r="S181">
            <v>15</v>
          </cell>
          <cell r="T181">
            <v>12</v>
          </cell>
          <cell r="U181">
            <v>27</v>
          </cell>
          <cell r="V181">
            <v>110</v>
          </cell>
          <cell r="W181">
            <v>603</v>
          </cell>
          <cell r="X181">
            <v>501</v>
          </cell>
          <cell r="Y181">
            <v>485</v>
          </cell>
          <cell r="Z181">
            <v>683.64</v>
          </cell>
        </row>
        <row r="182">
          <cell r="I182" t="str">
            <v>BANDIHALLI_110F06-SHANTHANAHALLI</v>
          </cell>
          <cell r="J182" t="str">
            <v>1320201905020301</v>
          </cell>
          <cell r="K182" t="str">
            <v>AGRI</v>
          </cell>
          <cell r="L182" t="str">
            <v>BANDIHALLI_110</v>
          </cell>
          <cell r="M182" t="str">
            <v>F06-SHANTHANAHALLI</v>
          </cell>
          <cell r="N182" t="str">
            <v>BANDIHALLI_110F06-SHANTHANAHALLI</v>
          </cell>
          <cell r="O182" t="str">
            <v>1320201905020301</v>
          </cell>
          <cell r="P182" t="str">
            <v>Rural</v>
          </cell>
          <cell r="Q182" t="str">
            <v>AGRI</v>
          </cell>
          <cell r="R182" t="str">
            <v>AGRI</v>
          </cell>
          <cell r="S182">
            <v>11.4</v>
          </cell>
          <cell r="T182">
            <v>18.600000000000001</v>
          </cell>
          <cell r="U182">
            <v>30</v>
          </cell>
          <cell r="V182">
            <v>90</v>
          </cell>
          <cell r="W182">
            <v>542</v>
          </cell>
          <cell r="X182">
            <v>528</v>
          </cell>
          <cell r="Y182">
            <v>516</v>
          </cell>
          <cell r="Z182">
            <v>662.51</v>
          </cell>
        </row>
        <row r="183">
          <cell r="I183" t="str">
            <v>BANDIHALLI_110F07-KOTANAYAKANAHALLI</v>
          </cell>
          <cell r="J183" t="str">
            <v>1320201905020302</v>
          </cell>
          <cell r="K183" t="str">
            <v>AGRI</v>
          </cell>
          <cell r="L183" t="str">
            <v>BANDIHALLI_110</v>
          </cell>
          <cell r="M183" t="str">
            <v>F07-KOTANAYAKANAHALLI</v>
          </cell>
          <cell r="N183" t="str">
            <v>BANDIHALLI_110F07-KOTANAYAKANAHALLI</v>
          </cell>
          <cell r="O183" t="str">
            <v>1320201905020302</v>
          </cell>
          <cell r="P183" t="str">
            <v>Rural</v>
          </cell>
          <cell r="Q183" t="str">
            <v>AGRI</v>
          </cell>
          <cell r="R183" t="str">
            <v>AGRI</v>
          </cell>
          <cell r="S183">
            <v>8.1999999999999993</v>
          </cell>
          <cell r="T183">
            <v>12.8</v>
          </cell>
          <cell r="U183">
            <v>21</v>
          </cell>
          <cell r="V183">
            <v>54</v>
          </cell>
          <cell r="W183">
            <v>269</v>
          </cell>
          <cell r="X183">
            <v>247</v>
          </cell>
          <cell r="Y183">
            <v>237</v>
          </cell>
          <cell r="Z183">
            <v>382.79</v>
          </cell>
        </row>
        <row r="184">
          <cell r="I184" t="str">
            <v>BANDIHALLI_110F08-HAROGATTA</v>
          </cell>
          <cell r="J184" t="str">
            <v>1320201905020303</v>
          </cell>
          <cell r="K184" t="str">
            <v>AGRI</v>
          </cell>
          <cell r="L184" t="str">
            <v>BANDIHALLI_110</v>
          </cell>
          <cell r="M184" t="str">
            <v>F08-HAROGATTA</v>
          </cell>
          <cell r="N184" t="str">
            <v>BANDIHALLI_110F08-HAROGATTA</v>
          </cell>
          <cell r="O184" t="str">
            <v>1320201905020303</v>
          </cell>
          <cell r="P184" t="str">
            <v>Rural</v>
          </cell>
          <cell r="Q184" t="str">
            <v>AGRI</v>
          </cell>
          <cell r="R184" t="str">
            <v>AGRI</v>
          </cell>
          <cell r="S184">
            <v>7.668000000000001</v>
          </cell>
          <cell r="T184">
            <v>11.502000000000001</v>
          </cell>
          <cell r="U184">
            <v>19.170000000000002</v>
          </cell>
          <cell r="V184">
            <v>105</v>
          </cell>
          <cell r="W184">
            <v>2277</v>
          </cell>
          <cell r="X184">
            <v>1875</v>
          </cell>
          <cell r="Y184">
            <v>1</v>
          </cell>
          <cell r="Z184">
            <v>816.72</v>
          </cell>
        </row>
        <row r="185">
          <cell r="I185" t="str">
            <v>BANDIHALLI_110F09-RAMENAHALLI NJY</v>
          </cell>
          <cell r="J185" t="str">
            <v>1320201905020304</v>
          </cell>
          <cell r="K185" t="str">
            <v>NJY</v>
          </cell>
          <cell r="L185" t="str">
            <v>BANDIHALLI_110</v>
          </cell>
          <cell r="M185" t="str">
            <v>F09-RAMENAHALLI NJY</v>
          </cell>
          <cell r="N185" t="str">
            <v>BANDIHALLI_110F09-RAMENAHALLI NJY</v>
          </cell>
          <cell r="O185" t="str">
            <v>1320201905020304</v>
          </cell>
          <cell r="P185" t="str">
            <v>Rural</v>
          </cell>
          <cell r="Q185" t="str">
            <v>NJY</v>
          </cell>
          <cell r="R185" t="str">
            <v>NJY</v>
          </cell>
          <cell r="S185">
            <v>10.8</v>
          </cell>
          <cell r="T185">
            <v>15.8</v>
          </cell>
          <cell r="U185">
            <v>26.6</v>
          </cell>
          <cell r="V185">
            <v>83</v>
          </cell>
          <cell r="W185">
            <v>1798</v>
          </cell>
          <cell r="X185">
            <v>1549</v>
          </cell>
          <cell r="Y185">
            <v>0</v>
          </cell>
          <cell r="Z185">
            <v>616.29</v>
          </cell>
        </row>
        <row r="186">
          <cell r="I186" t="str">
            <v>BANDIHALLI_110F10 ACHARYA PALYA</v>
          </cell>
          <cell r="J186" t="str">
            <v>1320201905020306</v>
          </cell>
          <cell r="K186" t="str">
            <v>NJY</v>
          </cell>
          <cell r="L186" t="str">
            <v>BANDIHALLI_110</v>
          </cell>
          <cell r="M186" t="str">
            <v>F10 ACHARYA PALYA</v>
          </cell>
          <cell r="N186" t="str">
            <v>BANDIHALLI_110F10 ACHARYA PALYA</v>
          </cell>
          <cell r="O186" t="str">
            <v>1320201905020306</v>
          </cell>
          <cell r="P186" t="str">
            <v>Rural</v>
          </cell>
          <cell r="Q186" t="str">
            <v>NJY</v>
          </cell>
          <cell r="R186" t="str">
            <v>NJY</v>
          </cell>
          <cell r="S186">
            <v>8.5139999999999993</v>
          </cell>
          <cell r="T186">
            <v>15.72</v>
          </cell>
          <cell r="U186">
            <v>24.234000000000002</v>
          </cell>
          <cell r="V186">
            <v>36</v>
          </cell>
          <cell r="W186">
            <v>1569</v>
          </cell>
          <cell r="X186">
            <v>1266</v>
          </cell>
          <cell r="Y186">
            <v>0</v>
          </cell>
          <cell r="Z186">
            <v>309.48</v>
          </cell>
        </row>
        <row r="187">
          <cell r="I187" t="str">
            <v>BANDIHALLI_110F12-BANDIHALLI</v>
          </cell>
          <cell r="J187" t="str">
            <v>1320201905010105</v>
          </cell>
          <cell r="K187" t="str">
            <v>INDUSTRIAL</v>
          </cell>
          <cell r="L187" t="str">
            <v>BANDIHALLI_110</v>
          </cell>
          <cell r="M187" t="str">
            <v>F12-BANDIHALLI</v>
          </cell>
          <cell r="N187" t="str">
            <v>BANDIHALLI_110F12-BANDIHALLI</v>
          </cell>
          <cell r="O187" t="str">
            <v>1320201905010105</v>
          </cell>
          <cell r="P187" t="str">
            <v>Urban</v>
          </cell>
          <cell r="Q187" t="str">
            <v>INDUSTRIAL</v>
          </cell>
          <cell r="R187" t="str">
            <v>INDUSTRIAL</v>
          </cell>
          <cell r="S187">
            <v>7.668000000000001</v>
          </cell>
          <cell r="T187">
            <v>11.502000000000001</v>
          </cell>
          <cell r="U187">
            <v>19.170000000000002</v>
          </cell>
          <cell r="V187">
            <v>51</v>
          </cell>
          <cell r="W187">
            <v>211</v>
          </cell>
          <cell r="X187">
            <v>23</v>
          </cell>
          <cell r="Y187">
            <v>23</v>
          </cell>
          <cell r="Z187">
            <v>7427.3</v>
          </cell>
        </row>
        <row r="188">
          <cell r="I188" t="str">
            <v>BANDIHALLI_110F13-GANDHINAGARA</v>
          </cell>
          <cell r="J188" t="str">
            <v>1320201905020305</v>
          </cell>
          <cell r="K188" t="str">
            <v>MIXED LOAD</v>
          </cell>
          <cell r="L188" t="str">
            <v>BANDIHALLI_110</v>
          </cell>
          <cell r="M188" t="str">
            <v>F13-GANDHINAGARA</v>
          </cell>
          <cell r="N188" t="str">
            <v>BANDIHALLI_110F13-GANDHINAGARA</v>
          </cell>
          <cell r="O188" t="str">
            <v>1320201905020305</v>
          </cell>
          <cell r="P188" t="str">
            <v>Urban</v>
          </cell>
          <cell r="Q188" t="str">
            <v>URBAN MIXED LOAD</v>
          </cell>
          <cell r="R188" t="str">
            <v>URBAN</v>
          </cell>
          <cell r="S188">
            <v>13.86</v>
          </cell>
          <cell r="T188">
            <v>16.96</v>
          </cell>
          <cell r="U188">
            <v>30.82</v>
          </cell>
          <cell r="V188">
            <v>155</v>
          </cell>
          <cell r="W188">
            <v>63</v>
          </cell>
          <cell r="X188">
            <v>58</v>
          </cell>
          <cell r="Y188">
            <v>4</v>
          </cell>
        </row>
        <row r="189">
          <cell r="I189" t="str">
            <v>BANDIHALLI_110F13-GANDHINAGARA</v>
          </cell>
          <cell r="J189" t="str">
            <v>1320201905020305</v>
          </cell>
          <cell r="K189" t="str">
            <v>URBAN</v>
          </cell>
          <cell r="L189" t="str">
            <v>BANDIHALLI_110</v>
          </cell>
          <cell r="M189" t="str">
            <v>F13-GANDHINAGARA</v>
          </cell>
          <cell r="N189" t="str">
            <v>BANDIHALLI_110F13-GANDHINAGARA</v>
          </cell>
          <cell r="O189" t="str">
            <v>1320201905020305</v>
          </cell>
          <cell r="P189" t="str">
            <v>Urban</v>
          </cell>
          <cell r="Q189" t="str">
            <v>URBAN MIXED LOAD</v>
          </cell>
          <cell r="R189" t="str">
            <v>URBAN</v>
          </cell>
          <cell r="S189">
            <v>13.86</v>
          </cell>
          <cell r="T189">
            <v>16.96</v>
          </cell>
          <cell r="U189">
            <v>30.82</v>
          </cell>
          <cell r="V189">
            <v>155</v>
          </cell>
          <cell r="W189">
            <v>9465</v>
          </cell>
          <cell r="X189">
            <v>71</v>
          </cell>
          <cell r="Y189">
            <v>71</v>
          </cell>
          <cell r="Z189">
            <v>41811.9</v>
          </cell>
        </row>
        <row r="190">
          <cell r="I190" t="str">
            <v>BANDIHALLI_110F14-ADHINAYAKANAHALLI</v>
          </cell>
          <cell r="J190" t="str">
            <v>1320201905010108</v>
          </cell>
          <cell r="K190" t="str">
            <v>NJY</v>
          </cell>
          <cell r="L190" t="str">
            <v>BANDIHALLI_110</v>
          </cell>
          <cell r="M190" t="str">
            <v>F14-ADHINAYAKANAHALLI</v>
          </cell>
          <cell r="N190" t="str">
            <v>BANDIHALLI_110F14-ADHINAYAKANAHALLI</v>
          </cell>
          <cell r="O190" t="str">
            <v>1320201905010108</v>
          </cell>
          <cell r="P190" t="str">
            <v>Rural</v>
          </cell>
          <cell r="Q190" t="str">
            <v>NJY</v>
          </cell>
          <cell r="R190" t="str">
            <v>NJY</v>
          </cell>
          <cell r="S190">
            <v>14</v>
          </cell>
          <cell r="T190">
            <v>8</v>
          </cell>
          <cell r="U190">
            <v>22</v>
          </cell>
          <cell r="V190">
            <v>63</v>
          </cell>
          <cell r="W190">
            <v>830</v>
          </cell>
          <cell r="X190">
            <v>762</v>
          </cell>
          <cell r="Y190">
            <v>0</v>
          </cell>
          <cell r="Z190">
            <v>339.68</v>
          </cell>
        </row>
        <row r="191">
          <cell r="I191" t="str">
            <v>BANUVALLI_66F01-KASHIVISHWANATHA</v>
          </cell>
          <cell r="J191" t="str">
            <v>1310301904010101</v>
          </cell>
          <cell r="K191" t="str">
            <v>NJY</v>
          </cell>
          <cell r="L191" t="str">
            <v>BANUVALLI_66</v>
          </cell>
          <cell r="M191" t="str">
            <v>F01-KASHIVISHWANATHA</v>
          </cell>
          <cell r="N191" t="str">
            <v>BANUVALLI_66F01-KASHIVISHWANATHA</v>
          </cell>
          <cell r="O191" t="str">
            <v>1310301904010101</v>
          </cell>
          <cell r="P191" t="str">
            <v>Rural</v>
          </cell>
          <cell r="Q191" t="str">
            <v>NJY</v>
          </cell>
          <cell r="R191" t="str">
            <v>NJY</v>
          </cell>
          <cell r="S191">
            <v>28.203500000000002</v>
          </cell>
          <cell r="T191">
            <v>32.9</v>
          </cell>
          <cell r="U191">
            <v>61.103499999999997</v>
          </cell>
          <cell r="V191">
            <v>36</v>
          </cell>
          <cell r="W191">
            <v>2427</v>
          </cell>
          <cell r="X191">
            <v>2083</v>
          </cell>
          <cell r="Y191">
            <v>6</v>
          </cell>
          <cell r="Z191">
            <v>850.5</v>
          </cell>
        </row>
        <row r="192">
          <cell r="I192" t="str">
            <v>BANUVALLI_66F02-SHIVANAHALLI</v>
          </cell>
          <cell r="J192" t="str">
            <v>1310301904010102</v>
          </cell>
          <cell r="K192" t="str">
            <v>AGRI</v>
          </cell>
          <cell r="L192" t="str">
            <v>BANUVALLI_66</v>
          </cell>
          <cell r="M192" t="str">
            <v>F02-SHIVANAHALLI</v>
          </cell>
          <cell r="N192" t="str">
            <v>BANUVALLI_66F02-SHIVANAHALLI</v>
          </cell>
          <cell r="O192" t="str">
            <v>1310301904010102</v>
          </cell>
          <cell r="P192" t="str">
            <v>Rural</v>
          </cell>
          <cell r="Q192" t="str">
            <v>AGRI</v>
          </cell>
          <cell r="R192" t="str">
            <v>AGRI</v>
          </cell>
          <cell r="S192">
            <v>8.8725000000000005</v>
          </cell>
          <cell r="T192">
            <v>14.35</v>
          </cell>
          <cell r="U192">
            <v>23.2225</v>
          </cell>
          <cell r="V192">
            <v>12</v>
          </cell>
          <cell r="W192">
            <v>179</v>
          </cell>
          <cell r="X192">
            <v>179</v>
          </cell>
          <cell r="Y192">
            <v>177</v>
          </cell>
          <cell r="Z192">
            <v>342.71</v>
          </cell>
        </row>
        <row r="193">
          <cell r="I193" t="str">
            <v>BANUVALLI_66F03-BELLUDI</v>
          </cell>
          <cell r="J193" t="str">
            <v>1310301904010103</v>
          </cell>
          <cell r="K193" t="str">
            <v>AGRI</v>
          </cell>
          <cell r="L193" t="str">
            <v>BANUVALLI_66</v>
          </cell>
          <cell r="M193" t="str">
            <v>F03-BELLUDI</v>
          </cell>
          <cell r="N193" t="str">
            <v>BANUVALLI_66F03-BELLUDI</v>
          </cell>
          <cell r="O193" t="str">
            <v>1310301904010103</v>
          </cell>
          <cell r="P193" t="str">
            <v>Rural</v>
          </cell>
          <cell r="Q193" t="str">
            <v>AGRI</v>
          </cell>
          <cell r="R193" t="str">
            <v>AGRI</v>
          </cell>
          <cell r="S193">
            <v>12.025</v>
          </cell>
          <cell r="T193">
            <v>14.03</v>
          </cell>
          <cell r="U193">
            <v>26.055</v>
          </cell>
          <cell r="V193">
            <v>74</v>
          </cell>
          <cell r="W193">
            <v>312</v>
          </cell>
          <cell r="X193">
            <v>310</v>
          </cell>
          <cell r="Y193">
            <v>304</v>
          </cell>
          <cell r="Z193">
            <v>300.04000000000002</v>
          </cell>
        </row>
        <row r="194">
          <cell r="I194" t="str">
            <v>BANUVALLI_66F04-SALAGANAHALLI</v>
          </cell>
          <cell r="J194" t="str">
            <v>1310301904010104</v>
          </cell>
          <cell r="K194" t="str">
            <v>AGRI</v>
          </cell>
          <cell r="L194" t="str">
            <v>BANUVALLI_66</v>
          </cell>
          <cell r="M194" t="str">
            <v>F04-SALAGANAHALLI</v>
          </cell>
          <cell r="N194" t="str">
            <v>BANUVALLI_66F04-SALAGANAHALLI</v>
          </cell>
          <cell r="O194" t="str">
            <v>1310301904010104</v>
          </cell>
          <cell r="P194" t="str">
            <v>Rural</v>
          </cell>
          <cell r="Q194" t="str">
            <v>AGRI</v>
          </cell>
          <cell r="R194" t="str">
            <v>AGRI</v>
          </cell>
          <cell r="S194">
            <v>11.687000000000001</v>
          </cell>
          <cell r="T194">
            <v>13.63</v>
          </cell>
          <cell r="U194">
            <v>25.317</v>
          </cell>
          <cell r="V194">
            <v>42</v>
          </cell>
          <cell r="W194">
            <v>425</v>
          </cell>
          <cell r="X194">
            <v>425</v>
          </cell>
          <cell r="Y194">
            <v>424</v>
          </cell>
          <cell r="Z194">
            <v>514.25</v>
          </cell>
        </row>
        <row r="195">
          <cell r="I195" t="str">
            <v>BANUVALLI_66F05-NJY-ANJANEYA</v>
          </cell>
          <cell r="J195" t="str">
            <v>1310301904020301</v>
          </cell>
          <cell r="K195" t="str">
            <v>NJY</v>
          </cell>
          <cell r="L195" t="str">
            <v>BANUVALLI_66</v>
          </cell>
          <cell r="M195" t="str">
            <v>F05-NJY-ANJANEYA</v>
          </cell>
          <cell r="N195" t="str">
            <v>BANUVALLI_66F05-NJY-ANJANEYA</v>
          </cell>
          <cell r="O195" t="str">
            <v>1310301904020301</v>
          </cell>
          <cell r="P195" t="str">
            <v>Rural</v>
          </cell>
          <cell r="Q195" t="str">
            <v>NJY</v>
          </cell>
          <cell r="R195" t="str">
            <v>NJY</v>
          </cell>
          <cell r="S195">
            <v>22.853999999999999</v>
          </cell>
          <cell r="T195">
            <v>26.66</v>
          </cell>
          <cell r="U195">
            <v>49.513999999999996</v>
          </cell>
          <cell r="V195">
            <v>49</v>
          </cell>
          <cell r="W195">
            <v>4526</v>
          </cell>
          <cell r="X195">
            <v>3967</v>
          </cell>
          <cell r="Y195">
            <v>1</v>
          </cell>
          <cell r="Z195">
            <v>2432.59</v>
          </cell>
        </row>
        <row r="196">
          <cell r="I196" t="str">
            <v>BANUVALLI_66F06-BANUVALLI</v>
          </cell>
          <cell r="J196" t="str">
            <v>1310301904020302</v>
          </cell>
          <cell r="K196" t="str">
            <v>AGRI</v>
          </cell>
          <cell r="L196" t="str">
            <v>BANUVALLI_66</v>
          </cell>
          <cell r="M196" t="str">
            <v>F06-BANUVALLI</v>
          </cell>
          <cell r="N196" t="str">
            <v>BANUVALLI_66F06-BANUVALLI</v>
          </cell>
          <cell r="O196" t="str">
            <v>1310301904020302</v>
          </cell>
          <cell r="P196" t="str">
            <v>Rural</v>
          </cell>
          <cell r="Q196" t="str">
            <v>AGRI</v>
          </cell>
          <cell r="R196" t="str">
            <v>AGRI</v>
          </cell>
          <cell r="S196">
            <v>7.423</v>
          </cell>
          <cell r="T196">
            <v>8.66</v>
          </cell>
          <cell r="U196">
            <v>16.082999999999998</v>
          </cell>
          <cell r="V196">
            <v>40</v>
          </cell>
          <cell r="W196">
            <v>350</v>
          </cell>
          <cell r="X196">
            <v>349</v>
          </cell>
          <cell r="Y196">
            <v>341</v>
          </cell>
          <cell r="Z196">
            <v>964.48</v>
          </cell>
        </row>
        <row r="197">
          <cell r="I197" t="str">
            <v>BANUVALLI_66F07-NANDIGAVI-WATER-SUPPLY</v>
          </cell>
          <cell r="J197" t="str">
            <v>1310301904020303</v>
          </cell>
          <cell r="K197" t="str">
            <v>WATER WORKS</v>
          </cell>
          <cell r="L197" t="str">
            <v>BANUVALLI_66</v>
          </cell>
          <cell r="M197" t="str">
            <v>F07-NANDIGAVI-WATER-SUPPLY</v>
          </cell>
          <cell r="N197" t="str">
            <v>BANUVALLI_66F07-NANDIGAVI-WATER-SUPPLY</v>
          </cell>
          <cell r="O197" t="str">
            <v>1310301904020303</v>
          </cell>
          <cell r="P197" t="str">
            <v>Rural</v>
          </cell>
          <cell r="Q197" t="str">
            <v>WATER WORKS</v>
          </cell>
          <cell r="R197" t="str">
            <v>WATER WORKS</v>
          </cell>
          <cell r="S197">
            <v>7.4750000000000005</v>
          </cell>
          <cell r="T197">
            <v>8.7200000000000006</v>
          </cell>
          <cell r="U197">
            <v>16.195</v>
          </cell>
          <cell r="V197">
            <v>17</v>
          </cell>
          <cell r="W197">
            <v>342</v>
          </cell>
          <cell r="X197">
            <v>267</v>
          </cell>
          <cell r="Y197">
            <v>19</v>
          </cell>
          <cell r="Z197">
            <v>469.81</v>
          </cell>
        </row>
        <row r="198">
          <cell r="I198" t="str">
            <v>BANUVALLI_66F08-GURURENUKA</v>
          </cell>
          <cell r="J198" t="str">
            <v>1310301904020304</v>
          </cell>
          <cell r="K198" t="str">
            <v>AGRI</v>
          </cell>
          <cell r="L198" t="str">
            <v>BANUVALLI_66</v>
          </cell>
          <cell r="M198" t="str">
            <v>F08-GURURENUKA</v>
          </cell>
          <cell r="N198" t="str">
            <v>BANUVALLI_66F08-GURURENUKA</v>
          </cell>
          <cell r="O198" t="str">
            <v>1310301904020304</v>
          </cell>
          <cell r="P198" t="str">
            <v>Rural</v>
          </cell>
          <cell r="Q198" t="str">
            <v>AGRI</v>
          </cell>
          <cell r="R198" t="str">
            <v>AGRI</v>
          </cell>
          <cell r="S198">
            <v>12.714</v>
          </cell>
          <cell r="T198">
            <v>14.83</v>
          </cell>
          <cell r="U198">
            <v>27.544</v>
          </cell>
          <cell r="V198">
            <v>19</v>
          </cell>
          <cell r="W198">
            <v>550</v>
          </cell>
          <cell r="X198">
            <v>550</v>
          </cell>
          <cell r="Y198">
            <v>549</v>
          </cell>
          <cell r="Z198">
            <v>736.51</v>
          </cell>
        </row>
        <row r="199">
          <cell r="I199" t="str">
            <v>BANUVALLI_66F09-HOLESIRIGERE</v>
          </cell>
          <cell r="J199" t="str">
            <v>1310301904010105</v>
          </cell>
          <cell r="K199" t="str">
            <v>AGRI</v>
          </cell>
          <cell r="L199" t="str">
            <v>BANUVALLI_66</v>
          </cell>
          <cell r="M199" t="str">
            <v>F09-HOLESIRIGERE</v>
          </cell>
          <cell r="N199" t="str">
            <v>BANUVALLI_66F09-HOLESIRIGERE</v>
          </cell>
          <cell r="O199" t="str">
            <v>1310301904010105</v>
          </cell>
          <cell r="P199" t="str">
            <v>Rural</v>
          </cell>
          <cell r="Q199" t="str">
            <v>AGRI</v>
          </cell>
          <cell r="R199" t="str">
            <v>AGRI</v>
          </cell>
          <cell r="S199">
            <v>7.4750000000000005</v>
          </cell>
          <cell r="T199">
            <v>8.7200000000000006</v>
          </cell>
          <cell r="U199">
            <v>16.195</v>
          </cell>
          <cell r="V199">
            <v>1</v>
          </cell>
          <cell r="W199">
            <v>284</v>
          </cell>
          <cell r="X199">
            <v>284</v>
          </cell>
          <cell r="Y199">
            <v>284</v>
          </cell>
          <cell r="Z199">
            <v>583.70000000000005</v>
          </cell>
        </row>
        <row r="200">
          <cell r="I200" t="str">
            <v>BANUVALLI_66F10-KAMALAPURA</v>
          </cell>
          <cell r="J200" t="str">
            <v>1310301904020305</v>
          </cell>
          <cell r="K200" t="str">
            <v>NJY</v>
          </cell>
          <cell r="L200" t="str">
            <v>BANUVALLI_66</v>
          </cell>
          <cell r="M200" t="str">
            <v>F10-KAMALAPURA</v>
          </cell>
          <cell r="N200" t="str">
            <v>BANUVALLI_66F10-KAMALAPURA</v>
          </cell>
          <cell r="O200" t="str">
            <v>1310301904020305</v>
          </cell>
          <cell r="P200" t="str">
            <v>Rural</v>
          </cell>
          <cell r="Q200" t="str">
            <v>NJY</v>
          </cell>
          <cell r="R200" t="str">
            <v>NJY</v>
          </cell>
          <cell r="S200">
            <v>8.7750000000000004</v>
          </cell>
          <cell r="T200">
            <v>10.24</v>
          </cell>
          <cell r="U200">
            <v>19.015000000000001</v>
          </cell>
          <cell r="V200">
            <v>48</v>
          </cell>
          <cell r="W200">
            <v>5802</v>
          </cell>
          <cell r="X200">
            <v>5020</v>
          </cell>
          <cell r="Y200">
            <v>5</v>
          </cell>
          <cell r="Z200">
            <v>29962.2</v>
          </cell>
        </row>
        <row r="201">
          <cell r="I201" t="str">
            <v>BASAVAPATNA_66F01-HARALIPURA</v>
          </cell>
          <cell r="J201" t="str">
            <v>1310107904010108</v>
          </cell>
          <cell r="K201" t="str">
            <v>NJY</v>
          </cell>
          <cell r="L201" t="str">
            <v>BASAVAPATNA_66</v>
          </cell>
          <cell r="M201" t="str">
            <v>F01-HARALIPURA</v>
          </cell>
          <cell r="N201" t="str">
            <v>BASAVAPATNA_66F01-HARALIPURA</v>
          </cell>
          <cell r="O201" t="str">
            <v>1310107904010108</v>
          </cell>
          <cell r="P201" t="str">
            <v>Rural</v>
          </cell>
          <cell r="Q201" t="str">
            <v>NJY</v>
          </cell>
          <cell r="R201" t="str">
            <v>NJY</v>
          </cell>
          <cell r="S201">
            <v>9.6000000000000014</v>
          </cell>
          <cell r="T201">
            <v>14.809999999999997</v>
          </cell>
          <cell r="U201">
            <v>24.409999999999997</v>
          </cell>
          <cell r="V201">
            <v>52</v>
          </cell>
          <cell r="W201">
            <v>2316</v>
          </cell>
          <cell r="X201">
            <v>1936</v>
          </cell>
          <cell r="Y201">
            <v>0</v>
          </cell>
          <cell r="Z201">
            <v>38318.199999999997</v>
          </cell>
        </row>
        <row r="202">
          <cell r="I202" t="str">
            <v>BASAVAPATNA_66F02-HOSAHALLI</v>
          </cell>
          <cell r="J202" t="str">
            <v>1310107904010107</v>
          </cell>
          <cell r="K202" t="str">
            <v>NJY</v>
          </cell>
          <cell r="L202" t="str">
            <v>BASAVAPATNA_66</v>
          </cell>
          <cell r="M202" t="str">
            <v>F02-HOSAHALLI</v>
          </cell>
          <cell r="N202" t="str">
            <v>BASAVAPATNA_66F02-HOSAHALLI</v>
          </cell>
          <cell r="O202" t="str">
            <v>1310107904010107</v>
          </cell>
          <cell r="P202" t="str">
            <v>Rural</v>
          </cell>
          <cell r="Q202" t="str">
            <v>NJY</v>
          </cell>
          <cell r="R202" t="str">
            <v>NJY</v>
          </cell>
          <cell r="S202">
            <v>6.4200000000000008</v>
          </cell>
          <cell r="T202">
            <v>9.8699999999999974</v>
          </cell>
          <cell r="U202">
            <v>16.29</v>
          </cell>
          <cell r="V202">
            <v>57</v>
          </cell>
          <cell r="W202">
            <v>2705</v>
          </cell>
          <cell r="X202">
            <v>2363</v>
          </cell>
          <cell r="Y202">
            <v>0</v>
          </cell>
          <cell r="Z202">
            <v>623.22</v>
          </cell>
        </row>
        <row r="203">
          <cell r="I203" t="str">
            <v>BASAVAPATNA_66F03-MARBANAHALLI</v>
          </cell>
          <cell r="J203" t="str">
            <v>1310107904010101</v>
          </cell>
          <cell r="K203" t="str">
            <v>AGRI</v>
          </cell>
          <cell r="L203" t="str">
            <v>BASAVAPATNA_66</v>
          </cell>
          <cell r="M203" t="str">
            <v>F03-MARBANAHALLI</v>
          </cell>
          <cell r="N203" t="str">
            <v>BASAVAPATNA_66F03-MARBANAHALLI</v>
          </cell>
          <cell r="O203" t="str">
            <v>1310107904010101</v>
          </cell>
          <cell r="P203" t="str">
            <v>Rural</v>
          </cell>
          <cell r="Q203" t="str">
            <v>AGRI</v>
          </cell>
          <cell r="R203" t="str">
            <v>AGRI</v>
          </cell>
          <cell r="S203">
            <v>18.873999999999999</v>
          </cell>
          <cell r="T203">
            <v>32.706000000000003</v>
          </cell>
          <cell r="U203">
            <v>51.58</v>
          </cell>
          <cell r="V203">
            <v>203</v>
          </cell>
          <cell r="W203">
            <v>683</v>
          </cell>
          <cell r="X203">
            <v>683</v>
          </cell>
          <cell r="Y203">
            <v>679</v>
          </cell>
          <cell r="Z203">
            <v>650.98</v>
          </cell>
        </row>
        <row r="204">
          <cell r="I204" t="str">
            <v>BASAVAPATNA_66F04-CHIRADONI</v>
          </cell>
          <cell r="J204" t="str">
            <v>1310107904010102</v>
          </cell>
          <cell r="K204" t="str">
            <v>AGRI</v>
          </cell>
          <cell r="L204" t="str">
            <v>BASAVAPATNA_66</v>
          </cell>
          <cell r="M204" t="str">
            <v>F04-CHIRADONI</v>
          </cell>
          <cell r="N204" t="str">
            <v>BASAVAPATNA_66F04-CHIRADONI</v>
          </cell>
          <cell r="O204" t="str">
            <v>1310107904010102</v>
          </cell>
          <cell r="P204" t="str">
            <v>Rural</v>
          </cell>
          <cell r="Q204" t="str">
            <v>AGRI</v>
          </cell>
          <cell r="R204" t="str">
            <v>AGRI</v>
          </cell>
          <cell r="S204">
            <v>14.342000000000001</v>
          </cell>
          <cell r="T204">
            <v>25.592999999999996</v>
          </cell>
          <cell r="U204">
            <v>39.934999999999995</v>
          </cell>
          <cell r="V204">
            <v>235</v>
          </cell>
          <cell r="W204">
            <v>517</v>
          </cell>
          <cell r="X204">
            <v>516</v>
          </cell>
          <cell r="Y204">
            <v>516</v>
          </cell>
          <cell r="Z204">
            <v>496.43</v>
          </cell>
        </row>
        <row r="205">
          <cell r="I205" t="str">
            <v>BASAVAPATNA_66F05-YELLODHALLI AGRI</v>
          </cell>
          <cell r="J205" t="str">
            <v>1310107904010103</v>
          </cell>
          <cell r="K205" t="str">
            <v>AGRI</v>
          </cell>
          <cell r="L205" t="str">
            <v>BASAVAPATNA_66</v>
          </cell>
          <cell r="M205" t="str">
            <v>F05-YELLODHALLI AGRI</v>
          </cell>
          <cell r="N205" t="str">
            <v>BASAVAPATNA_66F05-YELLODHALLI AGRI</v>
          </cell>
          <cell r="O205" t="str">
            <v>1310107904010103</v>
          </cell>
          <cell r="P205" t="str">
            <v>Rural</v>
          </cell>
          <cell r="Q205" t="str">
            <v>AGRI</v>
          </cell>
          <cell r="R205" t="str">
            <v>AGRI</v>
          </cell>
          <cell r="S205">
            <v>15.784000000000001</v>
          </cell>
          <cell r="T205">
            <v>25.565999999999999</v>
          </cell>
          <cell r="U205">
            <v>41.35</v>
          </cell>
          <cell r="V205">
            <v>122</v>
          </cell>
          <cell r="W205">
            <v>446</v>
          </cell>
          <cell r="X205">
            <v>445</v>
          </cell>
          <cell r="Y205">
            <v>445</v>
          </cell>
          <cell r="Z205">
            <v>575.12</v>
          </cell>
        </row>
        <row r="206">
          <cell r="I206" t="str">
            <v>BASAVAPATNA_66F06-PUNYASTALA</v>
          </cell>
          <cell r="J206" t="str">
            <v>1310107904010104</v>
          </cell>
          <cell r="K206" t="str">
            <v>AGRI</v>
          </cell>
          <cell r="L206" t="str">
            <v>BASAVAPATNA_66</v>
          </cell>
          <cell r="M206" t="str">
            <v>F06-PUNYASTALA</v>
          </cell>
          <cell r="N206" t="str">
            <v>BASAVAPATNA_66F06-PUNYASTALA</v>
          </cell>
          <cell r="O206" t="str">
            <v>1310107904010104</v>
          </cell>
          <cell r="P206" t="str">
            <v>Rural</v>
          </cell>
          <cell r="Q206" t="str">
            <v>AGRI</v>
          </cell>
          <cell r="R206" t="str">
            <v>AGRI</v>
          </cell>
          <cell r="S206">
            <v>14.884</v>
          </cell>
          <cell r="T206">
            <v>25.616</v>
          </cell>
          <cell r="U206">
            <v>40.5</v>
          </cell>
          <cell r="V206">
            <v>187</v>
          </cell>
          <cell r="W206">
            <v>643</v>
          </cell>
          <cell r="X206">
            <v>643</v>
          </cell>
          <cell r="Y206">
            <v>640</v>
          </cell>
          <cell r="Z206">
            <v>539.85</v>
          </cell>
        </row>
        <row r="207">
          <cell r="I207" t="str">
            <v>BASAVAPATNA_66F07-SANGAHALLI</v>
          </cell>
          <cell r="J207" t="str">
            <v>1310107904010105</v>
          </cell>
          <cell r="K207" t="str">
            <v>NJY</v>
          </cell>
          <cell r="L207" t="str">
            <v>BASAVAPATNA_66</v>
          </cell>
          <cell r="M207" t="str">
            <v>F07-SANGAHALLI</v>
          </cell>
          <cell r="N207" t="str">
            <v>BASAVAPATNA_66F07-SANGAHALLI</v>
          </cell>
          <cell r="O207" t="str">
            <v>1310107904010105</v>
          </cell>
          <cell r="P207" t="str">
            <v>Rural</v>
          </cell>
          <cell r="Q207" t="str">
            <v>NJY</v>
          </cell>
          <cell r="R207" t="str">
            <v>NJY</v>
          </cell>
          <cell r="S207">
            <v>14.0092</v>
          </cell>
          <cell r="T207">
            <v>21.053799999999995</v>
          </cell>
          <cell r="U207">
            <v>35.062999999999995</v>
          </cell>
          <cell r="V207">
            <v>55</v>
          </cell>
          <cell r="W207">
            <v>4042</v>
          </cell>
          <cell r="X207">
            <v>3498</v>
          </cell>
          <cell r="Y207">
            <v>0</v>
          </cell>
          <cell r="Z207">
            <v>673.95</v>
          </cell>
        </row>
        <row r="208">
          <cell r="I208" t="str">
            <v>BASAVAPATNA_66F08-BASAVAPATTANA</v>
          </cell>
          <cell r="J208" t="str">
            <v>1310107904010106</v>
          </cell>
          <cell r="K208" t="str">
            <v>NJY</v>
          </cell>
          <cell r="L208" t="str">
            <v>BASAVAPATNA_66</v>
          </cell>
          <cell r="M208" t="str">
            <v>F08-BASAVAPATTANA</v>
          </cell>
          <cell r="N208" t="str">
            <v>BASAVAPATNA_66F08-BASAVAPATTANA</v>
          </cell>
          <cell r="O208" t="str">
            <v>1310107904010106</v>
          </cell>
          <cell r="P208" t="str">
            <v>Rural</v>
          </cell>
          <cell r="Q208" t="str">
            <v>NJY</v>
          </cell>
          <cell r="R208" t="str">
            <v>NJY</v>
          </cell>
          <cell r="S208">
            <v>3.3000000000000003</v>
          </cell>
          <cell r="T208">
            <v>5.1199999999999992</v>
          </cell>
          <cell r="U208">
            <v>8.42</v>
          </cell>
          <cell r="V208">
            <v>53</v>
          </cell>
          <cell r="W208">
            <v>3358</v>
          </cell>
          <cell r="X208">
            <v>2799</v>
          </cell>
          <cell r="Y208">
            <v>0</v>
          </cell>
          <cell r="Z208">
            <v>559.9</v>
          </cell>
        </row>
        <row r="209">
          <cell r="I209" t="str">
            <v>BASAVAPATNA_66F09-SIDDESHWARANAGAR AGRI</v>
          </cell>
          <cell r="J209" t="str">
            <v>1310107904020301</v>
          </cell>
          <cell r="K209" t="str">
            <v>AGRI</v>
          </cell>
          <cell r="L209" t="str">
            <v>BASAVAPATNA_66</v>
          </cell>
          <cell r="M209" t="str">
            <v>F09-SIDDESHWARANAGAR AGRI</v>
          </cell>
          <cell r="N209" t="str">
            <v>BASAVAPATNA_66F09-SIDDESHWARANAGAR AGRI</v>
          </cell>
          <cell r="O209" t="str">
            <v>1310107904020301</v>
          </cell>
          <cell r="P209" t="str">
            <v>Rural</v>
          </cell>
          <cell r="Q209" t="str">
            <v>AGRI</v>
          </cell>
          <cell r="R209" t="str">
            <v>AGRI</v>
          </cell>
          <cell r="S209">
            <v>19.100000000000001</v>
          </cell>
          <cell r="T209">
            <v>32.512999999999998</v>
          </cell>
          <cell r="U209">
            <v>51.613</v>
          </cell>
          <cell r="V209">
            <v>147</v>
          </cell>
          <cell r="W209">
            <v>403</v>
          </cell>
          <cell r="X209">
            <v>398</v>
          </cell>
          <cell r="Y209">
            <v>398</v>
          </cell>
          <cell r="Z209">
            <v>3310.7</v>
          </cell>
        </row>
        <row r="210">
          <cell r="I210" t="str">
            <v>BASAVAPATNA_66F10-NILOGAL AGRI</v>
          </cell>
          <cell r="J210" t="str">
            <v>1310107904020302</v>
          </cell>
          <cell r="K210" t="str">
            <v>AGRI</v>
          </cell>
          <cell r="L210" t="str">
            <v>BASAVAPATNA_66</v>
          </cell>
          <cell r="M210" t="str">
            <v>F10-NILOGAL AGRI</v>
          </cell>
          <cell r="N210" t="str">
            <v>BASAVAPATNA_66F10-NILOGAL AGRI</v>
          </cell>
          <cell r="O210" t="str">
            <v>1310107904020302</v>
          </cell>
          <cell r="P210" t="str">
            <v>Rural</v>
          </cell>
          <cell r="Q210" t="str">
            <v>AGRI</v>
          </cell>
          <cell r="R210" t="str">
            <v>AGRI</v>
          </cell>
          <cell r="S210">
            <v>17.706</v>
          </cell>
          <cell r="T210">
            <v>30.534000000000002</v>
          </cell>
          <cell r="U210">
            <v>48.24</v>
          </cell>
          <cell r="V210">
            <v>157</v>
          </cell>
          <cell r="W210">
            <v>763</v>
          </cell>
          <cell r="X210">
            <v>759</v>
          </cell>
          <cell r="Y210">
            <v>759</v>
          </cell>
          <cell r="Z210">
            <v>5207.2</v>
          </cell>
        </row>
        <row r="211">
          <cell r="I211" t="str">
            <v>BASAVAPATNA_66F11-BASAVAPATTANIP</v>
          </cell>
          <cell r="J211" t="str">
            <v>1310107904020303</v>
          </cell>
          <cell r="K211" t="str">
            <v>AGRI</v>
          </cell>
          <cell r="L211" t="str">
            <v>BASAVAPATNA_66</v>
          </cell>
          <cell r="M211" t="str">
            <v>F11-BASAVAPATTANIP</v>
          </cell>
          <cell r="N211" t="str">
            <v>BASAVAPATNA_66F11-BASAVAPATTANIP</v>
          </cell>
          <cell r="O211" t="str">
            <v>1310107904020303</v>
          </cell>
          <cell r="P211" t="str">
            <v>Rural</v>
          </cell>
          <cell r="Q211" t="str">
            <v>AGRI</v>
          </cell>
          <cell r="R211" t="str">
            <v>AGRI</v>
          </cell>
          <cell r="S211">
            <v>16.832000000000001</v>
          </cell>
          <cell r="T211">
            <v>26.848000000000003</v>
          </cell>
          <cell r="U211">
            <v>43.680000000000007</v>
          </cell>
          <cell r="V211">
            <v>146</v>
          </cell>
          <cell r="W211">
            <v>411</v>
          </cell>
          <cell r="X211">
            <v>411</v>
          </cell>
          <cell r="Y211">
            <v>411</v>
          </cell>
          <cell r="Z211">
            <v>3537.5</v>
          </cell>
        </row>
        <row r="212">
          <cell r="I212" t="str">
            <v>BASAVAPATNA_66F12-KANCHUGARANAHALLI AGRI</v>
          </cell>
          <cell r="J212" t="str">
            <v>1310107904010109</v>
          </cell>
          <cell r="K212" t="str">
            <v>AGRI</v>
          </cell>
          <cell r="L212" t="str">
            <v>BASAVAPATNA_66</v>
          </cell>
          <cell r="M212" t="str">
            <v>F12-KANCHUGARANAHALLI AGRI</v>
          </cell>
          <cell r="N212" t="str">
            <v>BASAVAPATNA_66F12-KANCHUGARANAHALLI AGRI</v>
          </cell>
          <cell r="O212" t="str">
            <v>1310107904010109</v>
          </cell>
          <cell r="P212" t="str">
            <v>Rural</v>
          </cell>
          <cell r="Q212" t="str">
            <v>AGRI</v>
          </cell>
          <cell r="R212" t="str">
            <v>AGRI</v>
          </cell>
          <cell r="S212">
            <v>17.071999999999999</v>
          </cell>
          <cell r="T212">
            <v>27.288</v>
          </cell>
          <cell r="U212">
            <v>44.36</v>
          </cell>
          <cell r="V212">
            <v>99</v>
          </cell>
          <cell r="W212">
            <v>333</v>
          </cell>
          <cell r="X212">
            <v>333</v>
          </cell>
          <cell r="Y212">
            <v>333</v>
          </cell>
          <cell r="Z212">
            <v>2848.7</v>
          </cell>
        </row>
        <row r="213">
          <cell r="I213" t="str">
            <v>BASAVAPATNA_66F13-DAGINAKATTE NJY</v>
          </cell>
          <cell r="J213" t="str">
            <v>1310107904020306</v>
          </cell>
          <cell r="K213" t="str">
            <v>NJY</v>
          </cell>
          <cell r="L213" t="str">
            <v>BASAVAPATNA_66</v>
          </cell>
          <cell r="M213" t="str">
            <v>F13-DAGINAKATTE NJY</v>
          </cell>
          <cell r="N213" t="str">
            <v>BASAVAPATNA_66F13-DAGINAKATTE NJY</v>
          </cell>
          <cell r="O213" t="str">
            <v>1310107904020306</v>
          </cell>
          <cell r="P213" t="str">
            <v>Rural</v>
          </cell>
          <cell r="Q213" t="str">
            <v>NJY</v>
          </cell>
          <cell r="R213" t="str">
            <v>NJY</v>
          </cell>
          <cell r="S213">
            <v>15.220000000000002</v>
          </cell>
          <cell r="T213">
            <v>22.88</v>
          </cell>
          <cell r="U213">
            <v>38.1</v>
          </cell>
          <cell r="V213">
            <v>57</v>
          </cell>
          <cell r="W213">
            <v>3057</v>
          </cell>
          <cell r="X213">
            <v>2646</v>
          </cell>
          <cell r="Y213">
            <v>0</v>
          </cell>
          <cell r="Z213">
            <v>14472.8</v>
          </cell>
        </row>
        <row r="214">
          <cell r="I214" t="str">
            <v>BELADARA_66F02-HOSAHALLI</v>
          </cell>
          <cell r="J214" t="str">
            <v>1320103904020302</v>
          </cell>
          <cell r="K214" t="str">
            <v>AGRI</v>
          </cell>
          <cell r="L214" t="str">
            <v>BELADARA_66</v>
          </cell>
          <cell r="M214" t="str">
            <v>F02-HOSAHALLI</v>
          </cell>
          <cell r="N214" t="str">
            <v>BELADARA_66F02-HOSAHALLI</v>
          </cell>
          <cell r="O214" t="str">
            <v>1320103904020302</v>
          </cell>
          <cell r="P214" t="str">
            <v>Rural</v>
          </cell>
          <cell r="Q214" t="str">
            <v>AGRI</v>
          </cell>
          <cell r="R214" t="str">
            <v>AGRI</v>
          </cell>
          <cell r="S214">
            <v>17.55</v>
          </cell>
          <cell r="T214">
            <v>21.45</v>
          </cell>
          <cell r="U214">
            <v>39</v>
          </cell>
          <cell r="V214">
            <v>293</v>
          </cell>
          <cell r="W214">
            <v>277</v>
          </cell>
          <cell r="X214">
            <v>268</v>
          </cell>
          <cell r="Y214">
            <v>256</v>
          </cell>
          <cell r="Z214">
            <v>640.89</v>
          </cell>
        </row>
        <row r="215">
          <cell r="I215" t="str">
            <v>BELADARA_66F03-MUDDARAMAYYANAPALYA</v>
          </cell>
          <cell r="J215" t="str">
            <v>1320103904010104</v>
          </cell>
          <cell r="K215" t="str">
            <v>AGRI</v>
          </cell>
          <cell r="L215" t="str">
            <v>BELADARA_66</v>
          </cell>
          <cell r="M215" t="str">
            <v>F03-MUDDARAMAYYANAPALYA</v>
          </cell>
          <cell r="N215" t="str">
            <v>BELADARA_66F03-MUDDARAMAYYANAPALYA</v>
          </cell>
          <cell r="O215" t="str">
            <v>1320103904010104</v>
          </cell>
          <cell r="P215" t="str">
            <v>Rural</v>
          </cell>
          <cell r="Q215" t="str">
            <v>AGRI</v>
          </cell>
          <cell r="R215" t="str">
            <v>AGRI</v>
          </cell>
          <cell r="S215">
            <v>16.649999999999999</v>
          </cell>
          <cell r="T215">
            <v>20.350000000000001</v>
          </cell>
          <cell r="U215">
            <v>37</v>
          </cell>
          <cell r="V215">
            <v>174</v>
          </cell>
          <cell r="W215">
            <v>241</v>
          </cell>
          <cell r="X215">
            <v>241</v>
          </cell>
          <cell r="Y215">
            <v>225</v>
          </cell>
          <cell r="Z215">
            <v>337.84</v>
          </cell>
        </row>
        <row r="216">
          <cell r="I216" t="str">
            <v>BELADARA_66F04-AVALIPALYA</v>
          </cell>
          <cell r="J216" t="str">
            <v>1320103904010101</v>
          </cell>
          <cell r="K216" t="str">
            <v>AGRI</v>
          </cell>
          <cell r="L216" t="str">
            <v>BELADARA_66</v>
          </cell>
          <cell r="M216" t="str">
            <v>F04-AVALIPALYA</v>
          </cell>
          <cell r="N216" t="str">
            <v>BELADARA_66F04-AVALIPALYA</v>
          </cell>
          <cell r="O216" t="str">
            <v>1320103904010101</v>
          </cell>
          <cell r="P216" t="str">
            <v>Rural</v>
          </cell>
          <cell r="Q216" t="str">
            <v>AGRI</v>
          </cell>
          <cell r="R216" t="str">
            <v>AGRI</v>
          </cell>
          <cell r="S216">
            <v>17.100000000000001</v>
          </cell>
          <cell r="T216">
            <v>20.9</v>
          </cell>
          <cell r="U216">
            <v>38</v>
          </cell>
          <cell r="V216">
            <v>191</v>
          </cell>
          <cell r="W216">
            <v>358</v>
          </cell>
          <cell r="X216">
            <v>358</v>
          </cell>
          <cell r="Y216">
            <v>354</v>
          </cell>
          <cell r="Z216">
            <v>815.88</v>
          </cell>
        </row>
        <row r="217">
          <cell r="I217" t="str">
            <v>BELADARA_66F05-BELADHARA</v>
          </cell>
          <cell r="J217" t="str">
            <v>1320103904020301</v>
          </cell>
          <cell r="K217" t="str">
            <v>NJY</v>
          </cell>
          <cell r="L217" t="str">
            <v>BELADARA_66</v>
          </cell>
          <cell r="M217" t="str">
            <v>F05-BELADHARA</v>
          </cell>
          <cell r="N217" t="str">
            <v>BELADARA_66F05-BELADHARA</v>
          </cell>
          <cell r="O217" t="str">
            <v>1320103904020301</v>
          </cell>
          <cell r="P217" t="str">
            <v>Rural</v>
          </cell>
          <cell r="Q217" t="str">
            <v>NJY</v>
          </cell>
          <cell r="R217" t="str">
            <v>NJY</v>
          </cell>
          <cell r="S217">
            <v>10</v>
          </cell>
          <cell r="T217">
            <v>15</v>
          </cell>
          <cell r="U217">
            <v>25</v>
          </cell>
          <cell r="V217">
            <v>52</v>
          </cell>
          <cell r="W217">
            <v>2404</v>
          </cell>
          <cell r="X217">
            <v>2034</v>
          </cell>
          <cell r="Y217">
            <v>1</v>
          </cell>
          <cell r="Z217">
            <v>1010.34</v>
          </cell>
        </row>
        <row r="218">
          <cell r="I218" t="str">
            <v>BELADARA_66F06-AMALAPURA</v>
          </cell>
          <cell r="J218" t="str">
            <v>1320103904020305</v>
          </cell>
          <cell r="K218" t="str">
            <v>NJY</v>
          </cell>
          <cell r="L218" t="str">
            <v>BELADARA_66</v>
          </cell>
          <cell r="M218" t="str">
            <v>F06-AMALAPURA</v>
          </cell>
          <cell r="N218" t="str">
            <v>BELADARA_66F06-AMALAPURA</v>
          </cell>
          <cell r="O218" t="str">
            <v>1320103904020302</v>
          </cell>
          <cell r="P218" t="str">
            <v>Rural</v>
          </cell>
          <cell r="Q218" t="str">
            <v>NJY</v>
          </cell>
          <cell r="R218" t="str">
            <v>NJY</v>
          </cell>
          <cell r="S218">
            <v>8.4</v>
          </cell>
          <cell r="T218">
            <v>12.6</v>
          </cell>
          <cell r="U218">
            <v>21</v>
          </cell>
          <cell r="V218">
            <v>52</v>
          </cell>
          <cell r="W218">
            <v>1944</v>
          </cell>
          <cell r="X218">
            <v>1773</v>
          </cell>
          <cell r="Y218">
            <v>0</v>
          </cell>
          <cell r="Z218">
            <v>628.09</v>
          </cell>
        </row>
        <row r="219">
          <cell r="I219" t="str">
            <v>BELADARA_66F07-JAKKENAHALLI</v>
          </cell>
          <cell r="J219" t="str">
            <v>1320103904020303</v>
          </cell>
          <cell r="K219" t="str">
            <v>AGRI</v>
          </cell>
          <cell r="L219" t="str">
            <v>BELADARA_66</v>
          </cell>
          <cell r="M219" t="str">
            <v>F07-JAKKENAHALLI</v>
          </cell>
          <cell r="N219" t="str">
            <v>BELADARA_66F07-JAKKENAHALLI</v>
          </cell>
          <cell r="O219" t="str">
            <v>1320103904020303</v>
          </cell>
          <cell r="P219" t="str">
            <v>Rural</v>
          </cell>
          <cell r="Q219" t="str">
            <v>AGRI</v>
          </cell>
          <cell r="R219" t="str">
            <v>AGRI</v>
          </cell>
          <cell r="S219">
            <v>15.75</v>
          </cell>
          <cell r="T219">
            <v>19.25</v>
          </cell>
          <cell r="U219">
            <v>35</v>
          </cell>
          <cell r="V219">
            <v>269</v>
          </cell>
          <cell r="W219">
            <v>303</v>
          </cell>
          <cell r="X219">
            <v>301</v>
          </cell>
          <cell r="Y219">
            <v>292</v>
          </cell>
          <cell r="Z219">
            <v>748.08</v>
          </cell>
        </row>
        <row r="220">
          <cell r="I220" t="str">
            <v>BELADARA_66F08-M-GOLLAHALLI</v>
          </cell>
          <cell r="J220" t="str">
            <v>1320103904020304</v>
          </cell>
          <cell r="K220" t="str">
            <v>AGRI</v>
          </cell>
          <cell r="L220" t="str">
            <v>BELADARA_66</v>
          </cell>
          <cell r="M220" t="str">
            <v>F08-M-GOLLAHALLI</v>
          </cell>
          <cell r="N220" t="str">
            <v>BELADARA_66F08-M-GOLLAHALLI</v>
          </cell>
          <cell r="O220" t="str">
            <v>1320103904020304</v>
          </cell>
          <cell r="P220" t="str">
            <v>Rural</v>
          </cell>
          <cell r="Q220" t="str">
            <v>AGRI</v>
          </cell>
          <cell r="R220" t="str">
            <v>AGRI</v>
          </cell>
          <cell r="S220">
            <v>15.3</v>
          </cell>
          <cell r="T220">
            <v>18.7</v>
          </cell>
          <cell r="U220">
            <v>34</v>
          </cell>
          <cell r="V220">
            <v>148</v>
          </cell>
          <cell r="W220">
            <v>261</v>
          </cell>
          <cell r="X220">
            <v>220</v>
          </cell>
          <cell r="Y220">
            <v>214</v>
          </cell>
          <cell r="Z220">
            <v>403.5</v>
          </cell>
        </row>
        <row r="221">
          <cell r="I221" t="str">
            <v>BELLAVI_66F01-BELLAVI</v>
          </cell>
          <cell r="J221" t="str">
            <v>1320103901010101</v>
          </cell>
          <cell r="K221" t="str">
            <v>AGRI</v>
          </cell>
          <cell r="L221" t="str">
            <v>BELLAVI_66</v>
          </cell>
          <cell r="M221" t="str">
            <v>F01-BELLAVI</v>
          </cell>
          <cell r="N221" t="str">
            <v>BELLAVI_66F01-BELLAVI</v>
          </cell>
          <cell r="O221" t="str">
            <v>1320103901010101</v>
          </cell>
          <cell r="P221" t="str">
            <v>Rural</v>
          </cell>
          <cell r="Q221" t="str">
            <v>AGRI</v>
          </cell>
          <cell r="R221" t="str">
            <v>AGRI</v>
          </cell>
          <cell r="S221">
            <v>14.85</v>
          </cell>
          <cell r="T221">
            <v>18.149999999999999</v>
          </cell>
          <cell r="U221">
            <v>33</v>
          </cell>
          <cell r="V221">
            <v>114</v>
          </cell>
          <cell r="W221">
            <v>335</v>
          </cell>
          <cell r="X221">
            <v>290</v>
          </cell>
          <cell r="Y221">
            <v>245</v>
          </cell>
          <cell r="Z221">
            <v>473.98</v>
          </cell>
        </row>
        <row r="222">
          <cell r="I222" t="str">
            <v>BELLAVI_66F02-DODDERI</v>
          </cell>
          <cell r="J222" t="str">
            <v>1320103901010102</v>
          </cell>
          <cell r="K222" t="str">
            <v>AGRI</v>
          </cell>
          <cell r="L222" t="str">
            <v>BELLAVI_66</v>
          </cell>
          <cell r="M222" t="str">
            <v>F02-DODDERI</v>
          </cell>
          <cell r="N222" t="str">
            <v>BELLAVI_66F02-DODDERI</v>
          </cell>
          <cell r="O222" t="str">
            <v>1320103901010102</v>
          </cell>
          <cell r="P222" t="str">
            <v>Rural</v>
          </cell>
          <cell r="Q222" t="str">
            <v>AGRI</v>
          </cell>
          <cell r="R222" t="str">
            <v>AGRI</v>
          </cell>
          <cell r="S222">
            <v>15.75</v>
          </cell>
          <cell r="T222">
            <v>19.25</v>
          </cell>
          <cell r="U222">
            <v>35</v>
          </cell>
          <cell r="V222">
            <v>224</v>
          </cell>
          <cell r="W222">
            <v>291</v>
          </cell>
          <cell r="X222">
            <v>291</v>
          </cell>
          <cell r="Y222">
            <v>287</v>
          </cell>
          <cell r="Z222">
            <v>756.94</v>
          </cell>
        </row>
        <row r="223">
          <cell r="I223" t="str">
            <v>BELLAVI_66F03-SINGIPURA</v>
          </cell>
          <cell r="J223" t="str">
            <v>1320103901010103</v>
          </cell>
          <cell r="K223" t="str">
            <v>AGRI</v>
          </cell>
          <cell r="L223" t="str">
            <v>BELLAVI_66</v>
          </cell>
          <cell r="M223" t="str">
            <v>F03-SINGIPURA</v>
          </cell>
          <cell r="N223" t="str">
            <v>BELLAVI_66F03-SINGIPURA</v>
          </cell>
          <cell r="O223" t="str">
            <v>1320103901010103</v>
          </cell>
          <cell r="P223" t="str">
            <v>Rural</v>
          </cell>
          <cell r="Q223" t="str">
            <v>AGRI</v>
          </cell>
          <cell r="R223" t="str">
            <v>AGRI</v>
          </cell>
          <cell r="S223">
            <v>15.525</v>
          </cell>
          <cell r="T223">
            <v>18.975000000000001</v>
          </cell>
          <cell r="U223">
            <v>34.5</v>
          </cell>
          <cell r="V223">
            <v>197</v>
          </cell>
          <cell r="W223">
            <v>276</v>
          </cell>
          <cell r="X223">
            <v>272</v>
          </cell>
          <cell r="Y223">
            <v>266</v>
          </cell>
          <cell r="Z223">
            <v>616.62</v>
          </cell>
        </row>
        <row r="224">
          <cell r="I224" t="str">
            <v>BELLAVI_66F05-BUGUDANAHALLY</v>
          </cell>
          <cell r="J224" t="str">
            <v>1320103901020301</v>
          </cell>
          <cell r="K224" t="str">
            <v>NJY</v>
          </cell>
          <cell r="L224" t="str">
            <v>BELLAVI_66</v>
          </cell>
          <cell r="M224" t="str">
            <v>F05-BUGUDANAHALLY</v>
          </cell>
          <cell r="N224" t="str">
            <v>BELLAVI_66F05-BUGUDANAHALLY</v>
          </cell>
          <cell r="O224" t="str">
            <v>1320103901020301</v>
          </cell>
          <cell r="P224" t="str">
            <v>Rural</v>
          </cell>
          <cell r="Q224" t="str">
            <v>NJY</v>
          </cell>
          <cell r="R224" t="str">
            <v>NJY</v>
          </cell>
          <cell r="S224">
            <v>10</v>
          </cell>
          <cell r="T224">
            <v>15</v>
          </cell>
          <cell r="U224">
            <v>25</v>
          </cell>
          <cell r="V224">
            <v>54</v>
          </cell>
          <cell r="W224">
            <v>2970</v>
          </cell>
          <cell r="X224">
            <v>2706</v>
          </cell>
          <cell r="Y224">
            <v>0</v>
          </cell>
          <cell r="Z224">
            <v>2477.8000000000002</v>
          </cell>
        </row>
        <row r="225">
          <cell r="I225" t="str">
            <v>BELLAVI_66F06-CHANNENAHALLI</v>
          </cell>
          <cell r="J225" t="str">
            <v>1320103901020302</v>
          </cell>
          <cell r="K225" t="str">
            <v>AGRI</v>
          </cell>
          <cell r="L225" t="str">
            <v>BELLAVI_66</v>
          </cell>
          <cell r="M225" t="str">
            <v>F06-CHANNENAHALLI</v>
          </cell>
          <cell r="N225" t="str">
            <v>BELLAVI_66F06-CHANNENAHALLI</v>
          </cell>
          <cell r="O225" t="str">
            <v>1320103901020302</v>
          </cell>
          <cell r="P225" t="str">
            <v>Rural</v>
          </cell>
          <cell r="Q225" t="str">
            <v>AGRI</v>
          </cell>
          <cell r="R225" t="str">
            <v>AGRI</v>
          </cell>
          <cell r="S225">
            <v>17.55</v>
          </cell>
          <cell r="T225">
            <v>21.45</v>
          </cell>
          <cell r="U225">
            <v>39</v>
          </cell>
          <cell r="V225">
            <v>182</v>
          </cell>
          <cell r="W225">
            <v>304</v>
          </cell>
          <cell r="X225">
            <v>299</v>
          </cell>
          <cell r="Y225">
            <v>291</v>
          </cell>
          <cell r="Z225">
            <v>681.4</v>
          </cell>
        </row>
        <row r="226">
          <cell r="I226" t="str">
            <v>BELLAVI_66F07-BANAVARA</v>
          </cell>
          <cell r="J226" t="str">
            <v>1320103901020303</v>
          </cell>
          <cell r="K226" t="str">
            <v>AGRI</v>
          </cell>
          <cell r="L226" t="str">
            <v>BELLAVI_66</v>
          </cell>
          <cell r="M226" t="str">
            <v>F07-BANAVARA</v>
          </cell>
          <cell r="N226" t="str">
            <v>BELLAVI_66F07-BANAVARA</v>
          </cell>
          <cell r="O226" t="str">
            <v>1320103901020303</v>
          </cell>
          <cell r="P226" t="str">
            <v>Rural</v>
          </cell>
          <cell r="Q226" t="str">
            <v>AGRI</v>
          </cell>
          <cell r="R226" t="str">
            <v>AGRI</v>
          </cell>
          <cell r="S226">
            <v>18.45</v>
          </cell>
          <cell r="T226">
            <v>22.55</v>
          </cell>
          <cell r="U226">
            <v>41</v>
          </cell>
          <cell r="V226">
            <v>106</v>
          </cell>
          <cell r="W226">
            <v>485</v>
          </cell>
          <cell r="X226">
            <v>465</v>
          </cell>
          <cell r="Y226">
            <v>437</v>
          </cell>
          <cell r="Z226">
            <v>3644.4</v>
          </cell>
        </row>
        <row r="227">
          <cell r="I227" t="str">
            <v>BELLAVI_66F08-AGALAGUNTE</v>
          </cell>
          <cell r="J227" t="str">
            <v>1320103901020304</v>
          </cell>
          <cell r="K227" t="str">
            <v>AGRI</v>
          </cell>
          <cell r="L227" t="str">
            <v>BELLAVI_66</v>
          </cell>
          <cell r="M227" t="str">
            <v>F08-AGALAGUNTE</v>
          </cell>
          <cell r="N227" t="str">
            <v>BELLAVI_66F08-AGALAGUNTE</v>
          </cell>
          <cell r="O227" t="str">
            <v>1320103901020304</v>
          </cell>
          <cell r="P227" t="str">
            <v>Rural</v>
          </cell>
          <cell r="Q227" t="str">
            <v>AGRI</v>
          </cell>
          <cell r="R227" t="str">
            <v>AGRI</v>
          </cell>
          <cell r="S227">
            <v>17.100000000000001</v>
          </cell>
          <cell r="T227">
            <v>20.9</v>
          </cell>
          <cell r="U227">
            <v>38</v>
          </cell>
          <cell r="V227">
            <v>129</v>
          </cell>
          <cell r="W227">
            <v>317</v>
          </cell>
          <cell r="X227">
            <v>306</v>
          </cell>
          <cell r="Y227">
            <v>293</v>
          </cell>
          <cell r="Z227">
            <v>691.73</v>
          </cell>
        </row>
        <row r="228">
          <cell r="I228" t="str">
            <v>BELLAVI_66F09-SUGUNA</v>
          </cell>
          <cell r="J228" t="str">
            <v>1320103901020305</v>
          </cell>
          <cell r="K228" t="str">
            <v>NJY</v>
          </cell>
          <cell r="L228" t="str">
            <v>BELLAVI_66</v>
          </cell>
          <cell r="M228" t="str">
            <v>F09-SUGUNA</v>
          </cell>
          <cell r="N228" t="str">
            <v>BELLAVI_66F09-SUGUNA</v>
          </cell>
          <cell r="O228" t="str">
            <v>1320103901020305</v>
          </cell>
          <cell r="P228" t="str">
            <v>Rural</v>
          </cell>
          <cell r="Q228" t="str">
            <v>NJY</v>
          </cell>
          <cell r="R228" t="str">
            <v>NJY</v>
          </cell>
          <cell r="S228">
            <v>12</v>
          </cell>
          <cell r="T228">
            <v>9</v>
          </cell>
          <cell r="U228">
            <v>21</v>
          </cell>
          <cell r="V228">
            <v>35</v>
          </cell>
          <cell r="W228">
            <v>1755</v>
          </cell>
          <cell r="X228">
            <v>1535</v>
          </cell>
          <cell r="Y228">
            <v>0</v>
          </cell>
          <cell r="Z228">
            <v>702.85</v>
          </cell>
        </row>
        <row r="229">
          <cell r="I229" t="str">
            <v>BELLAVI_66F10-MASHNAPURA-NJY</v>
          </cell>
          <cell r="J229" t="str">
            <v>1320103901020306</v>
          </cell>
          <cell r="K229" t="str">
            <v>NJY</v>
          </cell>
          <cell r="L229" t="str">
            <v>BELLAVI_66</v>
          </cell>
          <cell r="M229" t="str">
            <v>F10-MASHNAPURA-NJY</v>
          </cell>
          <cell r="N229" t="str">
            <v>BELLAVI_66F10-MASHNAPURA-NJY</v>
          </cell>
          <cell r="O229" t="str">
            <v>1320103901020306</v>
          </cell>
          <cell r="P229" t="str">
            <v>Rural</v>
          </cell>
          <cell r="Q229" t="str">
            <v>NJY</v>
          </cell>
          <cell r="R229" t="str">
            <v>NJY</v>
          </cell>
          <cell r="S229">
            <v>9.6</v>
          </cell>
          <cell r="T229">
            <v>14.4</v>
          </cell>
          <cell r="U229">
            <v>24</v>
          </cell>
          <cell r="V229">
            <v>95</v>
          </cell>
          <cell r="W229">
            <v>3890</v>
          </cell>
          <cell r="X229">
            <v>3349</v>
          </cell>
          <cell r="Y229">
            <v>0</v>
          </cell>
          <cell r="Z229">
            <v>729.68</v>
          </cell>
        </row>
        <row r="230">
          <cell r="I230" t="str">
            <v>BELLAVI_66F11-WATER-SUPPLY</v>
          </cell>
          <cell r="J230" t="str">
            <v>1320103901010104</v>
          </cell>
          <cell r="K230" t="str">
            <v>WATER WORKS</v>
          </cell>
          <cell r="L230" t="str">
            <v>BELLAVI_66</v>
          </cell>
          <cell r="M230" t="str">
            <v>F11-WATER-SUPPLY</v>
          </cell>
          <cell r="N230" t="str">
            <v>BELLAVI_66F11-WATER-SUPPLY</v>
          </cell>
          <cell r="O230" t="str">
            <v>1320103901010104</v>
          </cell>
          <cell r="P230" t="str">
            <v>Rural</v>
          </cell>
          <cell r="Q230" t="str">
            <v>WATER WORKS</v>
          </cell>
          <cell r="R230" t="str">
            <v>WATER WORKS</v>
          </cell>
          <cell r="S230">
            <v>5.0999999999999996</v>
          </cell>
          <cell r="T230">
            <v>0</v>
          </cell>
          <cell r="U230">
            <v>5.0999999999999996</v>
          </cell>
          <cell r="V230">
            <v>4</v>
          </cell>
          <cell r="W230">
            <v>4</v>
          </cell>
          <cell r="X230">
            <v>4</v>
          </cell>
          <cell r="Y230">
            <v>0</v>
          </cell>
          <cell r="Z230">
            <v>502.45</v>
          </cell>
        </row>
        <row r="231">
          <cell r="I231" t="str">
            <v>BELLAVI_66F12-THIMALAPURA</v>
          </cell>
          <cell r="J231" t="str">
            <v>1320103901010105</v>
          </cell>
          <cell r="K231" t="str">
            <v>AGRI</v>
          </cell>
          <cell r="L231" t="str">
            <v>BELLAVI_66</v>
          </cell>
          <cell r="M231" t="str">
            <v>F12-THIMALAPURA</v>
          </cell>
          <cell r="N231" t="str">
            <v>BELLAVI_66F12-THIMALAPURA</v>
          </cell>
          <cell r="O231" t="str">
            <v>1320103901010105</v>
          </cell>
          <cell r="P231" t="str">
            <v>Rural</v>
          </cell>
          <cell r="Q231" t="str">
            <v>AGRI</v>
          </cell>
          <cell r="R231" t="str">
            <v>AGRI</v>
          </cell>
          <cell r="S231">
            <v>19.350000000000001</v>
          </cell>
          <cell r="T231">
            <v>23.65</v>
          </cell>
          <cell r="U231">
            <v>43</v>
          </cell>
          <cell r="V231">
            <v>108</v>
          </cell>
          <cell r="W231">
            <v>313</v>
          </cell>
          <cell r="X231">
            <v>287</v>
          </cell>
          <cell r="Y231">
            <v>255</v>
          </cell>
          <cell r="Z231">
            <v>3001.7</v>
          </cell>
        </row>
        <row r="232">
          <cell r="I232" t="str">
            <v>BELLAVI_66F13-DODDA VEERANAHALLI</v>
          </cell>
          <cell r="J232" t="str">
            <v>1320103901020307</v>
          </cell>
          <cell r="K232" t="str">
            <v>AGRI</v>
          </cell>
          <cell r="L232" t="str">
            <v>BELLAVI_66</v>
          </cell>
          <cell r="M232" t="str">
            <v>F13-DODDA VEERANAHALLI</v>
          </cell>
          <cell r="N232" t="str">
            <v>BELLAVI_66F13-DODDA VEERANAHALLI</v>
          </cell>
          <cell r="O232" t="str">
            <v>1320103901020307</v>
          </cell>
          <cell r="P232" t="str">
            <v>Rural</v>
          </cell>
          <cell r="Q232" t="str">
            <v>AGRI</v>
          </cell>
          <cell r="R232" t="str">
            <v>AGRI</v>
          </cell>
          <cell r="S232">
            <v>18.45</v>
          </cell>
          <cell r="T232">
            <v>22.55</v>
          </cell>
          <cell r="U232">
            <v>41</v>
          </cell>
          <cell r="V232">
            <v>151</v>
          </cell>
          <cell r="W232">
            <v>244</v>
          </cell>
          <cell r="X232">
            <v>244</v>
          </cell>
          <cell r="Y232">
            <v>238</v>
          </cell>
          <cell r="Z232">
            <v>647.27</v>
          </cell>
        </row>
        <row r="233">
          <cell r="I233" t="str">
            <v>BELLAVI_66F14-CHIKKA BELLAVI</v>
          </cell>
          <cell r="J233" t="str">
            <v>1320103901020308</v>
          </cell>
          <cell r="K233" t="str">
            <v>AGRI</v>
          </cell>
          <cell r="L233" t="str">
            <v>BELLAVI_66</v>
          </cell>
          <cell r="M233" t="str">
            <v>F14-CHIKKA BELLAVI</v>
          </cell>
          <cell r="N233" t="str">
            <v>BELLAVI_66F14-CHIKKA BELLAVI</v>
          </cell>
          <cell r="O233" t="str">
            <v>1320103901020308</v>
          </cell>
          <cell r="P233" t="str">
            <v>Rural</v>
          </cell>
          <cell r="Q233" t="str">
            <v>AGRI</v>
          </cell>
          <cell r="R233" t="str">
            <v>AGRI</v>
          </cell>
          <cell r="S233">
            <v>18.45</v>
          </cell>
          <cell r="T233">
            <v>22.55</v>
          </cell>
          <cell r="U233">
            <v>41</v>
          </cell>
          <cell r="V233">
            <v>127</v>
          </cell>
          <cell r="W233">
            <v>248</v>
          </cell>
          <cell r="X233">
            <v>248</v>
          </cell>
          <cell r="Y233">
            <v>240</v>
          </cell>
          <cell r="Z233">
            <v>549.67999999999995</v>
          </cell>
        </row>
        <row r="234">
          <cell r="I234" t="str">
            <v>BELLAVI_66F15-VADAGHATTA</v>
          </cell>
          <cell r="J234" t="str">
            <v>1320103901010501</v>
          </cell>
          <cell r="K234" t="str">
            <v>AGRI</v>
          </cell>
          <cell r="L234" t="str">
            <v>BELLAVI_66</v>
          </cell>
          <cell r="M234" t="str">
            <v>F15-VADAGHATTA</v>
          </cell>
          <cell r="N234" t="str">
            <v>BELLAVI_66F15-VADAGHATTA</v>
          </cell>
          <cell r="O234" t="str">
            <v>1320103901010501</v>
          </cell>
          <cell r="P234" t="str">
            <v>Rural</v>
          </cell>
          <cell r="Q234" t="str">
            <v>AGRI</v>
          </cell>
          <cell r="R234" t="str">
            <v>AGRI</v>
          </cell>
          <cell r="S234">
            <v>16.649999999999999</v>
          </cell>
          <cell r="T234">
            <v>20.350000000000001</v>
          </cell>
          <cell r="U234">
            <v>37</v>
          </cell>
          <cell r="V234">
            <v>133</v>
          </cell>
          <cell r="W234">
            <v>273</v>
          </cell>
          <cell r="X234">
            <v>269</v>
          </cell>
          <cell r="Y234">
            <v>260</v>
          </cell>
          <cell r="Z234">
            <v>3646.2</v>
          </cell>
        </row>
        <row r="235">
          <cell r="I235" t="str">
            <v>BELLAVI_66F16-BORAGONDANAHALLI</v>
          </cell>
          <cell r="J235" t="str">
            <v>1320103901010502</v>
          </cell>
          <cell r="K235" t="str">
            <v>AGRI</v>
          </cell>
          <cell r="L235" t="str">
            <v>BELLAVI_66</v>
          </cell>
          <cell r="M235" t="str">
            <v>F16-BORAGONDANAHALLI</v>
          </cell>
          <cell r="N235" t="str">
            <v>BELLAVI_66F16-BORAGONDANAHALLI</v>
          </cell>
          <cell r="O235" t="str">
            <v>1320103901010502</v>
          </cell>
          <cell r="P235" t="str">
            <v>Rural</v>
          </cell>
          <cell r="Q235" t="str">
            <v>AGRI</v>
          </cell>
          <cell r="R235" t="str">
            <v>AGRI</v>
          </cell>
          <cell r="S235">
            <v>20.100000000000001</v>
          </cell>
          <cell r="T235">
            <v>7.2</v>
          </cell>
          <cell r="U235">
            <v>27.3</v>
          </cell>
          <cell r="V235">
            <v>42</v>
          </cell>
          <cell r="W235">
            <v>185</v>
          </cell>
          <cell r="X235">
            <v>184</v>
          </cell>
          <cell r="Y235">
            <v>182</v>
          </cell>
          <cell r="Z235">
            <v>4274.1000000000004</v>
          </cell>
        </row>
        <row r="236">
          <cell r="I236" t="str">
            <v>BELLAVI_66F17-MAVINAKUNTE</v>
          </cell>
          <cell r="J236" t="str">
            <v>1320103901020309</v>
          </cell>
          <cell r="K236" t="str">
            <v>AGRI</v>
          </cell>
          <cell r="L236" t="str">
            <v>BELLAVI_66</v>
          </cell>
          <cell r="M236" t="str">
            <v>F17-MAVINAKUNTE</v>
          </cell>
          <cell r="N236" t="str">
            <v>BELLAVI_66F17-MAVINAKUNTE</v>
          </cell>
          <cell r="O236" t="str">
            <v>1320103901020309</v>
          </cell>
          <cell r="P236" t="str">
            <v>Rural</v>
          </cell>
          <cell r="Q236" t="str">
            <v>AGRI</v>
          </cell>
          <cell r="R236" t="str">
            <v>AGRI</v>
          </cell>
          <cell r="S236">
            <v>16.2</v>
          </cell>
          <cell r="T236">
            <v>19.8</v>
          </cell>
          <cell r="U236">
            <v>36</v>
          </cell>
          <cell r="V236">
            <v>95</v>
          </cell>
          <cell r="W236">
            <v>293</v>
          </cell>
          <cell r="X236">
            <v>293</v>
          </cell>
          <cell r="Y236">
            <v>291</v>
          </cell>
          <cell r="Z236">
            <v>631.98</v>
          </cell>
        </row>
        <row r="237">
          <cell r="I237" t="str">
            <v>BELLAVI_66F18- HONNENAHALLI WATER SUPPLY</v>
          </cell>
          <cell r="J237">
            <v>1320103901010500</v>
          </cell>
          <cell r="K237" t="str">
            <v>Water works</v>
          </cell>
          <cell r="L237" t="str">
            <v>BELLAVI_66</v>
          </cell>
          <cell r="M237" t="str">
            <v>F18- HONNENAHALLI WATER SUPPLY</v>
          </cell>
          <cell r="N237" t="str">
            <v>BELLAVI_66F18- HONNENAHALLI WATER SUPPLY</v>
          </cell>
          <cell r="O237" t="str">
            <v>1320103901010506</v>
          </cell>
          <cell r="P237" t="str">
            <v>Urban</v>
          </cell>
          <cell r="Q237" t="str">
            <v>WATER WORKS</v>
          </cell>
          <cell r="R237" t="str">
            <v>WATER WORKS</v>
          </cell>
          <cell r="S237">
            <v>10</v>
          </cell>
          <cell r="T237">
            <v>0</v>
          </cell>
          <cell r="U237">
            <v>10</v>
          </cell>
          <cell r="V237">
            <v>0</v>
          </cell>
          <cell r="W237">
            <v>1</v>
          </cell>
          <cell r="X237">
            <v>1</v>
          </cell>
          <cell r="Y237">
            <v>0</v>
          </cell>
          <cell r="Z237">
            <v>1382.06</v>
          </cell>
        </row>
        <row r="238">
          <cell r="I238" t="str">
            <v>BENKIKERE_66F01-MADAPURA</v>
          </cell>
          <cell r="J238" t="str">
            <v>1310106903010101</v>
          </cell>
          <cell r="K238" t="str">
            <v>AGRI</v>
          </cell>
          <cell r="L238" t="str">
            <v>BENKIKERE_66</v>
          </cell>
          <cell r="M238" t="str">
            <v>F01-MADAPURA</v>
          </cell>
          <cell r="N238" t="str">
            <v>BENKIKERE_66F01-MADAPURA</v>
          </cell>
          <cell r="O238" t="str">
            <v>1310106903010101</v>
          </cell>
          <cell r="P238" t="str">
            <v>Rural</v>
          </cell>
          <cell r="Q238" t="str">
            <v>AGRI</v>
          </cell>
          <cell r="R238" t="str">
            <v>AGRI</v>
          </cell>
          <cell r="S238">
            <v>18.852</v>
          </cell>
          <cell r="T238">
            <v>12.568</v>
          </cell>
          <cell r="U238">
            <v>31.42</v>
          </cell>
          <cell r="V238">
            <v>205</v>
          </cell>
          <cell r="W238">
            <v>572</v>
          </cell>
          <cell r="X238">
            <v>572</v>
          </cell>
          <cell r="Y238">
            <v>572</v>
          </cell>
          <cell r="Z238">
            <v>768.98</v>
          </cell>
        </row>
        <row r="239">
          <cell r="I239" t="str">
            <v>BENKIKERE_66F02-HEBBALAGERE</v>
          </cell>
          <cell r="J239" t="str">
            <v>1310106903010102</v>
          </cell>
          <cell r="K239" t="str">
            <v>AGRI</v>
          </cell>
          <cell r="L239" t="str">
            <v>BENKIKERE_66</v>
          </cell>
          <cell r="M239" t="str">
            <v>F02-HEBBALAGERE</v>
          </cell>
          <cell r="N239" t="str">
            <v>BENKIKERE_66F02-HEBBALAGERE</v>
          </cell>
          <cell r="O239" t="str">
            <v>1310106903010102</v>
          </cell>
          <cell r="P239" t="str">
            <v>Rural</v>
          </cell>
          <cell r="Q239" t="str">
            <v>AGRI</v>
          </cell>
          <cell r="R239" t="str">
            <v>AGRI</v>
          </cell>
          <cell r="S239">
            <v>8.6835000000000004</v>
          </cell>
          <cell r="T239">
            <v>5.7889999999999997</v>
          </cell>
          <cell r="U239">
            <v>14.4725</v>
          </cell>
          <cell r="V239">
            <v>161</v>
          </cell>
          <cell r="W239">
            <v>583</v>
          </cell>
          <cell r="X239">
            <v>583</v>
          </cell>
          <cell r="Y239">
            <v>583</v>
          </cell>
          <cell r="Z239">
            <v>8715.9</v>
          </cell>
        </row>
        <row r="240">
          <cell r="I240" t="str">
            <v>BENKIKERE_66F03-HODIGERE</v>
          </cell>
          <cell r="J240" t="str">
            <v>1310106903010103</v>
          </cell>
          <cell r="K240" t="str">
            <v>AGRI</v>
          </cell>
          <cell r="L240" t="str">
            <v>BENKIKERE_66</v>
          </cell>
          <cell r="M240" t="str">
            <v>F03-HODIGERE</v>
          </cell>
          <cell r="N240" t="str">
            <v>BENKIKERE_66F03-HODIGERE</v>
          </cell>
          <cell r="O240" t="str">
            <v>1310106903010103</v>
          </cell>
          <cell r="P240" t="str">
            <v>Rural</v>
          </cell>
          <cell r="Q240" t="str">
            <v>AGRI</v>
          </cell>
          <cell r="R240" t="str">
            <v>AGRI</v>
          </cell>
          <cell r="S240">
            <v>15.658799999999999</v>
          </cell>
          <cell r="T240">
            <v>10.4392</v>
          </cell>
          <cell r="U240">
            <v>26.097999999999999</v>
          </cell>
          <cell r="V240">
            <v>169</v>
          </cell>
          <cell r="W240">
            <v>610</v>
          </cell>
          <cell r="X240">
            <v>610</v>
          </cell>
          <cell r="Y240">
            <v>610</v>
          </cell>
          <cell r="Z240">
            <v>668.77</v>
          </cell>
        </row>
        <row r="241">
          <cell r="I241" t="str">
            <v>BENKIKERE_66F04-HONNEBAGI BNK</v>
          </cell>
          <cell r="J241" t="str">
            <v>1310106903010104</v>
          </cell>
          <cell r="K241" t="str">
            <v>AGRI</v>
          </cell>
          <cell r="L241" t="str">
            <v>BENKIKERE_66</v>
          </cell>
          <cell r="M241" t="str">
            <v>F04-HONNEBAGI BNK</v>
          </cell>
          <cell r="N241" t="str">
            <v>BENKIKERE_66F04-HONNEBAGI BNK</v>
          </cell>
          <cell r="O241" t="str">
            <v>1310106903010104</v>
          </cell>
          <cell r="P241" t="str">
            <v>Rural</v>
          </cell>
          <cell r="Q241" t="str">
            <v>AGRI</v>
          </cell>
          <cell r="R241" t="str">
            <v>AGRI</v>
          </cell>
          <cell r="S241">
            <v>12.27</v>
          </cell>
          <cell r="T241">
            <v>8.18</v>
          </cell>
          <cell r="U241">
            <v>20.45</v>
          </cell>
          <cell r="V241">
            <v>107</v>
          </cell>
          <cell r="W241">
            <v>179</v>
          </cell>
          <cell r="X241">
            <v>179</v>
          </cell>
          <cell r="Y241">
            <v>179</v>
          </cell>
          <cell r="Z241">
            <v>571.46</v>
          </cell>
        </row>
        <row r="242">
          <cell r="I242" t="str">
            <v>BENKIKERE_66F05-BENKIKERE NJY</v>
          </cell>
          <cell r="J242" t="str">
            <v>1310106903020304</v>
          </cell>
          <cell r="K242" t="str">
            <v>NJY</v>
          </cell>
          <cell r="L242" t="str">
            <v>BENKIKERE_66</v>
          </cell>
          <cell r="M242" t="str">
            <v>F05-BENKIKERE NJY</v>
          </cell>
          <cell r="N242" t="str">
            <v>BENKIKERE_66F05-BENKIKERE NJY</v>
          </cell>
          <cell r="O242" t="str">
            <v>1310106903020304</v>
          </cell>
          <cell r="P242" t="str">
            <v>Rural</v>
          </cell>
          <cell r="Q242" t="str">
            <v>NJY</v>
          </cell>
          <cell r="R242" t="str">
            <v>NJY</v>
          </cell>
          <cell r="S242">
            <v>13.416</v>
          </cell>
          <cell r="T242">
            <v>8.9440000000000008</v>
          </cell>
          <cell r="U242">
            <v>22.36</v>
          </cell>
          <cell r="V242">
            <v>25</v>
          </cell>
          <cell r="W242">
            <v>1064</v>
          </cell>
          <cell r="X242">
            <v>895</v>
          </cell>
          <cell r="Y242">
            <v>0</v>
          </cell>
          <cell r="Z242">
            <v>196.15</v>
          </cell>
        </row>
        <row r="243">
          <cell r="I243" t="str">
            <v>BENKIKERE_66F06-NARASHETTIHALLIIP</v>
          </cell>
          <cell r="J243" t="str">
            <v>1310106903020301</v>
          </cell>
          <cell r="K243" t="str">
            <v>AGRI</v>
          </cell>
          <cell r="L243" t="str">
            <v>BENKIKERE_66</v>
          </cell>
          <cell r="M243" t="str">
            <v>F06-NARASHETTIHALLIIP</v>
          </cell>
          <cell r="N243" t="str">
            <v>BENKIKERE_66F06-NARASHETTIHALLIIP</v>
          </cell>
          <cell r="O243" t="str">
            <v>1310106903020301</v>
          </cell>
          <cell r="P243" t="str">
            <v>Rural</v>
          </cell>
          <cell r="Q243" t="str">
            <v>AGRI</v>
          </cell>
          <cell r="R243" t="str">
            <v>AGRI</v>
          </cell>
          <cell r="S243">
            <v>9.8040000000000003</v>
          </cell>
          <cell r="T243">
            <v>6.5359999999999996</v>
          </cell>
          <cell r="U243">
            <v>16.34</v>
          </cell>
          <cell r="V243">
            <v>86</v>
          </cell>
          <cell r="W243">
            <v>95</v>
          </cell>
          <cell r="X243">
            <v>95</v>
          </cell>
          <cell r="Y243">
            <v>95</v>
          </cell>
          <cell r="Z243">
            <v>353.91</v>
          </cell>
        </row>
        <row r="244">
          <cell r="I244" t="str">
            <v>BENKIKERE_66F07-BENKIKERE</v>
          </cell>
          <cell r="J244" t="str">
            <v>1310106903020302</v>
          </cell>
          <cell r="K244" t="str">
            <v>AGRI</v>
          </cell>
          <cell r="L244" t="str">
            <v>BENKIKERE_66</v>
          </cell>
          <cell r="M244" t="str">
            <v>F07-BENKIKERE</v>
          </cell>
          <cell r="N244" t="str">
            <v>BENKIKERE_66F07-BENKIKERE</v>
          </cell>
          <cell r="O244" t="str">
            <v>1310106903020302</v>
          </cell>
          <cell r="P244" t="str">
            <v>Rural</v>
          </cell>
          <cell r="Q244" t="str">
            <v>AGRI</v>
          </cell>
          <cell r="R244" t="str">
            <v>AGRI</v>
          </cell>
          <cell r="S244">
            <v>13.6014</v>
          </cell>
          <cell r="T244">
            <v>9.0676000000000005</v>
          </cell>
          <cell r="U244">
            <v>22.669</v>
          </cell>
          <cell r="V244">
            <v>125</v>
          </cell>
          <cell r="W244">
            <v>442</v>
          </cell>
          <cell r="X244">
            <v>442</v>
          </cell>
          <cell r="Y244">
            <v>442</v>
          </cell>
          <cell r="Z244">
            <v>473.58</v>
          </cell>
        </row>
        <row r="245">
          <cell r="I245" t="str">
            <v>BENKIKERE_66F08-VADNALBANNIHATTI</v>
          </cell>
          <cell r="J245" t="str">
            <v>1310106903020303</v>
          </cell>
          <cell r="K245" t="str">
            <v>AGRI</v>
          </cell>
          <cell r="L245" t="str">
            <v>BENKIKERE_66</v>
          </cell>
          <cell r="M245" t="str">
            <v>F08-VADNALBANNIHATTI</v>
          </cell>
          <cell r="N245" t="str">
            <v>BENKIKERE_66F08-VADNALBANNIHATTI</v>
          </cell>
          <cell r="O245" t="str">
            <v>1310106903020303</v>
          </cell>
          <cell r="P245" t="str">
            <v>Rural</v>
          </cell>
          <cell r="Q245" t="str">
            <v>AGRI</v>
          </cell>
          <cell r="R245" t="str">
            <v>AGRI</v>
          </cell>
          <cell r="S245">
            <v>11.13</v>
          </cell>
          <cell r="T245">
            <v>7.42</v>
          </cell>
          <cell r="U245">
            <v>18.55</v>
          </cell>
          <cell r="V245">
            <v>160</v>
          </cell>
          <cell r="W245">
            <v>299</v>
          </cell>
          <cell r="X245">
            <v>299</v>
          </cell>
          <cell r="Y245">
            <v>299</v>
          </cell>
          <cell r="Z245">
            <v>546.37</v>
          </cell>
        </row>
        <row r="246">
          <cell r="I246" t="str">
            <v>BENKIKERE_66F09-HEBBALAGERE NJY</v>
          </cell>
          <cell r="J246" t="str">
            <v>1310106903010105</v>
          </cell>
          <cell r="K246" t="str">
            <v>NJY</v>
          </cell>
          <cell r="L246" t="str">
            <v>BENKIKERE_66</v>
          </cell>
          <cell r="M246" t="str">
            <v>F09-HEBBALAGERE NJY</v>
          </cell>
          <cell r="N246" t="str">
            <v>BENKIKERE_66F09-HEBBALAGERE NJY</v>
          </cell>
          <cell r="O246" t="str">
            <v>1310106903010105</v>
          </cell>
          <cell r="P246" t="str">
            <v>Rural</v>
          </cell>
          <cell r="Q246" t="str">
            <v>NJY</v>
          </cell>
          <cell r="R246" t="str">
            <v>NJY</v>
          </cell>
          <cell r="S246">
            <v>12.72</v>
          </cell>
          <cell r="T246">
            <v>8.48</v>
          </cell>
          <cell r="U246">
            <v>21.200000000000003</v>
          </cell>
          <cell r="V246">
            <v>65</v>
          </cell>
          <cell r="W246">
            <v>3023</v>
          </cell>
          <cell r="X246">
            <v>2372</v>
          </cell>
          <cell r="Y246">
            <v>0</v>
          </cell>
          <cell r="Z246">
            <v>20368.400000000001</v>
          </cell>
        </row>
        <row r="247">
          <cell r="I247" t="str">
            <v>BENKIKERE_66F10-BENAKANAHALLI</v>
          </cell>
          <cell r="J247" t="str">
            <v>1310106903020305</v>
          </cell>
          <cell r="K247" t="str">
            <v>AGRI</v>
          </cell>
          <cell r="L247" t="str">
            <v>BENKIKERE_66</v>
          </cell>
          <cell r="M247" t="str">
            <v>F10-BENAKANAHALLI</v>
          </cell>
          <cell r="N247" t="str">
            <v>BENKIKERE_66F10-BENAKANAHALLI</v>
          </cell>
          <cell r="O247" t="str">
            <v>1310106903020305</v>
          </cell>
          <cell r="P247" t="str">
            <v>Rural</v>
          </cell>
          <cell r="Q247" t="str">
            <v>AGRI</v>
          </cell>
          <cell r="R247" t="str">
            <v>AGRI</v>
          </cell>
          <cell r="S247">
            <v>9.9</v>
          </cell>
          <cell r="T247">
            <v>6.6</v>
          </cell>
          <cell r="U247">
            <v>16.5</v>
          </cell>
          <cell r="V247">
            <v>39</v>
          </cell>
          <cell r="W247">
            <v>149</v>
          </cell>
          <cell r="X247">
            <v>149</v>
          </cell>
          <cell r="Y247">
            <v>149</v>
          </cell>
          <cell r="Z247">
            <v>444.57</v>
          </cell>
        </row>
        <row r="248">
          <cell r="I248" t="str">
            <v>BENNEHALLI_66F01-SASVIHALLI</v>
          </cell>
          <cell r="J248" t="str">
            <v>1310303906010101</v>
          </cell>
          <cell r="K248" t="str">
            <v>AGRI</v>
          </cell>
          <cell r="L248" t="str">
            <v>BENNEHALLI_66</v>
          </cell>
          <cell r="M248" t="str">
            <v>F01-SASVIHALLI</v>
          </cell>
          <cell r="N248" t="str">
            <v>BENNEHALLI_66F01-SASVIHALLI</v>
          </cell>
          <cell r="O248" t="str">
            <v>1310303906010101</v>
          </cell>
          <cell r="P248" t="str">
            <v>Rural</v>
          </cell>
          <cell r="Q248" t="str">
            <v>AGRI</v>
          </cell>
          <cell r="R248" t="str">
            <v>AGRI</v>
          </cell>
          <cell r="S248">
            <v>9.3000000000000007</v>
          </cell>
          <cell r="T248">
            <v>35.72</v>
          </cell>
          <cell r="U248">
            <v>45.019999999999996</v>
          </cell>
          <cell r="V248">
            <v>83</v>
          </cell>
          <cell r="W248">
            <v>365</v>
          </cell>
          <cell r="X248">
            <v>364</v>
          </cell>
          <cell r="Y248">
            <v>364</v>
          </cell>
          <cell r="Z248">
            <v>375.74</v>
          </cell>
        </row>
        <row r="249">
          <cell r="I249" t="str">
            <v>BENNEHALLI_66F02-NEELAVANJI</v>
          </cell>
          <cell r="J249" t="str">
            <v>1310303906010102</v>
          </cell>
          <cell r="K249" t="str">
            <v>AGRI</v>
          </cell>
          <cell r="L249" t="str">
            <v>BENNEHALLI_66</v>
          </cell>
          <cell r="M249" t="str">
            <v>F02-NEELAVANJI</v>
          </cell>
          <cell r="N249" t="str">
            <v>BENNEHALLI_66F02-NEELAVANJI</v>
          </cell>
          <cell r="O249" t="str">
            <v>1310303906010102</v>
          </cell>
          <cell r="P249" t="str">
            <v>Rural</v>
          </cell>
          <cell r="Q249" t="str">
            <v>AGRI</v>
          </cell>
          <cell r="R249" t="str">
            <v>AGRI</v>
          </cell>
          <cell r="S249">
            <v>8.6</v>
          </cell>
          <cell r="T249">
            <v>21.46</v>
          </cell>
          <cell r="U249">
            <v>30.060000000000002</v>
          </cell>
          <cell r="V249">
            <v>87</v>
          </cell>
          <cell r="W249">
            <v>381</v>
          </cell>
          <cell r="X249">
            <v>375</v>
          </cell>
          <cell r="Y249">
            <v>373</v>
          </cell>
          <cell r="Z249">
            <v>375.41</v>
          </cell>
        </row>
        <row r="250">
          <cell r="I250" t="str">
            <v>BENNEHALLI_66F03-MUTTIGI</v>
          </cell>
          <cell r="J250" t="str">
            <v>1310303906010103</v>
          </cell>
          <cell r="K250" t="str">
            <v>NJY</v>
          </cell>
          <cell r="L250" t="str">
            <v>BENNEHALLI_66</v>
          </cell>
          <cell r="M250" t="str">
            <v>F03-MUTTIGI</v>
          </cell>
          <cell r="N250" t="str">
            <v>BENNEHALLI_66F03-MUTTIGI</v>
          </cell>
          <cell r="O250" t="str">
            <v>1310303906010103</v>
          </cell>
          <cell r="P250" t="str">
            <v>Rural</v>
          </cell>
          <cell r="Q250" t="str">
            <v>NJY</v>
          </cell>
          <cell r="R250" t="str">
            <v>NJY</v>
          </cell>
          <cell r="S250">
            <v>7.8</v>
          </cell>
          <cell r="T250">
            <v>39.6</v>
          </cell>
          <cell r="U250">
            <v>47.4</v>
          </cell>
          <cell r="V250">
            <v>79</v>
          </cell>
          <cell r="W250">
            <v>4597</v>
          </cell>
          <cell r="X250">
            <v>3764</v>
          </cell>
          <cell r="Y250">
            <v>0</v>
          </cell>
          <cell r="Z250">
            <v>693.14</v>
          </cell>
        </row>
        <row r="251">
          <cell r="I251" t="str">
            <v>BENNEHALLI_66F04-BADA</v>
          </cell>
          <cell r="J251" t="str">
            <v>1310303906010104</v>
          </cell>
          <cell r="K251" t="str">
            <v>AGRI</v>
          </cell>
          <cell r="L251" t="str">
            <v>BENNEHALLI_66</v>
          </cell>
          <cell r="M251" t="str">
            <v>F04-BADA</v>
          </cell>
          <cell r="N251" t="str">
            <v>BENNEHALLI_66F04-BADA</v>
          </cell>
          <cell r="O251" t="str">
            <v>1310303906010104</v>
          </cell>
          <cell r="P251" t="str">
            <v>Rural</v>
          </cell>
          <cell r="Q251" t="str">
            <v>AGRI</v>
          </cell>
          <cell r="R251" t="str">
            <v>AGRI</v>
          </cell>
          <cell r="S251">
            <v>14.6</v>
          </cell>
          <cell r="T251">
            <v>21.42</v>
          </cell>
          <cell r="U251">
            <v>36.020000000000003</v>
          </cell>
          <cell r="V251">
            <v>94</v>
          </cell>
          <cell r="W251">
            <v>476</v>
          </cell>
          <cell r="X251">
            <v>476</v>
          </cell>
          <cell r="Y251">
            <v>475</v>
          </cell>
          <cell r="Z251">
            <v>424.91</v>
          </cell>
        </row>
        <row r="252">
          <cell r="I252" t="str">
            <v>BENNEHALLI_66F05-CHIGATERI</v>
          </cell>
          <cell r="J252" t="str">
            <v>1310303906010105</v>
          </cell>
          <cell r="K252" t="str">
            <v>AGRI</v>
          </cell>
          <cell r="L252" t="str">
            <v>BENNEHALLI_66</v>
          </cell>
          <cell r="M252" t="str">
            <v>F05-CHIGATERI</v>
          </cell>
          <cell r="N252" t="str">
            <v>BENNEHALLI_66F05-CHIGATERI</v>
          </cell>
          <cell r="O252" t="str">
            <v>1310303906010105</v>
          </cell>
          <cell r="P252" t="str">
            <v>Rural</v>
          </cell>
          <cell r="Q252" t="str">
            <v>AGRI</v>
          </cell>
          <cell r="R252" t="str">
            <v>AGRI</v>
          </cell>
          <cell r="S252">
            <v>19.2</v>
          </cell>
          <cell r="T252">
            <v>24.849999999999998</v>
          </cell>
          <cell r="U252">
            <v>44.05</v>
          </cell>
          <cell r="V252">
            <v>95</v>
          </cell>
          <cell r="W252">
            <v>457</v>
          </cell>
          <cell r="X252">
            <v>447</v>
          </cell>
          <cell r="Y252">
            <v>447</v>
          </cell>
          <cell r="Z252">
            <v>432.96</v>
          </cell>
        </row>
        <row r="253">
          <cell r="I253" t="str">
            <v>BENNEHALLI_66F06-MATTIHALLI</v>
          </cell>
          <cell r="J253" t="str">
            <v>1310303906020301</v>
          </cell>
          <cell r="K253" t="str">
            <v>AGRI</v>
          </cell>
          <cell r="L253" t="str">
            <v>BENNEHALLI_66</v>
          </cell>
          <cell r="M253" t="str">
            <v>F06-MATTIHALLI</v>
          </cell>
          <cell r="N253" t="str">
            <v>BENNEHALLI_66F06-MATTIHALLI</v>
          </cell>
          <cell r="O253" t="str">
            <v>1310303906020301</v>
          </cell>
          <cell r="P253" t="str">
            <v>Rural</v>
          </cell>
          <cell r="Q253" t="str">
            <v>AGRI</v>
          </cell>
          <cell r="R253" t="str">
            <v>AGRI</v>
          </cell>
          <cell r="S253">
            <v>17.2</v>
          </cell>
          <cell r="T253">
            <v>24.88</v>
          </cell>
          <cell r="U253">
            <v>42.08</v>
          </cell>
          <cell r="V253">
            <v>99</v>
          </cell>
          <cell r="W253">
            <v>470</v>
          </cell>
          <cell r="X253">
            <v>469</v>
          </cell>
          <cell r="Y253">
            <v>469</v>
          </cell>
          <cell r="Z253">
            <v>494.07</v>
          </cell>
        </row>
        <row r="254">
          <cell r="I254" t="str">
            <v>BENNEHALLI_66F07-NAGARAKONDA NJY</v>
          </cell>
          <cell r="J254" t="str">
            <v>1310303906010106</v>
          </cell>
          <cell r="K254" t="str">
            <v>NJY</v>
          </cell>
          <cell r="L254" t="str">
            <v>BENNEHALLI_66</v>
          </cell>
          <cell r="M254" t="str">
            <v>F07-NAGARAKONDA NJY</v>
          </cell>
          <cell r="N254" t="str">
            <v>BENNEHALLI_66F07-NAGARAKONDA NJY</v>
          </cell>
          <cell r="O254" t="str">
            <v>1310303906010106</v>
          </cell>
          <cell r="P254" t="str">
            <v>Rural</v>
          </cell>
          <cell r="Q254" t="str">
            <v>NJY</v>
          </cell>
          <cell r="R254" t="str">
            <v>NJY</v>
          </cell>
          <cell r="S254">
            <v>16.2</v>
          </cell>
          <cell r="T254">
            <v>21.400000000000002</v>
          </cell>
          <cell r="U254">
            <v>37.6</v>
          </cell>
          <cell r="V254">
            <v>63</v>
          </cell>
          <cell r="W254">
            <v>4100</v>
          </cell>
          <cell r="X254">
            <v>3333</v>
          </cell>
          <cell r="Y254">
            <v>1</v>
          </cell>
          <cell r="Z254">
            <v>633.29999999999995</v>
          </cell>
        </row>
        <row r="255">
          <cell r="I255" t="str">
            <v>BENNEHALLI_66F08-BENNIHALLI NJY</v>
          </cell>
          <cell r="J255" t="str">
            <v>1310303906020302</v>
          </cell>
          <cell r="K255" t="str">
            <v>NJY</v>
          </cell>
          <cell r="L255" t="str">
            <v>BENNEHALLI_66</v>
          </cell>
          <cell r="M255" t="str">
            <v>F08-BENNIHALLI NJY</v>
          </cell>
          <cell r="N255" t="str">
            <v>BENNEHALLI_66F08-BENNIHALLI NJY</v>
          </cell>
          <cell r="O255" t="str">
            <v>1310303906020302</v>
          </cell>
          <cell r="P255" t="str">
            <v>Rural</v>
          </cell>
          <cell r="Q255" t="str">
            <v>NJY</v>
          </cell>
          <cell r="R255" t="str">
            <v>NJY</v>
          </cell>
          <cell r="S255">
            <v>7.8</v>
          </cell>
          <cell r="T255">
            <v>15.2</v>
          </cell>
          <cell r="U255">
            <v>23</v>
          </cell>
          <cell r="V255">
            <v>59</v>
          </cell>
          <cell r="W255">
            <v>2411</v>
          </cell>
          <cell r="X255">
            <v>1901</v>
          </cell>
          <cell r="Y255">
            <v>0</v>
          </cell>
          <cell r="Z255">
            <v>264.13</v>
          </cell>
        </row>
        <row r="256">
          <cell r="I256" t="str">
            <v>BENNEHALLI_66F09-HAGARIGUDIHALLI IP</v>
          </cell>
          <cell r="J256" t="str">
            <v>1310303906020303</v>
          </cell>
          <cell r="K256" t="str">
            <v>AGRI</v>
          </cell>
          <cell r="L256" t="str">
            <v>BENNEHALLI_66</v>
          </cell>
          <cell r="M256" t="str">
            <v>F09-HAGARIGUDIHALLI IP</v>
          </cell>
          <cell r="N256" t="str">
            <v>BENNEHALLI_66F09-HAGARIGUDIHALLI IP</v>
          </cell>
          <cell r="O256" t="str">
            <v>1310303906020303</v>
          </cell>
          <cell r="P256" t="str">
            <v>Rural</v>
          </cell>
          <cell r="Q256" t="str">
            <v>AGRI</v>
          </cell>
          <cell r="R256" t="str">
            <v>AGRI</v>
          </cell>
          <cell r="S256">
            <v>18.2</v>
          </cell>
          <cell r="T256">
            <v>27.830000000000002</v>
          </cell>
          <cell r="U256">
            <v>46.03</v>
          </cell>
          <cell r="V256">
            <v>100</v>
          </cell>
          <cell r="W256">
            <v>456</v>
          </cell>
          <cell r="X256">
            <v>453</v>
          </cell>
          <cell r="Y256">
            <v>453</v>
          </cell>
          <cell r="Z256">
            <v>467.96</v>
          </cell>
        </row>
        <row r="257">
          <cell r="I257" t="str">
            <v>BENNEHALLI_66F10-GOURIPURA</v>
          </cell>
          <cell r="J257" t="str">
            <v>1310303906020304</v>
          </cell>
          <cell r="K257" t="str">
            <v>AGRI</v>
          </cell>
          <cell r="L257" t="str">
            <v>BENNEHALLI_66</v>
          </cell>
          <cell r="M257" t="str">
            <v>F10-GOURIPURA</v>
          </cell>
          <cell r="N257" t="str">
            <v>BENNEHALLI_66F10-GOURIPURA</v>
          </cell>
          <cell r="O257" t="str">
            <v>1310303906020304</v>
          </cell>
          <cell r="P257" t="str">
            <v>Rural</v>
          </cell>
          <cell r="Q257" t="str">
            <v>AGRI</v>
          </cell>
          <cell r="R257" t="str">
            <v>AGRI</v>
          </cell>
          <cell r="S257">
            <v>17.399999999999999</v>
          </cell>
          <cell r="T257">
            <v>19.68</v>
          </cell>
          <cell r="U257">
            <v>37.08</v>
          </cell>
          <cell r="V257">
            <v>75</v>
          </cell>
          <cell r="W257">
            <v>503</v>
          </cell>
          <cell r="X257">
            <v>477</v>
          </cell>
          <cell r="Y257">
            <v>471</v>
          </cell>
          <cell r="Z257">
            <v>334.25</v>
          </cell>
        </row>
        <row r="258">
          <cell r="I258" t="str">
            <v>BENNEHALLI_66F11-HUNASEHALLI</v>
          </cell>
          <cell r="J258" t="str">
            <v>1310303906020305</v>
          </cell>
          <cell r="K258" t="str">
            <v>AGRI</v>
          </cell>
          <cell r="L258" t="str">
            <v>BENNEHALLI_66</v>
          </cell>
          <cell r="M258" t="str">
            <v>F11-HUNASEHALLI</v>
          </cell>
          <cell r="N258" t="str">
            <v>BENNEHALLI_66F11-HUNASEHALLI</v>
          </cell>
          <cell r="O258" t="str">
            <v>1310303906020305</v>
          </cell>
          <cell r="P258" t="str">
            <v>Rural</v>
          </cell>
          <cell r="Q258" t="str">
            <v>AGRI</v>
          </cell>
          <cell r="R258" t="str">
            <v>AGRI</v>
          </cell>
          <cell r="S258">
            <v>14.2</v>
          </cell>
          <cell r="T258">
            <v>25.820000000000004</v>
          </cell>
          <cell r="U258">
            <v>40.020000000000003</v>
          </cell>
          <cell r="V258">
            <v>52</v>
          </cell>
          <cell r="W258">
            <v>321</v>
          </cell>
          <cell r="X258">
            <v>320</v>
          </cell>
          <cell r="Y258">
            <v>319</v>
          </cell>
          <cell r="Z258">
            <v>4823.5</v>
          </cell>
        </row>
        <row r="259">
          <cell r="I259" t="str">
            <v>BEVINAHALLI_66F01-CHANGAVARA</v>
          </cell>
          <cell r="J259" t="str">
            <v>1320302905010101</v>
          </cell>
          <cell r="K259" t="str">
            <v>AGRI</v>
          </cell>
          <cell r="L259" t="str">
            <v>BEVINAHALLI_66</v>
          </cell>
          <cell r="M259" t="str">
            <v>F01-CHANGAVARA</v>
          </cell>
          <cell r="N259" t="str">
            <v>BEVINAHALLI_66F01-CHANGAVARA</v>
          </cell>
          <cell r="O259" t="str">
            <v>1320302905010101</v>
          </cell>
          <cell r="P259" t="str">
            <v>Rural</v>
          </cell>
          <cell r="Q259" t="str">
            <v>AGRI</v>
          </cell>
          <cell r="R259" t="str">
            <v>AGRI</v>
          </cell>
          <cell r="S259">
            <v>12.705000000000002</v>
          </cell>
          <cell r="T259">
            <v>10.595000000000001</v>
          </cell>
          <cell r="U259">
            <v>23.300000000000004</v>
          </cell>
          <cell r="V259">
            <v>65</v>
          </cell>
          <cell r="W259">
            <v>260</v>
          </cell>
          <cell r="X259">
            <v>256</v>
          </cell>
          <cell r="Y259">
            <v>256</v>
          </cell>
          <cell r="Z259">
            <v>35.46</v>
          </cell>
        </row>
        <row r="260">
          <cell r="I260" t="str">
            <v>BEVINAHALLI_66F02-GC-HALLI</v>
          </cell>
          <cell r="J260" t="str">
            <v>1320302905010102</v>
          </cell>
          <cell r="K260" t="str">
            <v>AGRI</v>
          </cell>
          <cell r="L260" t="str">
            <v>BEVINAHALLI_66</v>
          </cell>
          <cell r="M260" t="str">
            <v>F02-GC-HALLI</v>
          </cell>
          <cell r="N260" t="str">
            <v>BEVINAHALLI_66F02-GC-HALLI</v>
          </cell>
          <cell r="O260" t="str">
            <v>1320302905010102</v>
          </cell>
          <cell r="P260" t="str">
            <v>Rural</v>
          </cell>
          <cell r="Q260" t="str">
            <v>AGRI</v>
          </cell>
          <cell r="R260" t="str">
            <v>AGRI</v>
          </cell>
          <cell r="S260">
            <v>16.5</v>
          </cell>
          <cell r="T260">
            <v>13.5</v>
          </cell>
          <cell r="U260">
            <v>30</v>
          </cell>
          <cell r="V260">
            <v>84</v>
          </cell>
          <cell r="W260">
            <v>477</v>
          </cell>
          <cell r="X260">
            <v>449</v>
          </cell>
          <cell r="Y260">
            <v>449</v>
          </cell>
          <cell r="Z260">
            <v>766.99</v>
          </cell>
        </row>
        <row r="261">
          <cell r="I261" t="str">
            <v>BEVINAHALLI_66F03-HEMDORE</v>
          </cell>
          <cell r="J261" t="str">
            <v>1320302905010103</v>
          </cell>
          <cell r="K261" t="str">
            <v>AGRI</v>
          </cell>
          <cell r="L261" t="str">
            <v>BEVINAHALLI_66</v>
          </cell>
          <cell r="M261" t="str">
            <v>F03-HEMDORE</v>
          </cell>
          <cell r="N261" t="str">
            <v>BEVINAHALLI_66F03-HEMDORE</v>
          </cell>
          <cell r="O261" t="str">
            <v>1320302905010103</v>
          </cell>
          <cell r="P261" t="str">
            <v>Rural</v>
          </cell>
          <cell r="Q261" t="str">
            <v>AGRI</v>
          </cell>
          <cell r="R261" t="str">
            <v>AGRI</v>
          </cell>
          <cell r="S261">
            <v>17.655000000000001</v>
          </cell>
          <cell r="T261">
            <v>14.9</v>
          </cell>
          <cell r="U261">
            <v>32.555</v>
          </cell>
          <cell r="V261">
            <v>66</v>
          </cell>
          <cell r="W261">
            <v>205</v>
          </cell>
          <cell r="X261">
            <v>205</v>
          </cell>
          <cell r="Y261">
            <v>205</v>
          </cell>
          <cell r="Z261">
            <v>557.27</v>
          </cell>
        </row>
        <row r="262">
          <cell r="I262" t="str">
            <v>BEVINAHALLI_66F04-MADDAKNAHALLI NJY</v>
          </cell>
          <cell r="J262" t="str">
            <v>1320302905010104</v>
          </cell>
          <cell r="K262" t="str">
            <v>NJY</v>
          </cell>
          <cell r="L262" t="str">
            <v>BEVINAHALLI_66</v>
          </cell>
          <cell r="M262" t="str">
            <v>F04-MADDAKNAHALLI NJY</v>
          </cell>
          <cell r="N262" t="str">
            <v>BEVINAHALLI_66F04-MADDAKNAHALLI NJY</v>
          </cell>
          <cell r="O262" t="str">
            <v>1320302905010104</v>
          </cell>
          <cell r="P262" t="str">
            <v>Rural</v>
          </cell>
          <cell r="Q262" t="str">
            <v>NJY</v>
          </cell>
          <cell r="R262" t="str">
            <v>NJY</v>
          </cell>
          <cell r="S262">
            <v>45.5</v>
          </cell>
          <cell r="T262">
            <v>7.5</v>
          </cell>
          <cell r="U262">
            <v>53</v>
          </cell>
          <cell r="V262">
            <v>73</v>
          </cell>
          <cell r="W262">
            <v>2370</v>
          </cell>
          <cell r="X262">
            <v>1786</v>
          </cell>
          <cell r="Y262">
            <v>0</v>
          </cell>
          <cell r="Z262">
            <v>610.66999999999996</v>
          </cell>
        </row>
        <row r="263">
          <cell r="I263" t="str">
            <v>BEVINAHALLI_66F05-GAJJIGARAHALLI</v>
          </cell>
          <cell r="J263" t="str">
            <v>1320302905010108</v>
          </cell>
          <cell r="K263" t="str">
            <v>AGRI</v>
          </cell>
          <cell r="L263" t="str">
            <v>BEVINAHALLI_66</v>
          </cell>
          <cell r="M263" t="str">
            <v>F05-GAJJIGARAHALLI</v>
          </cell>
          <cell r="N263" t="str">
            <v>BEVINAHALLI_66F05-GAJJIGARAHALLI</v>
          </cell>
          <cell r="O263" t="str">
            <v>1320302905010108</v>
          </cell>
          <cell r="P263" t="str">
            <v>Rural</v>
          </cell>
          <cell r="Q263" t="str">
            <v>AGRI</v>
          </cell>
          <cell r="R263" t="str">
            <v>AGRI</v>
          </cell>
          <cell r="S263">
            <v>32.5</v>
          </cell>
          <cell r="T263">
            <v>16</v>
          </cell>
          <cell r="U263">
            <v>48.5</v>
          </cell>
          <cell r="V263">
            <v>92</v>
          </cell>
          <cell r="W263">
            <v>314</v>
          </cell>
          <cell r="X263">
            <v>313</v>
          </cell>
          <cell r="Y263">
            <v>313</v>
          </cell>
          <cell r="Z263">
            <v>856.92</v>
          </cell>
        </row>
        <row r="264">
          <cell r="I264" t="str">
            <v>BEVINAHALLI_66F06-GOWDAGERE</v>
          </cell>
          <cell r="J264" t="str">
            <v>1320302905010107</v>
          </cell>
          <cell r="K264" t="str">
            <v>AGRI</v>
          </cell>
          <cell r="L264" t="str">
            <v>BEVINAHALLI_66</v>
          </cell>
          <cell r="M264" t="str">
            <v>F06-GOWDAGERE</v>
          </cell>
          <cell r="N264" t="str">
            <v>BEVINAHALLI_66F06-GOWDAGERE</v>
          </cell>
          <cell r="O264" t="str">
            <v>1320302905010107</v>
          </cell>
          <cell r="P264" t="str">
            <v>Rural</v>
          </cell>
          <cell r="Q264" t="str">
            <v>AGRI</v>
          </cell>
          <cell r="R264" t="str">
            <v>AGRI</v>
          </cell>
          <cell r="S264">
            <v>15.5</v>
          </cell>
          <cell r="T264">
            <v>13</v>
          </cell>
          <cell r="U264">
            <v>28.5</v>
          </cell>
          <cell r="V264">
            <v>90</v>
          </cell>
          <cell r="W264">
            <v>355</v>
          </cell>
          <cell r="X264">
            <v>355</v>
          </cell>
          <cell r="Y264">
            <v>354</v>
          </cell>
          <cell r="Z264">
            <v>1033.57</v>
          </cell>
        </row>
        <row r="265">
          <cell r="I265" t="str">
            <v>BEVINAHALLI_66F07-YARAVARAHALLI</v>
          </cell>
          <cell r="J265" t="str">
            <v>1320302905020301</v>
          </cell>
          <cell r="K265" t="str">
            <v>AGRI</v>
          </cell>
          <cell r="L265" t="str">
            <v>BEVINAHALLI_66</v>
          </cell>
          <cell r="M265" t="str">
            <v>F07-YARAVARAHALLI</v>
          </cell>
          <cell r="N265" t="str">
            <v>BEVINAHALLI_66F07-YARAVARAHALLI</v>
          </cell>
          <cell r="O265" t="str">
            <v>1320302905020301</v>
          </cell>
          <cell r="P265" t="str">
            <v>Rural</v>
          </cell>
          <cell r="Q265" t="str">
            <v>AGRI</v>
          </cell>
          <cell r="R265" t="str">
            <v>AGRI</v>
          </cell>
          <cell r="S265">
            <v>22.5</v>
          </cell>
          <cell r="T265">
            <v>9</v>
          </cell>
          <cell r="U265">
            <v>31.5</v>
          </cell>
          <cell r="V265">
            <v>85</v>
          </cell>
          <cell r="W265">
            <v>269</v>
          </cell>
          <cell r="X265">
            <v>269</v>
          </cell>
          <cell r="Y265">
            <v>269</v>
          </cell>
          <cell r="Z265">
            <v>744.49</v>
          </cell>
        </row>
        <row r="266">
          <cell r="I266" t="str">
            <v>BEVINAHALLI_66F08-K-RANGANAHALLI</v>
          </cell>
          <cell r="J266" t="str">
            <v>1320302905020302</v>
          </cell>
          <cell r="K266" t="str">
            <v>AGRI</v>
          </cell>
          <cell r="L266" t="str">
            <v>BEVINAHALLI_66</v>
          </cell>
          <cell r="M266" t="str">
            <v>F08-K-RANGANAHALLI</v>
          </cell>
          <cell r="N266" t="str">
            <v>BEVINAHALLI_66F08-K-RANGANAHALLI</v>
          </cell>
          <cell r="O266" t="str">
            <v>1320302905020302</v>
          </cell>
          <cell r="P266" t="str">
            <v>Rural</v>
          </cell>
          <cell r="Q266" t="str">
            <v>AGRI</v>
          </cell>
          <cell r="R266" t="str">
            <v>AGRI</v>
          </cell>
          <cell r="S266">
            <v>25.5</v>
          </cell>
          <cell r="T266">
            <v>11</v>
          </cell>
          <cell r="U266">
            <v>36.5</v>
          </cell>
          <cell r="V266">
            <v>95</v>
          </cell>
          <cell r="W266">
            <v>426</v>
          </cell>
          <cell r="X266">
            <v>385</v>
          </cell>
          <cell r="Y266">
            <v>384</v>
          </cell>
          <cell r="Z266">
            <v>938.9</v>
          </cell>
        </row>
        <row r="267">
          <cell r="I267" t="str">
            <v>BEVINAHALLI_66F09-BEVINAHALLI</v>
          </cell>
          <cell r="J267" t="str">
            <v>1320302905020303</v>
          </cell>
          <cell r="K267" t="str">
            <v>AGRI</v>
          </cell>
          <cell r="L267" t="str">
            <v>BEVINAHALLI_66</v>
          </cell>
          <cell r="M267" t="str">
            <v>F09-BEVINAHALLI</v>
          </cell>
          <cell r="N267" t="str">
            <v>BEVINAHALLI_66F09-BEVINAHALLI</v>
          </cell>
          <cell r="O267" t="str">
            <v>1320302905020303</v>
          </cell>
          <cell r="P267" t="str">
            <v>Rural</v>
          </cell>
          <cell r="Q267" t="str">
            <v>AGRI</v>
          </cell>
          <cell r="R267" t="str">
            <v>AGRI</v>
          </cell>
          <cell r="S267">
            <v>19.25</v>
          </cell>
          <cell r="T267">
            <v>15.75</v>
          </cell>
          <cell r="U267">
            <v>35</v>
          </cell>
          <cell r="V267">
            <v>98</v>
          </cell>
          <cell r="W267">
            <v>518</v>
          </cell>
          <cell r="X267">
            <v>323</v>
          </cell>
          <cell r="Y267">
            <v>322</v>
          </cell>
          <cell r="Z267">
            <v>823.14</v>
          </cell>
        </row>
        <row r="268">
          <cell r="I268" t="str">
            <v>BEVINAHALLI_66F10-HUNASEHALLI NJY</v>
          </cell>
          <cell r="J268" t="str">
            <v>1320302905020304</v>
          </cell>
          <cell r="K268" t="str">
            <v>NJY</v>
          </cell>
          <cell r="L268" t="str">
            <v>BEVINAHALLI_66</v>
          </cell>
          <cell r="M268" t="str">
            <v>F10-HUNASEHALLI NJY</v>
          </cell>
          <cell r="N268" t="str">
            <v>BEVINAHALLI_66F10-HUNASEHALLI NJY</v>
          </cell>
          <cell r="O268" t="str">
            <v>1320302905020304</v>
          </cell>
          <cell r="P268" t="str">
            <v>Rural</v>
          </cell>
          <cell r="Q268" t="str">
            <v>NJY</v>
          </cell>
          <cell r="R268" t="str">
            <v>NJY</v>
          </cell>
          <cell r="S268">
            <v>68.5</v>
          </cell>
          <cell r="T268">
            <v>12.2</v>
          </cell>
          <cell r="U268">
            <v>80.7</v>
          </cell>
          <cell r="V268">
            <v>102</v>
          </cell>
          <cell r="W268">
            <v>3655</v>
          </cell>
          <cell r="X268">
            <v>2886</v>
          </cell>
          <cell r="Y268">
            <v>0</v>
          </cell>
          <cell r="Z268">
            <v>689.33</v>
          </cell>
        </row>
        <row r="269">
          <cell r="I269" t="str">
            <v>BEVINAHALLI_66F12-HOSUR</v>
          </cell>
          <cell r="J269" t="str">
            <v>1320302905020305</v>
          </cell>
          <cell r="K269" t="str">
            <v>AGRI</v>
          </cell>
          <cell r="L269" t="str">
            <v>BEVINAHALLI_66</v>
          </cell>
          <cell r="M269" t="str">
            <v>F12-HOSUR</v>
          </cell>
          <cell r="N269" t="str">
            <v>BEVINAHALLI_66F12-HOSUR</v>
          </cell>
          <cell r="O269" t="str">
            <v>1320302905020305</v>
          </cell>
          <cell r="P269" t="str">
            <v>Rural</v>
          </cell>
          <cell r="Q269" t="str">
            <v>AGRI</v>
          </cell>
          <cell r="R269" t="str">
            <v>AGRI</v>
          </cell>
          <cell r="S269">
            <v>25.2</v>
          </cell>
          <cell r="T269">
            <v>12</v>
          </cell>
          <cell r="U269">
            <v>37.200000000000003</v>
          </cell>
          <cell r="V269">
            <v>97</v>
          </cell>
          <cell r="W269">
            <v>320</v>
          </cell>
          <cell r="X269">
            <v>308</v>
          </cell>
          <cell r="Y269">
            <v>308</v>
          </cell>
          <cell r="Z269">
            <v>826.28</v>
          </cell>
        </row>
        <row r="270">
          <cell r="I270" t="str">
            <v>BEVINAHALLI_66F13-BETTAPPANAHALLI NJY</v>
          </cell>
          <cell r="J270" t="str">
            <v>1320302905010109</v>
          </cell>
          <cell r="K270" t="str">
            <v>NJY</v>
          </cell>
          <cell r="L270" t="str">
            <v>BEVINAHALLI_66</v>
          </cell>
          <cell r="M270" t="str">
            <v>F13-BETTAPPANAHALLI NJY</v>
          </cell>
          <cell r="N270" t="str">
            <v>BEVINAHALLI_66F13-BETTAPPANAHALLI NJY</v>
          </cell>
          <cell r="O270" t="str">
            <v>1320302905010109</v>
          </cell>
          <cell r="P270" t="str">
            <v>Rural</v>
          </cell>
          <cell r="Q270" t="str">
            <v>NJY</v>
          </cell>
          <cell r="R270" t="str">
            <v>NJY</v>
          </cell>
          <cell r="S270">
            <v>17.63</v>
          </cell>
          <cell r="T270">
            <v>23.369999999999997</v>
          </cell>
          <cell r="U270">
            <v>41</v>
          </cell>
          <cell r="V270">
            <v>54</v>
          </cell>
          <cell r="W270">
            <v>2948</v>
          </cell>
          <cell r="X270">
            <v>2196</v>
          </cell>
          <cell r="Y270">
            <v>0</v>
          </cell>
          <cell r="Z270">
            <v>9586</v>
          </cell>
        </row>
        <row r="271">
          <cell r="I271" t="str">
            <v>BGKERE_66F01-GOWRASAMUDRA</v>
          </cell>
          <cell r="J271" t="str">
            <v>1310403904010101</v>
          </cell>
          <cell r="K271" t="str">
            <v>AGRI</v>
          </cell>
          <cell r="L271" t="str">
            <v>BGKERE_66</v>
          </cell>
          <cell r="M271" t="str">
            <v>F01-GOWRASAMUDRA</v>
          </cell>
          <cell r="N271" t="str">
            <v>BGKERE_66F01-GOWRASAMUDRA</v>
          </cell>
          <cell r="O271" t="str">
            <v>1310403904010101</v>
          </cell>
          <cell r="P271" t="str">
            <v>Rural</v>
          </cell>
          <cell r="Q271" t="str">
            <v>AGRI</v>
          </cell>
          <cell r="R271" t="str">
            <v>AGRI</v>
          </cell>
          <cell r="S271">
            <v>16.272300000000001</v>
          </cell>
          <cell r="T271">
            <v>9.8800000000000008</v>
          </cell>
          <cell r="U271">
            <v>26.152300000000004</v>
          </cell>
          <cell r="V271">
            <v>40</v>
          </cell>
          <cell r="W271">
            <v>240</v>
          </cell>
          <cell r="X271">
            <v>239</v>
          </cell>
          <cell r="Y271">
            <v>237</v>
          </cell>
          <cell r="Z271">
            <v>649.197</v>
          </cell>
        </row>
        <row r="272">
          <cell r="I272" t="str">
            <v>BGKERE_66F02-BGKERE</v>
          </cell>
          <cell r="J272" t="str">
            <v>1310403904010102</v>
          </cell>
          <cell r="K272" t="str">
            <v>AGRI</v>
          </cell>
          <cell r="L272" t="str">
            <v>BGKERE_66</v>
          </cell>
          <cell r="M272" t="str">
            <v>F02-BGKERE</v>
          </cell>
          <cell r="N272" t="str">
            <v>BGKERE_66F02-BGKERE</v>
          </cell>
          <cell r="O272" t="str">
            <v>1310403904010102</v>
          </cell>
          <cell r="P272" t="str">
            <v>Rural</v>
          </cell>
          <cell r="Q272" t="str">
            <v>AGRI</v>
          </cell>
          <cell r="R272" t="str">
            <v>AGRI</v>
          </cell>
          <cell r="S272">
            <v>18.03</v>
          </cell>
          <cell r="T272">
            <v>10.64</v>
          </cell>
          <cell r="U272">
            <v>28.67</v>
          </cell>
          <cell r="V272">
            <v>183</v>
          </cell>
          <cell r="W272">
            <v>474</v>
          </cell>
          <cell r="X272">
            <v>474</v>
          </cell>
          <cell r="Y272">
            <v>469</v>
          </cell>
          <cell r="Z272">
            <v>617.73800000000006</v>
          </cell>
        </row>
        <row r="273">
          <cell r="I273" t="str">
            <v>BGKERE_66F03-ABBENAHALLI</v>
          </cell>
          <cell r="J273" t="str">
            <v>1310403904010103</v>
          </cell>
          <cell r="K273" t="str">
            <v>AGRI</v>
          </cell>
          <cell r="L273" t="str">
            <v>BGKERE_66</v>
          </cell>
          <cell r="M273" t="str">
            <v>F03-ABBENAHALLI</v>
          </cell>
          <cell r="N273" t="str">
            <v>BGKERE_66F03-ABBENAHALLI</v>
          </cell>
          <cell r="O273" t="str">
            <v>1310403904010103</v>
          </cell>
          <cell r="P273" t="str">
            <v>Rural</v>
          </cell>
          <cell r="Q273" t="str">
            <v>AGRI</v>
          </cell>
          <cell r="R273" t="str">
            <v>AGRI</v>
          </cell>
          <cell r="S273">
            <v>16.740000000000002</v>
          </cell>
          <cell r="T273">
            <v>10.26</v>
          </cell>
          <cell r="U273">
            <v>27</v>
          </cell>
          <cell r="V273">
            <v>19</v>
          </cell>
          <cell r="W273">
            <v>417</v>
          </cell>
          <cell r="X273">
            <v>417</v>
          </cell>
          <cell r="Y273">
            <v>411</v>
          </cell>
          <cell r="Z273">
            <v>916.94600000000003</v>
          </cell>
        </row>
        <row r="274">
          <cell r="I274" t="str">
            <v>BGKERE_66F04-SURAMMANAHALLI</v>
          </cell>
          <cell r="J274" t="str">
            <v>1310403904010104</v>
          </cell>
          <cell r="K274" t="str">
            <v>AGRI</v>
          </cell>
          <cell r="L274" t="str">
            <v>BGKERE_66</v>
          </cell>
          <cell r="M274" t="str">
            <v>F04-SURAMMANAHALLI</v>
          </cell>
          <cell r="N274" t="str">
            <v>BGKERE_66F04-SURAMMANAHALLI</v>
          </cell>
          <cell r="O274" t="str">
            <v>1310403904010104</v>
          </cell>
          <cell r="P274" t="str">
            <v>Rural</v>
          </cell>
          <cell r="Q274" t="str">
            <v>AGRI</v>
          </cell>
          <cell r="R274" t="str">
            <v>AGRI</v>
          </cell>
          <cell r="S274">
            <v>17.46</v>
          </cell>
          <cell r="T274">
            <v>10.64</v>
          </cell>
          <cell r="U274">
            <v>28.1</v>
          </cell>
          <cell r="V274">
            <v>119</v>
          </cell>
          <cell r="W274">
            <v>561</v>
          </cell>
          <cell r="X274">
            <v>556</v>
          </cell>
          <cell r="Y274">
            <v>520</v>
          </cell>
          <cell r="Z274">
            <v>889.44600000000003</v>
          </cell>
        </row>
        <row r="275">
          <cell r="I275" t="str">
            <v>BGKERE_66F05-NJY-MUSTELLAGUMMI</v>
          </cell>
          <cell r="J275" t="str">
            <v>1310403904010105</v>
          </cell>
          <cell r="K275" t="str">
            <v>NJY</v>
          </cell>
          <cell r="L275" t="str">
            <v>BGKERE_66</v>
          </cell>
          <cell r="M275" t="str">
            <v>F05-NJY-MUSTELLAGUMMI</v>
          </cell>
          <cell r="N275" t="str">
            <v>BGKERE_66F05-NJY-MUSTELLAGUMMI</v>
          </cell>
          <cell r="O275" t="str">
            <v>1310403904010105</v>
          </cell>
          <cell r="P275" t="str">
            <v>Rural</v>
          </cell>
          <cell r="Q275" t="str">
            <v>NJY</v>
          </cell>
          <cell r="R275" t="str">
            <v>NJY</v>
          </cell>
          <cell r="S275">
            <v>17.98</v>
          </cell>
          <cell r="T275">
            <v>11.02</v>
          </cell>
          <cell r="U275">
            <v>29</v>
          </cell>
          <cell r="V275">
            <v>31</v>
          </cell>
          <cell r="W275">
            <v>1636</v>
          </cell>
          <cell r="X275">
            <v>1636</v>
          </cell>
          <cell r="Y275">
            <v>0</v>
          </cell>
          <cell r="Z275">
            <v>16.79</v>
          </cell>
        </row>
        <row r="276">
          <cell r="I276" t="str">
            <v>BGKERE_66F07-KONDALAHALLY</v>
          </cell>
          <cell r="J276" t="str">
            <v>1310403904010106</v>
          </cell>
          <cell r="K276" t="str">
            <v>NJY</v>
          </cell>
          <cell r="L276" t="str">
            <v>BGKERE_66</v>
          </cell>
          <cell r="M276" t="str">
            <v>F07-KONDALAHALLY</v>
          </cell>
          <cell r="N276" t="str">
            <v>BGKERE_66F07-KONDALAHALLY</v>
          </cell>
          <cell r="O276" t="str">
            <v>1310403904010106</v>
          </cell>
          <cell r="P276" t="str">
            <v>Rural</v>
          </cell>
          <cell r="Q276" t="str">
            <v>NJY</v>
          </cell>
          <cell r="R276" t="str">
            <v>NJY</v>
          </cell>
          <cell r="S276">
            <v>13.843</v>
          </cell>
          <cell r="T276">
            <v>8.36</v>
          </cell>
          <cell r="U276">
            <v>22.202999999999999</v>
          </cell>
          <cell r="V276">
            <v>74</v>
          </cell>
          <cell r="W276">
            <v>3335</v>
          </cell>
          <cell r="X276">
            <v>2807</v>
          </cell>
          <cell r="Y276">
            <v>0</v>
          </cell>
          <cell r="Z276">
            <v>117.91500000000001</v>
          </cell>
        </row>
        <row r="277">
          <cell r="I277" t="str">
            <v>BGKERE_66F08-RAVALAKUNTE</v>
          </cell>
          <cell r="J277" t="str">
            <v>1310403904020302</v>
          </cell>
          <cell r="K277" t="str">
            <v>AGRI</v>
          </cell>
          <cell r="L277" t="str">
            <v>BGKERE_66</v>
          </cell>
          <cell r="M277" t="str">
            <v>F08-RAVALAKUNTE</v>
          </cell>
          <cell r="N277" t="str">
            <v>BGKERE_66F08-RAVALAKUNTE</v>
          </cell>
          <cell r="O277" t="str">
            <v>1310403904020302</v>
          </cell>
          <cell r="P277" t="str">
            <v>Rural</v>
          </cell>
          <cell r="Q277" t="str">
            <v>AGRI</v>
          </cell>
          <cell r="R277" t="str">
            <v>AGRI</v>
          </cell>
          <cell r="S277">
            <v>0.25</v>
          </cell>
          <cell r="T277">
            <v>0</v>
          </cell>
          <cell r="U277">
            <v>0.25</v>
          </cell>
          <cell r="V277">
            <v>141</v>
          </cell>
          <cell r="W277">
            <v>179</v>
          </cell>
          <cell r="X277">
            <v>178</v>
          </cell>
          <cell r="Y277">
            <v>177</v>
          </cell>
          <cell r="Z277">
            <v>57.936999999999998</v>
          </cell>
        </row>
        <row r="278">
          <cell r="I278" t="str">
            <v>BGKERE_66F10-MOGHALAHALLY NJY</v>
          </cell>
          <cell r="J278" t="str">
            <v>1310403904020301</v>
          </cell>
          <cell r="K278" t="str">
            <v>NJY</v>
          </cell>
          <cell r="L278" t="str">
            <v>BGKERE_66</v>
          </cell>
          <cell r="M278" t="str">
            <v>F10-MOGHALAHALLY NJY</v>
          </cell>
          <cell r="N278" t="str">
            <v>BGKERE_66F10-MOGHALAHALLY NJY</v>
          </cell>
          <cell r="O278" t="str">
            <v>1310403904020301</v>
          </cell>
          <cell r="P278" t="str">
            <v>Rural</v>
          </cell>
          <cell r="Q278" t="str">
            <v>NJY</v>
          </cell>
          <cell r="R278" t="str">
            <v>NJY</v>
          </cell>
          <cell r="S278">
            <v>12.51</v>
          </cell>
          <cell r="T278">
            <v>7.6</v>
          </cell>
          <cell r="U278">
            <v>20.11</v>
          </cell>
          <cell r="V278">
            <v>41</v>
          </cell>
          <cell r="W278">
            <v>1348</v>
          </cell>
          <cell r="X278">
            <v>1348</v>
          </cell>
          <cell r="Y278">
            <v>0</v>
          </cell>
          <cell r="Z278">
            <v>338.68299999999999</v>
          </cell>
        </row>
        <row r="279">
          <cell r="I279" t="str">
            <v>BHAKTHARAHALLI_66F01-KALLUPALYA</v>
          </cell>
          <cell r="J279" t="str">
            <v>1320110901010101</v>
          </cell>
          <cell r="K279" t="str">
            <v>AGRI</v>
          </cell>
          <cell r="L279" t="str">
            <v>BHAKTHARAHALLI_66</v>
          </cell>
          <cell r="M279" t="str">
            <v>F01-KALLUPALYA</v>
          </cell>
          <cell r="N279" t="str">
            <v>BHAKTHARAHALLI_66F01-KALLUPALYA</v>
          </cell>
          <cell r="O279" t="str">
            <v>1320110901010101</v>
          </cell>
          <cell r="P279" t="str">
            <v>Rural</v>
          </cell>
          <cell r="Q279" t="str">
            <v>AGRI</v>
          </cell>
          <cell r="R279" t="str">
            <v>AGRI</v>
          </cell>
          <cell r="S279">
            <v>8</v>
          </cell>
          <cell r="T279">
            <v>10</v>
          </cell>
          <cell r="U279">
            <v>18</v>
          </cell>
          <cell r="V279">
            <v>91</v>
          </cell>
          <cell r="W279">
            <v>1345</v>
          </cell>
          <cell r="X279">
            <v>381</v>
          </cell>
          <cell r="Y279">
            <v>372</v>
          </cell>
          <cell r="Z279">
            <v>646.57000000000005</v>
          </cell>
        </row>
        <row r="280">
          <cell r="I280" t="str">
            <v>BHAKTHARAHALLI_66F02-TERADAKUPPE</v>
          </cell>
          <cell r="J280" t="str">
            <v>1320110901010102</v>
          </cell>
          <cell r="K280" t="str">
            <v>AGRI</v>
          </cell>
          <cell r="L280" t="str">
            <v>BHAKTHARAHALLI_66</v>
          </cell>
          <cell r="M280" t="str">
            <v>F02-TERADAKUPPE</v>
          </cell>
          <cell r="N280" t="str">
            <v>BHAKTHARAHALLI_66F02-TERADAKUPPE</v>
          </cell>
          <cell r="O280" t="str">
            <v>1320110901010102</v>
          </cell>
          <cell r="P280" t="str">
            <v>Rural</v>
          </cell>
          <cell r="Q280" t="str">
            <v>AGRI</v>
          </cell>
          <cell r="R280" t="str">
            <v>AGRI</v>
          </cell>
          <cell r="S280">
            <v>7</v>
          </cell>
          <cell r="T280">
            <v>15</v>
          </cell>
          <cell r="U280">
            <v>22</v>
          </cell>
          <cell r="V280">
            <v>212</v>
          </cell>
          <cell r="W280">
            <v>559</v>
          </cell>
          <cell r="X280">
            <v>557</v>
          </cell>
          <cell r="Y280">
            <v>547</v>
          </cell>
          <cell r="Z280">
            <v>884.11</v>
          </cell>
        </row>
        <row r="281">
          <cell r="I281" t="str">
            <v>BHAKTHARAHALLI_66F03-GANGAMMANAGUDDE</v>
          </cell>
          <cell r="J281" t="str">
            <v>1320110901010103</v>
          </cell>
          <cell r="K281" t="str">
            <v>AGRI</v>
          </cell>
          <cell r="L281" t="str">
            <v>BHAKTHARAHALLI_66</v>
          </cell>
          <cell r="M281" t="str">
            <v>F03-GANGAMMANAGUDDE</v>
          </cell>
          <cell r="N281" t="str">
            <v>BHAKTHARAHALLI_66F03-GANGAMMANAGUDDE</v>
          </cell>
          <cell r="O281" t="str">
            <v>1320110901010103</v>
          </cell>
          <cell r="P281" t="str">
            <v>Rural</v>
          </cell>
          <cell r="Q281" t="str">
            <v>AGRI</v>
          </cell>
          <cell r="R281" t="str">
            <v>AGRI</v>
          </cell>
          <cell r="S281">
            <v>8</v>
          </cell>
          <cell r="T281">
            <v>14</v>
          </cell>
          <cell r="U281">
            <v>22</v>
          </cell>
          <cell r="V281">
            <v>136</v>
          </cell>
          <cell r="W281">
            <v>499</v>
          </cell>
          <cell r="X281">
            <v>497</v>
          </cell>
          <cell r="Y281">
            <v>494</v>
          </cell>
          <cell r="Z281">
            <v>844.83</v>
          </cell>
        </row>
        <row r="282">
          <cell r="I282" t="str">
            <v>BHAKTHARAHALLI_66F04-KAMANAHALLI</v>
          </cell>
          <cell r="J282" t="str">
            <v>1320110901010104</v>
          </cell>
          <cell r="K282" t="str">
            <v>AGRI</v>
          </cell>
          <cell r="L282" t="str">
            <v>BHAKTHARAHALLI_66</v>
          </cell>
          <cell r="M282" t="str">
            <v>F04-KAMANAHALLI</v>
          </cell>
          <cell r="N282" t="str">
            <v>BHAKTHARAHALLI_66F04-KAMANAHALLI</v>
          </cell>
          <cell r="O282" t="str">
            <v>1320110901010104</v>
          </cell>
          <cell r="P282" t="str">
            <v>Rural</v>
          </cell>
          <cell r="Q282" t="str">
            <v>AGRI</v>
          </cell>
          <cell r="R282" t="str">
            <v>AGRI</v>
          </cell>
          <cell r="S282">
            <v>15</v>
          </cell>
          <cell r="T282">
            <v>20</v>
          </cell>
          <cell r="U282">
            <v>35</v>
          </cell>
          <cell r="V282">
            <v>252</v>
          </cell>
          <cell r="W282">
            <v>548</v>
          </cell>
          <cell r="X282">
            <v>548</v>
          </cell>
          <cell r="Y282">
            <v>530</v>
          </cell>
          <cell r="Z282">
            <v>837.91</v>
          </cell>
        </row>
        <row r="283">
          <cell r="I283" t="str">
            <v>BHAKTHARAHALLI_66F05-BANNIMARADAKATTE -NJY</v>
          </cell>
          <cell r="J283" t="str">
            <v>1320110901010105</v>
          </cell>
          <cell r="K283" t="str">
            <v>NJY</v>
          </cell>
          <cell r="L283" t="str">
            <v>BHAKTHARAHALLI_66</v>
          </cell>
          <cell r="M283" t="str">
            <v>F05-BANNIMARADAKATTE -NJY</v>
          </cell>
          <cell r="N283" t="str">
            <v>BHAKTHARAHALLI_66F05-BANNIMARADAKATTE -NJY</v>
          </cell>
          <cell r="O283" t="str">
            <v>1320110901010105</v>
          </cell>
          <cell r="P283" t="str">
            <v>Rural</v>
          </cell>
          <cell r="Q283" t="str">
            <v>NJY</v>
          </cell>
          <cell r="R283" t="str">
            <v>NJY</v>
          </cell>
          <cell r="S283">
            <v>8</v>
          </cell>
          <cell r="T283">
            <v>20</v>
          </cell>
          <cell r="U283">
            <v>28</v>
          </cell>
          <cell r="V283">
            <v>53</v>
          </cell>
          <cell r="W283">
            <v>2213</v>
          </cell>
          <cell r="X283">
            <v>1411</v>
          </cell>
          <cell r="Y283">
            <v>0</v>
          </cell>
          <cell r="Z283">
            <v>535</v>
          </cell>
        </row>
        <row r="284">
          <cell r="I284" t="str">
            <v>BHAKTHARAHALLI_66F06-BHAKTHRAHALLI-NJY</v>
          </cell>
          <cell r="J284" t="str">
            <v>1320110901010106</v>
          </cell>
          <cell r="K284" t="str">
            <v>NJY</v>
          </cell>
          <cell r="L284" t="str">
            <v>BHAKTHARAHALLI_66</v>
          </cell>
          <cell r="M284" t="str">
            <v>F06-BHAKTHRAHALLI-NJY</v>
          </cell>
          <cell r="N284" t="str">
            <v>BHAKTHARAHALLI_66F06-BHAKTHRAHALLI-NJY</v>
          </cell>
          <cell r="O284" t="str">
            <v>1320110901010106</v>
          </cell>
          <cell r="P284" t="str">
            <v>Rural</v>
          </cell>
          <cell r="Q284" t="str">
            <v>NJY</v>
          </cell>
          <cell r="R284" t="str">
            <v>NJY</v>
          </cell>
          <cell r="S284">
            <v>18</v>
          </cell>
          <cell r="T284">
            <v>30</v>
          </cell>
          <cell r="U284">
            <v>48</v>
          </cell>
          <cell r="V284">
            <v>131</v>
          </cell>
          <cell r="W284">
            <v>4993</v>
          </cell>
          <cell r="X284">
            <v>3692</v>
          </cell>
          <cell r="Y284">
            <v>0</v>
          </cell>
          <cell r="Z284">
            <v>737.53</v>
          </cell>
        </row>
        <row r="285">
          <cell r="I285" t="str">
            <v>BHAKTHARAHALLI_66F07-GIDADAPALYA</v>
          </cell>
          <cell r="J285" t="str">
            <v>1320110901020302</v>
          </cell>
          <cell r="K285" t="str">
            <v>AGRI</v>
          </cell>
          <cell r="L285" t="str">
            <v>BHAKTHARAHALLI_66</v>
          </cell>
          <cell r="M285" t="str">
            <v>F07-GIDADAPALYA</v>
          </cell>
          <cell r="N285" t="str">
            <v>BHAKTHARAHALLI_66F07-GIDADAPALYA</v>
          </cell>
          <cell r="O285" t="str">
            <v>1320110901020302</v>
          </cell>
          <cell r="P285" t="str">
            <v>Rural</v>
          </cell>
          <cell r="Q285" t="str">
            <v>AGRI</v>
          </cell>
          <cell r="R285" t="str">
            <v>AGRI</v>
          </cell>
          <cell r="S285">
            <v>15</v>
          </cell>
          <cell r="T285">
            <v>20</v>
          </cell>
          <cell r="U285">
            <v>35</v>
          </cell>
          <cell r="V285">
            <v>268</v>
          </cell>
          <cell r="W285">
            <v>324</v>
          </cell>
          <cell r="X285">
            <v>324</v>
          </cell>
          <cell r="Y285">
            <v>323</v>
          </cell>
          <cell r="Z285">
            <v>743.78</v>
          </cell>
        </row>
        <row r="286">
          <cell r="I286" t="str">
            <v>BHAKTHARAHALLI_66F08-CHIKKAMALAVADI</v>
          </cell>
          <cell r="J286" t="str">
            <v>1320110901010108</v>
          </cell>
          <cell r="K286" t="str">
            <v>AGRI</v>
          </cell>
          <cell r="L286" t="str">
            <v>BHAKTHARAHALLI_66</v>
          </cell>
          <cell r="M286" t="str">
            <v>F08-CHIKKAMALAVADI</v>
          </cell>
          <cell r="N286" t="str">
            <v>BHAKTHARAHALLI_66F08-CHIKKAMALAVADI</v>
          </cell>
          <cell r="O286" t="str">
            <v>1320110901010108</v>
          </cell>
          <cell r="P286" t="str">
            <v>Rural</v>
          </cell>
          <cell r="Q286" t="str">
            <v>AGRI</v>
          </cell>
          <cell r="R286" t="str">
            <v>AGRI</v>
          </cell>
          <cell r="S286">
            <v>8</v>
          </cell>
          <cell r="T286">
            <v>12</v>
          </cell>
          <cell r="U286">
            <v>20</v>
          </cell>
          <cell r="V286">
            <v>135</v>
          </cell>
          <cell r="W286">
            <v>319</v>
          </cell>
          <cell r="X286">
            <v>319</v>
          </cell>
          <cell r="Y286">
            <v>318</v>
          </cell>
          <cell r="Z286">
            <v>5942.01</v>
          </cell>
        </row>
        <row r="287">
          <cell r="I287" t="str">
            <v>BHAKTHARAHALLI_66F09-KODIHALLI PALYA</v>
          </cell>
          <cell r="J287" t="str">
            <v>1320110901010301</v>
          </cell>
          <cell r="K287" t="str">
            <v>AGRI</v>
          </cell>
          <cell r="L287" t="str">
            <v>BHAKTHARAHALLI_66</v>
          </cell>
          <cell r="M287" t="str">
            <v>F09-KODIHALLI PALYA</v>
          </cell>
          <cell r="N287" t="str">
            <v>BHAKTHARAHALLI_66F09-KODIHALLI PALYA</v>
          </cell>
          <cell r="O287" t="str">
            <v>1320110901010301</v>
          </cell>
          <cell r="P287" t="str">
            <v>Rural</v>
          </cell>
          <cell r="Q287" t="str">
            <v>AGRI</v>
          </cell>
          <cell r="R287" t="str">
            <v>AGRI</v>
          </cell>
          <cell r="S287">
            <v>18</v>
          </cell>
          <cell r="T287">
            <v>22</v>
          </cell>
          <cell r="U287">
            <v>40</v>
          </cell>
          <cell r="V287">
            <v>154</v>
          </cell>
          <cell r="W287">
            <v>308</v>
          </cell>
          <cell r="X287">
            <v>307</v>
          </cell>
          <cell r="Y287">
            <v>298</v>
          </cell>
          <cell r="Z287">
            <v>7573.6</v>
          </cell>
        </row>
        <row r="288">
          <cell r="I288" t="str">
            <v>BHAKTHARAHALLI_66F10-VANIGERE IP</v>
          </cell>
          <cell r="J288" t="str">
            <v>1320110901020301</v>
          </cell>
          <cell r="K288" t="str">
            <v>AGRI</v>
          </cell>
          <cell r="L288" t="str">
            <v>BHAKTHARAHALLI_66</v>
          </cell>
          <cell r="M288" t="str">
            <v>F10-VANIGERE IP</v>
          </cell>
          <cell r="N288" t="str">
            <v>BHAKTHARAHALLI_66F10-VANIGERE IP</v>
          </cell>
          <cell r="O288" t="str">
            <v>1320110901020301</v>
          </cell>
          <cell r="P288" t="str">
            <v>Rural</v>
          </cell>
          <cell r="Q288" t="str">
            <v>AGRI</v>
          </cell>
          <cell r="R288" t="str">
            <v>AGRI</v>
          </cell>
          <cell r="S288">
            <v>12</v>
          </cell>
          <cell r="T288">
            <v>24</v>
          </cell>
          <cell r="U288">
            <v>36</v>
          </cell>
          <cell r="V288">
            <v>177</v>
          </cell>
          <cell r="W288">
            <v>673</v>
          </cell>
          <cell r="X288">
            <v>460</v>
          </cell>
          <cell r="Y288">
            <v>449</v>
          </cell>
          <cell r="Z288">
            <v>586.53</v>
          </cell>
        </row>
        <row r="289">
          <cell r="I289" t="str">
            <v>BHAKTHARAHALLI_66F11-NJY  BAGENAHALLI</v>
          </cell>
          <cell r="J289" t="str">
            <v>1320110901010107</v>
          </cell>
          <cell r="K289" t="str">
            <v>NJY</v>
          </cell>
          <cell r="L289" t="str">
            <v>BHAKTHARAHALLI_66</v>
          </cell>
          <cell r="M289" t="str">
            <v>F11-NJY  BAGENAHALLI</v>
          </cell>
          <cell r="N289" t="str">
            <v>BHAKTHARAHALLI_66F11-NJY  BAGENAHALLI</v>
          </cell>
          <cell r="O289" t="str">
            <v>1320110901010107</v>
          </cell>
          <cell r="P289" t="str">
            <v>Rural</v>
          </cell>
          <cell r="Q289" t="str">
            <v>NJY</v>
          </cell>
          <cell r="R289" t="str">
            <v>NJY</v>
          </cell>
          <cell r="S289">
            <v>26</v>
          </cell>
          <cell r="T289">
            <v>43</v>
          </cell>
          <cell r="U289">
            <v>69</v>
          </cell>
          <cell r="V289">
            <v>98</v>
          </cell>
          <cell r="W289">
            <v>2515</v>
          </cell>
          <cell r="X289">
            <v>2244</v>
          </cell>
          <cell r="Y289">
            <v>0</v>
          </cell>
          <cell r="Z289">
            <v>14565.7</v>
          </cell>
        </row>
        <row r="290">
          <cell r="I290" t="str">
            <v>BHARAMAGIRI_66F01-KUBARAHALLY</v>
          </cell>
          <cell r="J290" t="str">
            <v>1310401910010101</v>
          </cell>
          <cell r="K290" t="str">
            <v>AGRI</v>
          </cell>
          <cell r="L290" t="str">
            <v>BHARAMAGIRI_66</v>
          </cell>
          <cell r="M290" t="str">
            <v>F01-KUBARAHALLY</v>
          </cell>
          <cell r="N290" t="str">
            <v>BHARAMAGIRI_66F01-KUBARAHALLY</v>
          </cell>
          <cell r="O290" t="str">
            <v>1310401910010101</v>
          </cell>
          <cell r="P290" t="str">
            <v>Rural</v>
          </cell>
          <cell r="Q290" t="str">
            <v>AGRI</v>
          </cell>
          <cell r="R290" t="str">
            <v>AGRI</v>
          </cell>
          <cell r="S290">
            <v>14.87504</v>
          </cell>
          <cell r="T290">
            <v>13.972</v>
          </cell>
          <cell r="U290">
            <v>28.84704</v>
          </cell>
          <cell r="W290">
            <v>310</v>
          </cell>
          <cell r="X290">
            <v>282</v>
          </cell>
          <cell r="Y290">
            <v>282</v>
          </cell>
          <cell r="Z290">
            <v>49.404000000000003</v>
          </cell>
        </row>
        <row r="291">
          <cell r="I291" t="str">
            <v>BHARAMAGIRI_66F02-LAKKIHALLI</v>
          </cell>
          <cell r="J291" t="str">
            <v>1310401910010301</v>
          </cell>
          <cell r="K291" t="str">
            <v>AGRI</v>
          </cell>
          <cell r="L291" t="str">
            <v>BHARAMAGIRI_66</v>
          </cell>
          <cell r="M291" t="str">
            <v>F02-LAKKIHALLI</v>
          </cell>
          <cell r="N291" t="str">
            <v>BHARAMAGIRI_66F02-LAKKIHALLI</v>
          </cell>
          <cell r="O291" t="str">
            <v>1310401910010301</v>
          </cell>
          <cell r="P291" t="str">
            <v>Rural</v>
          </cell>
          <cell r="Q291" t="str">
            <v>AGRI</v>
          </cell>
          <cell r="R291" t="str">
            <v>AGRI</v>
          </cell>
          <cell r="S291">
            <v>6.5599999999999987</v>
          </cell>
          <cell r="T291">
            <v>9.8399999999999981</v>
          </cell>
          <cell r="U291">
            <v>16.399999999999999</v>
          </cell>
          <cell r="V291">
            <v>140</v>
          </cell>
          <cell r="W291">
            <v>562</v>
          </cell>
          <cell r="X291">
            <v>552</v>
          </cell>
          <cell r="Y291">
            <v>551</v>
          </cell>
          <cell r="Z291">
            <v>4342.8500000000004</v>
          </cell>
        </row>
        <row r="292">
          <cell r="I292" t="str">
            <v>BHARAMAGIRI_66F03-NJYMARIKANUVE</v>
          </cell>
          <cell r="J292" t="str">
            <v>1310401910010102</v>
          </cell>
          <cell r="K292" t="str">
            <v>NJY</v>
          </cell>
          <cell r="L292" t="str">
            <v>BHARAMAGIRI_66</v>
          </cell>
          <cell r="M292" t="str">
            <v>F03-NJYMARIKANUVE</v>
          </cell>
          <cell r="N292" t="str">
            <v>BHARAMAGIRI_66F03-NJYMARIKANUVE</v>
          </cell>
          <cell r="O292" t="str">
            <v>1310401910010102</v>
          </cell>
          <cell r="P292" t="str">
            <v>Rural</v>
          </cell>
          <cell r="Q292" t="str">
            <v>NJY</v>
          </cell>
          <cell r="R292" t="str">
            <v>NJY</v>
          </cell>
          <cell r="S292">
            <v>18.882200000000001</v>
          </cell>
          <cell r="T292">
            <v>21.007999999999999</v>
          </cell>
          <cell r="U292">
            <v>39.8902</v>
          </cell>
          <cell r="W292">
            <v>2208</v>
          </cell>
          <cell r="X292">
            <v>1616</v>
          </cell>
          <cell r="Y292">
            <v>0</v>
          </cell>
          <cell r="Z292">
            <v>428.51799999999997</v>
          </cell>
        </row>
        <row r="293">
          <cell r="I293" t="str">
            <v>BHARAMAGIRI_66F04-V.V.PURA</v>
          </cell>
          <cell r="J293" t="str">
            <v>1310401910010103</v>
          </cell>
          <cell r="K293" t="str">
            <v>AGRI</v>
          </cell>
          <cell r="L293" t="str">
            <v>BHARAMAGIRI_66</v>
          </cell>
          <cell r="M293" t="str">
            <v>F04-V.V.PURA</v>
          </cell>
          <cell r="N293" t="str">
            <v>BHARAMAGIRI_66F04-V.V.PURA</v>
          </cell>
          <cell r="O293" t="str">
            <v>1310401910010103</v>
          </cell>
          <cell r="P293" t="str">
            <v>Rural</v>
          </cell>
          <cell r="Q293" t="str">
            <v>AGRI</v>
          </cell>
          <cell r="R293" t="str">
            <v>AGRI</v>
          </cell>
          <cell r="S293">
            <v>18.768800000000002</v>
          </cell>
          <cell r="T293">
            <v>17.64</v>
          </cell>
          <cell r="U293">
            <v>36.408799999999999</v>
          </cell>
          <cell r="W293">
            <v>337</v>
          </cell>
          <cell r="X293">
            <v>337</v>
          </cell>
          <cell r="Y293">
            <v>336</v>
          </cell>
          <cell r="Z293">
            <v>754.654</v>
          </cell>
        </row>
        <row r="294">
          <cell r="I294" t="str">
            <v>BHARAMAGIRI_66F05-A.V.KOTTEGE</v>
          </cell>
          <cell r="J294" t="str">
            <v>1310401910020301</v>
          </cell>
          <cell r="K294" t="str">
            <v>AGRI</v>
          </cell>
          <cell r="L294" t="str">
            <v>BHARAMAGIRI_66</v>
          </cell>
          <cell r="M294" t="str">
            <v>F05-A.V.KOTTEGE</v>
          </cell>
          <cell r="N294" t="str">
            <v>BHARAMAGIRI_66F05-A.V.KOTTEGE</v>
          </cell>
          <cell r="O294" t="str">
            <v>1310401910020301</v>
          </cell>
          <cell r="P294" t="str">
            <v>Rural</v>
          </cell>
          <cell r="Q294" t="str">
            <v>AGRI</v>
          </cell>
          <cell r="R294" t="str">
            <v>AGRI</v>
          </cell>
          <cell r="S294">
            <v>22.562559999999998</v>
          </cell>
          <cell r="T294">
            <v>21.207999999999998</v>
          </cell>
          <cell r="U294">
            <v>43.770559999999996</v>
          </cell>
          <cell r="V294">
            <v>88</v>
          </cell>
          <cell r="W294">
            <v>355</v>
          </cell>
          <cell r="X294">
            <v>355</v>
          </cell>
          <cell r="Y294">
            <v>354</v>
          </cell>
          <cell r="Z294">
            <v>756.327</v>
          </cell>
        </row>
        <row r="295">
          <cell r="I295" t="str">
            <v>BHARAMAGIRI_66F06-GOGUDDU</v>
          </cell>
          <cell r="J295" t="str">
            <v>1310401910020302</v>
          </cell>
          <cell r="K295" t="str">
            <v>AGRI</v>
          </cell>
          <cell r="L295" t="str">
            <v>BHARAMAGIRI_66</v>
          </cell>
          <cell r="M295" t="str">
            <v>F06-GOGUDDU</v>
          </cell>
          <cell r="N295" t="str">
            <v>BHARAMAGIRI_66F06-GOGUDDU</v>
          </cell>
          <cell r="O295" t="str">
            <v>1310401910020302</v>
          </cell>
          <cell r="P295" t="str">
            <v>Rural</v>
          </cell>
          <cell r="Q295" t="str">
            <v>AGRI</v>
          </cell>
          <cell r="R295" t="str">
            <v>AGRI</v>
          </cell>
          <cell r="S295">
            <v>15.20504</v>
          </cell>
          <cell r="T295">
            <v>14.3072</v>
          </cell>
          <cell r="U295">
            <v>29.512239999999998</v>
          </cell>
          <cell r="V295">
            <v>112</v>
          </cell>
          <cell r="W295">
            <v>294</v>
          </cell>
          <cell r="X295">
            <v>256</v>
          </cell>
          <cell r="Y295">
            <v>255</v>
          </cell>
          <cell r="Z295">
            <v>46.277000000000001</v>
          </cell>
        </row>
        <row r="296">
          <cell r="I296" t="str">
            <v>BHARAMAGIRI_66F07-BHOOTHAYANAHATTI</v>
          </cell>
          <cell r="J296" t="str">
            <v>1310401910020303</v>
          </cell>
          <cell r="K296" t="str">
            <v>AGRI</v>
          </cell>
          <cell r="L296" t="str">
            <v>BHARAMAGIRI_66</v>
          </cell>
          <cell r="M296" t="str">
            <v>F07-BHOOTHAYANAHATTI</v>
          </cell>
          <cell r="N296" t="str">
            <v>BHARAMAGIRI_66F07-BHOOTHAYANAHATTI</v>
          </cell>
          <cell r="O296" t="str">
            <v>1310401910020303</v>
          </cell>
          <cell r="P296" t="str">
            <v>Rural</v>
          </cell>
          <cell r="Q296" t="str">
            <v>AGRI</v>
          </cell>
          <cell r="R296" t="str">
            <v>AGRI</v>
          </cell>
          <cell r="S296">
            <v>15.37504</v>
          </cell>
          <cell r="T296">
            <v>14.472</v>
          </cell>
          <cell r="U296">
            <v>29.84704</v>
          </cell>
          <cell r="V296">
            <v>118</v>
          </cell>
          <cell r="W296">
            <v>430</v>
          </cell>
          <cell r="X296">
            <v>428</v>
          </cell>
          <cell r="Y296">
            <v>428</v>
          </cell>
          <cell r="Z296">
            <v>1198.8420000000001</v>
          </cell>
        </row>
        <row r="297">
          <cell r="I297" t="str">
            <v>BHARAMAGIRI_66F08-NJYBHARAMAGIRI</v>
          </cell>
          <cell r="J297" t="str">
            <v>1310401910020304</v>
          </cell>
          <cell r="K297" t="str">
            <v>NJY</v>
          </cell>
          <cell r="L297" t="str">
            <v>BHARAMAGIRI_66</v>
          </cell>
          <cell r="M297" t="str">
            <v>F08-NJYBHARAMAGIRI</v>
          </cell>
          <cell r="N297" t="str">
            <v>BHARAMAGIRI_66F08-NJYBHARAMAGIRI</v>
          </cell>
          <cell r="O297" t="str">
            <v>1310401910020304</v>
          </cell>
          <cell r="P297" t="str">
            <v>Rural</v>
          </cell>
          <cell r="Q297" t="str">
            <v>NJY</v>
          </cell>
          <cell r="R297" t="str">
            <v>NJY</v>
          </cell>
          <cell r="S297">
            <v>19.168800000000001</v>
          </cell>
          <cell r="T297">
            <v>18.04</v>
          </cell>
          <cell r="U297">
            <v>37.208799999999997</v>
          </cell>
          <cell r="V297">
            <v>47</v>
          </cell>
          <cell r="W297">
            <v>1646</v>
          </cell>
          <cell r="X297">
            <v>967</v>
          </cell>
          <cell r="Y297">
            <v>0</v>
          </cell>
          <cell r="Z297">
            <v>255.84899999999999</v>
          </cell>
        </row>
        <row r="298">
          <cell r="I298" t="str">
            <v xml:space="preserve">BHARAMAGIRI_66F09- VVS WATER SUPPLY </v>
          </cell>
          <cell r="J298" t="str">
            <v>1310401910010104</v>
          </cell>
          <cell r="K298" t="str">
            <v>WATER WORKS</v>
          </cell>
          <cell r="L298" t="str">
            <v>BHARAMAGIRI_66</v>
          </cell>
          <cell r="M298" t="str">
            <v xml:space="preserve">F09- VVS WATER SUPPLY </v>
          </cell>
          <cell r="N298" t="str">
            <v xml:space="preserve">BHARAMAGIRI_66F09- VVS WATER SUPPLY </v>
          </cell>
          <cell r="O298" t="str">
            <v>1310401910010104</v>
          </cell>
          <cell r="P298" t="str">
            <v>Rural</v>
          </cell>
          <cell r="Q298" t="str">
            <v>WATER WORKS</v>
          </cell>
          <cell r="R298" t="str">
            <v>WATER WORKS</v>
          </cell>
          <cell r="S298">
            <v>3.2249999999999996</v>
          </cell>
          <cell r="T298">
            <v>0.8</v>
          </cell>
          <cell r="U298">
            <v>4.0249999999999995</v>
          </cell>
          <cell r="V298">
            <v>1</v>
          </cell>
          <cell r="W298">
            <v>1</v>
          </cell>
          <cell r="X298">
            <v>1</v>
          </cell>
          <cell r="Y298">
            <v>0</v>
          </cell>
          <cell r="Z298">
            <v>1170.7270000000001</v>
          </cell>
        </row>
        <row r="299">
          <cell r="I299" t="str">
            <v>BHARAMAGIRI_66F10-AIMANGALA WATER SUPPLY</v>
          </cell>
          <cell r="J299" t="str">
            <v>1310401910010106</v>
          </cell>
          <cell r="K299" t="str">
            <v>WATER WORKS</v>
          </cell>
          <cell r="L299" t="str">
            <v>BHARAMAGIRI_66</v>
          </cell>
          <cell r="M299" t="str">
            <v>F10-AIMANGALA WATER SUPPLY</v>
          </cell>
          <cell r="N299" t="str">
            <v>BHARAMAGIRI_66F10-AIMANGALA WATER SUPPLY</v>
          </cell>
          <cell r="O299" t="str">
            <v>1310401910010106</v>
          </cell>
          <cell r="P299" t="str">
            <v>Rural</v>
          </cell>
          <cell r="Q299" t="str">
            <v>WATER WORKS</v>
          </cell>
          <cell r="R299" t="str">
            <v>WATER WORKS</v>
          </cell>
          <cell r="S299">
            <v>2.2399999999999998</v>
          </cell>
          <cell r="T299">
            <v>3.3599999999999994</v>
          </cell>
          <cell r="U299">
            <v>5.6</v>
          </cell>
          <cell r="V299">
            <v>1</v>
          </cell>
          <cell r="W299">
            <v>1</v>
          </cell>
          <cell r="X299">
            <v>1</v>
          </cell>
          <cell r="Y299">
            <v>0</v>
          </cell>
          <cell r="Z299">
            <v>0</v>
          </cell>
        </row>
        <row r="300">
          <cell r="I300" t="str">
            <v>BHARAMAGIRI_66F11-KUNIKERE KAVALU</v>
          </cell>
          <cell r="J300" t="str">
            <v>1310401910010105</v>
          </cell>
          <cell r="K300" t="str">
            <v>AGRI</v>
          </cell>
          <cell r="L300" t="str">
            <v>BHARAMAGIRI_66</v>
          </cell>
          <cell r="M300" t="str">
            <v>F11-KUNIKERE KAVALU</v>
          </cell>
          <cell r="N300" t="str">
            <v>BHARAMAGIRI_66F11-KUNIKERE KAVALU</v>
          </cell>
          <cell r="O300" t="str">
            <v>1310401910010105</v>
          </cell>
          <cell r="P300" t="str">
            <v>Rural</v>
          </cell>
          <cell r="Q300" t="str">
            <v>AGRI</v>
          </cell>
          <cell r="R300" t="str">
            <v>AGRI</v>
          </cell>
          <cell r="S300">
            <v>15.675040000000001</v>
          </cell>
          <cell r="T300">
            <v>14.772</v>
          </cell>
          <cell r="U300">
            <v>30.447040000000001</v>
          </cell>
          <cell r="V300">
            <v>118</v>
          </cell>
          <cell r="W300">
            <v>385</v>
          </cell>
          <cell r="X300">
            <v>357</v>
          </cell>
          <cell r="Y300">
            <v>356</v>
          </cell>
          <cell r="Z300">
            <v>503.53199999999998</v>
          </cell>
        </row>
        <row r="301">
          <cell r="I301" t="str">
            <v>BHARAMAGIRI_66F12-TALAVARAHATTY</v>
          </cell>
          <cell r="J301" t="str">
            <v>1310401910010107</v>
          </cell>
          <cell r="K301" t="str">
            <v>AGRI</v>
          </cell>
          <cell r="L301" t="str">
            <v>BHARAMAGIRI_66</v>
          </cell>
          <cell r="M301" t="str">
            <v>F12-TALAVARAHATTY</v>
          </cell>
          <cell r="N301" t="str">
            <v>BHARAMAGIRI_66F12-TALAVARAHATTY</v>
          </cell>
          <cell r="O301" t="str">
            <v>1310401910010107</v>
          </cell>
          <cell r="P301" t="str">
            <v>Rural</v>
          </cell>
          <cell r="Q301" t="str">
            <v>AGRI</v>
          </cell>
          <cell r="R301" t="str">
            <v>AGRI</v>
          </cell>
          <cell r="S301">
            <v>20.56568</v>
          </cell>
          <cell r="T301">
            <v>19.323999999999998</v>
          </cell>
          <cell r="U301">
            <v>39.889679999999998</v>
          </cell>
          <cell r="V301">
            <v>88</v>
          </cell>
          <cell r="W301">
            <v>234</v>
          </cell>
          <cell r="X301">
            <v>234</v>
          </cell>
          <cell r="Y301">
            <v>234</v>
          </cell>
          <cell r="Z301">
            <v>1442.9</v>
          </cell>
        </row>
        <row r="302">
          <cell r="I302" t="str">
            <v>BHARAMAGIRI_66F13-Y.N.HAALY</v>
          </cell>
          <cell r="J302" t="str">
            <v>1310401910010108</v>
          </cell>
          <cell r="K302" t="str">
            <v>AGRI</v>
          </cell>
          <cell r="L302" t="str">
            <v>BHARAMAGIRI_66</v>
          </cell>
          <cell r="M302" t="str">
            <v>F13-Y.N.HAALY</v>
          </cell>
          <cell r="N302" t="str">
            <v>BHARAMAGIRI_66F13-Y.N.HAALY</v>
          </cell>
          <cell r="O302" t="str">
            <v>1310401910010108</v>
          </cell>
          <cell r="P302" t="str">
            <v>Rural</v>
          </cell>
          <cell r="Q302" t="str">
            <v>AGRI</v>
          </cell>
          <cell r="R302" t="str">
            <v>AGRI</v>
          </cell>
          <cell r="S302">
            <v>22.422560000000001</v>
          </cell>
          <cell r="T302">
            <v>21.068000000000001</v>
          </cell>
          <cell r="U302">
            <v>43.490560000000002</v>
          </cell>
          <cell r="V302">
            <v>121</v>
          </cell>
          <cell r="W302">
            <v>214</v>
          </cell>
          <cell r="X302">
            <v>214</v>
          </cell>
          <cell r="Y302">
            <v>214</v>
          </cell>
          <cell r="Z302">
            <v>1278.76</v>
          </cell>
        </row>
        <row r="303">
          <cell r="I303" t="str">
            <v>BHARAMASAGARA_66F01-HEGGERE</v>
          </cell>
          <cell r="J303" t="str">
            <v>1310202904020101</v>
          </cell>
          <cell r="K303" t="str">
            <v>AGRI</v>
          </cell>
          <cell r="L303" t="str">
            <v>BHARAMASAGARA_66</v>
          </cell>
          <cell r="M303" t="str">
            <v>F01-HEGGERE</v>
          </cell>
          <cell r="N303" t="str">
            <v>BHARAMASAGARA_66F01-HEGGERE</v>
          </cell>
          <cell r="O303" t="str">
            <v>1310202904020101</v>
          </cell>
          <cell r="P303" t="str">
            <v>Rural</v>
          </cell>
          <cell r="Q303" t="str">
            <v>AGRI</v>
          </cell>
          <cell r="R303" t="str">
            <v>AGRI</v>
          </cell>
          <cell r="S303">
            <v>19</v>
          </cell>
          <cell r="T303">
            <v>18</v>
          </cell>
          <cell r="U303">
            <v>37</v>
          </cell>
          <cell r="V303">
            <v>129</v>
          </cell>
          <cell r="W303">
            <v>300</v>
          </cell>
          <cell r="X303">
            <v>300</v>
          </cell>
          <cell r="Y303">
            <v>299</v>
          </cell>
          <cell r="Z303">
            <v>611.35</v>
          </cell>
        </row>
        <row r="304">
          <cell r="I304" t="str">
            <v>BHARAMASAGARA_66F02-YEMMEHATTI</v>
          </cell>
          <cell r="J304" t="str">
            <v>1310202904010105</v>
          </cell>
          <cell r="K304" t="str">
            <v>AGRI</v>
          </cell>
          <cell r="L304" t="str">
            <v>BHARAMASAGARA_66</v>
          </cell>
          <cell r="M304" t="str">
            <v>F02-YEMMEHATTI</v>
          </cell>
          <cell r="N304" t="str">
            <v>BHARAMASAGARA_66F02-YEMMEHATTI</v>
          </cell>
          <cell r="O304" t="str">
            <v>1310202904010105</v>
          </cell>
          <cell r="P304" t="str">
            <v>Rural</v>
          </cell>
          <cell r="Q304" t="str">
            <v>AGRI</v>
          </cell>
          <cell r="R304" t="str">
            <v>AGRI</v>
          </cell>
          <cell r="S304">
            <v>14</v>
          </cell>
          <cell r="T304">
            <v>13</v>
          </cell>
          <cell r="U304">
            <v>27</v>
          </cell>
          <cell r="V304">
            <v>108</v>
          </cell>
          <cell r="W304">
            <v>417</v>
          </cell>
          <cell r="X304">
            <v>416</v>
          </cell>
          <cell r="Y304">
            <v>416</v>
          </cell>
          <cell r="Z304">
            <v>583.11</v>
          </cell>
        </row>
        <row r="305">
          <cell r="I305" t="str">
            <v>BHARAMASAGARA_66F03-NALLIKATTE</v>
          </cell>
          <cell r="J305" t="str">
            <v>1310202904010101</v>
          </cell>
          <cell r="K305" t="str">
            <v>AGRI</v>
          </cell>
          <cell r="L305" t="str">
            <v>BHARAMASAGARA_66</v>
          </cell>
          <cell r="M305" t="str">
            <v>F03-NALLIKATTE</v>
          </cell>
          <cell r="N305" t="str">
            <v>BHARAMASAGARA_66F03-NALLIKATTE</v>
          </cell>
          <cell r="O305" t="str">
            <v>1310202904010101</v>
          </cell>
          <cell r="P305" t="str">
            <v>Rural</v>
          </cell>
          <cell r="Q305" t="str">
            <v>AGRI</v>
          </cell>
          <cell r="R305" t="str">
            <v>AGRI</v>
          </cell>
          <cell r="S305">
            <v>18</v>
          </cell>
          <cell r="T305">
            <v>38</v>
          </cell>
          <cell r="U305">
            <v>56</v>
          </cell>
          <cell r="V305">
            <v>130</v>
          </cell>
          <cell r="W305">
            <v>218</v>
          </cell>
          <cell r="X305">
            <v>217</v>
          </cell>
          <cell r="Y305">
            <v>216</v>
          </cell>
          <cell r="Z305">
            <v>551.88</v>
          </cell>
        </row>
        <row r="306">
          <cell r="I306" t="str">
            <v>BHARAMASAGARA_66F04-KOLAHAL NJY</v>
          </cell>
          <cell r="J306" t="str">
            <v>1310202904010102</v>
          </cell>
          <cell r="K306" t="str">
            <v>NJY</v>
          </cell>
          <cell r="L306" t="str">
            <v>BHARAMASAGARA_66</v>
          </cell>
          <cell r="M306" t="str">
            <v>F04-KOLAHAL NJY</v>
          </cell>
          <cell r="N306" t="str">
            <v>BHARAMASAGARA_66F04-KOLAHAL NJY</v>
          </cell>
          <cell r="O306" t="str">
            <v>1310202904010102</v>
          </cell>
          <cell r="P306" t="str">
            <v>Rural</v>
          </cell>
          <cell r="Q306" t="str">
            <v>NJY</v>
          </cell>
          <cell r="R306" t="str">
            <v>NJY</v>
          </cell>
          <cell r="S306">
            <v>20</v>
          </cell>
          <cell r="T306">
            <v>28</v>
          </cell>
          <cell r="U306">
            <v>48</v>
          </cell>
          <cell r="V306">
            <v>41</v>
          </cell>
          <cell r="W306">
            <v>2062</v>
          </cell>
          <cell r="X306">
            <v>1794</v>
          </cell>
          <cell r="Y306">
            <v>0</v>
          </cell>
          <cell r="Z306">
            <v>568</v>
          </cell>
        </row>
        <row r="307">
          <cell r="I307" t="str">
            <v>BHARAMASAGARA_66F05-HEGDEHAL</v>
          </cell>
          <cell r="J307" t="str">
            <v>1310202904020301</v>
          </cell>
          <cell r="K307" t="str">
            <v>AGRI</v>
          </cell>
          <cell r="L307" t="str">
            <v>BHARAMASAGARA_66</v>
          </cell>
          <cell r="M307" t="str">
            <v>F05-HEGDEHAL</v>
          </cell>
          <cell r="N307" t="str">
            <v>BHARAMASAGARA_66F05-HEGDEHAL</v>
          </cell>
          <cell r="O307" t="str">
            <v>1310202904020301</v>
          </cell>
          <cell r="P307" t="str">
            <v>Rural</v>
          </cell>
          <cell r="Q307" t="str">
            <v>AGRI</v>
          </cell>
          <cell r="R307" t="str">
            <v>AGRI</v>
          </cell>
          <cell r="S307">
            <v>14</v>
          </cell>
          <cell r="T307">
            <v>24</v>
          </cell>
          <cell r="U307">
            <v>38</v>
          </cell>
          <cell r="V307">
            <v>161</v>
          </cell>
          <cell r="W307">
            <v>240</v>
          </cell>
          <cell r="X307">
            <v>240</v>
          </cell>
          <cell r="Y307">
            <v>240</v>
          </cell>
          <cell r="Z307">
            <v>603.03</v>
          </cell>
        </row>
        <row r="308">
          <cell r="I308" t="str">
            <v>BHARAMASAGARA_66F06-VIJAPUR</v>
          </cell>
          <cell r="J308" t="str">
            <v>1310202904020302</v>
          </cell>
          <cell r="K308" t="str">
            <v>AGRI</v>
          </cell>
          <cell r="L308" t="str">
            <v>BHARAMASAGARA_66</v>
          </cell>
          <cell r="M308" t="str">
            <v>F06-VIJAPUR</v>
          </cell>
          <cell r="N308" t="str">
            <v>BHARAMASAGARA_66F06-VIJAPUR</v>
          </cell>
          <cell r="O308" t="str">
            <v>1310202904020302</v>
          </cell>
          <cell r="P308" t="str">
            <v>Rural</v>
          </cell>
          <cell r="Q308" t="str">
            <v>AGRI</v>
          </cell>
          <cell r="R308" t="str">
            <v>AGRI</v>
          </cell>
          <cell r="S308">
            <v>22.35</v>
          </cell>
          <cell r="T308">
            <v>12</v>
          </cell>
          <cell r="U308">
            <v>34.35</v>
          </cell>
          <cell r="V308">
            <v>237</v>
          </cell>
          <cell r="W308">
            <v>312</v>
          </cell>
          <cell r="X308">
            <v>312</v>
          </cell>
          <cell r="Y308">
            <v>312</v>
          </cell>
          <cell r="Z308">
            <v>700.26</v>
          </cell>
        </row>
        <row r="309">
          <cell r="I309" t="str">
            <v>BHARAMASAGARA_66F07-SHIVANAKERE</v>
          </cell>
          <cell r="J309" t="str">
            <v>1310202904020303</v>
          </cell>
          <cell r="K309" t="str">
            <v>AGRI</v>
          </cell>
          <cell r="L309" t="str">
            <v>BHARAMASAGARA_66</v>
          </cell>
          <cell r="M309" t="str">
            <v>F07-SHIVANAKERE</v>
          </cell>
          <cell r="N309" t="str">
            <v>BHARAMASAGARA_66F07-SHIVANAKERE</v>
          </cell>
          <cell r="O309" t="str">
            <v>1310202904020303</v>
          </cell>
          <cell r="P309" t="str">
            <v>Rural</v>
          </cell>
          <cell r="Q309" t="str">
            <v>AGRI</v>
          </cell>
          <cell r="R309" t="str">
            <v>AGRI</v>
          </cell>
          <cell r="S309">
            <v>24.35</v>
          </cell>
          <cell r="T309">
            <v>24</v>
          </cell>
          <cell r="U309">
            <v>48.35</v>
          </cell>
          <cell r="V309">
            <v>377</v>
          </cell>
          <cell r="W309">
            <v>487</v>
          </cell>
          <cell r="X309">
            <v>438</v>
          </cell>
          <cell r="Y309">
            <v>438</v>
          </cell>
          <cell r="Z309">
            <v>657.02</v>
          </cell>
        </row>
        <row r="310">
          <cell r="I310" t="str">
            <v>BHARAMASAGARA_66F08-NANDIHALLI</v>
          </cell>
          <cell r="J310" t="str">
            <v>1310202904020304</v>
          </cell>
          <cell r="K310" t="str">
            <v>AGRI</v>
          </cell>
          <cell r="L310" t="str">
            <v>BHARAMASAGARA_66</v>
          </cell>
          <cell r="M310" t="str">
            <v>F08-NANDIHALLI</v>
          </cell>
          <cell r="N310" t="str">
            <v>BHARAMASAGARA_66F08-NANDIHALLI</v>
          </cell>
          <cell r="O310" t="str">
            <v>1310202904020304</v>
          </cell>
          <cell r="P310" t="str">
            <v>Rural</v>
          </cell>
          <cell r="Q310" t="str">
            <v>AGRI</v>
          </cell>
          <cell r="R310" t="str">
            <v>AGRI</v>
          </cell>
          <cell r="S310">
            <v>15</v>
          </cell>
          <cell r="T310">
            <v>21</v>
          </cell>
          <cell r="U310">
            <v>36</v>
          </cell>
          <cell r="V310">
            <v>173</v>
          </cell>
          <cell r="W310">
            <v>660</v>
          </cell>
          <cell r="X310">
            <v>655</v>
          </cell>
          <cell r="Y310">
            <v>655</v>
          </cell>
          <cell r="Z310">
            <v>974.47</v>
          </cell>
        </row>
        <row r="311">
          <cell r="I311" t="str">
            <v>BHARAMASAGARA_66F09-BHADURGATTA</v>
          </cell>
          <cell r="J311" t="str">
            <v>1310202904010103</v>
          </cell>
          <cell r="K311" t="str">
            <v>AGRI</v>
          </cell>
          <cell r="L311" t="str">
            <v>BHARAMASAGARA_66</v>
          </cell>
          <cell r="M311" t="str">
            <v>F09-BHADURGATTA</v>
          </cell>
          <cell r="N311" t="str">
            <v>BHARAMASAGARA_66F09-BHADURGATTA</v>
          </cell>
          <cell r="O311" t="str">
            <v>1310202904010103</v>
          </cell>
          <cell r="P311" t="str">
            <v>Rural</v>
          </cell>
          <cell r="Q311" t="str">
            <v>AGRI</v>
          </cell>
          <cell r="R311" t="str">
            <v>AGRI</v>
          </cell>
          <cell r="S311">
            <v>27</v>
          </cell>
          <cell r="T311">
            <v>18.5</v>
          </cell>
          <cell r="U311">
            <v>45.5</v>
          </cell>
          <cell r="V311">
            <v>150</v>
          </cell>
          <cell r="W311">
            <v>283</v>
          </cell>
          <cell r="X311">
            <v>281</v>
          </cell>
          <cell r="Y311">
            <v>281</v>
          </cell>
          <cell r="Z311">
            <v>839.94</v>
          </cell>
        </row>
        <row r="312">
          <cell r="I312" t="str">
            <v>BHARAMASAGARA_66F10-ADAVIGOLLARAHALLI NJY</v>
          </cell>
          <cell r="J312" t="str">
            <v>1310202904010104</v>
          </cell>
          <cell r="K312" t="str">
            <v>NJY</v>
          </cell>
          <cell r="L312" t="str">
            <v>BHARAMASAGARA_66</v>
          </cell>
          <cell r="M312" t="str">
            <v>F10-ADAVIGOLLARAHALLI NJY</v>
          </cell>
          <cell r="N312" t="str">
            <v>BHARAMASAGARA_66F10-ADAVIGOLLARAHALLI NJY</v>
          </cell>
          <cell r="O312" t="str">
            <v>1310202904010104</v>
          </cell>
          <cell r="P312" t="str">
            <v>Rural</v>
          </cell>
          <cell r="Q312" t="str">
            <v>NJY</v>
          </cell>
          <cell r="R312" t="str">
            <v>NJY</v>
          </cell>
          <cell r="S312">
            <v>31.7</v>
          </cell>
          <cell r="T312">
            <v>15.2</v>
          </cell>
          <cell r="U312">
            <v>46.9</v>
          </cell>
          <cell r="V312">
            <v>50</v>
          </cell>
          <cell r="W312">
            <v>1574</v>
          </cell>
          <cell r="X312">
            <v>1198</v>
          </cell>
          <cell r="Y312">
            <v>0</v>
          </cell>
          <cell r="Z312">
            <v>66.19</v>
          </cell>
        </row>
        <row r="313">
          <cell r="I313" t="str">
            <v>BHARAMASAGARA_66F11-BHARAMASAGARA</v>
          </cell>
          <cell r="J313" t="str">
            <v>1310202904010106</v>
          </cell>
          <cell r="K313" t="str">
            <v>DOMESTIC</v>
          </cell>
          <cell r="L313" t="str">
            <v>BHARAMASAGARA_66</v>
          </cell>
          <cell r="M313" t="str">
            <v>F11-BHARAMASAGARA</v>
          </cell>
          <cell r="N313" t="str">
            <v>BHARAMASAGARA_66F11-BHARAMASAGARA</v>
          </cell>
          <cell r="O313" t="str">
            <v>1310202904010106</v>
          </cell>
          <cell r="P313" t="str">
            <v>Urban</v>
          </cell>
          <cell r="Q313" t="str">
            <v>DOMESTIC</v>
          </cell>
          <cell r="R313" t="str">
            <v>URBAN</v>
          </cell>
          <cell r="S313">
            <v>4</v>
          </cell>
          <cell r="T313">
            <v>4</v>
          </cell>
          <cell r="U313">
            <v>8</v>
          </cell>
          <cell r="V313">
            <v>47</v>
          </cell>
          <cell r="W313">
            <v>4114</v>
          </cell>
          <cell r="X313">
            <v>3480</v>
          </cell>
          <cell r="Y313">
            <v>0</v>
          </cell>
          <cell r="Z313">
            <v>795.09</v>
          </cell>
        </row>
        <row r="314">
          <cell r="I314" t="str">
            <v>BHARAMASAGARA_66F12-PAMERAHALLI</v>
          </cell>
          <cell r="J314" t="str">
            <v>1310202904020306</v>
          </cell>
          <cell r="K314" t="str">
            <v>AGRI</v>
          </cell>
          <cell r="L314" t="str">
            <v>BHARAMASAGARA_66</v>
          </cell>
          <cell r="M314" t="str">
            <v>F12-PAMERAHALLI</v>
          </cell>
          <cell r="N314" t="str">
            <v>BHARAMASAGARA_66F12-PAMERAHALLI</v>
          </cell>
          <cell r="O314" t="str">
            <v>1310202904020306</v>
          </cell>
          <cell r="P314" t="str">
            <v>Rural</v>
          </cell>
          <cell r="Q314" t="str">
            <v>AGRI</v>
          </cell>
          <cell r="R314" t="str">
            <v>AGRI</v>
          </cell>
          <cell r="S314">
            <v>48</v>
          </cell>
          <cell r="T314">
            <v>16</v>
          </cell>
          <cell r="U314">
            <v>64</v>
          </cell>
          <cell r="V314">
            <v>32</v>
          </cell>
          <cell r="W314">
            <v>276</v>
          </cell>
          <cell r="X314">
            <v>276</v>
          </cell>
          <cell r="Y314">
            <v>276</v>
          </cell>
          <cell r="Z314">
            <v>6008.1</v>
          </cell>
        </row>
        <row r="315">
          <cell r="I315" t="str">
            <v>BHARAMASAGARA_66F13-KOGUNDE NJY</v>
          </cell>
          <cell r="J315" t="str">
            <v>1310202904010107</v>
          </cell>
          <cell r="K315" t="str">
            <v>NJY</v>
          </cell>
          <cell r="L315" t="str">
            <v>BHARAMASAGARA_66</v>
          </cell>
          <cell r="M315" t="str">
            <v>F13-KOGUNDE NJY</v>
          </cell>
          <cell r="N315" t="str">
            <v>BHARAMASAGARA_66F13-KOGUNDE NJY</v>
          </cell>
          <cell r="O315" t="str">
            <v>1310202904010107</v>
          </cell>
          <cell r="P315" t="str">
            <v>Rural</v>
          </cell>
          <cell r="Q315" t="str">
            <v>NJY</v>
          </cell>
          <cell r="R315" t="str">
            <v>NJY</v>
          </cell>
          <cell r="S315">
            <v>12</v>
          </cell>
          <cell r="T315">
            <v>17</v>
          </cell>
          <cell r="U315">
            <v>29</v>
          </cell>
          <cell r="V315">
            <v>69</v>
          </cell>
          <cell r="W315">
            <v>2859</v>
          </cell>
          <cell r="X315">
            <v>2199</v>
          </cell>
          <cell r="Y315">
            <v>0</v>
          </cell>
          <cell r="Z315">
            <v>34.909999999999997</v>
          </cell>
        </row>
        <row r="316">
          <cell r="I316" t="str">
            <v>BHARAMASAGARA_66F14-SKM INDUSTRIAL FEEDER</v>
          </cell>
          <cell r="J316" t="str">
            <v>1310202904020305</v>
          </cell>
          <cell r="K316" t="str">
            <v>INDUSTRIAL</v>
          </cell>
          <cell r="L316" t="str">
            <v>BHARAMASAGARA_66</v>
          </cell>
          <cell r="M316" t="str">
            <v>F14-SKM INDUSTRIAL FEEDER</v>
          </cell>
          <cell r="N316" t="str">
            <v>BHARAMASAGARA_66F14-SKM INDUSTRIAL FEEDER</v>
          </cell>
          <cell r="O316" t="str">
            <v>1310202904020305</v>
          </cell>
          <cell r="P316" t="str">
            <v>Rural</v>
          </cell>
          <cell r="Q316" t="str">
            <v>INDUSTRIAL</v>
          </cell>
          <cell r="R316" t="str">
            <v>INDUSTRIAL</v>
          </cell>
          <cell r="S316">
            <v>6</v>
          </cell>
          <cell r="T316">
            <v>6</v>
          </cell>
          <cell r="U316">
            <v>12</v>
          </cell>
          <cell r="V316">
            <v>2</v>
          </cell>
          <cell r="W316">
            <v>54</v>
          </cell>
          <cell r="X316">
            <v>46</v>
          </cell>
          <cell r="Y316">
            <v>0</v>
          </cell>
          <cell r="Z316">
            <v>58.26</v>
          </cell>
        </row>
        <row r="317">
          <cell r="I317" t="str">
            <v>BHARAMASAGARA_66F15-KODIHALLI</v>
          </cell>
          <cell r="J317" t="str">
            <v>1310202904020307</v>
          </cell>
          <cell r="K317" t="str">
            <v>AGRI</v>
          </cell>
          <cell r="L317" t="str">
            <v>BHARAMASAGARA_66</v>
          </cell>
          <cell r="M317" t="str">
            <v>F15-KODIHALLI</v>
          </cell>
          <cell r="N317" t="str">
            <v>BHARAMASAGARA_66F15-KODIHALLI</v>
          </cell>
          <cell r="O317" t="str">
            <v>1310202904020307</v>
          </cell>
          <cell r="P317" t="str">
            <v>Rural</v>
          </cell>
          <cell r="Q317" t="str">
            <v>AGRI</v>
          </cell>
          <cell r="R317" t="str">
            <v>AGRI</v>
          </cell>
          <cell r="S317">
            <v>21</v>
          </cell>
          <cell r="T317">
            <v>25</v>
          </cell>
          <cell r="U317">
            <v>46</v>
          </cell>
          <cell r="V317">
            <v>212</v>
          </cell>
          <cell r="W317">
            <v>328</v>
          </cell>
          <cell r="X317">
            <v>328</v>
          </cell>
          <cell r="Y317">
            <v>328</v>
          </cell>
          <cell r="Z317">
            <v>8985.2000000000007</v>
          </cell>
        </row>
        <row r="318">
          <cell r="I318" t="str">
            <v>BHARAMASAGARA_66F16-HARALAKATTE</v>
          </cell>
          <cell r="J318" t="str">
            <v>1310202904020102</v>
          </cell>
          <cell r="K318" t="str">
            <v>AGRI</v>
          </cell>
          <cell r="L318" t="str">
            <v>BHARAMASAGARA_66</v>
          </cell>
          <cell r="M318" t="str">
            <v>F16-HARALAKATTE</v>
          </cell>
          <cell r="N318" t="str">
            <v>BHARAMASAGARA_66F16-HARALAKATTE</v>
          </cell>
          <cell r="O318" t="str">
            <v>1310202904020102</v>
          </cell>
          <cell r="P318" t="str">
            <v>Rural</v>
          </cell>
          <cell r="Q318" t="str">
            <v>AGRI</v>
          </cell>
          <cell r="R318" t="str">
            <v>AGRI</v>
          </cell>
          <cell r="S318">
            <v>22.5</v>
          </cell>
          <cell r="T318">
            <v>6.8</v>
          </cell>
          <cell r="U318">
            <v>29.3</v>
          </cell>
          <cell r="V318">
            <v>48</v>
          </cell>
          <cell r="W318">
            <v>203</v>
          </cell>
          <cell r="X318">
            <v>203</v>
          </cell>
          <cell r="Y318">
            <v>202</v>
          </cell>
          <cell r="Z318">
            <v>316.39999999999998</v>
          </cell>
        </row>
        <row r="319">
          <cell r="I319" t="str">
            <v>BIDARE_66F01-GUDADHALLY-NJY</v>
          </cell>
          <cell r="J319" t="str">
            <v>1320106904010101</v>
          </cell>
          <cell r="K319" t="str">
            <v>NJY</v>
          </cell>
          <cell r="L319" t="str">
            <v>BIDARE_110</v>
          </cell>
          <cell r="M319" t="str">
            <v>F01-GUDADHALLY-NJY</v>
          </cell>
          <cell r="N319" t="str">
            <v>BIDARE_110F01-GUDADHALLY-NJY</v>
          </cell>
          <cell r="O319" t="str">
            <v>1320106904010101</v>
          </cell>
          <cell r="P319" t="str">
            <v>Rural</v>
          </cell>
          <cell r="Q319" t="str">
            <v>NJY</v>
          </cell>
          <cell r="R319" t="str">
            <v>NJY</v>
          </cell>
          <cell r="S319">
            <v>13.5</v>
          </cell>
          <cell r="T319">
            <v>5.4</v>
          </cell>
          <cell r="U319">
            <v>18.899999999999999</v>
          </cell>
          <cell r="V319">
            <v>62</v>
          </cell>
          <cell r="W319">
            <v>2430</v>
          </cell>
          <cell r="X319">
            <v>2112</v>
          </cell>
          <cell r="Y319">
            <v>0</v>
          </cell>
          <cell r="Z319">
            <v>415.19</v>
          </cell>
        </row>
        <row r="320">
          <cell r="I320" t="str">
            <v>BIDARE_66F02-KAGGERE</v>
          </cell>
          <cell r="J320" t="str">
            <v>1320106904010102</v>
          </cell>
          <cell r="K320" t="str">
            <v>AGRI</v>
          </cell>
          <cell r="L320" t="str">
            <v>BIDARE_110</v>
          </cell>
          <cell r="M320" t="str">
            <v>F02-KAGGERE</v>
          </cell>
          <cell r="N320" t="str">
            <v>BIDARE_110F02-KAGGERE</v>
          </cell>
          <cell r="O320" t="str">
            <v>1320106904010102</v>
          </cell>
          <cell r="P320" t="str">
            <v>Rural</v>
          </cell>
          <cell r="Q320" t="str">
            <v>AGRI</v>
          </cell>
          <cell r="R320" t="str">
            <v>AGRI</v>
          </cell>
          <cell r="S320">
            <v>12.2</v>
          </cell>
          <cell r="T320">
            <v>4.88</v>
          </cell>
          <cell r="U320">
            <v>17.079999999999998</v>
          </cell>
          <cell r="V320">
            <v>117</v>
          </cell>
          <cell r="W320">
            <v>341</v>
          </cell>
          <cell r="X320">
            <v>309</v>
          </cell>
          <cell r="Y320">
            <v>197</v>
          </cell>
          <cell r="Z320">
            <v>694.15</v>
          </cell>
        </row>
        <row r="321">
          <cell r="I321" t="str">
            <v>BIDARE_66F03-BIDARE</v>
          </cell>
          <cell r="J321" t="str">
            <v>1320106904010103</v>
          </cell>
          <cell r="K321" t="str">
            <v>AGRI</v>
          </cell>
          <cell r="L321" t="str">
            <v>BIDARE_110</v>
          </cell>
          <cell r="M321" t="str">
            <v>F03-BIDARE</v>
          </cell>
          <cell r="N321" t="str">
            <v>BIDARE_110F03-BIDARE</v>
          </cell>
          <cell r="O321" t="str">
            <v>1320106904010103</v>
          </cell>
          <cell r="P321" t="str">
            <v>Rural</v>
          </cell>
          <cell r="Q321" t="str">
            <v>AGRI</v>
          </cell>
          <cell r="R321" t="str">
            <v>AGRI</v>
          </cell>
          <cell r="S321">
            <v>16.899999999999999</v>
          </cell>
          <cell r="T321">
            <v>6.76</v>
          </cell>
          <cell r="U321">
            <v>23.659999999999997</v>
          </cell>
          <cell r="V321">
            <v>118</v>
          </cell>
          <cell r="W321">
            <v>227</v>
          </cell>
          <cell r="X321">
            <v>222</v>
          </cell>
          <cell r="Y321">
            <v>218</v>
          </cell>
          <cell r="Z321">
            <v>658.79</v>
          </cell>
        </row>
        <row r="322">
          <cell r="I322" t="str">
            <v>BIDARE_66F04-RANGANATHA-PURA</v>
          </cell>
          <cell r="J322" t="str">
            <v>1320106904010104</v>
          </cell>
          <cell r="K322" t="str">
            <v>AGRI</v>
          </cell>
          <cell r="L322" t="str">
            <v>BIDARE_110</v>
          </cell>
          <cell r="M322" t="str">
            <v>F04-RANGANATHA-PURA</v>
          </cell>
          <cell r="N322" t="str">
            <v>BIDARE_110F04-RANGANATHA-PURA</v>
          </cell>
          <cell r="O322" t="str">
            <v>1320106904010104</v>
          </cell>
          <cell r="P322" t="str">
            <v>Rural</v>
          </cell>
          <cell r="Q322" t="str">
            <v>AGRI</v>
          </cell>
          <cell r="R322" t="str">
            <v>AGRI</v>
          </cell>
          <cell r="S322">
            <v>28.6</v>
          </cell>
          <cell r="T322">
            <v>11.44</v>
          </cell>
          <cell r="U322">
            <v>40.04</v>
          </cell>
          <cell r="V322">
            <v>202</v>
          </cell>
          <cell r="W322">
            <v>231</v>
          </cell>
          <cell r="X322">
            <v>230</v>
          </cell>
          <cell r="Y322">
            <v>221</v>
          </cell>
          <cell r="Z322">
            <v>844.7</v>
          </cell>
        </row>
        <row r="323">
          <cell r="I323" t="str">
            <v>BIDARE_66F05-GOWRIPURA</v>
          </cell>
          <cell r="J323" t="str">
            <v>1320106904010105</v>
          </cell>
          <cell r="K323" t="str">
            <v>AGRI</v>
          </cell>
          <cell r="L323" t="str">
            <v>BIDARE_110</v>
          </cell>
          <cell r="M323" t="str">
            <v>F05-GOWRIPURA</v>
          </cell>
          <cell r="N323" t="str">
            <v>BIDARE_110F05-GOWRIPURA</v>
          </cell>
          <cell r="O323" t="str">
            <v>1320106904010105</v>
          </cell>
          <cell r="P323" t="str">
            <v>Rural</v>
          </cell>
          <cell r="Q323" t="str">
            <v>AGRI</v>
          </cell>
          <cell r="R323" t="str">
            <v>AGRI</v>
          </cell>
          <cell r="S323">
            <v>19.5</v>
          </cell>
          <cell r="T323">
            <v>7.8</v>
          </cell>
          <cell r="U323">
            <v>27.3</v>
          </cell>
          <cell r="V323">
            <v>138</v>
          </cell>
          <cell r="W323">
            <v>316</v>
          </cell>
          <cell r="X323">
            <v>315</v>
          </cell>
          <cell r="Y323">
            <v>287</v>
          </cell>
          <cell r="Z323">
            <v>750.2</v>
          </cell>
        </row>
        <row r="324">
          <cell r="I324" t="str">
            <v>BIDARE_66F06-JAINIGARALLY</v>
          </cell>
          <cell r="J324" t="str">
            <v>1320106904010106</v>
          </cell>
          <cell r="K324" t="str">
            <v>AGRI</v>
          </cell>
          <cell r="L324" t="str">
            <v>BIDARE_110</v>
          </cell>
          <cell r="M324" t="str">
            <v>F06-JAINIGARALLY</v>
          </cell>
          <cell r="N324" t="str">
            <v>BIDARE_110F06-JAINIGARALLY</v>
          </cell>
          <cell r="O324" t="str">
            <v>1320106904010106</v>
          </cell>
          <cell r="P324" t="str">
            <v>Rural</v>
          </cell>
          <cell r="Q324" t="str">
            <v>AGRI</v>
          </cell>
          <cell r="R324" t="str">
            <v>AGRI</v>
          </cell>
          <cell r="S324">
            <v>30.5</v>
          </cell>
          <cell r="T324">
            <v>12.2</v>
          </cell>
          <cell r="U324">
            <v>42.7</v>
          </cell>
          <cell r="V324">
            <v>177</v>
          </cell>
          <cell r="W324">
            <v>317</v>
          </cell>
          <cell r="X324">
            <v>316</v>
          </cell>
          <cell r="Y324">
            <v>315</v>
          </cell>
          <cell r="Z324">
            <v>1370.56</v>
          </cell>
        </row>
        <row r="325">
          <cell r="I325" t="str">
            <v>BIDARE_110F07-MS PALYA</v>
          </cell>
          <cell r="J325" t="str">
            <v>1320106904020301</v>
          </cell>
          <cell r="K325" t="str">
            <v>AGRI</v>
          </cell>
          <cell r="L325" t="str">
            <v>BIDARE_110</v>
          </cell>
          <cell r="M325" t="str">
            <v>F07-MS PALYA</v>
          </cell>
          <cell r="N325" t="str">
            <v>BIDARE_110F07-MS PALYA</v>
          </cell>
          <cell r="O325" t="str">
            <v>1320106904020301</v>
          </cell>
          <cell r="P325" t="str">
            <v>Rural</v>
          </cell>
          <cell r="Q325" t="str">
            <v>AGRI</v>
          </cell>
          <cell r="R325" t="str">
            <v>AGRI</v>
          </cell>
          <cell r="S325">
            <v>26.3</v>
          </cell>
          <cell r="T325">
            <v>10.52</v>
          </cell>
          <cell r="U325">
            <v>36.82</v>
          </cell>
          <cell r="V325">
            <v>58</v>
          </cell>
          <cell r="W325">
            <v>239</v>
          </cell>
          <cell r="X325">
            <v>233</v>
          </cell>
          <cell r="Y325">
            <v>189</v>
          </cell>
          <cell r="Z325">
            <v>8180.6</v>
          </cell>
        </row>
        <row r="326">
          <cell r="I326" t="str">
            <v>BIDARE_110F08-KASHIMATA</v>
          </cell>
          <cell r="J326" t="str">
            <v>1320106904020302</v>
          </cell>
          <cell r="K326" t="str">
            <v>AGRI</v>
          </cell>
          <cell r="L326" t="str">
            <v>BIDARE_110</v>
          </cell>
          <cell r="M326" t="str">
            <v>F08-KASHIMATA</v>
          </cell>
          <cell r="N326" t="str">
            <v>BIDARE_110F08-KASHIMATA</v>
          </cell>
          <cell r="O326" t="str">
            <v>1320106904020302</v>
          </cell>
          <cell r="P326" t="str">
            <v>Rural</v>
          </cell>
          <cell r="Q326" t="str">
            <v>AGRI</v>
          </cell>
          <cell r="R326" t="str">
            <v>AGRI</v>
          </cell>
          <cell r="S326">
            <v>33.6</v>
          </cell>
          <cell r="T326">
            <v>13.44</v>
          </cell>
          <cell r="U326">
            <v>47.04</v>
          </cell>
          <cell r="V326">
            <v>62</v>
          </cell>
          <cell r="W326">
            <v>122</v>
          </cell>
          <cell r="X326">
            <v>122</v>
          </cell>
          <cell r="Y326">
            <v>122</v>
          </cell>
          <cell r="Z326">
            <v>7187.6</v>
          </cell>
        </row>
        <row r="327">
          <cell r="I327" t="str">
            <v>BIDARE_110F09-MUNIYAPPANA PALYA</v>
          </cell>
          <cell r="J327" t="str">
            <v>1320106904020303</v>
          </cell>
          <cell r="K327" t="str">
            <v>AGRI</v>
          </cell>
          <cell r="L327" t="str">
            <v>BIDARE_110</v>
          </cell>
          <cell r="M327" t="str">
            <v>F09-MUNIYAPPANA PALYA</v>
          </cell>
          <cell r="N327" t="str">
            <v>BIDARE_110F09-MUNIYAPPANA PALYA</v>
          </cell>
          <cell r="O327" t="str">
            <v>1320106904020303</v>
          </cell>
          <cell r="P327" t="str">
            <v>Rural</v>
          </cell>
          <cell r="Q327" t="str">
            <v>AGRI</v>
          </cell>
          <cell r="R327" t="str">
            <v>AGRI</v>
          </cell>
          <cell r="S327">
            <v>13.3</v>
          </cell>
          <cell r="T327">
            <v>15.2</v>
          </cell>
          <cell r="U327">
            <v>28.5</v>
          </cell>
          <cell r="V327">
            <v>52</v>
          </cell>
          <cell r="W327">
            <v>246</v>
          </cell>
          <cell r="X327">
            <v>246</v>
          </cell>
          <cell r="Y327">
            <v>246</v>
          </cell>
          <cell r="Z327">
            <v>5885.6</v>
          </cell>
        </row>
        <row r="328">
          <cell r="I328" t="str">
            <v>BIDARE_110F10-BAJJANAKATTE</v>
          </cell>
          <cell r="J328" t="str">
            <v>1320106904020304</v>
          </cell>
          <cell r="K328" t="str">
            <v>AGRI</v>
          </cell>
          <cell r="L328" t="str">
            <v>BIDARE_110</v>
          </cell>
          <cell r="M328" t="str">
            <v>F10-BAJJANAKATTE</v>
          </cell>
          <cell r="N328" t="str">
            <v>BIDARE_110F10-BAJJANAKATTE</v>
          </cell>
          <cell r="O328" t="str">
            <v>1320106904020304</v>
          </cell>
          <cell r="P328" t="str">
            <v>Rural</v>
          </cell>
          <cell r="Q328" t="str">
            <v>AGRI</v>
          </cell>
          <cell r="R328" t="str">
            <v>AGRI</v>
          </cell>
          <cell r="S328">
            <v>7</v>
          </cell>
          <cell r="T328">
            <v>5.2</v>
          </cell>
          <cell r="U328">
            <v>12.2</v>
          </cell>
          <cell r="V328">
            <v>0</v>
          </cell>
          <cell r="W328">
            <v>283</v>
          </cell>
          <cell r="X328">
            <v>283</v>
          </cell>
          <cell r="Y328">
            <v>283</v>
          </cell>
          <cell r="Z328">
            <v>3523.7</v>
          </cell>
        </row>
        <row r="329">
          <cell r="I329" t="str">
            <v>BIDARE_110F11-AMANIKARE</v>
          </cell>
          <cell r="J329" t="str">
            <v>1320106904020306</v>
          </cell>
          <cell r="K329" t="str">
            <v>AGRI</v>
          </cell>
          <cell r="L329" t="str">
            <v>BIDARE_110</v>
          </cell>
          <cell r="M329" t="str">
            <v>F11-AMANIKARE</v>
          </cell>
          <cell r="N329" t="str">
            <v>BIDARE_110F11-AMANIKARE</v>
          </cell>
          <cell r="O329" t="str">
            <v>1320106904020306</v>
          </cell>
          <cell r="P329" t="str">
            <v>Rural</v>
          </cell>
          <cell r="Q329" t="str">
            <v>AGRI</v>
          </cell>
          <cell r="R329" t="str">
            <v>AGRI</v>
          </cell>
          <cell r="S329">
            <v>18.899999999999999</v>
          </cell>
          <cell r="T329">
            <v>7.56</v>
          </cell>
          <cell r="U329">
            <v>26.459999999999997</v>
          </cell>
          <cell r="V329">
            <v>105</v>
          </cell>
          <cell r="W329">
            <v>200</v>
          </cell>
          <cell r="X329">
            <v>200</v>
          </cell>
          <cell r="Y329">
            <v>200</v>
          </cell>
          <cell r="Z329">
            <v>644.20000000000005</v>
          </cell>
        </row>
        <row r="330">
          <cell r="I330" t="str">
            <v>BIDARE_110F12-MANNAMA TEMPLE</v>
          </cell>
          <cell r="J330" t="str">
            <v>1320106904020305</v>
          </cell>
          <cell r="K330" t="str">
            <v>AGRI</v>
          </cell>
          <cell r="L330" t="str">
            <v>BIDARE_110</v>
          </cell>
          <cell r="M330" t="str">
            <v>F12-MANNAMA TEMPLE</v>
          </cell>
          <cell r="N330" t="str">
            <v>BIDARE_110F12-MANNAMA TEMPLE</v>
          </cell>
          <cell r="O330" t="str">
            <v>1320106904020305</v>
          </cell>
          <cell r="P330" t="str">
            <v>Rural</v>
          </cell>
          <cell r="Q330" t="str">
            <v>AGRI</v>
          </cell>
          <cell r="R330" t="str">
            <v>AGRI</v>
          </cell>
          <cell r="S330">
            <v>16</v>
          </cell>
          <cell r="T330">
            <v>14.3</v>
          </cell>
          <cell r="U330">
            <v>30.3</v>
          </cell>
          <cell r="V330">
            <v>0</v>
          </cell>
          <cell r="W330">
            <v>300</v>
          </cell>
          <cell r="X330">
            <v>298</v>
          </cell>
          <cell r="Y330">
            <v>278</v>
          </cell>
          <cell r="Z330">
            <v>6327</v>
          </cell>
        </row>
        <row r="331">
          <cell r="I331" t="str">
            <v>BIDARKERE_66F01-BASTIHALLI</v>
          </cell>
          <cell r="J331" t="str">
            <v>1310105905010101</v>
          </cell>
          <cell r="K331" t="str">
            <v>AGRI</v>
          </cell>
          <cell r="L331" t="str">
            <v>BIDARKERE_66</v>
          </cell>
          <cell r="M331" t="str">
            <v>F01-BASTIHALLI</v>
          </cell>
          <cell r="N331" t="str">
            <v>BIDARKERE_66F01-BASTIHALLI</v>
          </cell>
          <cell r="O331" t="str">
            <v>1310105905010101</v>
          </cell>
          <cell r="P331" t="str">
            <v>Rural</v>
          </cell>
          <cell r="Q331" t="str">
            <v>AGRI</v>
          </cell>
          <cell r="R331" t="str">
            <v>AGRI</v>
          </cell>
          <cell r="S331">
            <v>12</v>
          </cell>
          <cell r="T331">
            <v>24</v>
          </cell>
          <cell r="U331">
            <v>36</v>
          </cell>
          <cell r="V331">
            <v>44</v>
          </cell>
          <cell r="W331">
            <v>558</v>
          </cell>
          <cell r="X331">
            <v>557</v>
          </cell>
          <cell r="Y331">
            <v>554</v>
          </cell>
          <cell r="Z331">
            <v>740.96</v>
          </cell>
        </row>
        <row r="332">
          <cell r="I332" t="str">
            <v>BIDARKERE_66F02-YALAGODU NJY</v>
          </cell>
          <cell r="J332" t="str">
            <v>1310105905010102</v>
          </cell>
          <cell r="K332" t="str">
            <v>NJY</v>
          </cell>
          <cell r="L332" t="str">
            <v>BIDARKERE_66</v>
          </cell>
          <cell r="M332" t="str">
            <v>F02-YALAGODU NJY</v>
          </cell>
          <cell r="N332" t="str">
            <v>BIDARKERE_66F02-YALAGODU NJY</v>
          </cell>
          <cell r="O332" t="str">
            <v>1310105905010102</v>
          </cell>
          <cell r="P332" t="str">
            <v>Rural</v>
          </cell>
          <cell r="Q332" t="str">
            <v>NJY</v>
          </cell>
          <cell r="R332" t="str">
            <v>NJY</v>
          </cell>
          <cell r="S332">
            <v>10</v>
          </cell>
          <cell r="T332">
            <v>5</v>
          </cell>
          <cell r="U332">
            <v>15</v>
          </cell>
          <cell r="V332">
            <v>28</v>
          </cell>
          <cell r="W332">
            <v>1208</v>
          </cell>
          <cell r="X332">
            <v>1003</v>
          </cell>
          <cell r="Y332">
            <v>0</v>
          </cell>
          <cell r="Z332">
            <v>612.79999999999995</v>
          </cell>
        </row>
        <row r="333">
          <cell r="I333" t="str">
            <v>BIDARKERE_66F03-HOSAHATTI</v>
          </cell>
          <cell r="J333" t="str">
            <v>1310105905010103</v>
          </cell>
          <cell r="K333" t="str">
            <v>AGRI</v>
          </cell>
          <cell r="L333" t="str">
            <v>BIDARKERE_66</v>
          </cell>
          <cell r="M333" t="str">
            <v>F03-HOSAHATTI</v>
          </cell>
          <cell r="N333" t="str">
            <v>BIDARKERE_66F03-HOSAHATTI</v>
          </cell>
          <cell r="O333" t="str">
            <v>1310105905010103</v>
          </cell>
          <cell r="P333" t="str">
            <v>Rural</v>
          </cell>
          <cell r="Q333" t="str">
            <v>AGRI</v>
          </cell>
          <cell r="R333" t="str">
            <v>AGRI</v>
          </cell>
          <cell r="S333">
            <v>20</v>
          </cell>
          <cell r="T333">
            <v>26</v>
          </cell>
          <cell r="U333">
            <v>46</v>
          </cell>
          <cell r="V333">
            <v>81</v>
          </cell>
          <cell r="W333">
            <v>522</v>
          </cell>
          <cell r="X333">
            <v>509</v>
          </cell>
          <cell r="Y333">
            <v>508</v>
          </cell>
          <cell r="Z333">
            <v>642.02</v>
          </cell>
        </row>
        <row r="334">
          <cell r="I334" t="str">
            <v>BIDARKERE_66F04-NALLIKATTE</v>
          </cell>
          <cell r="J334" t="str">
            <v>1310105905010104</v>
          </cell>
          <cell r="K334" t="str">
            <v>AGRI</v>
          </cell>
          <cell r="L334" t="str">
            <v>BIDARKERE_66</v>
          </cell>
          <cell r="M334" t="str">
            <v>F04-NALLIKATTE</v>
          </cell>
          <cell r="N334" t="str">
            <v>BIDARKERE_66F04-NALLIKATTE</v>
          </cell>
          <cell r="O334" t="str">
            <v>1310105905010104</v>
          </cell>
          <cell r="P334" t="str">
            <v>Rural</v>
          </cell>
          <cell r="Q334" t="str">
            <v>AGRI</v>
          </cell>
          <cell r="R334" t="str">
            <v>AGRI</v>
          </cell>
          <cell r="S334">
            <v>15</v>
          </cell>
          <cell r="T334">
            <v>21.03</v>
          </cell>
          <cell r="U334">
            <v>36.03</v>
          </cell>
          <cell r="V334">
            <v>137</v>
          </cell>
          <cell r="W334">
            <v>546</v>
          </cell>
          <cell r="X334">
            <v>546</v>
          </cell>
          <cell r="Y334">
            <v>546</v>
          </cell>
          <cell r="Z334">
            <v>1321.67</v>
          </cell>
        </row>
        <row r="335">
          <cell r="I335" t="str">
            <v>BIDARKERE_66F05-ESAMUDRA NJY</v>
          </cell>
          <cell r="J335" t="str">
            <v>1310105905010105</v>
          </cell>
          <cell r="K335" t="str">
            <v>NJY</v>
          </cell>
          <cell r="L335" t="str">
            <v>BIDARKERE_66</v>
          </cell>
          <cell r="M335" t="str">
            <v>F05-ESAMUDRA NJY</v>
          </cell>
          <cell r="N335" t="str">
            <v>BIDARKERE_66F05-ESAMUDRA NJY</v>
          </cell>
          <cell r="O335" t="str">
            <v>1310105905010105</v>
          </cell>
          <cell r="P335" t="str">
            <v>Rural</v>
          </cell>
          <cell r="Q335" t="str">
            <v>NJY</v>
          </cell>
          <cell r="R335" t="str">
            <v>NJY</v>
          </cell>
          <cell r="S335">
            <v>21</v>
          </cell>
          <cell r="T335">
            <v>12</v>
          </cell>
          <cell r="U335">
            <v>33</v>
          </cell>
          <cell r="V335">
            <v>74</v>
          </cell>
          <cell r="W335">
            <v>3695</v>
          </cell>
          <cell r="X335">
            <v>2977</v>
          </cell>
          <cell r="Y335">
            <v>0</v>
          </cell>
          <cell r="Z335">
            <v>36481</v>
          </cell>
        </row>
        <row r="336">
          <cell r="I336" t="str">
            <v>BIDARKERE_66F06-NIBHAGURU</v>
          </cell>
          <cell r="J336" t="str">
            <v>1310105905020301</v>
          </cell>
          <cell r="K336" t="str">
            <v>AGRI</v>
          </cell>
          <cell r="L336" t="str">
            <v>BIDARKERE_66</v>
          </cell>
          <cell r="M336" t="str">
            <v>F06-NIBHAGURU</v>
          </cell>
          <cell r="N336" t="str">
            <v>BIDARKERE_66F06-NIBHAGURU</v>
          </cell>
          <cell r="O336" t="str">
            <v>1310105905020301</v>
          </cell>
          <cell r="P336" t="str">
            <v>Rural</v>
          </cell>
          <cell r="Q336" t="str">
            <v>AGRI</v>
          </cell>
          <cell r="R336" t="str">
            <v>AGRI</v>
          </cell>
          <cell r="S336">
            <v>7.815500000000001</v>
          </cell>
          <cell r="T336">
            <v>6.3945000000000007</v>
          </cell>
          <cell r="U336">
            <v>14.21</v>
          </cell>
          <cell r="V336">
            <v>74</v>
          </cell>
          <cell r="W336">
            <v>333</v>
          </cell>
          <cell r="X336">
            <v>263</v>
          </cell>
          <cell r="Y336">
            <v>263</v>
          </cell>
          <cell r="Z336">
            <v>3408.1</v>
          </cell>
        </row>
        <row r="337">
          <cell r="I337" t="str">
            <v>BIDARKERE_66F07-BIDARAKERE</v>
          </cell>
          <cell r="J337" t="str">
            <v>1310105905020303</v>
          </cell>
          <cell r="K337" t="str">
            <v>AGRI</v>
          </cell>
          <cell r="L337" t="str">
            <v>BIDARKERE_66</v>
          </cell>
          <cell r="M337" t="str">
            <v>F07-BIDARAKERE</v>
          </cell>
          <cell r="N337" t="str">
            <v>BIDARKERE_66F07-BIDARAKERE</v>
          </cell>
          <cell r="O337" t="str">
            <v>1310105905020303</v>
          </cell>
          <cell r="P337" t="str">
            <v>Rural</v>
          </cell>
          <cell r="Q337" t="str">
            <v>AGRI</v>
          </cell>
          <cell r="R337" t="str">
            <v>AGRI</v>
          </cell>
          <cell r="S337">
            <v>3.8280000000000003</v>
          </cell>
          <cell r="T337">
            <v>3.1320000000000001</v>
          </cell>
          <cell r="U337">
            <v>6.9600000000000009</v>
          </cell>
          <cell r="V337">
            <v>73</v>
          </cell>
          <cell r="W337">
            <v>357</v>
          </cell>
          <cell r="X337">
            <v>269</v>
          </cell>
          <cell r="Y337">
            <v>268</v>
          </cell>
          <cell r="Z337">
            <v>2243.8000000000002</v>
          </cell>
        </row>
        <row r="338">
          <cell r="I338" t="str">
            <v>BIDARKERE_66F08-KATTIGEHALLY</v>
          </cell>
          <cell r="J338" t="str">
            <v>1310105905020304</v>
          </cell>
          <cell r="K338" t="str">
            <v>NJY</v>
          </cell>
          <cell r="L338" t="str">
            <v>BIDARKERE_66</v>
          </cell>
          <cell r="M338" t="str">
            <v>F08-KATTIGEHALLY</v>
          </cell>
          <cell r="N338" t="str">
            <v>BIDARKERE_66F08-KATTIGEHALLY</v>
          </cell>
          <cell r="O338" t="str">
            <v>1310105905020304</v>
          </cell>
          <cell r="P338" t="str">
            <v>Rural</v>
          </cell>
          <cell r="Q338" t="str">
            <v>NJY</v>
          </cell>
          <cell r="R338" t="str">
            <v>NJY</v>
          </cell>
          <cell r="S338">
            <v>11.913550000000003</v>
          </cell>
          <cell r="T338">
            <v>9.7474500000000006</v>
          </cell>
          <cell r="U338">
            <v>21.661000000000001</v>
          </cell>
          <cell r="V338">
            <v>51</v>
          </cell>
          <cell r="W338">
            <v>2066</v>
          </cell>
          <cell r="X338">
            <v>1616</v>
          </cell>
          <cell r="Y338">
            <v>0</v>
          </cell>
          <cell r="Z338">
            <v>2099.1</v>
          </cell>
        </row>
        <row r="339">
          <cell r="I339" t="str">
            <v>BIDARKERE_66F09 DIBADHAHATTI</v>
          </cell>
          <cell r="J339" t="str">
            <v>1310105905020302</v>
          </cell>
          <cell r="K339" t="str">
            <v>AGRI</v>
          </cell>
          <cell r="L339" t="str">
            <v>BIDARKERE_66</v>
          </cell>
          <cell r="M339" t="str">
            <v>F09 DIBADHAHATTI</v>
          </cell>
          <cell r="N339" t="str">
            <v>BIDARKERE_66F09 DIBADHAHATTI</v>
          </cell>
          <cell r="O339" t="str">
            <v>1310105905020302</v>
          </cell>
          <cell r="P339" t="str">
            <v>Rural</v>
          </cell>
          <cell r="Q339" t="str">
            <v>AGRI</v>
          </cell>
          <cell r="R339" t="str">
            <v>AGRI</v>
          </cell>
          <cell r="S339">
            <v>5.3020000000000005</v>
          </cell>
          <cell r="T339">
            <v>4.3380000000000001</v>
          </cell>
          <cell r="U339">
            <v>9.64</v>
          </cell>
          <cell r="V339">
            <v>84</v>
          </cell>
          <cell r="W339">
            <v>220</v>
          </cell>
          <cell r="X339">
            <v>214</v>
          </cell>
          <cell r="Y339">
            <v>214</v>
          </cell>
          <cell r="Z339">
            <v>2446.3000000000002</v>
          </cell>
        </row>
        <row r="340">
          <cell r="I340" t="str">
            <v>BIDARKERE_66F10-SANTEMUDDAPURA</v>
          </cell>
          <cell r="J340" t="str">
            <v>1310105905020305</v>
          </cell>
          <cell r="K340" t="str">
            <v>AGRI</v>
          </cell>
          <cell r="L340" t="str">
            <v>BIDARKERE_66</v>
          </cell>
          <cell r="M340" t="str">
            <v>F10-SANTEMUDDAPURA</v>
          </cell>
          <cell r="N340" t="str">
            <v>BIDARKERE_66F10-SANTEMUDDAPURA</v>
          </cell>
          <cell r="O340" t="str">
            <v>1310105905020305</v>
          </cell>
          <cell r="P340" t="str">
            <v>Rural</v>
          </cell>
          <cell r="Q340" t="str">
            <v>AGRI</v>
          </cell>
          <cell r="R340" t="str">
            <v>AGRI</v>
          </cell>
          <cell r="S340">
            <v>9.6569000000000003</v>
          </cell>
          <cell r="T340">
            <v>7.9011000000000005</v>
          </cell>
          <cell r="U340">
            <v>17.558</v>
          </cell>
          <cell r="V340">
            <v>94</v>
          </cell>
          <cell r="W340">
            <v>220</v>
          </cell>
          <cell r="X340">
            <v>219</v>
          </cell>
          <cell r="Y340">
            <v>219</v>
          </cell>
          <cell r="Z340">
            <v>2037.53</v>
          </cell>
        </row>
        <row r="341">
          <cell r="I341" t="str">
            <v>BILICHODU_66F01-GUTTIDURGA(HALAVADANDI)</v>
          </cell>
          <cell r="J341" t="str">
            <v>1310105906010204</v>
          </cell>
          <cell r="K341" t="str">
            <v>AGRI</v>
          </cell>
          <cell r="L341" t="str">
            <v>BILICHODU_66</v>
          </cell>
          <cell r="M341" t="str">
            <v>F01-GUTTIDURGA(HALAVADANDI)</v>
          </cell>
          <cell r="N341" t="str">
            <v>BILICHODU_66F01-GUTTIDURGA(HALAVADANDI)</v>
          </cell>
          <cell r="O341" t="str">
            <v>1310105906010204</v>
          </cell>
          <cell r="P341" t="str">
            <v>Rural</v>
          </cell>
          <cell r="Q341" t="str">
            <v>AGRI</v>
          </cell>
          <cell r="R341" t="str">
            <v>AGRI</v>
          </cell>
          <cell r="S341">
            <v>15.376350000000002</v>
          </cell>
          <cell r="T341">
            <v>12.58065</v>
          </cell>
          <cell r="U341">
            <v>27.957000000000001</v>
          </cell>
          <cell r="V341">
            <v>199</v>
          </cell>
          <cell r="W341">
            <v>501</v>
          </cell>
          <cell r="X341">
            <v>492</v>
          </cell>
          <cell r="Y341">
            <v>492</v>
          </cell>
          <cell r="Z341">
            <v>926.08</v>
          </cell>
        </row>
        <row r="342">
          <cell r="I342" t="str">
            <v>BILICHODU_66F02-HALEKALLU</v>
          </cell>
          <cell r="J342" t="str">
            <v>1310105906010201</v>
          </cell>
          <cell r="K342" t="str">
            <v>AGRI</v>
          </cell>
          <cell r="L342" t="str">
            <v>BILICHODU_66</v>
          </cell>
          <cell r="M342" t="str">
            <v>F02-HALEKALLU</v>
          </cell>
          <cell r="N342" t="str">
            <v>BILICHODU_66F02-HALEKALLU</v>
          </cell>
          <cell r="O342" t="str">
            <v>1310105906010201</v>
          </cell>
          <cell r="P342" t="str">
            <v>Rural</v>
          </cell>
          <cell r="Q342" t="str">
            <v>AGRI</v>
          </cell>
          <cell r="R342" t="str">
            <v>AGRI</v>
          </cell>
          <cell r="S342">
            <v>12.743500000000003</v>
          </cell>
          <cell r="T342">
            <v>10.426500000000001</v>
          </cell>
          <cell r="U342">
            <v>23.17</v>
          </cell>
          <cell r="V342">
            <v>211</v>
          </cell>
          <cell r="W342">
            <v>413</v>
          </cell>
          <cell r="X342">
            <v>393</v>
          </cell>
          <cell r="Y342">
            <v>393</v>
          </cell>
          <cell r="Z342">
            <v>916.41</v>
          </cell>
        </row>
        <row r="343">
          <cell r="I343" t="str">
            <v>BILICHODU_66F03-SHAMBULINGESWARA NJY</v>
          </cell>
          <cell r="J343" t="str">
            <v>1310105906010202</v>
          </cell>
          <cell r="K343" t="str">
            <v>NJY</v>
          </cell>
          <cell r="L343" t="str">
            <v>BILICHODU_66</v>
          </cell>
          <cell r="M343" t="str">
            <v>F03-SHAMBULINGESWARA NJY</v>
          </cell>
          <cell r="N343" t="str">
            <v>BILICHODU_66F03-SHAMBULINGESWARA NJY</v>
          </cell>
          <cell r="O343" t="str">
            <v>1310105906010202</v>
          </cell>
          <cell r="P343" t="str">
            <v>Rural</v>
          </cell>
          <cell r="Q343" t="str">
            <v>NJY</v>
          </cell>
          <cell r="R343" t="str">
            <v>NJY</v>
          </cell>
          <cell r="S343">
            <v>10.00065</v>
          </cell>
          <cell r="T343">
            <v>8.1823499999999996</v>
          </cell>
          <cell r="U343">
            <v>18.183</v>
          </cell>
          <cell r="V343">
            <v>30</v>
          </cell>
          <cell r="W343">
            <v>1627</v>
          </cell>
          <cell r="X343">
            <v>1370</v>
          </cell>
          <cell r="Y343">
            <v>0</v>
          </cell>
          <cell r="Z343">
            <v>719.86</v>
          </cell>
        </row>
        <row r="344">
          <cell r="I344" t="str">
            <v>BILICHODU_66F04-THUPPADAHALLI</v>
          </cell>
          <cell r="J344" t="str">
            <v>1310105906010203</v>
          </cell>
          <cell r="K344" t="str">
            <v>AGRI</v>
          </cell>
          <cell r="L344" t="str">
            <v>BILICHODU_66</v>
          </cell>
          <cell r="M344" t="str">
            <v>F04-THUPPADAHALLI</v>
          </cell>
          <cell r="N344" t="str">
            <v>BILICHODU_66F04-THUPPADAHALLI</v>
          </cell>
          <cell r="O344" t="str">
            <v>1310105906010203</v>
          </cell>
          <cell r="P344" t="str">
            <v>Rural</v>
          </cell>
          <cell r="Q344" t="str">
            <v>AGRI</v>
          </cell>
          <cell r="R344" t="str">
            <v>AGRI</v>
          </cell>
          <cell r="S344">
            <v>14.960000000000003</v>
          </cell>
          <cell r="T344">
            <v>12.240000000000002</v>
          </cell>
          <cell r="U344">
            <v>27.200000000000003</v>
          </cell>
          <cell r="V344">
            <v>59</v>
          </cell>
          <cell r="W344">
            <v>65</v>
          </cell>
          <cell r="X344">
            <v>64</v>
          </cell>
          <cell r="Y344">
            <v>64</v>
          </cell>
          <cell r="Z344">
            <v>621.28</v>
          </cell>
        </row>
        <row r="345">
          <cell r="I345" t="str">
            <v>BILICHODU_66F05-CHIKKA ARAKERE</v>
          </cell>
          <cell r="J345" t="str">
            <v>1310105906020203</v>
          </cell>
          <cell r="K345" t="str">
            <v>AGRI</v>
          </cell>
          <cell r="L345" t="str">
            <v>BILICHODU_66</v>
          </cell>
          <cell r="M345" t="str">
            <v>F05-CHIKKA ARAKERE</v>
          </cell>
          <cell r="N345" t="str">
            <v>BILICHODU_66F05-CHIKKA ARAKERE</v>
          </cell>
          <cell r="O345" t="str">
            <v>1310105906020203</v>
          </cell>
          <cell r="P345" t="str">
            <v>Rural</v>
          </cell>
          <cell r="Q345" t="str">
            <v>AGRI</v>
          </cell>
          <cell r="R345" t="str">
            <v>AGRI</v>
          </cell>
          <cell r="S345">
            <v>16.641900000000003</v>
          </cell>
          <cell r="T345">
            <v>13.616100000000001</v>
          </cell>
          <cell r="U345">
            <v>30.258000000000003</v>
          </cell>
          <cell r="V345">
            <v>90</v>
          </cell>
          <cell r="W345">
            <v>581</v>
          </cell>
          <cell r="X345">
            <v>572</v>
          </cell>
          <cell r="Y345">
            <v>572</v>
          </cell>
          <cell r="Z345">
            <v>1011.4</v>
          </cell>
        </row>
        <row r="346">
          <cell r="I346" t="str">
            <v>BILICHODU_66F06-KURUDI</v>
          </cell>
          <cell r="J346" t="str">
            <v>1310105906020204</v>
          </cell>
          <cell r="K346" t="str">
            <v>AGRI</v>
          </cell>
          <cell r="L346" t="str">
            <v>BILICHODU_66</v>
          </cell>
          <cell r="M346" t="str">
            <v>F06-KURUDI</v>
          </cell>
          <cell r="N346" t="str">
            <v>BILICHODU_66F06-KURUDI</v>
          </cell>
          <cell r="O346" t="str">
            <v>1310105906020204</v>
          </cell>
          <cell r="P346" t="str">
            <v>Rural</v>
          </cell>
          <cell r="Q346" t="str">
            <v>AGRI</v>
          </cell>
          <cell r="R346" t="str">
            <v>AGRI</v>
          </cell>
          <cell r="S346">
            <v>9</v>
          </cell>
          <cell r="T346">
            <v>36.47</v>
          </cell>
          <cell r="U346">
            <v>45.47</v>
          </cell>
          <cell r="V346">
            <v>100</v>
          </cell>
          <cell r="W346">
            <v>179</v>
          </cell>
          <cell r="X346">
            <v>165</v>
          </cell>
          <cell r="Y346">
            <v>165</v>
          </cell>
          <cell r="Z346">
            <v>807.22</v>
          </cell>
        </row>
        <row r="347">
          <cell r="I347" t="str">
            <v>BILICHODU_66F07-MUGGIDARAGIHALLI</v>
          </cell>
          <cell r="J347" t="str">
            <v>1310105906020201</v>
          </cell>
          <cell r="K347" t="str">
            <v>AGRI</v>
          </cell>
          <cell r="L347" t="str">
            <v>BILICHODU_66</v>
          </cell>
          <cell r="M347" t="str">
            <v>F07-MUGGIDARAGIHALLI</v>
          </cell>
          <cell r="N347" t="str">
            <v>BILICHODU_66F07-MUGGIDARAGIHALLI</v>
          </cell>
          <cell r="O347" t="str">
            <v>1310105906020201</v>
          </cell>
          <cell r="P347" t="str">
            <v>Rural</v>
          </cell>
          <cell r="Q347" t="str">
            <v>AGRI</v>
          </cell>
          <cell r="R347" t="str">
            <v>AGRI</v>
          </cell>
          <cell r="S347">
            <v>6.1863999999999999</v>
          </cell>
          <cell r="T347">
            <v>5.0615999999999994</v>
          </cell>
          <cell r="U347">
            <v>11.247999999999999</v>
          </cell>
          <cell r="V347">
            <v>57</v>
          </cell>
          <cell r="W347">
            <v>242</v>
          </cell>
          <cell r="X347">
            <v>232</v>
          </cell>
          <cell r="Y347">
            <v>232</v>
          </cell>
          <cell r="Z347">
            <v>811.91</v>
          </cell>
        </row>
        <row r="348">
          <cell r="I348" t="str">
            <v>BILICHODU_66F08-BILICHODU</v>
          </cell>
          <cell r="J348" t="str">
            <v>1310105906020202</v>
          </cell>
          <cell r="K348" t="str">
            <v>NJY</v>
          </cell>
          <cell r="L348" t="str">
            <v>BILICHODU_66</v>
          </cell>
          <cell r="M348" t="str">
            <v>F08-BILICHODU</v>
          </cell>
          <cell r="N348" t="str">
            <v>BILICHODU_66F08-BILICHODU</v>
          </cell>
          <cell r="O348" t="str">
            <v>1310105906020202</v>
          </cell>
          <cell r="P348" t="str">
            <v>Rural</v>
          </cell>
          <cell r="Q348" t="str">
            <v>NJY</v>
          </cell>
          <cell r="R348" t="str">
            <v>NJY</v>
          </cell>
          <cell r="S348">
            <v>13.054800000000002</v>
          </cell>
          <cell r="T348">
            <v>10.6812</v>
          </cell>
          <cell r="U348">
            <v>23.736000000000004</v>
          </cell>
          <cell r="V348">
            <v>46</v>
          </cell>
          <cell r="W348">
            <v>2851</v>
          </cell>
          <cell r="X348">
            <v>2347</v>
          </cell>
          <cell r="Y348">
            <v>0</v>
          </cell>
          <cell r="Z348">
            <v>649.66999999999996</v>
          </cell>
        </row>
        <row r="349">
          <cell r="I349" t="str">
            <v>BILICHODU_66F09-MEDIKERANAHALLI</v>
          </cell>
          <cell r="J349" t="str">
            <v>1310105906020205</v>
          </cell>
          <cell r="K349" t="str">
            <v>AGRI</v>
          </cell>
          <cell r="L349" t="str">
            <v>BILICHODU_66</v>
          </cell>
          <cell r="M349" t="str">
            <v>F09-MEDIKERANAHALLI</v>
          </cell>
          <cell r="N349" t="str">
            <v>BILICHODU_66F09-MEDIKERANAHALLI</v>
          </cell>
          <cell r="O349" t="str">
            <v>1310105906020205</v>
          </cell>
          <cell r="P349" t="str">
            <v>Rural</v>
          </cell>
          <cell r="Q349" t="str">
            <v>AGRI</v>
          </cell>
          <cell r="R349" t="str">
            <v>AGRI</v>
          </cell>
          <cell r="S349">
            <v>8.0212000000000003</v>
          </cell>
          <cell r="T349">
            <v>6.5628000000000002</v>
          </cell>
          <cell r="U349">
            <v>14.584</v>
          </cell>
          <cell r="V349">
            <v>48</v>
          </cell>
          <cell r="W349">
            <v>214</v>
          </cell>
          <cell r="X349">
            <v>210</v>
          </cell>
          <cell r="Y349">
            <v>210</v>
          </cell>
          <cell r="Z349">
            <v>2096.86</v>
          </cell>
        </row>
        <row r="350">
          <cell r="I350" t="str">
            <v>BILICHODU_66F10-N R PURA</v>
          </cell>
          <cell r="J350" t="str">
            <v>1310105906010205</v>
          </cell>
          <cell r="K350" t="str">
            <v>AGRI</v>
          </cell>
          <cell r="L350" t="str">
            <v>BILICHODU_66</v>
          </cell>
          <cell r="M350" t="str">
            <v>F10-N R PURA</v>
          </cell>
          <cell r="N350" t="str">
            <v>BILICHODU_66F10-N R PURA</v>
          </cell>
          <cell r="O350" t="str">
            <v>1310105906010205</v>
          </cell>
          <cell r="P350" t="str">
            <v>Rural</v>
          </cell>
          <cell r="Q350" t="str">
            <v>AGRI</v>
          </cell>
          <cell r="R350" t="str">
            <v>AGRI</v>
          </cell>
          <cell r="S350">
            <v>9.1679500000000012</v>
          </cell>
          <cell r="T350">
            <v>7.5010500000000002</v>
          </cell>
          <cell r="U350">
            <v>16.669</v>
          </cell>
          <cell r="V350">
            <v>83</v>
          </cell>
          <cell r="W350">
            <v>322</v>
          </cell>
          <cell r="X350">
            <v>290</v>
          </cell>
          <cell r="Y350">
            <v>289</v>
          </cell>
          <cell r="Z350">
            <v>2206.36</v>
          </cell>
        </row>
        <row r="351">
          <cell r="I351" t="str">
            <v>BILICHODU_66F11-MUCCHUNURU NJY</v>
          </cell>
          <cell r="J351" t="str">
            <v>1310105906010206</v>
          </cell>
          <cell r="K351" t="str">
            <v>NJY</v>
          </cell>
          <cell r="L351" t="str">
            <v>BILICHODU_66</v>
          </cell>
          <cell r="M351" t="str">
            <v>F11-MUCCHUNURU NJY</v>
          </cell>
          <cell r="N351" t="str">
            <v>BILICHODU_66F11-MUCCHUNURU NJY</v>
          </cell>
          <cell r="O351" t="str">
            <v>1310105906010206</v>
          </cell>
          <cell r="P351" t="str">
            <v>Rural</v>
          </cell>
          <cell r="Q351" t="str">
            <v>NJY</v>
          </cell>
          <cell r="R351" t="str">
            <v>NJY</v>
          </cell>
          <cell r="S351">
            <v>8.6349999999999998</v>
          </cell>
          <cell r="T351">
            <v>7.0649999999999995</v>
          </cell>
          <cell r="U351">
            <v>15.7</v>
          </cell>
          <cell r="V351">
            <v>33</v>
          </cell>
          <cell r="W351">
            <v>1847</v>
          </cell>
          <cell r="X351">
            <v>1540</v>
          </cell>
          <cell r="Y351">
            <v>0</v>
          </cell>
          <cell r="Z351">
            <v>539.88</v>
          </cell>
        </row>
        <row r="352">
          <cell r="I352" t="str">
            <v>BILICHODU_66F12-BENCHIKATTE</v>
          </cell>
          <cell r="J352" t="str">
            <v>1310105906020206</v>
          </cell>
          <cell r="K352" t="str">
            <v>AGRI</v>
          </cell>
          <cell r="L352" t="str">
            <v>BILICHODU_66</v>
          </cell>
          <cell r="M352" t="str">
            <v>F12-BENCHIKATTE</v>
          </cell>
          <cell r="N352" t="str">
            <v>BILICHODU_66F12-BENCHIKATTE</v>
          </cell>
          <cell r="O352" t="str">
            <v>1310105906020206</v>
          </cell>
          <cell r="P352" t="str">
            <v>Rural</v>
          </cell>
          <cell r="Q352" t="str">
            <v>AGRI</v>
          </cell>
          <cell r="R352" t="str">
            <v>AGRI</v>
          </cell>
          <cell r="S352">
            <v>6.7072500000000019</v>
          </cell>
          <cell r="T352">
            <v>5.487750000000001</v>
          </cell>
          <cell r="U352">
            <v>12.195000000000004</v>
          </cell>
          <cell r="V352">
            <v>59</v>
          </cell>
          <cell r="W352">
            <v>220</v>
          </cell>
          <cell r="X352">
            <v>215</v>
          </cell>
          <cell r="Y352">
            <v>215</v>
          </cell>
          <cell r="Z352">
            <v>366.3</v>
          </cell>
        </row>
        <row r="353">
          <cell r="I353" t="str">
            <v>BRAHMASANDRA_66F01-DODDASEEBI</v>
          </cell>
          <cell r="J353" t="str">
            <v>1320303901010101</v>
          </cell>
          <cell r="K353" t="str">
            <v>AGRI</v>
          </cell>
          <cell r="L353" t="str">
            <v>BRAHMASANDRA_66</v>
          </cell>
          <cell r="M353" t="str">
            <v>F01-DODDASEEBI</v>
          </cell>
          <cell r="N353" t="str">
            <v>BRAHMASANDRA_66F01-DODDASEEBI</v>
          </cell>
          <cell r="O353" t="str">
            <v>1320303901010101</v>
          </cell>
          <cell r="P353" t="str">
            <v>Rural</v>
          </cell>
          <cell r="Q353" t="str">
            <v>AGRI</v>
          </cell>
          <cell r="R353" t="str">
            <v>AGRI</v>
          </cell>
          <cell r="S353">
            <v>15.2</v>
          </cell>
          <cell r="T353">
            <v>42.2</v>
          </cell>
          <cell r="U353">
            <v>57.400000000000006</v>
          </cell>
          <cell r="V353">
            <v>73</v>
          </cell>
          <cell r="W353">
            <v>309</v>
          </cell>
          <cell r="X353">
            <v>305</v>
          </cell>
          <cell r="Y353">
            <v>295</v>
          </cell>
          <cell r="Z353">
            <v>938.69</v>
          </cell>
        </row>
        <row r="354">
          <cell r="I354" t="str">
            <v>BRAHMASANDRA_66F02-HUNJINAL</v>
          </cell>
          <cell r="J354" t="str">
            <v>1320303901010102</v>
          </cell>
          <cell r="K354" t="str">
            <v>AGRI</v>
          </cell>
          <cell r="L354" t="str">
            <v>BRAHMASANDRA_66</v>
          </cell>
          <cell r="M354" t="str">
            <v>F02-HUNJINAL</v>
          </cell>
          <cell r="N354" t="str">
            <v>BRAHMASANDRA_66F02-HUNJINAL</v>
          </cell>
          <cell r="O354" t="str">
            <v>1320303901010102</v>
          </cell>
          <cell r="P354" t="str">
            <v>Rural</v>
          </cell>
          <cell r="Q354" t="str">
            <v>AGRI</v>
          </cell>
          <cell r="R354" t="str">
            <v>AGRI</v>
          </cell>
          <cell r="S354">
            <v>20.2</v>
          </cell>
          <cell r="T354">
            <v>20.399999999999999</v>
          </cell>
          <cell r="U354">
            <v>40.599999999999994</v>
          </cell>
          <cell r="V354">
            <v>86</v>
          </cell>
          <cell r="W354">
            <v>376</v>
          </cell>
          <cell r="X354">
            <v>367</v>
          </cell>
          <cell r="Y354">
            <v>324</v>
          </cell>
          <cell r="Z354">
            <v>729.24</v>
          </cell>
        </row>
        <row r="355">
          <cell r="I355" t="str">
            <v>BRAHMASANDRA_66F03-YALDABAGI</v>
          </cell>
          <cell r="J355" t="str">
            <v>1320303901010103</v>
          </cell>
          <cell r="K355" t="str">
            <v>AGRI</v>
          </cell>
          <cell r="L355" t="str">
            <v>BRAHMASANDRA_66</v>
          </cell>
          <cell r="M355" t="str">
            <v>F03-YALDABAGI</v>
          </cell>
          <cell r="N355" t="str">
            <v>BRAHMASANDRA_66F03-YALDABAGI</v>
          </cell>
          <cell r="O355" t="str">
            <v>1320303901010103</v>
          </cell>
          <cell r="P355" t="str">
            <v>Rural</v>
          </cell>
          <cell r="Q355" t="str">
            <v>AGRI</v>
          </cell>
          <cell r="R355" t="str">
            <v>AGRI</v>
          </cell>
          <cell r="S355">
            <v>21.2</v>
          </cell>
          <cell r="T355">
            <v>18.5</v>
          </cell>
          <cell r="U355">
            <v>39.700000000000003</v>
          </cell>
          <cell r="V355">
            <v>82</v>
          </cell>
          <cell r="W355">
            <v>559</v>
          </cell>
          <cell r="X355">
            <v>257</v>
          </cell>
          <cell r="Y355">
            <v>253</v>
          </cell>
          <cell r="Z355">
            <v>709.94</v>
          </cell>
        </row>
        <row r="356">
          <cell r="I356" t="str">
            <v>BRAHMASANDRA_66F04-KAGENINGANAHALLI</v>
          </cell>
          <cell r="J356" t="str">
            <v>1320303901010104</v>
          </cell>
          <cell r="K356" t="str">
            <v>AGRI</v>
          </cell>
          <cell r="L356" t="str">
            <v>BRAHMASANDRA_66</v>
          </cell>
          <cell r="M356" t="str">
            <v>F04-KAGENINGANAHALLI</v>
          </cell>
          <cell r="N356" t="str">
            <v>BRAHMASANDRA_66F04-KAGENINGANAHALLI</v>
          </cell>
          <cell r="O356" t="str">
            <v>1320303901010104</v>
          </cell>
          <cell r="P356" t="str">
            <v>Rural</v>
          </cell>
          <cell r="Q356" t="str">
            <v>AGRI</v>
          </cell>
          <cell r="R356" t="str">
            <v>AGRI</v>
          </cell>
          <cell r="S356">
            <v>18.2</v>
          </cell>
          <cell r="T356">
            <v>18.5</v>
          </cell>
          <cell r="U356">
            <v>36.700000000000003</v>
          </cell>
          <cell r="V356">
            <v>84</v>
          </cell>
          <cell r="W356">
            <v>449</v>
          </cell>
          <cell r="X356">
            <v>447</v>
          </cell>
          <cell r="Y356">
            <v>431</v>
          </cell>
          <cell r="Z356">
            <v>1033.27</v>
          </cell>
        </row>
        <row r="357">
          <cell r="I357" t="str">
            <v>BRAHMASANDRA_66F05-HALDODDERI</v>
          </cell>
          <cell r="J357" t="str">
            <v>1320303901020301</v>
          </cell>
          <cell r="K357" t="str">
            <v>AGRI</v>
          </cell>
          <cell r="L357" t="str">
            <v>BRAHMASANDRA_66</v>
          </cell>
          <cell r="M357" t="str">
            <v>F05-HALDODDERI</v>
          </cell>
          <cell r="N357" t="str">
            <v>BRAHMASANDRA_66F05-HALDODDERI</v>
          </cell>
          <cell r="O357" t="str">
            <v>1320303901020301</v>
          </cell>
          <cell r="P357" t="str">
            <v>Rural</v>
          </cell>
          <cell r="Q357" t="str">
            <v>AGRI</v>
          </cell>
          <cell r="R357" t="str">
            <v>AGRI</v>
          </cell>
          <cell r="S357">
            <v>30.5</v>
          </cell>
          <cell r="T357">
            <v>32.5</v>
          </cell>
          <cell r="U357">
            <v>63</v>
          </cell>
          <cell r="V357">
            <v>107</v>
          </cell>
          <cell r="W357">
            <v>276</v>
          </cell>
          <cell r="X357">
            <v>275</v>
          </cell>
          <cell r="Y357">
            <v>274</v>
          </cell>
          <cell r="Z357">
            <v>748</v>
          </cell>
        </row>
        <row r="358">
          <cell r="I358" t="str">
            <v>BRAHMASANDRA_66F06-BRAHMASANDRA</v>
          </cell>
          <cell r="J358" t="str">
            <v>1320303901020302</v>
          </cell>
          <cell r="K358" t="str">
            <v>AGRI</v>
          </cell>
          <cell r="L358" t="str">
            <v>BRAHMASANDRA_66</v>
          </cell>
          <cell r="M358" t="str">
            <v>F06-BRAHMASANDRA</v>
          </cell>
          <cell r="N358" t="str">
            <v>BRAHMASANDRA_66F06-BRAHMASANDRA</v>
          </cell>
          <cell r="O358" t="str">
            <v>1320303901020302</v>
          </cell>
          <cell r="P358" t="str">
            <v>Rural</v>
          </cell>
          <cell r="Q358" t="str">
            <v>AGRI</v>
          </cell>
          <cell r="R358" t="str">
            <v>AGRI</v>
          </cell>
          <cell r="S358">
            <v>28.4</v>
          </cell>
          <cell r="T358">
            <v>37.5</v>
          </cell>
          <cell r="U358">
            <v>65.900000000000006</v>
          </cell>
          <cell r="V358">
            <v>82</v>
          </cell>
          <cell r="W358">
            <v>298</v>
          </cell>
          <cell r="X358">
            <v>296</v>
          </cell>
          <cell r="Y358">
            <v>287</v>
          </cell>
          <cell r="Z358">
            <v>769.59</v>
          </cell>
        </row>
        <row r="359">
          <cell r="I359" t="str">
            <v>BRAHMASANDRA_66F07-AMALAGONDI</v>
          </cell>
          <cell r="J359" t="str">
            <v>1320303901020303</v>
          </cell>
          <cell r="K359" t="str">
            <v>AGRI</v>
          </cell>
          <cell r="L359" t="str">
            <v>BRAHMASANDRA_66</v>
          </cell>
          <cell r="M359" t="str">
            <v>F07-AMALAGONDI</v>
          </cell>
          <cell r="N359" t="str">
            <v>BRAHMASANDRA_66F07-AMALAGONDI</v>
          </cell>
          <cell r="O359" t="str">
            <v>1320303901020303</v>
          </cell>
          <cell r="P359" t="str">
            <v>Rural</v>
          </cell>
          <cell r="Q359" t="str">
            <v>AGRI</v>
          </cell>
          <cell r="R359" t="str">
            <v>AGRI</v>
          </cell>
          <cell r="S359">
            <v>31.2</v>
          </cell>
          <cell r="T359">
            <v>23.4</v>
          </cell>
          <cell r="U359">
            <v>54.599999999999994</v>
          </cell>
          <cell r="V359">
            <v>96</v>
          </cell>
          <cell r="W359">
            <v>274</v>
          </cell>
          <cell r="X359">
            <v>273</v>
          </cell>
          <cell r="Y359">
            <v>270</v>
          </cell>
          <cell r="Z359">
            <v>859.96</v>
          </cell>
        </row>
        <row r="360">
          <cell r="I360" t="str">
            <v>BRAHMASANDRA_66F08-G C PALYA</v>
          </cell>
          <cell r="J360" t="str">
            <v>1320303901020304</v>
          </cell>
          <cell r="K360" t="str">
            <v>AGRI</v>
          </cell>
          <cell r="L360" t="str">
            <v>BRAHMASANDRA_66</v>
          </cell>
          <cell r="M360" t="str">
            <v>F08-G C PALYA</v>
          </cell>
          <cell r="N360" t="str">
            <v>BRAHMASANDRA_66F08-G C PALYA</v>
          </cell>
          <cell r="O360" t="str">
            <v>1320303901020304</v>
          </cell>
          <cell r="P360" t="str">
            <v>Rural</v>
          </cell>
          <cell r="Q360" t="str">
            <v>AGRI</v>
          </cell>
          <cell r="R360" t="str">
            <v>AGRI</v>
          </cell>
          <cell r="S360">
            <v>15.5</v>
          </cell>
          <cell r="T360">
            <v>26.5</v>
          </cell>
          <cell r="U360">
            <v>42</v>
          </cell>
          <cell r="V360">
            <v>100</v>
          </cell>
          <cell r="W360">
            <v>348</v>
          </cell>
          <cell r="X360">
            <v>344</v>
          </cell>
          <cell r="Y360">
            <v>338</v>
          </cell>
          <cell r="Z360">
            <v>801.85</v>
          </cell>
        </row>
        <row r="361">
          <cell r="I361" t="str">
            <v>BRAHMASANDRA_66F09-KALLASHETTIHALLI</v>
          </cell>
          <cell r="J361" t="str">
            <v>1320303901010105</v>
          </cell>
          <cell r="K361" t="str">
            <v>NJY</v>
          </cell>
          <cell r="L361" t="str">
            <v>BRAHMASANDRA_66</v>
          </cell>
          <cell r="M361" t="str">
            <v>F09-KALLASHETTIHALLI</v>
          </cell>
          <cell r="N361" t="str">
            <v>BRAHMASANDRA_66F09-KALLASHETTIHALLI</v>
          </cell>
          <cell r="O361" t="str">
            <v>1320303901010105</v>
          </cell>
          <cell r="P361" t="str">
            <v>Rural</v>
          </cell>
          <cell r="Q361" t="str">
            <v>NJY</v>
          </cell>
          <cell r="R361" t="str">
            <v>NJY</v>
          </cell>
          <cell r="S361">
            <v>58.2</v>
          </cell>
          <cell r="T361">
            <v>47.3</v>
          </cell>
          <cell r="U361">
            <v>105.5</v>
          </cell>
          <cell r="V361">
            <v>128</v>
          </cell>
          <cell r="W361">
            <v>5780</v>
          </cell>
          <cell r="X361">
            <v>4697</v>
          </cell>
          <cell r="Y361">
            <v>0</v>
          </cell>
          <cell r="Z361">
            <v>1235.6099999999999</v>
          </cell>
        </row>
        <row r="362">
          <cell r="I362" t="str">
            <v>BRAHMASANDRA_66F10-THALAGUNDA</v>
          </cell>
          <cell r="J362" t="str">
            <v>1320303901020305</v>
          </cell>
          <cell r="K362" t="str">
            <v>NJY</v>
          </cell>
          <cell r="L362" t="str">
            <v>BRAHMASANDRA_66</v>
          </cell>
          <cell r="M362" t="str">
            <v>F10-THALAGUNDA</v>
          </cell>
          <cell r="N362" t="str">
            <v>BRAHMASANDRA_66F10-THALAGUNDA</v>
          </cell>
          <cell r="O362" t="str">
            <v>1320303901020305</v>
          </cell>
          <cell r="P362" t="str">
            <v>Rural</v>
          </cell>
          <cell r="Q362" t="str">
            <v>NJY</v>
          </cell>
          <cell r="R362" t="str">
            <v>NJY</v>
          </cell>
          <cell r="S362">
            <v>45.2</v>
          </cell>
          <cell r="T362">
            <v>22.5</v>
          </cell>
          <cell r="U362">
            <v>67.7</v>
          </cell>
          <cell r="V362">
            <v>57</v>
          </cell>
          <cell r="W362">
            <v>2826</v>
          </cell>
          <cell r="X362">
            <v>2239</v>
          </cell>
          <cell r="Y362">
            <v>0</v>
          </cell>
          <cell r="Z362">
            <v>1224.79</v>
          </cell>
        </row>
        <row r="363">
          <cell r="I363" t="str">
            <v>BRAHMASANDRA_66F11-HETTAPPANAHATTI</v>
          </cell>
          <cell r="J363" t="str">
            <v>1320303901010107</v>
          </cell>
          <cell r="K363" t="str">
            <v>AGRI</v>
          </cell>
          <cell r="L363" t="str">
            <v>BRAHMASANDRA_66</v>
          </cell>
          <cell r="M363" t="str">
            <v>F11-HETTAPPANAHATTI</v>
          </cell>
          <cell r="N363" t="str">
            <v>BRAHMASANDRA_66F11-HETTAPPANAHATTI</v>
          </cell>
          <cell r="O363" t="str">
            <v>1320303901010107</v>
          </cell>
          <cell r="P363" t="str">
            <v>Rural</v>
          </cell>
          <cell r="Q363" t="str">
            <v>AGRI</v>
          </cell>
          <cell r="R363" t="str">
            <v>AGRI</v>
          </cell>
          <cell r="S363">
            <v>20.2</v>
          </cell>
          <cell r="T363">
            <v>16.2</v>
          </cell>
          <cell r="U363">
            <v>36.4</v>
          </cell>
          <cell r="V363">
            <v>68</v>
          </cell>
          <cell r="W363">
            <v>331</v>
          </cell>
          <cell r="X363">
            <v>330</v>
          </cell>
          <cell r="Y363">
            <v>315</v>
          </cell>
          <cell r="Z363">
            <v>7501.1</v>
          </cell>
        </row>
        <row r="364">
          <cell r="I364" t="str">
            <v>BRAHMASANDRA_66F12-DASARAHALLI</v>
          </cell>
          <cell r="J364" t="str">
            <v>1320303901010108</v>
          </cell>
          <cell r="K364" t="str">
            <v>AGRI</v>
          </cell>
          <cell r="L364" t="str">
            <v>BRAHMASANDRA_66</v>
          </cell>
          <cell r="M364" t="str">
            <v>F12-DASARAHALLI</v>
          </cell>
          <cell r="N364" t="str">
            <v>BRAHMASANDRA_66F12-DASARAHALLI</v>
          </cell>
          <cell r="O364" t="str">
            <v>1320303901010108</v>
          </cell>
          <cell r="P364" t="str">
            <v>Rural</v>
          </cell>
          <cell r="Q364" t="str">
            <v>AGRI</v>
          </cell>
          <cell r="R364" t="str">
            <v>AGRI</v>
          </cell>
          <cell r="S364">
            <v>18.5</v>
          </cell>
          <cell r="T364">
            <v>32.200000000000003</v>
          </cell>
          <cell r="U364">
            <v>50.7</v>
          </cell>
          <cell r="V364">
            <v>76</v>
          </cell>
          <cell r="W364">
            <v>341</v>
          </cell>
          <cell r="X364">
            <v>340</v>
          </cell>
          <cell r="Y364">
            <v>335</v>
          </cell>
          <cell r="Z364">
            <v>6423.6</v>
          </cell>
        </row>
        <row r="365">
          <cell r="I365" t="str">
            <v>BRAHMASANDRA_66F13-TARUR</v>
          </cell>
          <cell r="J365" t="str">
            <v>1320303901020306</v>
          </cell>
          <cell r="K365" t="str">
            <v>AGRI</v>
          </cell>
          <cell r="L365" t="str">
            <v>BRAHMASANDRA_66</v>
          </cell>
          <cell r="M365" t="str">
            <v>F13-TARUR</v>
          </cell>
          <cell r="N365" t="str">
            <v>BRAHMASANDRA_66F13-TARUR</v>
          </cell>
          <cell r="O365" t="str">
            <v>1320303901020306</v>
          </cell>
          <cell r="P365" t="str">
            <v>Rural</v>
          </cell>
          <cell r="Q365" t="str">
            <v>AGRI</v>
          </cell>
          <cell r="R365" t="str">
            <v>AGRI</v>
          </cell>
          <cell r="S365">
            <v>22.4</v>
          </cell>
          <cell r="T365">
            <v>16.5</v>
          </cell>
          <cell r="U365">
            <v>38.9</v>
          </cell>
          <cell r="V365">
            <v>88</v>
          </cell>
          <cell r="W365">
            <v>240</v>
          </cell>
          <cell r="X365">
            <v>240</v>
          </cell>
          <cell r="Y365">
            <v>240</v>
          </cell>
          <cell r="Z365">
            <v>5042</v>
          </cell>
        </row>
        <row r="366">
          <cell r="I366" t="str">
            <v>BRAHMASANDRA_66F14-VADDANAHALLI</v>
          </cell>
          <cell r="J366" t="str">
            <v>1320303901020307</v>
          </cell>
          <cell r="K366" t="str">
            <v>AGRI</v>
          </cell>
          <cell r="L366" t="str">
            <v>BRAHMASANDRA_66</v>
          </cell>
          <cell r="M366" t="str">
            <v>F14-VADDANAHALLI</v>
          </cell>
          <cell r="N366" t="str">
            <v>BRAHMASANDRA_66F14-VADDANAHALLI</v>
          </cell>
          <cell r="O366" t="str">
            <v>1320303901020307</v>
          </cell>
          <cell r="P366" t="str">
            <v>Rural</v>
          </cell>
          <cell r="Q366" t="str">
            <v>AGRI</v>
          </cell>
          <cell r="R366" t="str">
            <v>AGRI</v>
          </cell>
          <cell r="S366">
            <v>17.5</v>
          </cell>
          <cell r="T366">
            <v>18.5</v>
          </cell>
          <cell r="U366">
            <v>36</v>
          </cell>
          <cell r="V366">
            <v>74</v>
          </cell>
          <cell r="W366">
            <v>249</v>
          </cell>
          <cell r="X366">
            <v>249</v>
          </cell>
          <cell r="Y366">
            <v>247</v>
          </cell>
          <cell r="Z366">
            <v>4085.1</v>
          </cell>
        </row>
        <row r="367">
          <cell r="I367" t="str">
            <v>BUKKAPATNA_66F01-BUKKAPATNA</v>
          </cell>
          <cell r="J367" t="str">
            <v>1320303902010101</v>
          </cell>
          <cell r="K367" t="str">
            <v>AGRI</v>
          </cell>
          <cell r="L367" t="str">
            <v>BUKKAPATNA_66</v>
          </cell>
          <cell r="M367" t="str">
            <v>F01-BUKKAPATNA</v>
          </cell>
          <cell r="N367" t="str">
            <v>BUKKAPATNA_66F01-BUKKAPATNA</v>
          </cell>
          <cell r="O367" t="str">
            <v>1320303902010101</v>
          </cell>
          <cell r="P367" t="str">
            <v>Rural</v>
          </cell>
          <cell r="Q367" t="str">
            <v>AGRI</v>
          </cell>
          <cell r="R367" t="str">
            <v>AGRI</v>
          </cell>
          <cell r="S367">
            <v>27.3</v>
          </cell>
          <cell r="T367">
            <v>16</v>
          </cell>
          <cell r="U367">
            <v>43.3</v>
          </cell>
          <cell r="V367">
            <v>76</v>
          </cell>
          <cell r="W367">
            <v>232</v>
          </cell>
          <cell r="X367">
            <v>231</v>
          </cell>
          <cell r="Y367">
            <v>229</v>
          </cell>
          <cell r="Z367">
            <v>889.08</v>
          </cell>
        </row>
        <row r="368">
          <cell r="I368" t="str">
            <v>BUKKAPATNA_66F02-HUNASEKATTE</v>
          </cell>
          <cell r="J368" t="str">
            <v>1320303902010102</v>
          </cell>
          <cell r="K368" t="str">
            <v>AGRI</v>
          </cell>
          <cell r="L368" t="str">
            <v>BUKKAPATNA_66</v>
          </cell>
          <cell r="M368" t="str">
            <v>F02-HUNASEKATTE</v>
          </cell>
          <cell r="N368" t="str">
            <v>BUKKAPATNA_66F02-HUNASEKATTE</v>
          </cell>
          <cell r="O368" t="str">
            <v>1320303902010102</v>
          </cell>
          <cell r="P368" t="str">
            <v>Rural</v>
          </cell>
          <cell r="Q368" t="str">
            <v>AGRI</v>
          </cell>
          <cell r="R368" t="str">
            <v>AGRI</v>
          </cell>
          <cell r="S368">
            <v>30.2</v>
          </cell>
          <cell r="T368">
            <v>41</v>
          </cell>
          <cell r="U368">
            <v>71.2</v>
          </cell>
          <cell r="V368">
            <v>146</v>
          </cell>
          <cell r="W368">
            <v>441</v>
          </cell>
          <cell r="X368">
            <v>441</v>
          </cell>
          <cell r="Y368">
            <v>440</v>
          </cell>
          <cell r="Z368">
            <v>1102.96</v>
          </cell>
        </row>
        <row r="369">
          <cell r="I369" t="str">
            <v>BUKKAPATNA_66F03-RAMLINGAPURA</v>
          </cell>
          <cell r="J369" t="str">
            <v>1320303902010103</v>
          </cell>
          <cell r="K369" t="str">
            <v>AGRI</v>
          </cell>
          <cell r="L369" t="str">
            <v>BUKKAPATNA_66</v>
          </cell>
          <cell r="M369" t="str">
            <v>F03-RAMLINGAPURA</v>
          </cell>
          <cell r="N369" t="str">
            <v>BUKKAPATNA_66F03-RAMLINGAPURA</v>
          </cell>
          <cell r="O369" t="str">
            <v>1320303902010103</v>
          </cell>
          <cell r="P369" t="str">
            <v>Rural</v>
          </cell>
          <cell r="Q369" t="str">
            <v>AGRI</v>
          </cell>
          <cell r="R369" t="str">
            <v>AGRI</v>
          </cell>
          <cell r="S369">
            <v>37.5</v>
          </cell>
          <cell r="T369">
            <v>18</v>
          </cell>
          <cell r="U369">
            <v>55.5</v>
          </cell>
          <cell r="V369">
            <v>108</v>
          </cell>
          <cell r="W369">
            <v>156</v>
          </cell>
          <cell r="X369">
            <v>156</v>
          </cell>
          <cell r="Y369">
            <v>156</v>
          </cell>
          <cell r="Z369">
            <v>751.37</v>
          </cell>
        </row>
        <row r="370">
          <cell r="I370" t="str">
            <v>BUKKAPATNA_66F04-PURA</v>
          </cell>
          <cell r="J370" t="str">
            <v>1320303902010104</v>
          </cell>
          <cell r="K370" t="str">
            <v>AGRI</v>
          </cell>
          <cell r="L370" t="str">
            <v>BUKKAPATNA_66</v>
          </cell>
          <cell r="M370" t="str">
            <v>F04-PURA</v>
          </cell>
          <cell r="N370" t="str">
            <v>BUKKAPATNA_66F04-PURA</v>
          </cell>
          <cell r="O370" t="str">
            <v>1320303902010104</v>
          </cell>
          <cell r="P370" t="str">
            <v>Rural</v>
          </cell>
          <cell r="Q370" t="str">
            <v>AGRI</v>
          </cell>
          <cell r="R370" t="str">
            <v>AGRI</v>
          </cell>
          <cell r="S370">
            <v>34.200000000000003</v>
          </cell>
          <cell r="T370">
            <v>33</v>
          </cell>
          <cell r="U370">
            <v>67.2</v>
          </cell>
          <cell r="V370">
            <v>119</v>
          </cell>
          <cell r="W370">
            <v>526</v>
          </cell>
          <cell r="X370">
            <v>525</v>
          </cell>
          <cell r="Y370">
            <v>524</v>
          </cell>
          <cell r="Z370">
            <v>1172.79</v>
          </cell>
        </row>
        <row r="371">
          <cell r="I371" t="str">
            <v>BUKKAPATNA_66F05-BELLARA</v>
          </cell>
          <cell r="J371" t="str">
            <v>1320303902020301</v>
          </cell>
          <cell r="K371" t="str">
            <v>AGRI</v>
          </cell>
          <cell r="L371" t="str">
            <v>BUKKAPATNA_66</v>
          </cell>
          <cell r="M371" t="str">
            <v>F05-BELLARA</v>
          </cell>
          <cell r="N371" t="str">
            <v>BUKKAPATNA_66F05-BELLARA</v>
          </cell>
          <cell r="O371" t="str">
            <v>1320303902020301</v>
          </cell>
          <cell r="P371" t="str">
            <v>Rural</v>
          </cell>
          <cell r="Q371" t="str">
            <v>AGRI</v>
          </cell>
          <cell r="R371" t="str">
            <v>AGRI</v>
          </cell>
          <cell r="S371">
            <v>35</v>
          </cell>
          <cell r="T371">
            <v>16</v>
          </cell>
          <cell r="U371">
            <v>51</v>
          </cell>
          <cell r="V371">
            <v>94</v>
          </cell>
          <cell r="W371">
            <v>865</v>
          </cell>
          <cell r="X371">
            <v>854</v>
          </cell>
          <cell r="Y371">
            <v>850</v>
          </cell>
          <cell r="Z371">
            <v>768.92</v>
          </cell>
        </row>
        <row r="372">
          <cell r="I372" t="str">
            <v>BUKKAPATNA_66F06-RANGANATHAPURA</v>
          </cell>
          <cell r="J372" t="str">
            <v>1320303902020302</v>
          </cell>
          <cell r="K372" t="str">
            <v>AGRI</v>
          </cell>
          <cell r="L372" t="str">
            <v>BUKKAPATNA_66</v>
          </cell>
          <cell r="M372" t="str">
            <v>F06-RANGANATHAPURA</v>
          </cell>
          <cell r="N372" t="str">
            <v>BUKKAPATNA_66F06-RANGANATHAPURA</v>
          </cell>
          <cell r="O372" t="str">
            <v>1320303902020302</v>
          </cell>
          <cell r="P372" t="str">
            <v>Rural</v>
          </cell>
          <cell r="Q372" t="str">
            <v>AGRI</v>
          </cell>
          <cell r="R372" t="str">
            <v>AGRI</v>
          </cell>
          <cell r="S372">
            <v>36.200000000000003</v>
          </cell>
          <cell r="T372">
            <v>18</v>
          </cell>
          <cell r="U372">
            <v>54.2</v>
          </cell>
          <cell r="V372">
            <v>88</v>
          </cell>
          <cell r="W372">
            <v>397</v>
          </cell>
          <cell r="X372">
            <v>397</v>
          </cell>
          <cell r="Y372">
            <v>397</v>
          </cell>
          <cell r="Z372">
            <v>943.11</v>
          </cell>
        </row>
        <row r="373">
          <cell r="I373" t="str">
            <v>BUKKAPATNA_66F07-HUILDORE</v>
          </cell>
          <cell r="J373" t="str">
            <v>1320303902020303</v>
          </cell>
          <cell r="K373" t="str">
            <v>AGRI</v>
          </cell>
          <cell r="L373" t="str">
            <v>BUKKAPATNA_66</v>
          </cell>
          <cell r="M373" t="str">
            <v>F07-HUILDORE</v>
          </cell>
          <cell r="N373" t="str">
            <v>BUKKAPATNA_66F07-HUILDORE</v>
          </cell>
          <cell r="O373" t="str">
            <v>1320303902020303</v>
          </cell>
          <cell r="P373" t="str">
            <v>Rural</v>
          </cell>
          <cell r="Q373" t="str">
            <v>AGRI</v>
          </cell>
          <cell r="R373" t="str">
            <v>AGRI</v>
          </cell>
          <cell r="S373">
            <v>28.5</v>
          </cell>
          <cell r="T373">
            <v>20</v>
          </cell>
          <cell r="U373">
            <v>48.5</v>
          </cell>
          <cell r="V373">
            <v>112</v>
          </cell>
          <cell r="W373">
            <v>317</v>
          </cell>
          <cell r="X373">
            <v>317</v>
          </cell>
          <cell r="Y373">
            <v>314</v>
          </cell>
          <cell r="Z373">
            <v>903.88</v>
          </cell>
        </row>
        <row r="374">
          <cell r="I374" t="str">
            <v>BUKKAPATNA_66F08-SAKSHIHALLI</v>
          </cell>
          <cell r="J374" t="str">
            <v>1320303902020304</v>
          </cell>
          <cell r="K374" t="str">
            <v>AGRI</v>
          </cell>
          <cell r="L374" t="str">
            <v>BUKKAPATNA_66</v>
          </cell>
          <cell r="M374" t="str">
            <v>F08-SAKSHIHALLI</v>
          </cell>
          <cell r="N374" t="str">
            <v>BUKKAPATNA_66F08-SAKSHIHALLI</v>
          </cell>
          <cell r="O374" t="str">
            <v>1320303902020304</v>
          </cell>
          <cell r="P374" t="str">
            <v>Rural</v>
          </cell>
          <cell r="Q374" t="str">
            <v>AGRI</v>
          </cell>
          <cell r="R374" t="str">
            <v>AGRI</v>
          </cell>
          <cell r="S374">
            <v>32.4</v>
          </cell>
          <cell r="T374">
            <v>22</v>
          </cell>
          <cell r="U374">
            <v>54.4</v>
          </cell>
          <cell r="V374">
            <v>102</v>
          </cell>
          <cell r="W374">
            <v>341</v>
          </cell>
          <cell r="X374">
            <v>292</v>
          </cell>
          <cell r="Y374">
            <v>290</v>
          </cell>
          <cell r="Z374">
            <v>902.59</v>
          </cell>
        </row>
        <row r="375">
          <cell r="I375" t="str">
            <v>BUKKAPATNA_66F09-MANNAMMA TEMPLE NJY</v>
          </cell>
          <cell r="J375" t="str">
            <v>1320303902010107</v>
          </cell>
          <cell r="K375" t="str">
            <v>NJY</v>
          </cell>
          <cell r="L375" t="str">
            <v>BUKKAPATNA_66</v>
          </cell>
          <cell r="M375" t="str">
            <v>F09-MANNAMMA TEMPLE NJY</v>
          </cell>
          <cell r="N375" t="str">
            <v>BUKKAPATNA_66F09-MANNAMMA TEMPLE NJY</v>
          </cell>
          <cell r="O375" t="str">
            <v>1320303902010107</v>
          </cell>
          <cell r="P375" t="str">
            <v>Rural</v>
          </cell>
          <cell r="Q375" t="str">
            <v>NJY</v>
          </cell>
          <cell r="R375" t="str">
            <v>NJY</v>
          </cell>
          <cell r="S375">
            <v>27.2</v>
          </cell>
          <cell r="T375">
            <v>18.100000000000001</v>
          </cell>
          <cell r="U375">
            <v>45.3</v>
          </cell>
          <cell r="V375">
            <v>74</v>
          </cell>
          <cell r="W375">
            <v>2410</v>
          </cell>
          <cell r="X375">
            <v>2185</v>
          </cell>
          <cell r="Y375">
            <v>0</v>
          </cell>
          <cell r="Z375">
            <v>1101.26</v>
          </cell>
        </row>
        <row r="376">
          <cell r="I376" t="str">
            <v>BUKKAPATNA_66F10-MARUTHI NJY</v>
          </cell>
          <cell r="J376" t="str">
            <v>1320303902010105</v>
          </cell>
          <cell r="K376" t="str">
            <v>NJY</v>
          </cell>
          <cell r="L376" t="str">
            <v>BUKKAPATNA_66</v>
          </cell>
          <cell r="M376" t="str">
            <v>F10-MARUTHI NJY</v>
          </cell>
          <cell r="N376" t="str">
            <v>BUKKAPATNA_66F10-MARUTHI NJY</v>
          </cell>
          <cell r="O376" t="str">
            <v>1320303902010105</v>
          </cell>
          <cell r="P376" t="str">
            <v>Rural</v>
          </cell>
          <cell r="Q376" t="str">
            <v>NJY</v>
          </cell>
          <cell r="R376" t="str">
            <v>NJY</v>
          </cell>
          <cell r="S376">
            <v>26.5</v>
          </cell>
          <cell r="T376">
            <v>8.4</v>
          </cell>
          <cell r="U376">
            <v>34.9</v>
          </cell>
          <cell r="V376">
            <v>52</v>
          </cell>
          <cell r="W376">
            <v>2852</v>
          </cell>
          <cell r="X376">
            <v>2503</v>
          </cell>
          <cell r="Y376">
            <v>0</v>
          </cell>
          <cell r="Z376">
            <v>1191.43</v>
          </cell>
        </row>
        <row r="377">
          <cell r="I377" t="str">
            <v>BUKKAPATNA_66F11-KURUBARAHALLI NJY</v>
          </cell>
          <cell r="J377" t="str">
            <v>1320303902020306</v>
          </cell>
          <cell r="K377" t="str">
            <v>NJY</v>
          </cell>
          <cell r="L377" t="str">
            <v>BUKKAPATNA_66</v>
          </cell>
          <cell r="M377" t="str">
            <v>F11-KURUBARAHALLI NJY</v>
          </cell>
          <cell r="N377" t="str">
            <v>BUKKAPATNA_66F11-KURUBARAHALLI NJY</v>
          </cell>
          <cell r="O377" t="str">
            <v>1320303902020306</v>
          </cell>
          <cell r="P377" t="str">
            <v>Rural</v>
          </cell>
          <cell r="Q377" t="str">
            <v>NJY</v>
          </cell>
          <cell r="R377" t="str">
            <v>NJY</v>
          </cell>
          <cell r="S377">
            <v>33.299999999999997</v>
          </cell>
          <cell r="T377">
            <v>20.3</v>
          </cell>
          <cell r="U377">
            <v>53.599999999999994</v>
          </cell>
          <cell r="V377">
            <v>81</v>
          </cell>
          <cell r="W377">
            <v>2053</v>
          </cell>
          <cell r="X377">
            <v>1722</v>
          </cell>
          <cell r="Y377">
            <v>0</v>
          </cell>
          <cell r="Z377">
            <v>666.08</v>
          </cell>
        </row>
        <row r="378">
          <cell r="I378" t="str">
            <v>BUKKAPATNA_66F12-SHAGADADU</v>
          </cell>
          <cell r="J378" t="str">
            <v>1320303902020305</v>
          </cell>
          <cell r="K378" t="str">
            <v>NJY</v>
          </cell>
          <cell r="L378" t="str">
            <v>BUKKAPATNA_66</v>
          </cell>
          <cell r="M378" t="str">
            <v>F12-SHAGADADU</v>
          </cell>
          <cell r="N378" t="str">
            <v>BUKKAPATNA_66F12-SHAGADADU</v>
          </cell>
          <cell r="O378" t="str">
            <v>1320303902020305</v>
          </cell>
          <cell r="P378" t="str">
            <v>Rural</v>
          </cell>
          <cell r="Q378" t="str">
            <v>NJY</v>
          </cell>
          <cell r="R378" t="str">
            <v>NJY</v>
          </cell>
          <cell r="S378">
            <v>20.2</v>
          </cell>
          <cell r="T378">
            <v>16.399999999999999</v>
          </cell>
          <cell r="U378">
            <v>36.599999999999994</v>
          </cell>
          <cell r="V378">
            <v>74</v>
          </cell>
          <cell r="W378">
            <v>1565</v>
          </cell>
          <cell r="X378">
            <v>1234</v>
          </cell>
          <cell r="Y378">
            <v>0</v>
          </cell>
          <cell r="Z378">
            <v>751.24</v>
          </cell>
        </row>
        <row r="379">
          <cell r="I379" t="str">
            <v>BUKKAPATNA_66F13-MURUDESHWARA CERAMIC FACTORY</v>
          </cell>
          <cell r="J379" t="str">
            <v>1320303902010106</v>
          </cell>
          <cell r="K379" t="str">
            <v>INDUSTRIAL</v>
          </cell>
          <cell r="L379" t="str">
            <v>BUKKAPATNA_66</v>
          </cell>
          <cell r="M379" t="str">
            <v>F13-MURUDESHWARA CERAMIC FACTORY</v>
          </cell>
          <cell r="N379" t="str">
            <v>BUKKAPATNA_66F13-MURUDESHWARA CERAMIC FACTORY</v>
          </cell>
          <cell r="O379" t="str">
            <v>1320303902010106</v>
          </cell>
          <cell r="P379" t="str">
            <v>Rural</v>
          </cell>
          <cell r="Q379" t="str">
            <v>INDUSTRIAL</v>
          </cell>
          <cell r="R379" t="str">
            <v>INDUSTRIAL</v>
          </cell>
          <cell r="S379">
            <v>15.5</v>
          </cell>
          <cell r="T379">
            <v>0</v>
          </cell>
          <cell r="U379">
            <v>15.5</v>
          </cell>
          <cell r="V379">
            <v>2</v>
          </cell>
          <cell r="W379">
            <v>2</v>
          </cell>
          <cell r="X379">
            <v>1</v>
          </cell>
          <cell r="Y379">
            <v>0</v>
          </cell>
          <cell r="Z379">
            <v>1871.61</v>
          </cell>
        </row>
        <row r="380">
          <cell r="I380" t="str">
            <v>BUKKAPATNA_66F15-JANAKAL</v>
          </cell>
          <cell r="J380" t="str">
            <v>1320303902010108</v>
          </cell>
          <cell r="K380" t="str">
            <v>AGRI</v>
          </cell>
          <cell r="L380" t="str">
            <v>BUKKAPATNA_66</v>
          </cell>
          <cell r="M380" t="str">
            <v>F15-JANAKAL</v>
          </cell>
          <cell r="N380" t="str">
            <v>BUKKAPATNA_66F15-JANAKAL</v>
          </cell>
          <cell r="O380" t="str">
            <v>1320303902010108</v>
          </cell>
          <cell r="P380" t="str">
            <v>Rural</v>
          </cell>
          <cell r="Q380" t="str">
            <v>AGRI</v>
          </cell>
          <cell r="R380" t="str">
            <v>AGRI</v>
          </cell>
          <cell r="W380">
            <v>308</v>
          </cell>
          <cell r="X380">
            <v>308</v>
          </cell>
          <cell r="Y380">
            <v>307</v>
          </cell>
          <cell r="Z380">
            <v>8508.7000000000007</v>
          </cell>
        </row>
        <row r="381">
          <cell r="I381" t="str">
            <v>BUKKAPATNA_66F16-KILARADAHALLI</v>
          </cell>
          <cell r="J381" t="str">
            <v>1320303902010109</v>
          </cell>
          <cell r="K381" t="str">
            <v>AGRI</v>
          </cell>
          <cell r="L381" t="str">
            <v>BUKKAPATNA_66</v>
          </cell>
          <cell r="M381" t="str">
            <v>F16-KILARADAHALLI</v>
          </cell>
          <cell r="N381" t="str">
            <v>BUKKAPATNA_66F16-KILARADAHALLI</v>
          </cell>
          <cell r="O381" t="str">
            <v>1320303902010109</v>
          </cell>
          <cell r="P381" t="str">
            <v>Rural</v>
          </cell>
          <cell r="Q381" t="str">
            <v>AGRI</v>
          </cell>
          <cell r="R381" t="str">
            <v>AGRI</v>
          </cell>
          <cell r="S381">
            <v>36.200000000000003</v>
          </cell>
          <cell r="T381">
            <v>26</v>
          </cell>
          <cell r="U381">
            <v>62.2</v>
          </cell>
          <cell r="V381">
            <v>76</v>
          </cell>
          <cell r="W381">
            <v>244</v>
          </cell>
          <cell r="X381">
            <v>244</v>
          </cell>
          <cell r="Y381">
            <v>244</v>
          </cell>
          <cell r="Z381">
            <v>7011</v>
          </cell>
        </row>
        <row r="382">
          <cell r="I382" t="str">
            <v>BYRENAHALLI_66F01-PEMMEDEVARAHALLI</v>
          </cell>
          <cell r="J382" t="str">
            <v>1320305905010101</v>
          </cell>
          <cell r="K382" t="str">
            <v>AGRI</v>
          </cell>
          <cell r="L382" t="str">
            <v>BYRENAHALLI_66</v>
          </cell>
          <cell r="M382" t="str">
            <v>F01-PEMMEDEVARAHALLI</v>
          </cell>
          <cell r="N382" t="str">
            <v>BYRENAHALLI_66F01-PEMMEDEVARAHALLI</v>
          </cell>
          <cell r="O382" t="str">
            <v>1320305905010101</v>
          </cell>
          <cell r="P382" t="str">
            <v>Rural</v>
          </cell>
          <cell r="Q382" t="str">
            <v>AGRI</v>
          </cell>
          <cell r="R382" t="str">
            <v>AGRI</v>
          </cell>
          <cell r="S382">
            <v>10</v>
          </cell>
          <cell r="T382">
            <v>12</v>
          </cell>
          <cell r="U382">
            <v>22</v>
          </cell>
          <cell r="V382">
            <v>59</v>
          </cell>
          <cell r="W382">
            <v>194</v>
          </cell>
          <cell r="X382">
            <v>189</v>
          </cell>
          <cell r="Y382">
            <v>171</v>
          </cell>
          <cell r="Z382">
            <v>0</v>
          </cell>
        </row>
        <row r="383">
          <cell r="I383" t="str">
            <v>BYRENAHALLI_66F02-T GOLLAHALLI</v>
          </cell>
          <cell r="J383" t="str">
            <v>1320305905010102</v>
          </cell>
          <cell r="K383" t="str">
            <v>AGRI</v>
          </cell>
          <cell r="L383" t="str">
            <v>BYRENAHALLI_66</v>
          </cell>
          <cell r="M383" t="str">
            <v>F02-T GOLLAHALLI</v>
          </cell>
          <cell r="N383" t="str">
            <v>BYRENAHALLI_66F02-T GOLLAHALLI</v>
          </cell>
          <cell r="O383" t="str">
            <v>1320305905010102</v>
          </cell>
          <cell r="P383" t="str">
            <v>Rural</v>
          </cell>
          <cell r="Q383" t="str">
            <v>AGRI</v>
          </cell>
          <cell r="R383" t="str">
            <v>AGRI</v>
          </cell>
          <cell r="S383">
            <v>5.8</v>
          </cell>
          <cell r="T383">
            <v>8</v>
          </cell>
          <cell r="U383">
            <v>13.8</v>
          </cell>
          <cell r="V383">
            <v>46</v>
          </cell>
          <cell r="W383">
            <v>115</v>
          </cell>
          <cell r="X383">
            <v>100</v>
          </cell>
          <cell r="Y383">
            <v>94</v>
          </cell>
          <cell r="Z383">
            <v>578</v>
          </cell>
        </row>
        <row r="384">
          <cell r="I384" t="str">
            <v>BYRENAHALLI_66F03-MUTTHURAYANAGUDI</v>
          </cell>
          <cell r="J384" t="str">
            <v>1320305905010103</v>
          </cell>
          <cell r="K384" t="str">
            <v>AGRI</v>
          </cell>
          <cell r="L384" t="str">
            <v>BYRENAHALLI_66</v>
          </cell>
          <cell r="M384" t="str">
            <v>F03-MUTTHURAYANAGUDI</v>
          </cell>
          <cell r="N384" t="str">
            <v>BYRENAHALLI_66F03-MUTTHURAYANAGUDI</v>
          </cell>
          <cell r="O384" t="str">
            <v>1320305905010103</v>
          </cell>
          <cell r="P384" t="str">
            <v>Rural</v>
          </cell>
          <cell r="Q384" t="str">
            <v>AGRI</v>
          </cell>
          <cell r="R384" t="str">
            <v>AGRI</v>
          </cell>
          <cell r="S384">
            <v>4</v>
          </cell>
          <cell r="T384">
            <v>6</v>
          </cell>
          <cell r="U384">
            <v>10</v>
          </cell>
          <cell r="V384">
            <v>60</v>
          </cell>
          <cell r="W384">
            <v>274</v>
          </cell>
          <cell r="X384">
            <v>259</v>
          </cell>
          <cell r="Y384">
            <v>74</v>
          </cell>
          <cell r="Z384">
            <v>13350</v>
          </cell>
        </row>
        <row r="385">
          <cell r="I385" t="str">
            <v>BYRENAHALLI_66F04-DASARAHALLI NJY</v>
          </cell>
          <cell r="J385" t="str">
            <v>1320305905010104</v>
          </cell>
          <cell r="K385" t="str">
            <v>NJY</v>
          </cell>
          <cell r="L385" t="str">
            <v>BYRENAHALLI_66</v>
          </cell>
          <cell r="M385" t="str">
            <v>F04-DASARAHALLI NJY</v>
          </cell>
          <cell r="N385" t="str">
            <v>BYRENAHALLI_66F04-DASARAHALLI NJY</v>
          </cell>
          <cell r="O385" t="str">
            <v>1320305905010104</v>
          </cell>
          <cell r="P385" t="str">
            <v>Rural</v>
          </cell>
          <cell r="Q385" t="str">
            <v>NJY</v>
          </cell>
          <cell r="R385" t="str">
            <v>NJY</v>
          </cell>
          <cell r="S385">
            <v>11.8</v>
          </cell>
          <cell r="T385">
            <v>11.1</v>
          </cell>
          <cell r="U385">
            <v>22.9</v>
          </cell>
          <cell r="V385">
            <v>121</v>
          </cell>
          <cell r="W385">
            <v>4143</v>
          </cell>
          <cell r="X385">
            <v>3683</v>
          </cell>
          <cell r="Y385">
            <v>0</v>
          </cell>
          <cell r="Z385">
            <v>23799</v>
          </cell>
        </row>
        <row r="386">
          <cell r="I386" t="str">
            <v>BYRENAHALLI_66F05-DOGGANAHALLI RENUKALAKSHMI NJY</v>
          </cell>
          <cell r="J386" t="str">
            <v>1320305905020101</v>
          </cell>
          <cell r="K386" t="str">
            <v>NJY</v>
          </cell>
          <cell r="L386" t="str">
            <v>BYRENAHALLI_66</v>
          </cell>
          <cell r="M386" t="str">
            <v>F05-DOGGANAHALLI RENUKALAKSHMI NJY</v>
          </cell>
          <cell r="N386" t="str">
            <v>BYRENAHALLI_66F05-DOGGANAHALLI RENUKALAKSHMI NJY</v>
          </cell>
          <cell r="O386" t="str">
            <v>1320305905020101</v>
          </cell>
          <cell r="P386" t="str">
            <v>Rural</v>
          </cell>
          <cell r="Q386" t="str">
            <v>NJY</v>
          </cell>
          <cell r="R386" t="str">
            <v>NJY</v>
          </cell>
          <cell r="S386">
            <v>9.6999999999999993</v>
          </cell>
          <cell r="T386">
            <v>9.3320000000000007</v>
          </cell>
          <cell r="U386">
            <v>19.032</v>
          </cell>
          <cell r="V386">
            <v>58</v>
          </cell>
          <cell r="W386">
            <v>1327</v>
          </cell>
          <cell r="X386">
            <v>1201</v>
          </cell>
          <cell r="Y386">
            <v>0</v>
          </cell>
          <cell r="Z386">
            <v>7883</v>
          </cell>
        </row>
        <row r="387">
          <cell r="I387" t="str">
            <v>BYRENAHALLI_66F06-BENDONE</v>
          </cell>
          <cell r="J387" t="str">
            <v>1320305905020102</v>
          </cell>
          <cell r="K387" t="str">
            <v>AGRI</v>
          </cell>
          <cell r="L387" t="str">
            <v>BYRENAHALLI_66</v>
          </cell>
          <cell r="M387" t="str">
            <v>F06-BENDONE</v>
          </cell>
          <cell r="N387" t="str">
            <v>BYRENAHALLI_66F06-BENDONE</v>
          </cell>
          <cell r="O387" t="str">
            <v>1320305905020102</v>
          </cell>
          <cell r="P387" t="str">
            <v>Rural</v>
          </cell>
          <cell r="Q387" t="str">
            <v>AGRI</v>
          </cell>
          <cell r="R387" t="str">
            <v>AGRI</v>
          </cell>
          <cell r="S387">
            <v>6.8</v>
          </cell>
          <cell r="T387">
            <v>11.978999999999999</v>
          </cell>
          <cell r="U387">
            <v>18.779</v>
          </cell>
          <cell r="V387">
            <v>98</v>
          </cell>
          <cell r="W387">
            <v>492</v>
          </cell>
          <cell r="X387">
            <v>376</v>
          </cell>
          <cell r="Y387">
            <v>215</v>
          </cell>
          <cell r="Z387">
            <v>7487</v>
          </cell>
        </row>
        <row r="388">
          <cell r="I388" t="str">
            <v>BYRENAHALLI_66F07-CN DURGA</v>
          </cell>
          <cell r="J388" t="str">
            <v>1320305905020103</v>
          </cell>
          <cell r="K388" t="str">
            <v>AGRI</v>
          </cell>
          <cell r="L388" t="str">
            <v>BYRENAHALLI_66</v>
          </cell>
          <cell r="M388" t="str">
            <v>F07-CN DURGA</v>
          </cell>
          <cell r="N388" t="str">
            <v>BYRENAHALLI_66F07-CN DURGA</v>
          </cell>
          <cell r="O388" t="str">
            <v>1320305905020103</v>
          </cell>
          <cell r="P388" t="str">
            <v>Rural</v>
          </cell>
          <cell r="Q388" t="str">
            <v>AGRI</v>
          </cell>
          <cell r="R388" t="str">
            <v>AGRI</v>
          </cell>
          <cell r="S388">
            <v>6</v>
          </cell>
          <cell r="T388">
            <v>8.14</v>
          </cell>
          <cell r="U388">
            <v>14.14</v>
          </cell>
          <cell r="V388">
            <v>64</v>
          </cell>
          <cell r="W388">
            <v>378</v>
          </cell>
          <cell r="X388">
            <v>347</v>
          </cell>
          <cell r="Y388">
            <v>266</v>
          </cell>
          <cell r="Z388">
            <v>11928</v>
          </cell>
        </row>
        <row r="389">
          <cell r="I389" t="str">
            <v>CHALLAKERE_66F01-PAVAGADAROAD</v>
          </cell>
          <cell r="J389" t="str">
            <v>1310402906020301</v>
          </cell>
          <cell r="K389" t="str">
            <v>MIXED LOAD</v>
          </cell>
          <cell r="L389" t="str">
            <v>CHALLAKERE_66</v>
          </cell>
          <cell r="M389" t="str">
            <v>F01-PAVAGADAROAD</v>
          </cell>
          <cell r="N389" t="str">
            <v>CHALLAKERE_66F01-PAVAGADAROAD</v>
          </cell>
          <cell r="O389" t="str">
            <v>1310402906020301</v>
          </cell>
          <cell r="P389" t="str">
            <v>Urban</v>
          </cell>
          <cell r="Q389" t="str">
            <v>URBAN MIXED LOAD</v>
          </cell>
          <cell r="R389" t="str">
            <v>URBAN</v>
          </cell>
          <cell r="S389">
            <v>12.6</v>
          </cell>
          <cell r="T389">
            <v>8.4</v>
          </cell>
          <cell r="U389">
            <v>21</v>
          </cell>
          <cell r="V389">
            <v>88</v>
          </cell>
          <cell r="W389">
            <v>966</v>
          </cell>
          <cell r="X389">
            <v>781</v>
          </cell>
          <cell r="Y389">
            <v>102</v>
          </cell>
        </row>
        <row r="390">
          <cell r="I390" t="str">
            <v>CHALLAKERE_66F01-PAVAGADAROAD</v>
          </cell>
          <cell r="J390" t="str">
            <v>1310402906020301</v>
          </cell>
          <cell r="K390" t="str">
            <v>MIXED LOAD</v>
          </cell>
          <cell r="L390" t="str">
            <v>CHALLAKERE_66</v>
          </cell>
          <cell r="M390" t="str">
            <v>F01-PAVAGADAROAD</v>
          </cell>
          <cell r="N390" t="str">
            <v>CHALLAKERE_66F01-PAVAGADAROAD</v>
          </cell>
          <cell r="O390" t="str">
            <v>1310402906020301</v>
          </cell>
          <cell r="P390" t="str">
            <v>Urban</v>
          </cell>
          <cell r="Q390" t="str">
            <v>URBAN MIXED LOAD</v>
          </cell>
          <cell r="R390" t="str">
            <v>URBAN</v>
          </cell>
          <cell r="S390">
            <v>12.6</v>
          </cell>
          <cell r="T390">
            <v>8.4</v>
          </cell>
          <cell r="U390">
            <v>21</v>
          </cell>
          <cell r="V390">
            <v>88</v>
          </cell>
          <cell r="W390">
            <v>324</v>
          </cell>
          <cell r="X390">
            <v>10</v>
          </cell>
          <cell r="Y390">
            <v>314</v>
          </cell>
          <cell r="Z390">
            <v>3672.15</v>
          </cell>
        </row>
        <row r="391">
          <cell r="I391" t="str">
            <v>CHALLAKERE_66F02-BANGALORE ROAD</v>
          </cell>
          <cell r="J391" t="str">
            <v>1310402906020101</v>
          </cell>
          <cell r="K391" t="str">
            <v>MIXED LOAD</v>
          </cell>
          <cell r="L391" t="str">
            <v>CHALLAKERE_66</v>
          </cell>
          <cell r="M391" t="str">
            <v>F02-BANGALORE ROAD</v>
          </cell>
          <cell r="N391" t="str">
            <v>CHALLAKERE_66F02-BANGALORE ROAD</v>
          </cell>
          <cell r="O391" t="str">
            <v>1310402906020101</v>
          </cell>
          <cell r="P391" t="str">
            <v>Urban</v>
          </cell>
          <cell r="Q391" t="str">
            <v>URBAN MIXED LOAD</v>
          </cell>
          <cell r="R391" t="str">
            <v>URBAN</v>
          </cell>
          <cell r="S391">
            <v>18</v>
          </cell>
          <cell r="T391">
            <v>12</v>
          </cell>
          <cell r="U391">
            <v>30</v>
          </cell>
          <cell r="V391">
            <v>169</v>
          </cell>
          <cell r="W391">
            <v>3376</v>
          </cell>
          <cell r="X391">
            <v>2436</v>
          </cell>
          <cell r="Y391">
            <v>150</v>
          </cell>
        </row>
        <row r="392">
          <cell r="I392" t="str">
            <v>CHALLAKERE_66F02-BANGALORE ROAD</v>
          </cell>
          <cell r="J392" t="str">
            <v>1310402906020101</v>
          </cell>
          <cell r="K392" t="str">
            <v>MIXED LOAD</v>
          </cell>
          <cell r="L392" t="str">
            <v>CHALLAKERE_66</v>
          </cell>
          <cell r="M392" t="str">
            <v>F02-BANGALORE ROAD</v>
          </cell>
          <cell r="N392" t="str">
            <v>CHALLAKERE_66F02-BANGALORE ROAD</v>
          </cell>
          <cell r="O392" t="str">
            <v>1310402906020101</v>
          </cell>
          <cell r="P392" t="str">
            <v>Urban</v>
          </cell>
          <cell r="Q392" t="str">
            <v>URBAN MIXED LOAD</v>
          </cell>
          <cell r="R392" t="str">
            <v>URBAN</v>
          </cell>
          <cell r="S392">
            <v>18</v>
          </cell>
          <cell r="T392">
            <v>12</v>
          </cell>
          <cell r="U392">
            <v>30</v>
          </cell>
          <cell r="V392">
            <v>169</v>
          </cell>
          <cell r="W392">
            <v>2075</v>
          </cell>
          <cell r="X392">
            <v>1904</v>
          </cell>
          <cell r="Y392">
            <v>171</v>
          </cell>
          <cell r="Z392">
            <v>2445.92</v>
          </cell>
        </row>
        <row r="393">
          <cell r="I393" t="str">
            <v>CHALLAKERE_66F03-DUGGAVARA</v>
          </cell>
          <cell r="J393" t="str">
            <v>1310402906020302</v>
          </cell>
          <cell r="K393" t="str">
            <v>AGRI</v>
          </cell>
          <cell r="L393" t="str">
            <v>CHALLAKERE_66</v>
          </cell>
          <cell r="M393" t="str">
            <v>F03-DUGGAVARA</v>
          </cell>
          <cell r="N393" t="str">
            <v>CHALLAKERE_66F03-DUGGAVARA</v>
          </cell>
          <cell r="O393" t="str">
            <v>1310402906020302</v>
          </cell>
          <cell r="P393" t="str">
            <v>Rural</v>
          </cell>
          <cell r="Q393" t="str">
            <v>AGRI</v>
          </cell>
          <cell r="R393" t="str">
            <v>AGRI</v>
          </cell>
          <cell r="S393">
            <v>10.8</v>
          </cell>
          <cell r="T393">
            <v>7.2</v>
          </cell>
          <cell r="U393">
            <v>18</v>
          </cell>
          <cell r="V393">
            <v>70</v>
          </cell>
          <cell r="W393">
            <v>487</v>
          </cell>
          <cell r="X393">
            <v>330</v>
          </cell>
          <cell r="Y393">
            <v>311</v>
          </cell>
          <cell r="Z393">
            <v>835.15</v>
          </cell>
        </row>
        <row r="394">
          <cell r="I394" t="str">
            <v>CHALLAKERE_66F04-REDDIHALLY</v>
          </cell>
          <cell r="J394" t="str">
            <v>1310402906020303</v>
          </cell>
          <cell r="K394" t="str">
            <v>AGRI</v>
          </cell>
          <cell r="L394" t="str">
            <v>CHALLAKERE_66</v>
          </cell>
          <cell r="M394" t="str">
            <v>F04-REDDIHALLY</v>
          </cell>
          <cell r="N394" t="str">
            <v>CHALLAKERE_66F04-REDDIHALLY</v>
          </cell>
          <cell r="O394" t="str">
            <v>1310402906020303</v>
          </cell>
          <cell r="P394" t="str">
            <v>Rural</v>
          </cell>
          <cell r="Q394" t="str">
            <v>AGRI</v>
          </cell>
          <cell r="R394" t="str">
            <v>AGRI</v>
          </cell>
          <cell r="S394">
            <v>13.2</v>
          </cell>
          <cell r="T394">
            <v>8.8000000000000007</v>
          </cell>
          <cell r="U394">
            <v>22</v>
          </cell>
          <cell r="V394">
            <v>94</v>
          </cell>
          <cell r="W394">
            <v>1061</v>
          </cell>
          <cell r="X394">
            <v>920</v>
          </cell>
          <cell r="Y394">
            <v>911</v>
          </cell>
          <cell r="Z394">
            <v>819.87</v>
          </cell>
        </row>
        <row r="395">
          <cell r="I395" t="str">
            <v>CHALLAKERE_66F05-SIDDAPURA</v>
          </cell>
          <cell r="J395" t="str">
            <v>1310402906020304</v>
          </cell>
          <cell r="K395" t="str">
            <v>AGRI</v>
          </cell>
          <cell r="L395" t="str">
            <v>CHALLAKERE_66</v>
          </cell>
          <cell r="M395" t="str">
            <v>F05-SIDDAPURA</v>
          </cell>
          <cell r="N395" t="str">
            <v>CHALLAKERE_66F05-SIDDAPURA</v>
          </cell>
          <cell r="O395" t="str">
            <v>1310402906020304</v>
          </cell>
          <cell r="P395" t="str">
            <v>Rural</v>
          </cell>
          <cell r="Q395" t="str">
            <v>AGRI</v>
          </cell>
          <cell r="R395" t="str">
            <v>AGRI</v>
          </cell>
          <cell r="S395">
            <v>12.6</v>
          </cell>
          <cell r="T395">
            <v>8.4</v>
          </cell>
          <cell r="U395">
            <v>21</v>
          </cell>
          <cell r="V395">
            <v>88</v>
          </cell>
          <cell r="W395">
            <v>626</v>
          </cell>
          <cell r="X395">
            <v>530</v>
          </cell>
          <cell r="Y395">
            <v>457</v>
          </cell>
          <cell r="Z395">
            <v>956.96</v>
          </cell>
        </row>
        <row r="396">
          <cell r="I396" t="str">
            <v>CHALLAKERE_66F06-NANNIVALA</v>
          </cell>
          <cell r="J396" t="str">
            <v>1310402906020305</v>
          </cell>
          <cell r="K396" t="str">
            <v>AGRI</v>
          </cell>
          <cell r="L396" t="str">
            <v>CHALLAKERE_66</v>
          </cell>
          <cell r="M396" t="str">
            <v>F06-NANNIVALA</v>
          </cell>
          <cell r="N396" t="str">
            <v>CHALLAKERE_66F06-NANNIVALA</v>
          </cell>
          <cell r="O396" t="str">
            <v>1310402906020305</v>
          </cell>
          <cell r="P396" t="str">
            <v>Rural</v>
          </cell>
          <cell r="Q396" t="str">
            <v>AGRI</v>
          </cell>
          <cell r="R396" t="str">
            <v>AGRI</v>
          </cell>
          <cell r="S396">
            <v>9.6</v>
          </cell>
          <cell r="T396">
            <v>6.4</v>
          </cell>
          <cell r="U396">
            <v>16</v>
          </cell>
          <cell r="V396">
            <v>18</v>
          </cell>
          <cell r="W396">
            <v>880</v>
          </cell>
          <cell r="X396">
            <v>776</v>
          </cell>
          <cell r="Y396">
            <v>748</v>
          </cell>
          <cell r="Z396">
            <v>1179.7</v>
          </cell>
        </row>
        <row r="397">
          <cell r="I397" t="str">
            <v>CHALLAKERE_66F07-SOMAGUDDIROAD</v>
          </cell>
          <cell r="J397" t="str">
            <v>1310402906010101</v>
          </cell>
          <cell r="K397" t="str">
            <v>URBAN</v>
          </cell>
          <cell r="L397" t="str">
            <v>CHALLAKERE_66</v>
          </cell>
          <cell r="M397" t="str">
            <v>F07-SOMAGUDDIROAD</v>
          </cell>
          <cell r="N397" t="str">
            <v>CHALLAKERE_66F07-SOMAGUDDIROAD</v>
          </cell>
          <cell r="O397" t="str">
            <v>1310402906010101</v>
          </cell>
          <cell r="P397" t="str">
            <v>Urban</v>
          </cell>
          <cell r="Q397" t="str">
            <v>URBAN MIXED LOAD</v>
          </cell>
          <cell r="R397" t="str">
            <v>URBAN</v>
          </cell>
          <cell r="S397">
            <v>28.799999999999997</v>
          </cell>
          <cell r="T397">
            <v>19.200000000000003</v>
          </cell>
          <cell r="U397">
            <v>48</v>
          </cell>
          <cell r="V397">
            <v>55</v>
          </cell>
          <cell r="W397">
            <v>2887</v>
          </cell>
          <cell r="X397">
            <v>2887</v>
          </cell>
          <cell r="Y397">
            <v>0</v>
          </cell>
          <cell r="Z397">
            <v>1507.348</v>
          </cell>
        </row>
        <row r="398">
          <cell r="I398" t="str">
            <v>CHALLAKERE_66F08-BELLARY ROAD</v>
          </cell>
          <cell r="J398" t="str">
            <v>1310402906010102</v>
          </cell>
          <cell r="K398" t="str">
            <v>MIXED LOAD</v>
          </cell>
          <cell r="L398" t="str">
            <v>CHALLAKERE_66</v>
          </cell>
          <cell r="M398" t="str">
            <v>F08-BELLARY ROAD</v>
          </cell>
          <cell r="N398" t="str">
            <v>CHALLAKERE_66F08-BELLARY ROAD</v>
          </cell>
          <cell r="O398" t="str">
            <v>1310402906010102</v>
          </cell>
          <cell r="P398" t="str">
            <v>Urban</v>
          </cell>
          <cell r="Q398" t="str">
            <v>URBAN MIXED LOAD</v>
          </cell>
          <cell r="R398" t="str">
            <v>URBAN</v>
          </cell>
          <cell r="S398">
            <v>22.2</v>
          </cell>
          <cell r="T398">
            <v>14.8</v>
          </cell>
          <cell r="U398">
            <v>37</v>
          </cell>
          <cell r="V398">
            <v>85</v>
          </cell>
          <cell r="W398">
            <v>1947</v>
          </cell>
          <cell r="X398">
            <v>1435</v>
          </cell>
          <cell r="Y398">
            <v>174</v>
          </cell>
        </row>
        <row r="399">
          <cell r="I399" t="str">
            <v>CHALLAKERE_66F08-BELLARY ROAD</v>
          </cell>
          <cell r="J399" t="str">
            <v>1310402906010102</v>
          </cell>
          <cell r="K399" t="str">
            <v>MIXED LOAD</v>
          </cell>
          <cell r="L399" t="str">
            <v>CHALLAKERE_66</v>
          </cell>
          <cell r="M399" t="str">
            <v>F08-BELLARY ROAD</v>
          </cell>
          <cell r="N399" t="str">
            <v>CHALLAKERE_66F08-BELLARY ROAD</v>
          </cell>
          <cell r="O399" t="str">
            <v>1310402906010102</v>
          </cell>
          <cell r="P399" t="str">
            <v>Urban</v>
          </cell>
          <cell r="Q399" t="str">
            <v>URBAN MIXED LOAD</v>
          </cell>
          <cell r="R399" t="str">
            <v>URBAN</v>
          </cell>
          <cell r="S399">
            <v>22.2</v>
          </cell>
          <cell r="T399">
            <v>14.8</v>
          </cell>
          <cell r="U399">
            <v>37</v>
          </cell>
          <cell r="V399">
            <v>85</v>
          </cell>
          <cell r="W399">
            <v>3097</v>
          </cell>
          <cell r="X399">
            <v>3097</v>
          </cell>
          <cell r="Y399">
            <v>0</v>
          </cell>
          <cell r="Z399">
            <v>2379.96</v>
          </cell>
        </row>
        <row r="400">
          <cell r="I400" t="str">
            <v>CHALLAKERE_66F09-GANDHINAGARA</v>
          </cell>
          <cell r="J400" t="str">
            <v>1310402906010103</v>
          </cell>
          <cell r="K400" t="str">
            <v>URBAN</v>
          </cell>
          <cell r="L400" t="str">
            <v>CHALLAKERE_66</v>
          </cell>
          <cell r="M400" t="str">
            <v>F09-GANDHINAGARA</v>
          </cell>
          <cell r="N400" t="str">
            <v>CHALLAKERE_66F09-GANDHINAGARA</v>
          </cell>
          <cell r="O400" t="str">
            <v>1310402906010103</v>
          </cell>
          <cell r="P400" t="str">
            <v>Urban</v>
          </cell>
          <cell r="Q400" t="str">
            <v>URBAN MIXED LOAD</v>
          </cell>
          <cell r="R400" t="str">
            <v>URBAN</v>
          </cell>
          <cell r="S400">
            <v>4.8</v>
          </cell>
          <cell r="T400">
            <v>3.2</v>
          </cell>
          <cell r="U400">
            <v>8</v>
          </cell>
          <cell r="V400">
            <v>58</v>
          </cell>
          <cell r="W400">
            <v>1534</v>
          </cell>
          <cell r="X400">
            <v>1534</v>
          </cell>
          <cell r="Y400">
            <v>0</v>
          </cell>
          <cell r="Z400">
            <v>998.54</v>
          </cell>
        </row>
        <row r="401">
          <cell r="I401" t="str">
            <v>CHALLAKERE_66F11-VEERADIMMANAHALLY NJY</v>
          </cell>
          <cell r="J401" t="str">
            <v>1310402906020102</v>
          </cell>
          <cell r="K401" t="str">
            <v>NJY</v>
          </cell>
          <cell r="L401" t="str">
            <v>CHALLAKERE_66</v>
          </cell>
          <cell r="M401" t="str">
            <v>F11-VEERADIMMANAHALLY NJY</v>
          </cell>
          <cell r="N401" t="str">
            <v>CHALLAKERE_66F11-VEERADIMMANAHALLY NJY</v>
          </cell>
          <cell r="O401" t="str">
            <v>1310402906020102</v>
          </cell>
          <cell r="P401" t="str">
            <v>Rural</v>
          </cell>
          <cell r="Q401" t="str">
            <v>NJY</v>
          </cell>
          <cell r="R401" t="str">
            <v>NJY</v>
          </cell>
          <cell r="S401">
            <v>19.2</v>
          </cell>
          <cell r="T401">
            <v>12.8</v>
          </cell>
          <cell r="U401">
            <v>32</v>
          </cell>
          <cell r="V401">
            <v>125</v>
          </cell>
          <cell r="W401">
            <v>1904</v>
          </cell>
          <cell r="X401">
            <v>1384</v>
          </cell>
          <cell r="Y401">
            <v>0</v>
          </cell>
          <cell r="Z401">
            <v>1313.65</v>
          </cell>
        </row>
        <row r="402">
          <cell r="I402" t="str">
            <v>CHALLAKERE_66F12-WATER SUPPLY (KUW)</v>
          </cell>
          <cell r="J402" t="str">
            <v>1310402906010106</v>
          </cell>
          <cell r="K402" t="str">
            <v>WATER WORKS</v>
          </cell>
          <cell r="L402" t="str">
            <v>CHALLAKERE_66</v>
          </cell>
          <cell r="M402" t="str">
            <v>F12-WATER SUPPLY (KUW)</v>
          </cell>
          <cell r="N402" t="str">
            <v>CHALLAKERE_66F12-WATER SUPPLY (KUW)</v>
          </cell>
          <cell r="O402" t="str">
            <v>1310402906010106</v>
          </cell>
          <cell r="P402" t="str">
            <v>Urban</v>
          </cell>
          <cell r="Q402" t="str">
            <v>WATER WORKS</v>
          </cell>
          <cell r="R402" t="str">
            <v>WATER WORKS</v>
          </cell>
          <cell r="S402">
            <v>4.8</v>
          </cell>
          <cell r="T402">
            <v>3.2</v>
          </cell>
          <cell r="U402">
            <v>8</v>
          </cell>
          <cell r="V402">
            <v>2</v>
          </cell>
          <cell r="W402">
            <v>2</v>
          </cell>
          <cell r="X402">
            <v>2</v>
          </cell>
          <cell r="Y402">
            <v>0</v>
          </cell>
          <cell r="Z402">
            <v>353.46</v>
          </cell>
        </row>
        <row r="403">
          <cell r="I403" t="str">
            <v>CHANGAVARA_66F01-KUDUREKUNTE</v>
          </cell>
          <cell r="J403" t="str">
            <v>1320302906010101</v>
          </cell>
          <cell r="K403" t="str">
            <v>AGRI</v>
          </cell>
          <cell r="L403" t="str">
            <v>CHANGAVARA_66</v>
          </cell>
          <cell r="M403" t="str">
            <v>F01-KUDUREKUNTE</v>
          </cell>
          <cell r="N403" t="str">
            <v>CHANGAVARA_66F01-KUDUREKUNTE</v>
          </cell>
          <cell r="O403" t="str">
            <v>1320302906010101</v>
          </cell>
          <cell r="P403" t="str">
            <v>Rural</v>
          </cell>
          <cell r="Q403" t="str">
            <v>AGRI</v>
          </cell>
          <cell r="R403" t="str">
            <v>AGRI</v>
          </cell>
          <cell r="S403">
            <v>12.155000000000001</v>
          </cell>
          <cell r="T403">
            <v>9.9450000000000003</v>
          </cell>
          <cell r="U403">
            <v>22.1</v>
          </cell>
          <cell r="V403">
            <v>80</v>
          </cell>
          <cell r="W403">
            <v>113</v>
          </cell>
          <cell r="X403">
            <v>113</v>
          </cell>
          <cell r="Y403">
            <v>113</v>
          </cell>
          <cell r="Z403">
            <v>5701.2</v>
          </cell>
        </row>
        <row r="404">
          <cell r="I404" t="str">
            <v>CHANGAVARA_66F02-LAKKAVVANAHALLI</v>
          </cell>
          <cell r="J404" t="str">
            <v>1320302906010102</v>
          </cell>
          <cell r="K404" t="str">
            <v>AGRI</v>
          </cell>
          <cell r="L404" t="str">
            <v>CHANGAVARA_66</v>
          </cell>
          <cell r="M404" t="str">
            <v>F02-LAKKAVVANAHALLI</v>
          </cell>
          <cell r="N404" t="str">
            <v>CHANGAVARA_66F02-LAKKAVVANAHALLI</v>
          </cell>
          <cell r="O404" t="str">
            <v>1320302906010102</v>
          </cell>
          <cell r="P404" t="str">
            <v>Rural</v>
          </cell>
          <cell r="Q404" t="str">
            <v>AGRI</v>
          </cell>
          <cell r="R404" t="str">
            <v>AGRI</v>
          </cell>
          <cell r="S404">
            <v>13.750000000000002</v>
          </cell>
          <cell r="T404">
            <v>11.25</v>
          </cell>
          <cell r="U404">
            <v>25</v>
          </cell>
          <cell r="V404">
            <v>82</v>
          </cell>
          <cell r="W404">
            <v>180</v>
          </cell>
          <cell r="X404">
            <v>180</v>
          </cell>
          <cell r="Y404">
            <v>180</v>
          </cell>
          <cell r="Z404">
            <v>6866.9</v>
          </cell>
        </row>
        <row r="405">
          <cell r="I405" t="str">
            <v>CHANGAVARA_66F03-SHASAMARU</v>
          </cell>
          <cell r="J405" t="str">
            <v>1320302906010103</v>
          </cell>
          <cell r="K405" t="str">
            <v>AGRI</v>
          </cell>
          <cell r="L405" t="str">
            <v>CHANGAVARA_66</v>
          </cell>
          <cell r="M405" t="str">
            <v>F03-SHASAMARU</v>
          </cell>
          <cell r="N405" t="str">
            <v>CHANGAVARA_66F03-SHASAMARU</v>
          </cell>
          <cell r="O405" t="str">
            <v>1320302906010103</v>
          </cell>
          <cell r="P405" t="str">
            <v>Rural</v>
          </cell>
          <cell r="Q405" t="str">
            <v>AGRI</v>
          </cell>
          <cell r="R405" t="str">
            <v>AGRI</v>
          </cell>
          <cell r="S405">
            <v>11.055000000000001</v>
          </cell>
          <cell r="T405">
            <v>9.0450000000000017</v>
          </cell>
          <cell r="U405">
            <v>20.100000000000001</v>
          </cell>
          <cell r="V405">
            <v>59</v>
          </cell>
          <cell r="W405">
            <v>143</v>
          </cell>
          <cell r="X405">
            <v>143</v>
          </cell>
          <cell r="Y405">
            <v>143</v>
          </cell>
          <cell r="Z405">
            <v>4176</v>
          </cell>
        </row>
        <row r="406">
          <cell r="I406" t="str">
            <v>CHANGAVARA_66F04-M.K.PALYA</v>
          </cell>
          <cell r="J406" t="str">
            <v>1320302906010104</v>
          </cell>
          <cell r="K406" t="str">
            <v>AGRI</v>
          </cell>
          <cell r="L406" t="str">
            <v>CHANGAVARA_66</v>
          </cell>
          <cell r="M406" t="str">
            <v>F04-M.K.PALYA</v>
          </cell>
          <cell r="N406" t="str">
            <v>CHANGAVARA_66F04-M.K.PALYA</v>
          </cell>
          <cell r="O406" t="str">
            <v>1320302906010104</v>
          </cell>
          <cell r="P406" t="str">
            <v>Rural</v>
          </cell>
          <cell r="Q406" t="str">
            <v>AGRI</v>
          </cell>
          <cell r="R406" t="str">
            <v>AGRI</v>
          </cell>
          <cell r="S406">
            <v>14.3</v>
          </cell>
          <cell r="T406">
            <v>11.700000000000001</v>
          </cell>
          <cell r="U406">
            <v>26</v>
          </cell>
          <cell r="V406">
            <v>41</v>
          </cell>
          <cell r="W406">
            <v>154</v>
          </cell>
          <cell r="X406">
            <v>154</v>
          </cell>
          <cell r="Y406">
            <v>154</v>
          </cell>
          <cell r="Z406">
            <v>5515.4</v>
          </cell>
        </row>
        <row r="407">
          <cell r="I407" t="str">
            <v>CHANNAGIRI_66F01-NARASHETTYHALLI</v>
          </cell>
          <cell r="J407" t="str">
            <v>1310106901020301</v>
          </cell>
          <cell r="K407" t="str">
            <v>AGRI</v>
          </cell>
          <cell r="L407" t="str">
            <v>CHANNAGIRI_66</v>
          </cell>
          <cell r="M407" t="str">
            <v>F01-NARASHETTYHALLI</v>
          </cell>
          <cell r="N407" t="str">
            <v>CHANNAGIRI_66F01-NARASHETTYHALLI</v>
          </cell>
          <cell r="O407" t="str">
            <v>1310106901020301</v>
          </cell>
          <cell r="P407" t="str">
            <v>Rural</v>
          </cell>
          <cell r="Q407" t="str">
            <v>AGRI</v>
          </cell>
          <cell r="R407" t="str">
            <v>AGRI</v>
          </cell>
          <cell r="S407">
            <v>17.346</v>
          </cell>
          <cell r="T407">
            <v>11.564</v>
          </cell>
          <cell r="U407">
            <v>28.91</v>
          </cell>
          <cell r="V407">
            <v>169</v>
          </cell>
          <cell r="W407">
            <v>385</v>
          </cell>
          <cell r="X407">
            <v>385</v>
          </cell>
          <cell r="Y407">
            <v>384</v>
          </cell>
          <cell r="Z407">
            <v>615.12</v>
          </cell>
        </row>
        <row r="408">
          <cell r="I408" t="str">
            <v>CHANNAGIRI_66F02-HARONALLY</v>
          </cell>
          <cell r="J408" t="str">
            <v>1310106901020302</v>
          </cell>
          <cell r="K408" t="str">
            <v>AGRI</v>
          </cell>
          <cell r="L408" t="str">
            <v>CHANNAGIRI_66</v>
          </cell>
          <cell r="M408" t="str">
            <v>F02-HARONALLY</v>
          </cell>
          <cell r="N408" t="str">
            <v>CHANNAGIRI_66F02-HARONALLY</v>
          </cell>
          <cell r="O408" t="str">
            <v>1310106901020302</v>
          </cell>
          <cell r="P408" t="str">
            <v>Rural</v>
          </cell>
          <cell r="Q408" t="str">
            <v>AGRI</v>
          </cell>
          <cell r="R408" t="str">
            <v>AGRI</v>
          </cell>
          <cell r="S408">
            <v>40.029000000000003</v>
          </cell>
          <cell r="T408">
            <v>26.686</v>
          </cell>
          <cell r="U408">
            <v>66.715000000000003</v>
          </cell>
          <cell r="V408">
            <v>499</v>
          </cell>
          <cell r="W408">
            <v>1461</v>
          </cell>
          <cell r="X408">
            <v>1460</v>
          </cell>
          <cell r="Y408">
            <v>1459</v>
          </cell>
          <cell r="Z408">
            <v>684.83</v>
          </cell>
        </row>
        <row r="409">
          <cell r="I409" t="str">
            <v>CHANNAGIRI_66F03-HONNEBAGI</v>
          </cell>
          <cell r="J409" t="str">
            <v>1310106901020303</v>
          </cell>
          <cell r="K409" t="str">
            <v>AGRI</v>
          </cell>
          <cell r="L409" t="str">
            <v>CHANNAGIRI_66</v>
          </cell>
          <cell r="M409" t="str">
            <v>F03-HONNEBAGI</v>
          </cell>
          <cell r="N409" t="str">
            <v>CHANNAGIRI_66F03-HONNEBAGI</v>
          </cell>
          <cell r="O409" t="str">
            <v>1310106901020303</v>
          </cell>
          <cell r="P409" t="str">
            <v>Rural</v>
          </cell>
          <cell r="Q409" t="str">
            <v>AGRI</v>
          </cell>
          <cell r="R409" t="str">
            <v>AGRI</v>
          </cell>
          <cell r="S409">
            <v>27.42</v>
          </cell>
          <cell r="T409">
            <v>18.28</v>
          </cell>
          <cell r="U409">
            <v>45.7</v>
          </cell>
          <cell r="V409">
            <v>129</v>
          </cell>
          <cell r="W409">
            <v>600</v>
          </cell>
          <cell r="X409">
            <v>600</v>
          </cell>
          <cell r="Y409">
            <v>599</v>
          </cell>
          <cell r="Z409">
            <v>431.87</v>
          </cell>
        </row>
        <row r="410">
          <cell r="I410" t="str">
            <v>CHANNAGIRI_66F04-MALLIGERE NJY</v>
          </cell>
          <cell r="J410" t="str">
            <v>1310106901020304</v>
          </cell>
          <cell r="K410" t="str">
            <v>NJY</v>
          </cell>
          <cell r="L410" t="str">
            <v>CHANNAGIRI_66</v>
          </cell>
          <cell r="M410" t="str">
            <v>F04-MALLIGERE NJY</v>
          </cell>
          <cell r="N410" t="str">
            <v>CHANNAGIRI_66F04-MALLIGERE NJY</v>
          </cell>
          <cell r="O410" t="str">
            <v>1310106901020304</v>
          </cell>
          <cell r="P410" t="str">
            <v>Rural</v>
          </cell>
          <cell r="Q410" t="str">
            <v>NJY</v>
          </cell>
          <cell r="R410" t="str">
            <v>NJY</v>
          </cell>
          <cell r="S410">
            <v>19.369199999999999</v>
          </cell>
          <cell r="T410">
            <v>12.912800000000001</v>
          </cell>
          <cell r="U410">
            <v>32.281999999999996</v>
          </cell>
          <cell r="V410">
            <v>204</v>
          </cell>
          <cell r="W410">
            <v>1003</v>
          </cell>
          <cell r="X410">
            <v>844</v>
          </cell>
          <cell r="Y410">
            <v>0</v>
          </cell>
          <cell r="Z410">
            <v>720.56</v>
          </cell>
        </row>
        <row r="411">
          <cell r="I411" t="str">
            <v>CHANNAGIRI_66F05-MUDIGERE</v>
          </cell>
          <cell r="J411" t="str">
            <v>1310106901010102</v>
          </cell>
          <cell r="K411" t="str">
            <v>AGRI</v>
          </cell>
          <cell r="L411" t="str">
            <v>CHANNAGIRI_66</v>
          </cell>
          <cell r="M411" t="str">
            <v>F05-MUDIGERE</v>
          </cell>
          <cell r="N411" t="str">
            <v>CHANNAGIRI_66F05-MUDIGERE</v>
          </cell>
          <cell r="O411" t="str">
            <v>1310106901010102</v>
          </cell>
          <cell r="P411" t="str">
            <v>Rural</v>
          </cell>
          <cell r="Q411" t="str">
            <v>AGRI</v>
          </cell>
          <cell r="R411" t="str">
            <v>AGRI</v>
          </cell>
          <cell r="S411">
            <v>10.715999999999999</v>
          </cell>
          <cell r="T411">
            <v>7.1440000000000001</v>
          </cell>
          <cell r="U411">
            <v>17.86</v>
          </cell>
          <cell r="V411">
            <v>92</v>
          </cell>
          <cell r="W411">
            <v>212</v>
          </cell>
          <cell r="X411">
            <v>212</v>
          </cell>
          <cell r="Y411">
            <v>212</v>
          </cell>
          <cell r="Z411">
            <v>302.11</v>
          </cell>
        </row>
        <row r="412">
          <cell r="I412" t="str">
            <v>CHANNAGIRI_66F06-CHANNAGIRI</v>
          </cell>
          <cell r="J412" t="str">
            <v>1310106901020101</v>
          </cell>
          <cell r="K412" t="str">
            <v>DOMESTIC</v>
          </cell>
          <cell r="L412" t="str">
            <v>CHANNAGIRI_66</v>
          </cell>
          <cell r="M412" t="str">
            <v>F06-CHANNAGIRI</v>
          </cell>
          <cell r="N412" t="str">
            <v>CHANNAGIRI_66F06-CHANNAGIRI</v>
          </cell>
          <cell r="O412" t="str">
            <v>1310106901020101</v>
          </cell>
          <cell r="P412" t="str">
            <v>Urban</v>
          </cell>
          <cell r="Q412" t="str">
            <v>DOMESTIC</v>
          </cell>
          <cell r="R412" t="str">
            <v>URBAN</v>
          </cell>
          <cell r="S412">
            <v>11.226000000000001</v>
          </cell>
          <cell r="T412">
            <v>7.484</v>
          </cell>
          <cell r="U412">
            <v>18.71</v>
          </cell>
          <cell r="V412">
            <v>146</v>
          </cell>
          <cell r="W412">
            <v>11967</v>
          </cell>
          <cell r="X412">
            <v>9819</v>
          </cell>
          <cell r="Y412">
            <v>11</v>
          </cell>
          <cell r="Z412">
            <v>1401.33</v>
          </cell>
        </row>
        <row r="413">
          <cell r="I413" t="str">
            <v>CHANNAGIRI_66F07-MAVINAHOLE</v>
          </cell>
          <cell r="J413" t="str">
            <v>1310106901020102</v>
          </cell>
          <cell r="K413" t="str">
            <v>AGRI</v>
          </cell>
          <cell r="L413" t="str">
            <v>CHANNAGIRI_66</v>
          </cell>
          <cell r="M413" t="str">
            <v>F07-MAVINAHOLE</v>
          </cell>
          <cell r="N413" t="str">
            <v>CHANNAGIRI_66F07-MAVINAHOLE</v>
          </cell>
          <cell r="O413" t="str">
            <v>1310106901020102</v>
          </cell>
          <cell r="P413" t="str">
            <v>Rural</v>
          </cell>
          <cell r="Q413" t="str">
            <v>AGRI</v>
          </cell>
          <cell r="R413" t="str">
            <v>AGRI</v>
          </cell>
          <cell r="S413">
            <v>21.72</v>
          </cell>
          <cell r="T413">
            <v>14.48</v>
          </cell>
          <cell r="U413">
            <v>36.200000000000003</v>
          </cell>
          <cell r="V413">
            <v>327</v>
          </cell>
          <cell r="W413">
            <v>839</v>
          </cell>
          <cell r="X413">
            <v>839</v>
          </cell>
          <cell r="Y413">
            <v>839</v>
          </cell>
          <cell r="Z413">
            <v>574.44000000000005</v>
          </cell>
        </row>
        <row r="414">
          <cell r="I414" t="str">
            <v>CHANNAGIRI_66F08-AKKLIKATTE</v>
          </cell>
          <cell r="J414" t="str">
            <v>1310106901020103</v>
          </cell>
          <cell r="K414" t="str">
            <v>AGRI</v>
          </cell>
          <cell r="L414" t="str">
            <v>CHANNAGIRI_66</v>
          </cell>
          <cell r="M414" t="str">
            <v>F08-AKKLIKATTE</v>
          </cell>
          <cell r="N414" t="str">
            <v>CHANNAGIRI_66F08-AKKLIKATTE</v>
          </cell>
          <cell r="O414" t="str">
            <v>1310106901020103</v>
          </cell>
          <cell r="P414" t="str">
            <v>Rural</v>
          </cell>
          <cell r="Q414" t="str">
            <v>AGRI</v>
          </cell>
          <cell r="R414" t="str">
            <v>AGRI</v>
          </cell>
          <cell r="S414">
            <v>13.98</v>
          </cell>
          <cell r="T414">
            <v>9.32</v>
          </cell>
          <cell r="U414">
            <v>23.3</v>
          </cell>
          <cell r="V414">
            <v>173</v>
          </cell>
          <cell r="W414">
            <v>348</v>
          </cell>
          <cell r="X414">
            <v>348</v>
          </cell>
          <cell r="Y414">
            <v>348</v>
          </cell>
          <cell r="Z414">
            <v>729.45</v>
          </cell>
        </row>
        <row r="415">
          <cell r="I415" t="str">
            <v>CHANNAGIRI_66F09-AGARABANNIHATTINJY</v>
          </cell>
          <cell r="J415" t="str">
            <v>1310106901010501</v>
          </cell>
          <cell r="K415" t="str">
            <v>NJY</v>
          </cell>
          <cell r="L415" t="str">
            <v>CHANNAGIRI_66</v>
          </cell>
          <cell r="M415" t="str">
            <v>F09-AGARABANNIHATTINJY</v>
          </cell>
          <cell r="N415" t="str">
            <v>CHANNAGIRI_66F09-AGARABANNIHATTINJY</v>
          </cell>
          <cell r="O415" t="str">
            <v>1310106901010501</v>
          </cell>
          <cell r="P415" t="str">
            <v>Rural</v>
          </cell>
          <cell r="Q415" t="str">
            <v>NJY</v>
          </cell>
          <cell r="R415" t="str">
            <v>NJY</v>
          </cell>
          <cell r="S415">
            <v>14.484</v>
          </cell>
          <cell r="T415">
            <v>9.6560000000000006</v>
          </cell>
          <cell r="U415">
            <v>24.14</v>
          </cell>
          <cell r="V415">
            <v>63</v>
          </cell>
          <cell r="W415">
            <v>2574</v>
          </cell>
          <cell r="X415">
            <v>2147</v>
          </cell>
          <cell r="Y415">
            <v>0</v>
          </cell>
          <cell r="Z415">
            <v>422.48</v>
          </cell>
        </row>
        <row r="416">
          <cell r="I416" t="str">
            <v>CHANNAGIRI_66F10-BILLAHALLI</v>
          </cell>
          <cell r="J416" t="str">
            <v>1310106901010502</v>
          </cell>
          <cell r="K416" t="str">
            <v>AGRI</v>
          </cell>
          <cell r="L416" t="str">
            <v>CHANNAGIRI_66</v>
          </cell>
          <cell r="M416" t="str">
            <v>F10-BILLAHALLI</v>
          </cell>
          <cell r="N416" t="str">
            <v>CHANNAGIRI_66F10-BILLAHALLI</v>
          </cell>
          <cell r="O416" t="str">
            <v>1310106901010502</v>
          </cell>
          <cell r="P416" t="str">
            <v>Rural</v>
          </cell>
          <cell r="Q416" t="str">
            <v>AGRI</v>
          </cell>
          <cell r="R416" t="str">
            <v>AGRI</v>
          </cell>
          <cell r="S416">
            <v>15.018000000000001</v>
          </cell>
          <cell r="T416">
            <v>10.012</v>
          </cell>
          <cell r="U416">
            <v>25.03</v>
          </cell>
          <cell r="V416">
            <v>188</v>
          </cell>
          <cell r="W416">
            <v>695</v>
          </cell>
          <cell r="X416">
            <v>695</v>
          </cell>
          <cell r="Y416">
            <v>695</v>
          </cell>
          <cell r="Z416">
            <v>493.19</v>
          </cell>
        </row>
        <row r="417">
          <cell r="I417" t="str">
            <v>CHANNAGIRI_66F11-AGARABANNIHATTIIP</v>
          </cell>
          <cell r="J417" t="str">
            <v>1310106901010503</v>
          </cell>
          <cell r="K417" t="str">
            <v>AGRI</v>
          </cell>
          <cell r="L417" t="str">
            <v>CHANNAGIRI_66</v>
          </cell>
          <cell r="M417" t="str">
            <v>F11-AGARABANNIHATTIIP</v>
          </cell>
          <cell r="N417" t="str">
            <v>CHANNAGIRI_66F11-AGARABANNIHATTIIP</v>
          </cell>
          <cell r="O417" t="str">
            <v>1310106901010503</v>
          </cell>
          <cell r="P417" t="str">
            <v>Rural</v>
          </cell>
          <cell r="Q417" t="str">
            <v>AGRI</v>
          </cell>
          <cell r="R417" t="str">
            <v>AGRI</v>
          </cell>
          <cell r="S417">
            <v>11.964</v>
          </cell>
          <cell r="T417">
            <v>7.976</v>
          </cell>
          <cell r="U417">
            <v>19.940000000000001</v>
          </cell>
          <cell r="V417">
            <v>198</v>
          </cell>
          <cell r="W417">
            <v>723</v>
          </cell>
          <cell r="X417">
            <v>723</v>
          </cell>
          <cell r="Y417">
            <v>723</v>
          </cell>
          <cell r="Z417">
            <v>493.19</v>
          </cell>
        </row>
        <row r="418">
          <cell r="I418" t="str">
            <v>CHANNAGIRI_66F12-GARAGA</v>
          </cell>
          <cell r="J418" t="str">
            <v>1310106901010504</v>
          </cell>
          <cell r="K418" t="str">
            <v>AGRI</v>
          </cell>
          <cell r="L418" t="str">
            <v>CHANNAGIRI_66</v>
          </cell>
          <cell r="M418" t="str">
            <v>F12-GARAGA</v>
          </cell>
          <cell r="N418" t="str">
            <v>CHANNAGIRI_66F12-GARAGA</v>
          </cell>
          <cell r="O418" t="str">
            <v>1310106901010504</v>
          </cell>
          <cell r="P418" t="str">
            <v>Rural</v>
          </cell>
          <cell r="Q418" t="str">
            <v>AGRI</v>
          </cell>
          <cell r="R418" t="str">
            <v>AGRI</v>
          </cell>
          <cell r="S418">
            <v>20.906400000000001</v>
          </cell>
          <cell r="T418">
            <v>13.9376</v>
          </cell>
          <cell r="U418">
            <v>34.844000000000001</v>
          </cell>
          <cell r="V418">
            <v>227</v>
          </cell>
          <cell r="W418">
            <v>728</v>
          </cell>
          <cell r="X418">
            <v>728</v>
          </cell>
          <cell r="Y418">
            <v>726</v>
          </cell>
          <cell r="Z418">
            <v>723.48</v>
          </cell>
        </row>
        <row r="419">
          <cell r="I419" t="str">
            <v>CHANNAGIRI_66F14-AJJIHALLI</v>
          </cell>
          <cell r="J419" t="str">
            <v>1310106901020104</v>
          </cell>
          <cell r="K419" t="str">
            <v>AGRI</v>
          </cell>
          <cell r="L419" t="str">
            <v>CHANNAGIRI_66</v>
          </cell>
          <cell r="M419" t="str">
            <v>F14-AJJIHALLI</v>
          </cell>
          <cell r="N419" t="str">
            <v>CHANNAGIRI_66F14-AJJIHALLI</v>
          </cell>
          <cell r="O419" t="str">
            <v>1310106901020104</v>
          </cell>
          <cell r="P419" t="str">
            <v>Rural</v>
          </cell>
          <cell r="Q419" t="str">
            <v>AGRI</v>
          </cell>
          <cell r="R419" t="str">
            <v>AGRI</v>
          </cell>
          <cell r="S419">
            <v>24.353999999999999</v>
          </cell>
          <cell r="T419">
            <v>16.236000000000001</v>
          </cell>
          <cell r="U419">
            <v>40.590000000000003</v>
          </cell>
          <cell r="V419">
            <v>227</v>
          </cell>
          <cell r="W419">
            <v>789</v>
          </cell>
          <cell r="X419">
            <v>789</v>
          </cell>
          <cell r="Y419">
            <v>789</v>
          </cell>
          <cell r="Z419">
            <v>386.3</v>
          </cell>
        </row>
        <row r="420">
          <cell r="I420" t="str">
            <v>CHANNAGIRI_66F15-AJJIHALLINJY</v>
          </cell>
          <cell r="J420" t="str">
            <v>1310106901020105</v>
          </cell>
          <cell r="K420" t="str">
            <v>NJY</v>
          </cell>
          <cell r="L420" t="str">
            <v>CHANNAGIRI_66</v>
          </cell>
          <cell r="M420" t="str">
            <v>F15-AJJIHALLINJY</v>
          </cell>
          <cell r="N420" t="str">
            <v>CHANNAGIRI_66F15-AJJIHALLINJY</v>
          </cell>
          <cell r="O420" t="str">
            <v>1310106901020105</v>
          </cell>
          <cell r="P420" t="str">
            <v>Rural</v>
          </cell>
          <cell r="Q420" t="str">
            <v>NJY</v>
          </cell>
          <cell r="R420" t="str">
            <v>NJY</v>
          </cell>
          <cell r="S420">
            <v>13.523999999999999</v>
          </cell>
          <cell r="T420">
            <v>9.016</v>
          </cell>
          <cell r="U420">
            <v>22.54</v>
          </cell>
          <cell r="V420">
            <v>110</v>
          </cell>
          <cell r="W420">
            <v>2966</v>
          </cell>
          <cell r="X420">
            <v>2451</v>
          </cell>
          <cell r="Y420">
            <v>0</v>
          </cell>
          <cell r="Z420">
            <v>108.37</v>
          </cell>
        </row>
        <row r="421">
          <cell r="I421" t="str">
            <v>CHANNAGIRI_66F16-CHIKKULEGERE</v>
          </cell>
          <cell r="J421" t="str">
            <v>1310106901020106</v>
          </cell>
          <cell r="K421" t="str">
            <v>AGRI</v>
          </cell>
          <cell r="L421" t="str">
            <v>CHANNAGIRI_66</v>
          </cell>
          <cell r="M421" t="str">
            <v>F16-CHIKKULEGERE</v>
          </cell>
          <cell r="N421" t="str">
            <v>CHANNAGIRI_66F16-CHIKKULEGERE</v>
          </cell>
          <cell r="O421" t="str">
            <v>1310106901020106</v>
          </cell>
          <cell r="P421" t="str">
            <v>Rural</v>
          </cell>
          <cell r="Q421" t="str">
            <v>AGRI</v>
          </cell>
          <cell r="R421" t="str">
            <v>AGRI</v>
          </cell>
          <cell r="S421">
            <v>11.558999999999999</v>
          </cell>
          <cell r="T421">
            <v>7.7060000000000004</v>
          </cell>
          <cell r="U421">
            <v>19.265000000000001</v>
          </cell>
          <cell r="V421">
            <v>119</v>
          </cell>
          <cell r="W421">
            <v>413</v>
          </cell>
          <cell r="X421">
            <v>413</v>
          </cell>
          <cell r="Y421">
            <v>413</v>
          </cell>
          <cell r="Z421">
            <v>363.2</v>
          </cell>
        </row>
        <row r="422">
          <cell r="I422" t="str">
            <v>CHANNAGIRI_66F17-HONNEBAGI NJY</v>
          </cell>
          <cell r="J422" t="str">
            <v>1310106901010103</v>
          </cell>
          <cell r="K422" t="str">
            <v>NJY</v>
          </cell>
          <cell r="L422" t="str">
            <v>CHANNAGIRI_66</v>
          </cell>
          <cell r="M422" t="str">
            <v>F17-HONNEBAGI NJY</v>
          </cell>
          <cell r="N422" t="str">
            <v>CHANNAGIRI_66F17-HONNEBAGI NJY</v>
          </cell>
          <cell r="O422" t="str">
            <v>1310106901010103</v>
          </cell>
          <cell r="P422" t="str">
            <v>Rural</v>
          </cell>
          <cell r="Q422" t="str">
            <v>NJY</v>
          </cell>
          <cell r="R422" t="str">
            <v>NJY</v>
          </cell>
          <cell r="S422">
            <v>13.44</v>
          </cell>
          <cell r="T422">
            <v>8.9600000000000009</v>
          </cell>
          <cell r="U422">
            <v>22.4</v>
          </cell>
          <cell r="V422">
            <v>38</v>
          </cell>
          <cell r="W422">
            <v>3348</v>
          </cell>
          <cell r="X422">
            <v>2850</v>
          </cell>
          <cell r="Y422">
            <v>0</v>
          </cell>
          <cell r="Z422">
            <v>243.77</v>
          </cell>
        </row>
        <row r="423">
          <cell r="I423" t="str">
            <v>CHANNAGIRI_66F18-GARAGA NJY</v>
          </cell>
          <cell r="J423" t="str">
            <v>1310106901010104</v>
          </cell>
          <cell r="K423" t="str">
            <v>NJY</v>
          </cell>
          <cell r="L423" t="str">
            <v>CHANNAGIRI_66</v>
          </cell>
          <cell r="M423" t="str">
            <v>F18-GARAGA NJY</v>
          </cell>
          <cell r="N423" t="str">
            <v>CHANNAGIRI_66F18-GARAGA NJY</v>
          </cell>
          <cell r="O423" t="str">
            <v>1310106901010104</v>
          </cell>
          <cell r="P423" t="str">
            <v>Rural</v>
          </cell>
          <cell r="Q423" t="str">
            <v>NJY</v>
          </cell>
          <cell r="R423" t="str">
            <v>NJY</v>
          </cell>
          <cell r="S423">
            <v>8.5559999999999992</v>
          </cell>
          <cell r="T423">
            <v>5.7039999999999997</v>
          </cell>
          <cell r="U423">
            <v>14.259999999999998</v>
          </cell>
          <cell r="V423">
            <v>58</v>
          </cell>
          <cell r="W423">
            <v>1576</v>
          </cell>
          <cell r="X423">
            <v>1274</v>
          </cell>
          <cell r="Y423">
            <v>0</v>
          </cell>
          <cell r="Z423">
            <v>6849.1</v>
          </cell>
        </row>
        <row r="424">
          <cell r="I424" t="str">
            <v>CHANNAGIRI_66F19-KHB-1</v>
          </cell>
          <cell r="J424" t="str">
            <v>1310106901010506</v>
          </cell>
          <cell r="K424" t="str">
            <v>NJY</v>
          </cell>
          <cell r="L424" t="str">
            <v>CHANNAGIRI_66</v>
          </cell>
          <cell r="M424" t="str">
            <v>F19-KHB-1</v>
          </cell>
          <cell r="N424" t="str">
            <v>CHANNAGIRI_66F19-KHB-1</v>
          </cell>
          <cell r="O424" t="str">
            <v>1310106901010506</v>
          </cell>
          <cell r="P424" t="str">
            <v>Rural</v>
          </cell>
          <cell r="Q424" t="str">
            <v>NJY</v>
          </cell>
          <cell r="R424" t="str">
            <v>NJY</v>
          </cell>
          <cell r="S424">
            <v>3.2</v>
          </cell>
          <cell r="T424">
            <v>0</v>
          </cell>
          <cell r="U424">
            <v>3.2</v>
          </cell>
          <cell r="V424">
            <v>1</v>
          </cell>
          <cell r="W424">
            <v>1012</v>
          </cell>
          <cell r="X424">
            <v>852</v>
          </cell>
          <cell r="Y424">
            <v>0</v>
          </cell>
          <cell r="Z424">
            <v>1216.1099999999999</v>
          </cell>
        </row>
        <row r="425">
          <cell r="I425" t="str">
            <v>CHANNAGIRI_66F20-KHB-2</v>
          </cell>
          <cell r="J425" t="str">
            <v>1310106901020701</v>
          </cell>
          <cell r="K425" t="str">
            <v>NJY</v>
          </cell>
          <cell r="L425" t="str">
            <v>CHANNAGIRI_66</v>
          </cell>
          <cell r="M425" t="str">
            <v>F20-KHB-2</v>
          </cell>
          <cell r="N425" t="str">
            <v>CHANNAGIRI_66F20-KHB-2</v>
          </cell>
          <cell r="O425" t="str">
            <v>1310106901020701</v>
          </cell>
          <cell r="P425" t="str">
            <v>Rural</v>
          </cell>
          <cell r="Q425" t="str">
            <v>NJY</v>
          </cell>
          <cell r="R425" t="str">
            <v>NJY</v>
          </cell>
          <cell r="S425">
            <v>3.2</v>
          </cell>
          <cell r="T425">
            <v>0</v>
          </cell>
          <cell r="U425">
            <v>3.2</v>
          </cell>
          <cell r="V425">
            <v>1</v>
          </cell>
          <cell r="W425">
            <v>41</v>
          </cell>
          <cell r="X425">
            <v>41</v>
          </cell>
          <cell r="Y425">
            <v>0</v>
          </cell>
          <cell r="Z425">
            <v>2009.14</v>
          </cell>
        </row>
        <row r="426">
          <cell r="I426" t="str">
            <v>CHAWANAKUPPE_66F01-NILASANDRA</v>
          </cell>
          <cell r="J426" t="str">
            <v>1320109901010101</v>
          </cell>
          <cell r="K426" t="str">
            <v>AGRI</v>
          </cell>
          <cell r="L426" t="str">
            <v>CHAWANAKUPPE_66</v>
          </cell>
          <cell r="M426" t="str">
            <v>F01-NILASANDRA</v>
          </cell>
          <cell r="N426" t="str">
            <v>CHAWANAKUPPE_66F01-NILASANDRA</v>
          </cell>
          <cell r="O426" t="str">
            <v>1320109901010101</v>
          </cell>
          <cell r="P426" t="str">
            <v>Rural</v>
          </cell>
          <cell r="Q426" t="str">
            <v>AGRI</v>
          </cell>
          <cell r="R426" t="str">
            <v>AGRI</v>
          </cell>
          <cell r="S426">
            <v>60</v>
          </cell>
          <cell r="T426">
            <v>105</v>
          </cell>
          <cell r="U426">
            <v>165</v>
          </cell>
          <cell r="V426">
            <v>93</v>
          </cell>
          <cell r="W426">
            <v>118</v>
          </cell>
          <cell r="X426">
            <v>118</v>
          </cell>
          <cell r="Y426">
            <v>118</v>
          </cell>
          <cell r="Z426">
            <v>359.27</v>
          </cell>
        </row>
        <row r="427">
          <cell r="I427" t="str">
            <v>CHAWANAKUPPE_66F02-AKKIMARIPALYA</v>
          </cell>
          <cell r="J427" t="str">
            <v>1320109901010102</v>
          </cell>
          <cell r="K427" t="str">
            <v>AGRI</v>
          </cell>
          <cell r="L427" t="str">
            <v>CHAWANAKUPPE_66</v>
          </cell>
          <cell r="M427" t="str">
            <v>F02-AKKIMARIPALYA</v>
          </cell>
          <cell r="N427" t="str">
            <v>CHAWANAKUPPE_66F02-AKKIMARIPALYA</v>
          </cell>
          <cell r="O427" t="str">
            <v>1320109901010102</v>
          </cell>
          <cell r="P427" t="str">
            <v>Rural</v>
          </cell>
          <cell r="Q427" t="str">
            <v>AGRI</v>
          </cell>
          <cell r="R427" t="str">
            <v>AGRI</v>
          </cell>
          <cell r="S427">
            <v>69</v>
          </cell>
          <cell r="T427">
            <v>93</v>
          </cell>
          <cell r="U427">
            <v>162</v>
          </cell>
          <cell r="V427">
            <v>132</v>
          </cell>
          <cell r="W427">
            <v>261</v>
          </cell>
          <cell r="X427">
            <v>259</v>
          </cell>
          <cell r="Y427">
            <v>259</v>
          </cell>
          <cell r="Z427">
            <v>475.31</v>
          </cell>
        </row>
        <row r="428">
          <cell r="I428" t="str">
            <v>CHAWANAKUPPE_66F03-TAVARAKERE</v>
          </cell>
          <cell r="J428" t="str">
            <v>1320109901010103</v>
          </cell>
          <cell r="K428" t="str">
            <v>AGRI</v>
          </cell>
          <cell r="L428" t="str">
            <v>CHAWANAKUPPE_66</v>
          </cell>
          <cell r="M428" t="str">
            <v>F03-TAVARAKERE</v>
          </cell>
          <cell r="N428" t="str">
            <v>CHAWANAKUPPE_66F03-TAVARAKERE</v>
          </cell>
          <cell r="O428" t="str">
            <v>1320109901010103</v>
          </cell>
          <cell r="P428" t="str">
            <v>Rural</v>
          </cell>
          <cell r="Q428" t="str">
            <v>AGRI</v>
          </cell>
          <cell r="R428" t="str">
            <v>AGRI</v>
          </cell>
          <cell r="S428">
            <v>60</v>
          </cell>
          <cell r="T428">
            <v>66</v>
          </cell>
          <cell r="U428">
            <v>126</v>
          </cell>
          <cell r="V428">
            <v>65</v>
          </cell>
          <cell r="W428">
            <v>256</v>
          </cell>
          <cell r="X428">
            <v>256</v>
          </cell>
          <cell r="Y428">
            <v>256</v>
          </cell>
          <cell r="Z428">
            <v>404.61</v>
          </cell>
        </row>
        <row r="429">
          <cell r="I429" t="str">
            <v>CHAWANAKUPPE_66F04-HANGARAHALLI</v>
          </cell>
          <cell r="J429" t="str">
            <v>1320109901010104</v>
          </cell>
          <cell r="K429" t="str">
            <v>AGRI</v>
          </cell>
          <cell r="L429" t="str">
            <v>CHAWANAKUPPE_66</v>
          </cell>
          <cell r="M429" t="str">
            <v>F04-HANGARAHALLI</v>
          </cell>
          <cell r="N429" t="str">
            <v>CHAWANAKUPPE_66F04-HANGARAHALLI</v>
          </cell>
          <cell r="O429" t="str">
            <v>1320109901010104</v>
          </cell>
          <cell r="P429" t="str">
            <v>Rural</v>
          </cell>
          <cell r="Q429" t="str">
            <v>AGRI</v>
          </cell>
          <cell r="R429" t="str">
            <v>AGRI</v>
          </cell>
          <cell r="S429">
            <v>54</v>
          </cell>
          <cell r="T429">
            <v>75</v>
          </cell>
          <cell r="U429">
            <v>129</v>
          </cell>
          <cell r="V429">
            <v>136</v>
          </cell>
          <cell r="W429">
            <v>299</v>
          </cell>
          <cell r="X429">
            <v>298</v>
          </cell>
          <cell r="Y429">
            <v>297</v>
          </cell>
          <cell r="Z429">
            <v>532.66999999999996</v>
          </cell>
        </row>
        <row r="430">
          <cell r="I430" t="str">
            <v>CHAWANAKUPPE_66F05-CHOWDANAKUPPE NJY</v>
          </cell>
          <cell r="J430" t="str">
            <v>1320109901010105</v>
          </cell>
          <cell r="K430" t="str">
            <v>NJY</v>
          </cell>
          <cell r="L430" t="str">
            <v>CHAWANAKUPPE_66</v>
          </cell>
          <cell r="M430" t="str">
            <v>F05-CHOWDANAKUPPE NJY</v>
          </cell>
          <cell r="N430" t="str">
            <v>CHAWANAKUPPE_66F05-CHOWDANAKUPPE NJY</v>
          </cell>
          <cell r="O430" t="str">
            <v>1320109901010105</v>
          </cell>
          <cell r="P430" t="str">
            <v>Rural</v>
          </cell>
          <cell r="Q430" t="str">
            <v>NJY</v>
          </cell>
          <cell r="R430" t="str">
            <v>NJY</v>
          </cell>
          <cell r="S430">
            <v>98</v>
          </cell>
          <cell r="T430">
            <v>71</v>
          </cell>
          <cell r="U430">
            <v>169</v>
          </cell>
          <cell r="V430">
            <v>46</v>
          </cell>
          <cell r="W430">
            <v>2686</v>
          </cell>
          <cell r="X430">
            <v>2339</v>
          </cell>
          <cell r="Y430">
            <v>0</v>
          </cell>
          <cell r="Z430">
            <v>319.95</v>
          </cell>
        </row>
        <row r="431">
          <cell r="I431" t="str">
            <v xml:space="preserve">CHAWANAKUPPE_66F06- T BOMMANAHALLI </v>
          </cell>
          <cell r="J431" t="str">
            <v>1320109901010106</v>
          </cell>
          <cell r="K431" t="str">
            <v>AGRI</v>
          </cell>
          <cell r="L431" t="str">
            <v>CHAWANAKUPPE_66</v>
          </cell>
          <cell r="M431" t="str">
            <v xml:space="preserve">F06- T BOMMANAHALLI </v>
          </cell>
          <cell r="N431" t="str">
            <v xml:space="preserve">CHAWANAKUPPE_66F06- T BOMMANAHALLI </v>
          </cell>
          <cell r="O431" t="str">
            <v>1320109901010106</v>
          </cell>
          <cell r="P431" t="str">
            <v>Rural</v>
          </cell>
          <cell r="Q431" t="str">
            <v>AGRI</v>
          </cell>
          <cell r="R431" t="str">
            <v>AGRI</v>
          </cell>
          <cell r="S431">
            <v>66</v>
          </cell>
          <cell r="T431">
            <v>57</v>
          </cell>
          <cell r="U431">
            <v>123</v>
          </cell>
          <cell r="V431">
            <v>80</v>
          </cell>
          <cell r="W431">
            <v>264</v>
          </cell>
          <cell r="X431">
            <v>262</v>
          </cell>
          <cell r="Y431">
            <v>262</v>
          </cell>
          <cell r="Z431">
            <v>393.39</v>
          </cell>
        </row>
        <row r="432">
          <cell r="I432" t="str">
            <v>CHAWANAKUPPE_66F07-R.BYADARAHALLI NJY</v>
          </cell>
          <cell r="J432" t="str">
            <v>1320109901020301</v>
          </cell>
          <cell r="K432" t="str">
            <v>NJY</v>
          </cell>
          <cell r="L432" t="str">
            <v>CHAWANAKUPPE_66</v>
          </cell>
          <cell r="M432" t="str">
            <v>F07-R.BYADARAHALLI NJY</v>
          </cell>
          <cell r="N432" t="str">
            <v>CHAWANAKUPPE_66F07-R.BYADARAHALLI NJY</v>
          </cell>
          <cell r="O432" t="str">
            <v>1320109901020301</v>
          </cell>
          <cell r="P432" t="str">
            <v>Rural</v>
          </cell>
          <cell r="Q432" t="str">
            <v>NJY</v>
          </cell>
          <cell r="R432" t="str">
            <v>NJY</v>
          </cell>
          <cell r="S432">
            <v>90</v>
          </cell>
          <cell r="T432">
            <v>72</v>
          </cell>
          <cell r="U432">
            <v>162</v>
          </cell>
          <cell r="V432">
            <v>45</v>
          </cell>
          <cell r="W432">
            <v>1493</v>
          </cell>
          <cell r="X432">
            <v>1252</v>
          </cell>
          <cell r="Y432">
            <v>2</v>
          </cell>
          <cell r="Z432">
            <v>510.17</v>
          </cell>
        </row>
        <row r="433">
          <cell r="I433" t="str">
            <v>CHAWANAKUPPE_66F08-M.H PALYA</v>
          </cell>
          <cell r="J433" t="str">
            <v>1320109901020101</v>
          </cell>
          <cell r="K433" t="str">
            <v>AGRI</v>
          </cell>
          <cell r="L433" t="str">
            <v>CHAWANAKUPPE_66</v>
          </cell>
          <cell r="M433" t="str">
            <v>F08-M.H PALYA</v>
          </cell>
          <cell r="N433" t="str">
            <v>CHAWANAKUPPE_66F08-M.H PALYA</v>
          </cell>
          <cell r="O433" t="str">
            <v>1320109901020101</v>
          </cell>
          <cell r="P433" t="str">
            <v>Rural</v>
          </cell>
          <cell r="Q433" t="str">
            <v>AGRI</v>
          </cell>
          <cell r="R433" t="str">
            <v>AGRI</v>
          </cell>
          <cell r="S433">
            <v>35</v>
          </cell>
          <cell r="T433">
            <v>35</v>
          </cell>
          <cell r="U433">
            <v>70</v>
          </cell>
          <cell r="V433">
            <v>49</v>
          </cell>
          <cell r="W433">
            <v>230</v>
          </cell>
          <cell r="X433">
            <v>230</v>
          </cell>
          <cell r="Y433">
            <v>230</v>
          </cell>
          <cell r="Z433">
            <v>1555</v>
          </cell>
        </row>
        <row r="434">
          <cell r="I434" t="str">
            <v>CHELURU_66F01-MARANAHALLI</v>
          </cell>
          <cell r="J434" t="str">
            <v>1320106902020101</v>
          </cell>
          <cell r="K434" t="str">
            <v>AGRI</v>
          </cell>
          <cell r="L434" t="str">
            <v>CHELURU_66</v>
          </cell>
          <cell r="M434" t="str">
            <v>F01-MARANAHALLI</v>
          </cell>
          <cell r="N434" t="str">
            <v>CHELURU_66F01-MARANAHALLI</v>
          </cell>
          <cell r="O434" t="str">
            <v>1320106902020101</v>
          </cell>
          <cell r="P434" t="str">
            <v>Rural</v>
          </cell>
          <cell r="Q434" t="str">
            <v>AGRI</v>
          </cell>
          <cell r="R434" t="str">
            <v>AGRI</v>
          </cell>
          <cell r="S434">
            <v>30.6</v>
          </cell>
          <cell r="T434">
            <v>12.24</v>
          </cell>
          <cell r="U434">
            <v>42.84</v>
          </cell>
          <cell r="V434">
            <v>189</v>
          </cell>
          <cell r="W434">
            <v>781</v>
          </cell>
          <cell r="X434">
            <v>779</v>
          </cell>
          <cell r="Y434">
            <v>772</v>
          </cell>
          <cell r="Z434">
            <v>1171.27</v>
          </cell>
        </row>
        <row r="435">
          <cell r="I435" t="str">
            <v>CHELURU_66F02-THONASANAHALLY</v>
          </cell>
          <cell r="J435" t="str">
            <v>1320106902010101</v>
          </cell>
          <cell r="K435" t="str">
            <v>AGRI</v>
          </cell>
          <cell r="L435" t="str">
            <v>CHELURU_66</v>
          </cell>
          <cell r="M435" t="str">
            <v>F02-THONASANAHALLY</v>
          </cell>
          <cell r="N435" t="str">
            <v>CHELURU_66F02-THONASANAHALLY</v>
          </cell>
          <cell r="O435" t="str">
            <v>1320106902010101</v>
          </cell>
          <cell r="P435" t="str">
            <v>Rural</v>
          </cell>
          <cell r="Q435" t="str">
            <v>AGRI</v>
          </cell>
          <cell r="R435" t="str">
            <v>AGRI</v>
          </cell>
          <cell r="S435">
            <v>26.3</v>
          </cell>
          <cell r="T435">
            <v>10.52</v>
          </cell>
          <cell r="U435">
            <v>36.82</v>
          </cell>
          <cell r="V435">
            <v>143</v>
          </cell>
          <cell r="W435">
            <v>485</v>
          </cell>
          <cell r="X435">
            <v>483</v>
          </cell>
          <cell r="Y435">
            <v>477</v>
          </cell>
          <cell r="Z435">
            <v>1159.1300000000001</v>
          </cell>
        </row>
        <row r="436">
          <cell r="I436" t="str">
            <v>CHELURU_66F03-YENNEKATTE</v>
          </cell>
          <cell r="J436" t="str">
            <v>1320106902010102</v>
          </cell>
          <cell r="K436" t="str">
            <v>AGRI</v>
          </cell>
          <cell r="L436" t="str">
            <v>CHELURU_66</v>
          </cell>
          <cell r="M436" t="str">
            <v>F03-YENNEKATTE</v>
          </cell>
          <cell r="N436" t="str">
            <v>CHELURU_66F03-YENNEKATTE</v>
          </cell>
          <cell r="O436" t="str">
            <v>1320106902010102</v>
          </cell>
          <cell r="P436" t="str">
            <v>Rural</v>
          </cell>
          <cell r="Q436" t="str">
            <v>AGRI</v>
          </cell>
          <cell r="R436" t="str">
            <v>AGRI</v>
          </cell>
          <cell r="S436">
            <v>30.2</v>
          </cell>
          <cell r="T436">
            <v>12.08</v>
          </cell>
          <cell r="U436">
            <v>42.28</v>
          </cell>
          <cell r="V436">
            <v>124</v>
          </cell>
          <cell r="W436">
            <v>180</v>
          </cell>
          <cell r="X436">
            <v>173</v>
          </cell>
          <cell r="Y436">
            <v>116</v>
          </cell>
          <cell r="Z436">
            <v>505.85</v>
          </cell>
        </row>
        <row r="437">
          <cell r="I437" t="str">
            <v>CHELURU_66F04-IRAKASANDRA</v>
          </cell>
          <cell r="J437" t="str">
            <v>1320106902010103</v>
          </cell>
          <cell r="K437" t="str">
            <v>AGRI</v>
          </cell>
          <cell r="L437" t="str">
            <v>CHELURU_66</v>
          </cell>
          <cell r="M437" t="str">
            <v>F04-IRAKASANDRA</v>
          </cell>
          <cell r="N437" t="str">
            <v>CHELURU_66F04-IRAKASANDRA</v>
          </cell>
          <cell r="O437" t="str">
            <v>1320106902010103</v>
          </cell>
          <cell r="P437" t="str">
            <v>Rural</v>
          </cell>
          <cell r="Q437" t="str">
            <v>AGRI</v>
          </cell>
          <cell r="R437" t="str">
            <v>AGRI</v>
          </cell>
          <cell r="S437">
            <v>8.1</v>
          </cell>
          <cell r="T437">
            <v>3.24</v>
          </cell>
          <cell r="U437">
            <v>11.34</v>
          </cell>
          <cell r="V437">
            <v>124</v>
          </cell>
          <cell r="W437">
            <v>743</v>
          </cell>
          <cell r="X437">
            <v>704</v>
          </cell>
          <cell r="Y437">
            <v>456</v>
          </cell>
          <cell r="Z437">
            <v>672.43</v>
          </cell>
        </row>
        <row r="438">
          <cell r="I438" t="str">
            <v>CHELURU_66F05-CHELUR TOWN</v>
          </cell>
          <cell r="J438" t="str">
            <v>1320106902010104</v>
          </cell>
          <cell r="K438" t="str">
            <v>MIXED LOAD</v>
          </cell>
          <cell r="L438" t="str">
            <v>CHELURU_66</v>
          </cell>
          <cell r="M438" t="str">
            <v>F05-CHELUR TOWN</v>
          </cell>
          <cell r="N438" t="str">
            <v>CHELURU_66F05-CHELUR TOWN</v>
          </cell>
          <cell r="O438" t="str">
            <v>1320106902010104</v>
          </cell>
          <cell r="P438" t="str">
            <v>Urban</v>
          </cell>
          <cell r="Q438" t="str">
            <v>URBAN MIXED LOAD</v>
          </cell>
          <cell r="R438" t="str">
            <v>URBAN</v>
          </cell>
          <cell r="S438">
            <v>28.6</v>
          </cell>
          <cell r="T438">
            <v>11.44</v>
          </cell>
          <cell r="U438">
            <v>40.04</v>
          </cell>
          <cell r="V438">
            <v>29</v>
          </cell>
          <cell r="W438">
            <v>2816</v>
          </cell>
          <cell r="X438">
            <v>2408</v>
          </cell>
          <cell r="Y438">
            <v>19</v>
          </cell>
          <cell r="Z438">
            <v>441.49</v>
          </cell>
        </row>
        <row r="439">
          <cell r="I439" t="str">
            <v>CHELURU_66F06-JAALGUNI</v>
          </cell>
          <cell r="J439" t="str">
            <v>1320106902010105</v>
          </cell>
          <cell r="K439" t="str">
            <v>AGRI</v>
          </cell>
          <cell r="L439" t="str">
            <v>CHELURU_66</v>
          </cell>
          <cell r="M439" t="str">
            <v>F06-JAALGUNI</v>
          </cell>
          <cell r="N439" t="str">
            <v>CHELURU_66F06-JAALGUNI</v>
          </cell>
          <cell r="O439" t="str">
            <v>1320106902010105</v>
          </cell>
          <cell r="P439" t="str">
            <v>Rural</v>
          </cell>
          <cell r="Q439" t="str">
            <v>AGRI</v>
          </cell>
          <cell r="R439" t="str">
            <v>AGRI</v>
          </cell>
          <cell r="S439">
            <v>28.6</v>
          </cell>
          <cell r="T439">
            <v>11.44</v>
          </cell>
          <cell r="U439">
            <v>40.04</v>
          </cell>
          <cell r="V439">
            <v>161</v>
          </cell>
          <cell r="W439">
            <v>754</v>
          </cell>
          <cell r="X439">
            <v>732</v>
          </cell>
          <cell r="Y439">
            <v>498</v>
          </cell>
          <cell r="Z439">
            <v>686.92</v>
          </cell>
        </row>
        <row r="440">
          <cell r="I440" t="str">
            <v>CHELURU_66F07-H PALYA</v>
          </cell>
          <cell r="J440" t="str">
            <v>1320106902020102</v>
          </cell>
          <cell r="K440" t="str">
            <v>AGRI</v>
          </cell>
          <cell r="L440" t="str">
            <v>CHELURU_66</v>
          </cell>
          <cell r="M440" t="str">
            <v>F07-H PALYA</v>
          </cell>
          <cell r="N440" t="str">
            <v>CHELURU_66F07-H PALYA</v>
          </cell>
          <cell r="O440" t="str">
            <v>1320106902020102</v>
          </cell>
          <cell r="P440" t="str">
            <v>Rural</v>
          </cell>
          <cell r="Q440" t="str">
            <v>AGRI</v>
          </cell>
          <cell r="R440" t="str">
            <v>AGRI</v>
          </cell>
          <cell r="S440">
            <v>24.5</v>
          </cell>
          <cell r="T440">
            <v>9.8000000000000007</v>
          </cell>
          <cell r="U440">
            <v>34.299999999999997</v>
          </cell>
          <cell r="V440">
            <v>129</v>
          </cell>
          <cell r="W440">
            <v>896</v>
          </cell>
          <cell r="X440">
            <v>649</v>
          </cell>
          <cell r="Y440">
            <v>547</v>
          </cell>
          <cell r="Z440">
            <v>794.98</v>
          </cell>
        </row>
        <row r="441">
          <cell r="I441" t="str">
            <v>CHELURU_66F08-NIMBEKATTE</v>
          </cell>
          <cell r="J441" t="str">
            <v>1320106902020303</v>
          </cell>
          <cell r="K441" t="str">
            <v>AGRI</v>
          </cell>
          <cell r="L441" t="str">
            <v>CHELURU_66</v>
          </cell>
          <cell r="M441" t="str">
            <v>F08-NIMBEKATTE</v>
          </cell>
          <cell r="N441" t="str">
            <v>CHELURU_66F08-NIMBEKATTE</v>
          </cell>
          <cell r="O441" t="str">
            <v>1320106902020303</v>
          </cell>
          <cell r="P441" t="str">
            <v>Rural</v>
          </cell>
          <cell r="Q441" t="str">
            <v>AGRI</v>
          </cell>
          <cell r="R441" t="str">
            <v>AGRI</v>
          </cell>
          <cell r="S441">
            <v>31.1</v>
          </cell>
          <cell r="T441">
            <v>12.44</v>
          </cell>
          <cell r="U441">
            <v>43.54</v>
          </cell>
          <cell r="V441">
            <v>157</v>
          </cell>
          <cell r="W441">
            <v>471</v>
          </cell>
          <cell r="X441">
            <v>452</v>
          </cell>
          <cell r="Y441">
            <v>270</v>
          </cell>
          <cell r="Z441">
            <v>868.87</v>
          </cell>
        </row>
        <row r="442">
          <cell r="I442" t="str">
            <v>CHELURU_66F09-HUNASEPALYA</v>
          </cell>
          <cell r="J442" t="str">
            <v>1320106902020301</v>
          </cell>
          <cell r="K442" t="str">
            <v>AGRI</v>
          </cell>
          <cell r="L442" t="str">
            <v>CHELURU_66</v>
          </cell>
          <cell r="M442" t="str">
            <v>F09-HUNASEPALYA</v>
          </cell>
          <cell r="N442" t="str">
            <v>CHELURU_66F09-HUNASEPALYA</v>
          </cell>
          <cell r="O442" t="str">
            <v>1320106902020301</v>
          </cell>
          <cell r="P442" t="str">
            <v>Rural</v>
          </cell>
          <cell r="Q442" t="str">
            <v>AGRI</v>
          </cell>
          <cell r="R442" t="str">
            <v>AGRI</v>
          </cell>
          <cell r="S442">
            <v>26.9</v>
          </cell>
          <cell r="T442">
            <v>10.76</v>
          </cell>
          <cell r="U442">
            <v>37.659999999999997</v>
          </cell>
          <cell r="V442">
            <v>174</v>
          </cell>
          <cell r="W442">
            <v>1022</v>
          </cell>
          <cell r="X442">
            <v>453</v>
          </cell>
          <cell r="Y442">
            <v>425</v>
          </cell>
          <cell r="Z442">
            <v>1223.8499999999999</v>
          </cell>
        </row>
        <row r="443">
          <cell r="I443" t="str">
            <v>CHELURU_66F10-IDAKANAHALLI</v>
          </cell>
          <cell r="J443" t="str">
            <v>1320106902020302</v>
          </cell>
          <cell r="K443" t="str">
            <v>AGRI</v>
          </cell>
          <cell r="L443" t="str">
            <v>CHELURU_66</v>
          </cell>
          <cell r="M443" t="str">
            <v>F10-IDAKANAHALLI</v>
          </cell>
          <cell r="N443" t="str">
            <v>CHELURU_66F10-IDAKANAHALLI</v>
          </cell>
          <cell r="O443" t="str">
            <v>1320106902020302</v>
          </cell>
          <cell r="P443" t="str">
            <v>Rural</v>
          </cell>
          <cell r="Q443" t="str">
            <v>AGRI</v>
          </cell>
          <cell r="R443" t="str">
            <v>AGRI</v>
          </cell>
          <cell r="S443">
            <v>19.8</v>
          </cell>
          <cell r="T443">
            <v>7.92</v>
          </cell>
          <cell r="U443">
            <v>27.72</v>
          </cell>
          <cell r="V443">
            <v>62</v>
          </cell>
          <cell r="W443">
            <v>526</v>
          </cell>
          <cell r="X443">
            <v>473</v>
          </cell>
          <cell r="Y443">
            <v>217</v>
          </cell>
          <cell r="Z443">
            <v>675.82</v>
          </cell>
        </row>
        <row r="444">
          <cell r="I444" t="str">
            <v>CHELURU_66F11 C-HARIVESANDRA</v>
          </cell>
          <cell r="J444" t="str">
            <v>1320106902020103</v>
          </cell>
          <cell r="K444" t="str">
            <v>AGRI</v>
          </cell>
          <cell r="L444" t="str">
            <v>CHELURU_66</v>
          </cell>
          <cell r="M444" t="str">
            <v>F11 C-HARIVESANDRA</v>
          </cell>
          <cell r="N444" t="str">
            <v>CHELURU_66F11 C-HARIVESANDRA</v>
          </cell>
          <cell r="O444" t="str">
            <v>1320106902020103</v>
          </cell>
          <cell r="P444" t="str">
            <v>Rural</v>
          </cell>
          <cell r="Q444" t="str">
            <v>AGRI</v>
          </cell>
          <cell r="R444" t="str">
            <v>AGRI</v>
          </cell>
          <cell r="S444">
            <v>23.6</v>
          </cell>
          <cell r="T444">
            <v>9.44</v>
          </cell>
          <cell r="U444">
            <v>33.04</v>
          </cell>
          <cell r="V444">
            <v>128</v>
          </cell>
          <cell r="W444">
            <v>446</v>
          </cell>
          <cell r="X444">
            <v>422</v>
          </cell>
          <cell r="Y444">
            <v>307</v>
          </cell>
          <cell r="Z444">
            <v>773.74</v>
          </cell>
        </row>
        <row r="445">
          <cell r="I445" t="str">
            <v>CHELURU_66F12-WATER-SUPPLY</v>
          </cell>
          <cell r="J445" t="str">
            <v>1320106902020304</v>
          </cell>
          <cell r="K445" t="str">
            <v>WATER WORKS</v>
          </cell>
          <cell r="L445" t="str">
            <v>CHELURU_66</v>
          </cell>
          <cell r="M445" t="str">
            <v>F12-WATER-SUPPLY</v>
          </cell>
          <cell r="N445" t="str">
            <v>CHELURU_66F12-WATER-SUPPLY</v>
          </cell>
          <cell r="O445" t="str">
            <v>1320106902020304</v>
          </cell>
          <cell r="P445" t="str">
            <v>Rural</v>
          </cell>
          <cell r="Q445" t="str">
            <v>WATER WORKS</v>
          </cell>
          <cell r="R445" t="str">
            <v>WATER WORKS</v>
          </cell>
          <cell r="S445">
            <v>8</v>
          </cell>
          <cell r="T445">
            <v>3.2</v>
          </cell>
          <cell r="U445">
            <v>11.2</v>
          </cell>
          <cell r="V445">
            <v>12</v>
          </cell>
          <cell r="W445">
            <v>286</v>
          </cell>
          <cell r="X445">
            <v>255</v>
          </cell>
          <cell r="Y445">
            <v>0</v>
          </cell>
          <cell r="Z445">
            <v>0</v>
          </cell>
        </row>
        <row r="446">
          <cell r="I446" t="str">
            <v>CHELURU_66F13-NALLUR-NJY</v>
          </cell>
          <cell r="J446" t="str">
            <v>1320106902020104</v>
          </cell>
          <cell r="K446" t="str">
            <v>NJY</v>
          </cell>
          <cell r="L446" t="str">
            <v>CHELURU_66</v>
          </cell>
          <cell r="M446" t="str">
            <v>F13-NALLUR-NJY</v>
          </cell>
          <cell r="N446" t="str">
            <v>CHELURU_66F13-NALLUR-NJY</v>
          </cell>
          <cell r="O446" t="str">
            <v>1320106902020104</v>
          </cell>
          <cell r="P446" t="str">
            <v>Rural</v>
          </cell>
          <cell r="Q446" t="str">
            <v>NJY</v>
          </cell>
          <cell r="R446" t="str">
            <v>NJY</v>
          </cell>
          <cell r="S446">
            <v>16.100000000000001</v>
          </cell>
          <cell r="T446">
            <v>9.6</v>
          </cell>
          <cell r="U446">
            <v>25.700000000000003</v>
          </cell>
          <cell r="V446">
            <v>94</v>
          </cell>
          <cell r="W446">
            <v>3275</v>
          </cell>
          <cell r="X446">
            <v>2553</v>
          </cell>
          <cell r="Y446">
            <v>0</v>
          </cell>
          <cell r="Z446">
            <v>1064.74</v>
          </cell>
        </row>
        <row r="447">
          <cell r="I447" t="str">
            <v>CHELURU_66F14-KODIYALA-NJY</v>
          </cell>
          <cell r="J447" t="str">
            <v>1320106902020305</v>
          </cell>
          <cell r="K447" t="str">
            <v>NJY</v>
          </cell>
          <cell r="L447" t="str">
            <v>CHELURU_66</v>
          </cell>
          <cell r="M447" t="str">
            <v>F14-KODIYALA-NJY</v>
          </cell>
          <cell r="N447" t="str">
            <v>CHELURU_66F14-KODIYALA-NJY</v>
          </cell>
          <cell r="O447" t="str">
            <v>1320106902020305</v>
          </cell>
          <cell r="P447" t="str">
            <v>Rural</v>
          </cell>
          <cell r="Q447" t="str">
            <v>NJY</v>
          </cell>
          <cell r="R447" t="str">
            <v>NJY</v>
          </cell>
          <cell r="S447">
            <v>15.7</v>
          </cell>
          <cell r="T447">
            <v>6.28</v>
          </cell>
          <cell r="U447">
            <v>21.98</v>
          </cell>
          <cell r="V447">
            <v>57</v>
          </cell>
          <cell r="W447">
            <v>1460</v>
          </cell>
          <cell r="X447">
            <v>952</v>
          </cell>
          <cell r="Y447">
            <v>0</v>
          </cell>
          <cell r="Z447">
            <v>450.72</v>
          </cell>
        </row>
        <row r="448">
          <cell r="I448" t="str">
            <v>CHELURU_66F15-SATHENAHALLY-NJY</v>
          </cell>
          <cell r="J448" t="str">
            <v>1320106902020307</v>
          </cell>
          <cell r="K448" t="str">
            <v>NJY</v>
          </cell>
          <cell r="L448" t="str">
            <v>CHELURU_66</v>
          </cell>
          <cell r="M448" t="str">
            <v>F15-SATHENAHALLY-NJY</v>
          </cell>
          <cell r="N448" t="str">
            <v>CHELURU_66F15-SATHENAHALLY-NJY</v>
          </cell>
          <cell r="O448" t="str">
            <v>1320106902020307</v>
          </cell>
          <cell r="P448" t="str">
            <v>Rural</v>
          </cell>
          <cell r="Q448" t="str">
            <v>NJY</v>
          </cell>
          <cell r="R448" t="str">
            <v>NJY</v>
          </cell>
          <cell r="S448">
            <v>14.2</v>
          </cell>
          <cell r="T448">
            <v>5.68</v>
          </cell>
          <cell r="U448">
            <v>19.88</v>
          </cell>
          <cell r="V448">
            <v>55</v>
          </cell>
          <cell r="W448">
            <v>1272</v>
          </cell>
          <cell r="X448">
            <v>818</v>
          </cell>
          <cell r="Y448">
            <v>0</v>
          </cell>
          <cell r="Z448">
            <v>8326.1</v>
          </cell>
        </row>
        <row r="449">
          <cell r="I449" t="str">
            <v>CHELURU_66F16-LINGAPURA</v>
          </cell>
          <cell r="J449" t="str">
            <v>1320106902020501</v>
          </cell>
          <cell r="K449" t="str">
            <v>AGRI</v>
          </cell>
          <cell r="L449" t="str">
            <v>CHELURU_66</v>
          </cell>
          <cell r="M449" t="str">
            <v>F16-LINGAPURA</v>
          </cell>
          <cell r="N449" t="str">
            <v>CHELURU_66F16-LINGAPURA</v>
          </cell>
          <cell r="O449" t="str">
            <v>1320106902020501</v>
          </cell>
          <cell r="P449" t="str">
            <v>Rural</v>
          </cell>
          <cell r="Q449" t="str">
            <v>AGRI</v>
          </cell>
          <cell r="R449" t="str">
            <v>AGRI</v>
          </cell>
          <cell r="S449">
            <v>13.46</v>
          </cell>
          <cell r="T449">
            <v>6.5</v>
          </cell>
          <cell r="U449">
            <v>19.96</v>
          </cell>
          <cell r="V449">
            <v>122</v>
          </cell>
          <cell r="W449">
            <v>105</v>
          </cell>
          <cell r="X449">
            <v>105</v>
          </cell>
          <cell r="Y449">
            <v>102</v>
          </cell>
          <cell r="Z449">
            <v>2985.9</v>
          </cell>
        </row>
        <row r="450">
          <cell r="I450" t="str">
            <v>CHELURU_66F17-BANGENAHALLI</v>
          </cell>
          <cell r="J450" t="str">
            <v>1320106902020504</v>
          </cell>
          <cell r="K450" t="str">
            <v>AGRI</v>
          </cell>
          <cell r="L450" t="str">
            <v>CHELURU_66</v>
          </cell>
          <cell r="M450" t="str">
            <v>F17-BANGENAHALLI</v>
          </cell>
          <cell r="N450" t="str">
            <v>CHELURU_66F17-BANGENAHALLI</v>
          </cell>
          <cell r="O450" t="str">
            <v>1320106902020504</v>
          </cell>
          <cell r="P450" t="str">
            <v>Rural</v>
          </cell>
          <cell r="Q450" t="str">
            <v>AGRI</v>
          </cell>
          <cell r="R450" t="str">
            <v>AGRI</v>
          </cell>
          <cell r="S450">
            <v>25.8</v>
          </cell>
          <cell r="T450">
            <v>10.32</v>
          </cell>
          <cell r="U450">
            <v>36.120000000000005</v>
          </cell>
          <cell r="V450">
            <v>124</v>
          </cell>
          <cell r="W450">
            <v>387</v>
          </cell>
          <cell r="X450">
            <v>382</v>
          </cell>
          <cell r="Y450">
            <v>374</v>
          </cell>
          <cell r="Z450">
            <v>1376.7</v>
          </cell>
        </row>
        <row r="451">
          <cell r="I451" t="str">
            <v>CHELURU_66F18-MADENAHALLI</v>
          </cell>
          <cell r="J451" t="str">
            <v>1320106902020505</v>
          </cell>
          <cell r="K451" t="str">
            <v>AGRI</v>
          </cell>
          <cell r="L451" t="str">
            <v>CHELURU_66</v>
          </cell>
          <cell r="M451" t="str">
            <v>F18-MADENAHALLI</v>
          </cell>
          <cell r="N451" t="str">
            <v>CHELURU_66F18-MADENAHALLI</v>
          </cell>
          <cell r="O451" t="str">
            <v>1320106902020505</v>
          </cell>
          <cell r="P451" t="str">
            <v>Rural</v>
          </cell>
          <cell r="Q451" t="str">
            <v>AGRI</v>
          </cell>
          <cell r="R451" t="str">
            <v>AGRI</v>
          </cell>
          <cell r="S451">
            <v>0</v>
          </cell>
          <cell r="T451">
            <v>0</v>
          </cell>
          <cell r="U451">
            <v>0</v>
          </cell>
          <cell r="V451">
            <v>0</v>
          </cell>
          <cell r="W451">
            <v>0</v>
          </cell>
          <cell r="X451">
            <v>0</v>
          </cell>
          <cell r="Y451">
            <v>0</v>
          </cell>
          <cell r="Z451">
            <v>319.2</v>
          </cell>
        </row>
        <row r="452">
          <cell r="I452" t="str">
            <v>CHELURU_66F19-THALEKOPPA</v>
          </cell>
          <cell r="J452" t="str">
            <v>1320106902020502</v>
          </cell>
          <cell r="K452" t="str">
            <v>AGRI</v>
          </cell>
          <cell r="L452" t="str">
            <v>CHELURU_66</v>
          </cell>
          <cell r="M452" t="str">
            <v>F19-THALEKOPPA</v>
          </cell>
          <cell r="N452" t="str">
            <v>CHELURU_66F19-THALEKOPPA</v>
          </cell>
          <cell r="O452" t="str">
            <v>1320106902020502</v>
          </cell>
          <cell r="P452" t="str">
            <v>Rural</v>
          </cell>
          <cell r="Q452" t="str">
            <v>AGRI</v>
          </cell>
          <cell r="R452" t="str">
            <v>AGRI</v>
          </cell>
          <cell r="S452">
            <v>12.5</v>
          </cell>
          <cell r="T452">
            <v>8.1999999999999993</v>
          </cell>
          <cell r="U452">
            <v>20.7</v>
          </cell>
          <cell r="V452">
            <v>156</v>
          </cell>
          <cell r="W452">
            <v>189</v>
          </cell>
          <cell r="X452">
            <v>189</v>
          </cell>
          <cell r="Y452">
            <v>188</v>
          </cell>
          <cell r="Z452">
            <v>3105.4</v>
          </cell>
        </row>
        <row r="453">
          <cell r="I453" t="str">
            <v>CHELURU_66F20-ANTHAPURA</v>
          </cell>
          <cell r="J453" t="str">
            <v>1320106902020503</v>
          </cell>
          <cell r="K453" t="str">
            <v>AGRI</v>
          </cell>
          <cell r="L453" t="str">
            <v>CHELURU_66</v>
          </cell>
          <cell r="M453" t="str">
            <v>F20-ANTHAPURA</v>
          </cell>
          <cell r="N453" t="str">
            <v>CHELURU_66F20-ANTHAPURA</v>
          </cell>
          <cell r="O453" t="str">
            <v>1320106902020503</v>
          </cell>
          <cell r="P453" t="str">
            <v>Rural</v>
          </cell>
          <cell r="Q453" t="str">
            <v>AGRI</v>
          </cell>
          <cell r="R453" t="str">
            <v>AGRI</v>
          </cell>
          <cell r="W453">
            <v>189</v>
          </cell>
          <cell r="X453">
            <v>174</v>
          </cell>
          <cell r="Y453">
            <v>130</v>
          </cell>
          <cell r="Z453">
            <v>2576.9</v>
          </cell>
        </row>
        <row r="454">
          <cell r="I454" t="str">
            <v>CHIKKABANAGERE_66F01-CB-GERE</v>
          </cell>
          <cell r="J454" t="str">
            <v>1320302904010101</v>
          </cell>
          <cell r="K454" t="str">
            <v>AGRI</v>
          </cell>
          <cell r="L454" t="str">
            <v>CHIKKABANAGERE_66</v>
          </cell>
          <cell r="M454" t="str">
            <v>F01-CB-GERE</v>
          </cell>
          <cell r="N454" t="str">
            <v>CHIKKABANAGERE_66F01-CB-GERE</v>
          </cell>
          <cell r="O454" t="str">
            <v>1320302904010101</v>
          </cell>
          <cell r="P454" t="str">
            <v>Rural</v>
          </cell>
          <cell r="Q454" t="str">
            <v>AGRI</v>
          </cell>
          <cell r="R454" t="str">
            <v>AGRI</v>
          </cell>
          <cell r="S454">
            <v>24.914999999999999</v>
          </cell>
          <cell r="T454">
            <v>20.384999999999998</v>
          </cell>
          <cell r="U454">
            <v>45.3</v>
          </cell>
          <cell r="V454">
            <v>90</v>
          </cell>
          <cell r="W454">
            <v>241</v>
          </cell>
          <cell r="X454">
            <v>241</v>
          </cell>
          <cell r="Y454">
            <v>241</v>
          </cell>
          <cell r="Z454">
            <v>668.41</v>
          </cell>
        </row>
        <row r="455">
          <cell r="I455" t="str">
            <v>CHIKKABANAGERE_66F02-HULIKUNTE</v>
          </cell>
          <cell r="J455" t="str">
            <v>1320302904010102</v>
          </cell>
          <cell r="K455" t="str">
            <v>AGRI</v>
          </cell>
          <cell r="L455" t="str">
            <v>CHIKKABANAGERE_66</v>
          </cell>
          <cell r="M455" t="str">
            <v>F02-HULIKUNTE</v>
          </cell>
          <cell r="N455" t="str">
            <v>CHIKKABANAGERE_66F02-HULIKUNTE</v>
          </cell>
          <cell r="O455" t="str">
            <v>1320302904010102</v>
          </cell>
          <cell r="P455" t="str">
            <v>Rural</v>
          </cell>
          <cell r="Q455" t="str">
            <v>AGRI</v>
          </cell>
          <cell r="R455" t="str">
            <v>AGRI</v>
          </cell>
          <cell r="S455">
            <v>17.930000000000003</v>
          </cell>
          <cell r="T455">
            <v>14.670000000000002</v>
          </cell>
          <cell r="U455">
            <v>32.600000000000009</v>
          </cell>
          <cell r="V455">
            <v>109</v>
          </cell>
          <cell r="W455">
            <v>232</v>
          </cell>
          <cell r="X455">
            <v>231</v>
          </cell>
          <cell r="Y455">
            <v>231</v>
          </cell>
          <cell r="Z455">
            <v>763.35</v>
          </cell>
        </row>
        <row r="456">
          <cell r="I456" t="str">
            <v>CHIKKABANAGERE_66F03-KOTTI</v>
          </cell>
          <cell r="J456" t="str">
            <v>1320302904010103</v>
          </cell>
          <cell r="K456" t="str">
            <v>AGRI</v>
          </cell>
          <cell r="L456" t="str">
            <v>CHIKKABANAGERE_66</v>
          </cell>
          <cell r="M456" t="str">
            <v>F03-KOTTI</v>
          </cell>
          <cell r="N456" t="str">
            <v>CHIKKABANAGERE_66F03-KOTTI</v>
          </cell>
          <cell r="O456" t="str">
            <v>1320302904010103</v>
          </cell>
          <cell r="P456" t="str">
            <v>Rural</v>
          </cell>
          <cell r="Q456" t="str">
            <v>AGRI</v>
          </cell>
          <cell r="R456" t="str">
            <v>AGRI</v>
          </cell>
          <cell r="S456">
            <v>12.155000000000001</v>
          </cell>
          <cell r="T456">
            <v>9.9450000000000003</v>
          </cell>
          <cell r="U456">
            <v>22.1</v>
          </cell>
          <cell r="V456">
            <v>165</v>
          </cell>
          <cell r="W456">
            <v>381</v>
          </cell>
          <cell r="X456">
            <v>355</v>
          </cell>
          <cell r="Y456">
            <v>355</v>
          </cell>
          <cell r="Z456">
            <v>653.55999999999995</v>
          </cell>
        </row>
        <row r="457">
          <cell r="I457" t="str">
            <v>CHIKKABANAGERE_66F04-KAAREHALLI</v>
          </cell>
          <cell r="J457" t="str">
            <v>1320302904010104</v>
          </cell>
          <cell r="K457" t="str">
            <v>AGRI</v>
          </cell>
          <cell r="L457" t="str">
            <v>CHIKKABANAGERE_66</v>
          </cell>
          <cell r="M457" t="str">
            <v>F04-KAAREHALLI</v>
          </cell>
          <cell r="N457" t="str">
            <v>CHIKKABANAGERE_66F04-KAAREHALLI</v>
          </cell>
          <cell r="O457" t="str">
            <v>1320302904010104</v>
          </cell>
          <cell r="P457" t="str">
            <v>Rural</v>
          </cell>
          <cell r="Q457" t="str">
            <v>AGRI</v>
          </cell>
          <cell r="R457" t="str">
            <v>AGRI</v>
          </cell>
          <cell r="S457">
            <v>13.255000000000003</v>
          </cell>
          <cell r="T457">
            <v>11</v>
          </cell>
          <cell r="U457">
            <v>24.255000000000003</v>
          </cell>
          <cell r="V457">
            <v>95</v>
          </cell>
          <cell r="W457">
            <v>330</v>
          </cell>
          <cell r="X457">
            <v>321</v>
          </cell>
          <cell r="Y457">
            <v>321</v>
          </cell>
          <cell r="Z457">
            <v>681.96</v>
          </cell>
        </row>
        <row r="458">
          <cell r="I458" t="str">
            <v>CHIKKABANAGERE_66F05-V.B.HALLI</v>
          </cell>
          <cell r="J458" t="str">
            <v>1320302904020101</v>
          </cell>
          <cell r="K458" t="str">
            <v>AGRI</v>
          </cell>
          <cell r="L458" t="str">
            <v>CHIKKABANAGERE_66</v>
          </cell>
          <cell r="M458" t="str">
            <v>F05-V.B.HALLI</v>
          </cell>
          <cell r="N458" t="str">
            <v>CHIKKABANAGERE_66F05-V.B.HALLI</v>
          </cell>
          <cell r="O458" t="str">
            <v>1320302904020101</v>
          </cell>
          <cell r="P458" t="str">
            <v>Rural</v>
          </cell>
          <cell r="Q458" t="str">
            <v>AGRI</v>
          </cell>
          <cell r="R458" t="str">
            <v>AGRI</v>
          </cell>
          <cell r="S458">
            <v>22.55</v>
          </cell>
          <cell r="T458">
            <v>18.45</v>
          </cell>
          <cell r="U458">
            <v>41</v>
          </cell>
          <cell r="V458">
            <v>81</v>
          </cell>
          <cell r="W458">
            <v>404</v>
          </cell>
          <cell r="X458">
            <v>404</v>
          </cell>
          <cell r="Y458">
            <v>404</v>
          </cell>
          <cell r="Z458">
            <v>741.19</v>
          </cell>
        </row>
        <row r="459">
          <cell r="I459" t="str">
            <v>CHIKKABANAGERE_66F06-DEVAGIRI NJY</v>
          </cell>
          <cell r="J459" t="str">
            <v>1320302904020102</v>
          </cell>
          <cell r="K459" t="str">
            <v>NJY</v>
          </cell>
          <cell r="L459" t="str">
            <v>CHIKKABANAGERE_66</v>
          </cell>
          <cell r="M459" t="str">
            <v>F06-DEVAGIRI NJY</v>
          </cell>
          <cell r="N459" t="str">
            <v>CHIKKABANAGERE_66F06-DEVAGIRI NJY</v>
          </cell>
          <cell r="O459" t="str">
            <v>1320302904020102</v>
          </cell>
          <cell r="P459" t="str">
            <v>Rural</v>
          </cell>
          <cell r="Q459" t="str">
            <v>NJY</v>
          </cell>
          <cell r="R459" t="str">
            <v>NJY</v>
          </cell>
          <cell r="S459">
            <v>11.61</v>
          </cell>
          <cell r="T459">
            <v>15.389999999999999</v>
          </cell>
          <cell r="U459">
            <v>27</v>
          </cell>
          <cell r="V459">
            <v>35</v>
          </cell>
          <cell r="W459">
            <v>1215</v>
          </cell>
          <cell r="X459">
            <v>927</v>
          </cell>
          <cell r="Y459">
            <v>0</v>
          </cell>
          <cell r="Z459">
            <v>250.72</v>
          </cell>
        </row>
        <row r="460">
          <cell r="I460" t="str">
            <v>CHIKKABANAGERE_66F07-BARAGUR</v>
          </cell>
          <cell r="J460" t="str">
            <v>1320302904020103</v>
          </cell>
          <cell r="K460" t="str">
            <v>AGRI</v>
          </cell>
          <cell r="L460" t="str">
            <v>CHIKKABANAGERE_66</v>
          </cell>
          <cell r="M460" t="str">
            <v>F07-BARAGUR</v>
          </cell>
          <cell r="N460" t="str">
            <v>CHIKKABANAGERE_66F07-BARAGUR</v>
          </cell>
          <cell r="O460" t="str">
            <v>1320302904020103</v>
          </cell>
          <cell r="P460" t="str">
            <v>Rural</v>
          </cell>
          <cell r="Q460" t="str">
            <v>AGRI</v>
          </cell>
          <cell r="R460" t="str">
            <v>AGRI</v>
          </cell>
          <cell r="S460">
            <v>17.600000000000001</v>
          </cell>
          <cell r="T460">
            <v>14.4</v>
          </cell>
          <cell r="U460">
            <v>32</v>
          </cell>
          <cell r="V460">
            <v>75</v>
          </cell>
          <cell r="W460">
            <v>426</v>
          </cell>
          <cell r="X460">
            <v>301</v>
          </cell>
          <cell r="Y460">
            <v>300</v>
          </cell>
          <cell r="Z460">
            <v>586.66999999999996</v>
          </cell>
        </row>
        <row r="461">
          <cell r="I461" t="str">
            <v>CHIKKABANAGERE_66F08-AGRAHARA</v>
          </cell>
          <cell r="J461" t="str">
            <v>1320302904020301</v>
          </cell>
          <cell r="K461" t="str">
            <v>AGRI</v>
          </cell>
          <cell r="L461" t="str">
            <v>CHIKKABANAGERE_66</v>
          </cell>
          <cell r="M461" t="str">
            <v>F08-AGRAHARA</v>
          </cell>
          <cell r="N461" t="str">
            <v>CHIKKABANAGERE_66F08-AGRAHARA</v>
          </cell>
          <cell r="O461" t="str">
            <v>1320302904020301</v>
          </cell>
          <cell r="P461" t="str">
            <v>Rural</v>
          </cell>
          <cell r="Q461" t="str">
            <v>AGRI</v>
          </cell>
          <cell r="R461" t="str">
            <v>AGRI</v>
          </cell>
          <cell r="S461">
            <v>18.700000000000003</v>
          </cell>
          <cell r="T461">
            <v>15.3</v>
          </cell>
          <cell r="U461">
            <v>34</v>
          </cell>
          <cell r="V461">
            <v>101</v>
          </cell>
          <cell r="W461">
            <v>354</v>
          </cell>
          <cell r="X461">
            <v>344</v>
          </cell>
          <cell r="Y461">
            <v>344</v>
          </cell>
          <cell r="Z461">
            <v>793.55</v>
          </cell>
        </row>
        <row r="462">
          <cell r="I462" t="str">
            <v>CHIKKABANAGERE_66F09-K.R.HALLI</v>
          </cell>
          <cell r="J462" t="str">
            <v>1320302904020302</v>
          </cell>
          <cell r="K462" t="str">
            <v>AGRI</v>
          </cell>
          <cell r="L462" t="str">
            <v>CHIKKABANAGERE_66</v>
          </cell>
          <cell r="M462" t="str">
            <v>F09-K.R.HALLI</v>
          </cell>
          <cell r="N462" t="str">
            <v>CHIKKABANAGERE_66F09-K.R.HALLI</v>
          </cell>
          <cell r="O462" t="str">
            <v>1320302904020302</v>
          </cell>
          <cell r="P462" t="str">
            <v>Rural</v>
          </cell>
          <cell r="Q462" t="str">
            <v>AGRI</v>
          </cell>
          <cell r="R462" t="str">
            <v>AGRI</v>
          </cell>
          <cell r="S462">
            <v>14.3</v>
          </cell>
          <cell r="T462">
            <v>11.700000000000001</v>
          </cell>
          <cell r="U462">
            <v>26</v>
          </cell>
          <cell r="V462">
            <v>103</v>
          </cell>
          <cell r="W462">
            <v>1022</v>
          </cell>
          <cell r="X462">
            <v>337</v>
          </cell>
          <cell r="Y462">
            <v>337</v>
          </cell>
          <cell r="Z462">
            <v>810.56</v>
          </cell>
        </row>
        <row r="463">
          <cell r="I463" t="str">
            <v>CHIKKABANAGERE_66F10-LAKKANAHALLI NJY</v>
          </cell>
          <cell r="J463" t="str">
            <v>1320302904010105</v>
          </cell>
          <cell r="K463" t="str">
            <v>NJY</v>
          </cell>
          <cell r="L463" t="str">
            <v>CHIKKABANAGERE_66</v>
          </cell>
          <cell r="M463" t="str">
            <v>F10-LAKKANAHALLI NJY</v>
          </cell>
          <cell r="N463" t="str">
            <v>CHIKKABANAGERE_66F10-LAKKANAHALLI NJY</v>
          </cell>
          <cell r="O463" t="str">
            <v>1320302904010105</v>
          </cell>
          <cell r="P463" t="str">
            <v>Rural</v>
          </cell>
          <cell r="Q463" t="str">
            <v>NJY</v>
          </cell>
          <cell r="R463" t="str">
            <v>NJY</v>
          </cell>
          <cell r="S463">
            <v>20.296000000000003</v>
          </cell>
          <cell r="T463">
            <v>26.954999999999998</v>
          </cell>
          <cell r="U463">
            <v>47.251000000000005</v>
          </cell>
          <cell r="V463">
            <v>39</v>
          </cell>
          <cell r="W463">
            <v>1713</v>
          </cell>
          <cell r="X463">
            <v>1444</v>
          </cell>
          <cell r="Y463">
            <v>0</v>
          </cell>
          <cell r="Z463">
            <v>547.67999999999995</v>
          </cell>
        </row>
        <row r="464">
          <cell r="I464" t="str">
            <v>CHIKKABANAGERE_66F11-GANDIHALLI NJY</v>
          </cell>
          <cell r="J464" t="str">
            <v>1320302904010106</v>
          </cell>
          <cell r="K464" t="str">
            <v>NJY</v>
          </cell>
          <cell r="L464" t="str">
            <v>CHIKKABANAGERE_66</v>
          </cell>
          <cell r="M464" t="str">
            <v>F11-GANDIHALLI NJY</v>
          </cell>
          <cell r="N464" t="str">
            <v>CHIKKABANAGERE_66F11-GANDIHALLI NJY</v>
          </cell>
          <cell r="O464" t="str">
            <v>1320302904010106</v>
          </cell>
          <cell r="P464" t="str">
            <v>Rural</v>
          </cell>
          <cell r="Q464" t="str">
            <v>NJY</v>
          </cell>
          <cell r="R464" t="str">
            <v>NJY</v>
          </cell>
          <cell r="S464">
            <v>11.868000000000002</v>
          </cell>
          <cell r="T464">
            <v>15.732000000000001</v>
          </cell>
          <cell r="U464">
            <v>27.6</v>
          </cell>
          <cell r="V464">
            <v>26</v>
          </cell>
          <cell r="W464">
            <v>1724</v>
          </cell>
          <cell r="X464">
            <v>911</v>
          </cell>
          <cell r="Y464">
            <v>0</v>
          </cell>
          <cell r="Z464">
            <v>577.65</v>
          </cell>
        </row>
        <row r="465">
          <cell r="I465" t="str">
            <v>CHIKKABANAGERE_66F12-DWARANAKUNTE NJY</v>
          </cell>
          <cell r="J465" t="str">
            <v>1320302904010107</v>
          </cell>
          <cell r="K465" t="str">
            <v>NJY</v>
          </cell>
          <cell r="L465" t="str">
            <v>CHIKKABANAGERE_66</v>
          </cell>
          <cell r="M465" t="str">
            <v>F12-DWARANAKUNTE NJY</v>
          </cell>
          <cell r="N465" t="str">
            <v>CHIKKABANAGERE_66F12-DWARANAKUNTE NJY</v>
          </cell>
          <cell r="O465" t="str">
            <v>1320302904010107</v>
          </cell>
          <cell r="P465" t="str">
            <v>Rural</v>
          </cell>
          <cell r="Q465" t="str">
            <v>NJY</v>
          </cell>
          <cell r="R465" t="str">
            <v>NJY</v>
          </cell>
          <cell r="S465">
            <v>15.48</v>
          </cell>
          <cell r="T465">
            <v>20.52</v>
          </cell>
          <cell r="U465">
            <v>36</v>
          </cell>
          <cell r="V465">
            <v>63</v>
          </cell>
          <cell r="W465">
            <v>2911</v>
          </cell>
          <cell r="X465">
            <v>2047</v>
          </cell>
          <cell r="Y465">
            <v>0</v>
          </cell>
          <cell r="Z465">
            <v>17276.400000000001</v>
          </cell>
        </row>
        <row r="466">
          <cell r="I466" t="str">
            <v>CHIKKABANAGERE_66F13-HAROGERE NJY</v>
          </cell>
          <cell r="J466" t="str">
            <v>1320302904010108</v>
          </cell>
          <cell r="K466" t="str">
            <v>NJY</v>
          </cell>
          <cell r="L466" t="str">
            <v>CHIKKABANAGERE_66</v>
          </cell>
          <cell r="M466" t="str">
            <v>F13-HAROGERE NJY</v>
          </cell>
          <cell r="N466" t="str">
            <v>CHIKKABANAGERE_66F13-HAROGERE NJY</v>
          </cell>
          <cell r="O466" t="str">
            <v>1320302904010108</v>
          </cell>
          <cell r="P466" t="str">
            <v>Rural</v>
          </cell>
          <cell r="Q466" t="str">
            <v>NJY</v>
          </cell>
          <cell r="R466" t="str">
            <v>NJY</v>
          </cell>
          <cell r="S466">
            <v>14.018000000000001</v>
          </cell>
          <cell r="T466">
            <v>18.582000000000001</v>
          </cell>
          <cell r="U466">
            <v>32.6</v>
          </cell>
          <cell r="V466">
            <v>67</v>
          </cell>
          <cell r="W466">
            <v>2487</v>
          </cell>
          <cell r="X466">
            <v>2292</v>
          </cell>
          <cell r="Y466">
            <v>0</v>
          </cell>
          <cell r="Z466">
            <v>17763.900000000001</v>
          </cell>
        </row>
        <row r="467">
          <cell r="I467" t="str">
            <v>CHIKKABANAGERE_66F15-NARAGONDANAHALLI(NJY)</v>
          </cell>
          <cell r="J467" t="str">
            <v>1320302904010109</v>
          </cell>
          <cell r="K467" t="str">
            <v>NJY</v>
          </cell>
          <cell r="L467" t="str">
            <v>CHIKKABANAGERE_66</v>
          </cell>
          <cell r="M467" t="str">
            <v>F15-NARAGONDANAHALLI(NJY)</v>
          </cell>
          <cell r="N467" t="str">
            <v>CHIKKABANAGERE_66F15-NARAGONDANAHALLI(NJY)</v>
          </cell>
          <cell r="O467" t="str">
            <v>1320302904010109</v>
          </cell>
          <cell r="P467" t="str">
            <v>Rural</v>
          </cell>
          <cell r="Q467" t="str">
            <v>NJY</v>
          </cell>
          <cell r="R467" t="str">
            <v>NJY</v>
          </cell>
          <cell r="S467">
            <v>14.3</v>
          </cell>
          <cell r="T467">
            <v>12.6</v>
          </cell>
          <cell r="U467">
            <v>26.9</v>
          </cell>
          <cell r="V467">
            <v>23</v>
          </cell>
          <cell r="W467">
            <v>923</v>
          </cell>
          <cell r="X467">
            <v>804</v>
          </cell>
          <cell r="Y467">
            <v>0</v>
          </cell>
          <cell r="Z467">
            <v>1391.8</v>
          </cell>
        </row>
        <row r="468">
          <cell r="I468" t="str">
            <v>CHIKKABANAGERE_66F16-BEERANAHALLI</v>
          </cell>
          <cell r="J468" t="str">
            <v>1320302904010110</v>
          </cell>
          <cell r="K468" t="str">
            <v>AGRI</v>
          </cell>
          <cell r="L468" t="str">
            <v>CHIKKABANAGERE_66</v>
          </cell>
          <cell r="M468" t="str">
            <v>F16-BEERANAHALLI</v>
          </cell>
          <cell r="N468" t="str">
            <v>CHIKKABANAGERE_66F16-BEERANAHALLI</v>
          </cell>
          <cell r="O468" t="str">
            <v>1320302904010110</v>
          </cell>
          <cell r="P468" t="str">
            <v>Rural</v>
          </cell>
          <cell r="Q468" t="str">
            <v>AGRI</v>
          </cell>
          <cell r="R468" t="str">
            <v>AGRI</v>
          </cell>
          <cell r="S468">
            <v>27.225000000000001</v>
          </cell>
          <cell r="T468">
            <v>22.275000000000002</v>
          </cell>
          <cell r="U468">
            <v>49.5</v>
          </cell>
          <cell r="V468">
            <v>95</v>
          </cell>
          <cell r="W468">
            <v>215</v>
          </cell>
          <cell r="X468">
            <v>215</v>
          </cell>
          <cell r="Y468">
            <v>215</v>
          </cell>
          <cell r="Z468">
            <v>6031.3</v>
          </cell>
        </row>
        <row r="469">
          <cell r="I469" t="str">
            <v>CHIKKAGONIGERE_66F01-HONNURU VADDARAHATTI IP</v>
          </cell>
          <cell r="J469" t="str">
            <v>1310302909010101</v>
          </cell>
          <cell r="K469" t="str">
            <v>AGRI</v>
          </cell>
          <cell r="L469" t="str">
            <v>CHIKKAGONIGERE_66</v>
          </cell>
          <cell r="M469" t="str">
            <v>F01-HONNURU VADDARAHATTI IP</v>
          </cell>
          <cell r="N469" t="str">
            <v>CHIKKAGONIGERE_66F01-HONNURU VADDARAHATTI IP</v>
          </cell>
          <cell r="O469" t="str">
            <v>1310302909010101</v>
          </cell>
          <cell r="P469" t="str">
            <v>Rural</v>
          </cell>
          <cell r="Q469" t="str">
            <v>AGRI</v>
          </cell>
          <cell r="R469" t="str">
            <v>AGRI</v>
          </cell>
          <cell r="S469">
            <v>0</v>
          </cell>
          <cell r="T469">
            <v>0</v>
          </cell>
          <cell r="U469">
            <v>0</v>
          </cell>
          <cell r="V469">
            <v>70</v>
          </cell>
          <cell r="W469">
            <v>362</v>
          </cell>
          <cell r="X469">
            <v>309</v>
          </cell>
          <cell r="Y469">
            <v>308</v>
          </cell>
          <cell r="Z469">
            <v>412.51</v>
          </cell>
        </row>
        <row r="470">
          <cell r="I470" t="str">
            <v>CHIKKAGONIGERE_66F04-HIREGONIGERE NJY</v>
          </cell>
          <cell r="J470" t="str">
            <v>1310302909010104</v>
          </cell>
          <cell r="K470" t="str">
            <v>NJY</v>
          </cell>
          <cell r="L470" t="str">
            <v>CHIKKAGONIGERE_66</v>
          </cell>
          <cell r="M470" t="str">
            <v>F04-HIREGONIGERE NJY</v>
          </cell>
          <cell r="N470" t="str">
            <v>CHIKKAGONIGERE_66F04-HIREGONIGERE NJY</v>
          </cell>
          <cell r="O470" t="str">
            <v>1310302909010104</v>
          </cell>
          <cell r="P470" t="str">
            <v>Rural</v>
          </cell>
          <cell r="Q470" t="str">
            <v>NJY</v>
          </cell>
          <cell r="R470" t="str">
            <v>NJY</v>
          </cell>
          <cell r="S470">
            <v>0</v>
          </cell>
          <cell r="T470">
            <v>0</v>
          </cell>
          <cell r="U470">
            <v>0</v>
          </cell>
          <cell r="V470">
            <v>58</v>
          </cell>
          <cell r="W470">
            <v>3844</v>
          </cell>
          <cell r="X470">
            <v>3005</v>
          </cell>
          <cell r="Y470">
            <v>4</v>
          </cell>
          <cell r="Z470">
            <v>457.77</v>
          </cell>
        </row>
        <row r="471">
          <cell r="I471" t="str">
            <v>CHIKKAJAJUR_66F01-CHIKKANAKATTE</v>
          </cell>
          <cell r="J471" t="str">
            <v>1310203905010106</v>
          </cell>
          <cell r="K471" t="str">
            <v>AGRI</v>
          </cell>
          <cell r="L471" t="str">
            <v>CHIKKAJAJUR_66</v>
          </cell>
          <cell r="M471" t="str">
            <v>F01-CHIKKANAKATTE</v>
          </cell>
          <cell r="N471" t="str">
            <v>CHIKKAJAJUR_66F01-CHIKKANAKATTE</v>
          </cell>
          <cell r="O471" t="str">
            <v>1310203905010106</v>
          </cell>
          <cell r="P471" t="str">
            <v>Rural</v>
          </cell>
          <cell r="Q471" t="str">
            <v>AGRI</v>
          </cell>
          <cell r="R471" t="str">
            <v>AGRI</v>
          </cell>
          <cell r="S471">
            <v>12.4</v>
          </cell>
          <cell r="T471">
            <v>10.3</v>
          </cell>
          <cell r="U471">
            <v>22.700000000000003</v>
          </cell>
          <cell r="V471">
            <v>178</v>
          </cell>
          <cell r="W471">
            <v>386</v>
          </cell>
          <cell r="X471">
            <v>381</v>
          </cell>
          <cell r="Y471">
            <v>381</v>
          </cell>
          <cell r="Z471">
            <v>562.1</v>
          </cell>
        </row>
        <row r="472">
          <cell r="I472" t="str">
            <v>CHIKKAJAJUR_66F02-HIREKANDAVADI</v>
          </cell>
          <cell r="J472" t="str">
            <v>1310203905010101</v>
          </cell>
          <cell r="K472" t="str">
            <v>AGRI</v>
          </cell>
          <cell r="L472" t="str">
            <v>CHIKKAJAJUR_66</v>
          </cell>
          <cell r="M472" t="str">
            <v>F02-HIREKANDAVADI</v>
          </cell>
          <cell r="N472" t="str">
            <v>CHIKKAJAJUR_66F02-HIREKANDAVADI</v>
          </cell>
          <cell r="O472" t="str">
            <v>1310203905010101</v>
          </cell>
          <cell r="P472" t="str">
            <v>Rural</v>
          </cell>
          <cell r="Q472" t="str">
            <v>AGRI</v>
          </cell>
          <cell r="R472" t="str">
            <v>AGRI</v>
          </cell>
          <cell r="S472">
            <v>13.6</v>
          </cell>
          <cell r="T472">
            <v>10.7</v>
          </cell>
          <cell r="U472">
            <v>24.299999999999997</v>
          </cell>
          <cell r="V472">
            <v>231</v>
          </cell>
          <cell r="W472">
            <v>1170</v>
          </cell>
          <cell r="X472">
            <v>1069</v>
          </cell>
          <cell r="Y472">
            <v>1068</v>
          </cell>
          <cell r="Z472">
            <v>1047.43</v>
          </cell>
        </row>
        <row r="473">
          <cell r="I473" t="str">
            <v>CHIKKAJAJUR_66F03-GUNJIGANUR</v>
          </cell>
          <cell r="J473" t="str">
            <v>1310203905010102</v>
          </cell>
          <cell r="K473" t="str">
            <v>AGRI</v>
          </cell>
          <cell r="L473" t="str">
            <v>CHIKKAJAJUR_66</v>
          </cell>
          <cell r="M473" t="str">
            <v>F03-GUNJIGANUR</v>
          </cell>
          <cell r="N473" t="str">
            <v>CHIKKAJAJUR_66F03-GUNJIGANUR</v>
          </cell>
          <cell r="O473" t="str">
            <v>1310203905010102</v>
          </cell>
          <cell r="P473" t="str">
            <v>Rural</v>
          </cell>
          <cell r="Q473" t="str">
            <v>AGRI</v>
          </cell>
          <cell r="R473" t="str">
            <v>AGRI</v>
          </cell>
          <cell r="S473">
            <v>8.3000000000000007</v>
          </cell>
          <cell r="T473">
            <v>9.5</v>
          </cell>
          <cell r="U473">
            <v>17.8</v>
          </cell>
          <cell r="V473">
            <v>225</v>
          </cell>
          <cell r="W473">
            <v>703</v>
          </cell>
          <cell r="X473">
            <v>703</v>
          </cell>
          <cell r="Y473">
            <v>703</v>
          </cell>
          <cell r="Z473">
            <v>959.68</v>
          </cell>
        </row>
        <row r="474">
          <cell r="I474" t="str">
            <v>CHIKKAJAJUR_66F04-BDURGA</v>
          </cell>
          <cell r="J474" t="str">
            <v>1310203905010103</v>
          </cell>
          <cell r="K474" t="str">
            <v>AGRI</v>
          </cell>
          <cell r="L474" t="str">
            <v>CHIKKAJAJUR_66</v>
          </cell>
          <cell r="M474" t="str">
            <v>F04-BDURGA</v>
          </cell>
          <cell r="N474" t="str">
            <v>CHIKKAJAJUR_66F04-BDURGA</v>
          </cell>
          <cell r="O474" t="str">
            <v>1310203905010103</v>
          </cell>
          <cell r="P474" t="str">
            <v>Rural</v>
          </cell>
          <cell r="Q474" t="str">
            <v>AGRI</v>
          </cell>
          <cell r="R474" t="str">
            <v>AGRI</v>
          </cell>
          <cell r="S474">
            <v>6.1</v>
          </cell>
          <cell r="T474">
            <v>7.6</v>
          </cell>
          <cell r="U474">
            <v>13.7</v>
          </cell>
          <cell r="V474">
            <v>126</v>
          </cell>
          <cell r="W474">
            <v>518</v>
          </cell>
          <cell r="X474">
            <v>412</v>
          </cell>
          <cell r="Y474">
            <v>411</v>
          </cell>
          <cell r="Z474">
            <v>471.3</v>
          </cell>
        </row>
        <row r="475">
          <cell r="I475" t="str">
            <v>CHIKKAJAJUR_66F05-KADUR</v>
          </cell>
          <cell r="J475" t="str">
            <v>1310203905020301</v>
          </cell>
          <cell r="K475" t="str">
            <v>AGRI</v>
          </cell>
          <cell r="L475" t="str">
            <v>CHIKKAJAJUR_66</v>
          </cell>
          <cell r="M475" t="str">
            <v>F05-KADUR</v>
          </cell>
          <cell r="N475" t="str">
            <v>CHIKKAJAJUR_66F05-KADUR</v>
          </cell>
          <cell r="O475" t="str">
            <v>1310203905020301</v>
          </cell>
          <cell r="P475" t="str">
            <v>Rural</v>
          </cell>
          <cell r="Q475" t="str">
            <v>AGRI</v>
          </cell>
          <cell r="R475" t="str">
            <v>AGRI</v>
          </cell>
          <cell r="S475">
            <v>9.4</v>
          </cell>
          <cell r="T475">
            <v>6.2</v>
          </cell>
          <cell r="U475">
            <v>15.600000000000001</v>
          </cell>
          <cell r="V475">
            <v>189</v>
          </cell>
          <cell r="W475">
            <v>591</v>
          </cell>
          <cell r="X475">
            <v>591</v>
          </cell>
          <cell r="Y475">
            <v>589</v>
          </cell>
          <cell r="Z475">
            <v>615.64</v>
          </cell>
        </row>
        <row r="476">
          <cell r="I476" t="str">
            <v>CHIKKAJAJUR_66F06-KOTEHAL</v>
          </cell>
          <cell r="J476" t="str">
            <v>1310203905020302</v>
          </cell>
          <cell r="K476" t="str">
            <v>AGRI</v>
          </cell>
          <cell r="L476" t="str">
            <v>CHIKKAJAJUR_66</v>
          </cell>
          <cell r="M476" t="str">
            <v>F06-KOTEHAL</v>
          </cell>
          <cell r="N476" t="str">
            <v>CHIKKAJAJUR_66F06-KOTEHAL</v>
          </cell>
          <cell r="O476" t="str">
            <v>1310203905020302</v>
          </cell>
          <cell r="P476" t="str">
            <v>Rural</v>
          </cell>
          <cell r="Q476" t="str">
            <v>AGRI</v>
          </cell>
          <cell r="R476" t="str">
            <v>AGRI</v>
          </cell>
          <cell r="S476">
            <v>13.6</v>
          </cell>
          <cell r="T476">
            <v>8.6</v>
          </cell>
          <cell r="U476">
            <v>22.2</v>
          </cell>
          <cell r="V476">
            <v>341</v>
          </cell>
          <cell r="W476">
            <v>468</v>
          </cell>
          <cell r="X476">
            <v>467</v>
          </cell>
          <cell r="Y476">
            <v>466</v>
          </cell>
          <cell r="Z476">
            <v>786.77</v>
          </cell>
        </row>
        <row r="477">
          <cell r="I477" t="str">
            <v>CHIKKAJAJUR_66F07-CHIKANDVADI</v>
          </cell>
          <cell r="J477" t="str">
            <v>1310203905020303</v>
          </cell>
          <cell r="K477" t="str">
            <v>AGRI</v>
          </cell>
          <cell r="L477" t="str">
            <v>CHIKKAJAJUR_66</v>
          </cell>
          <cell r="M477" t="str">
            <v>F07-CHIKANDVADI</v>
          </cell>
          <cell r="N477" t="str">
            <v>CHIKKAJAJUR_66F07-CHIKANDVADI</v>
          </cell>
          <cell r="O477" t="str">
            <v>1310203905020303</v>
          </cell>
          <cell r="P477" t="str">
            <v>Rural</v>
          </cell>
          <cell r="Q477" t="str">
            <v>AGRI</v>
          </cell>
          <cell r="R477" t="str">
            <v>AGRI</v>
          </cell>
          <cell r="S477">
            <v>16.3</v>
          </cell>
          <cell r="T477">
            <v>18.7</v>
          </cell>
          <cell r="U477">
            <v>35</v>
          </cell>
          <cell r="V477">
            <v>296</v>
          </cell>
          <cell r="W477">
            <v>1047</v>
          </cell>
          <cell r="X477">
            <v>895</v>
          </cell>
          <cell r="Y477">
            <v>894</v>
          </cell>
          <cell r="Z477">
            <v>1031.17</v>
          </cell>
        </row>
        <row r="478">
          <cell r="I478" t="str">
            <v>CHIKKAJAJUR_66F08-CHIKJAJUR</v>
          </cell>
          <cell r="J478" t="str">
            <v>1310203905020304</v>
          </cell>
          <cell r="K478" t="str">
            <v>DOMESTIC</v>
          </cell>
          <cell r="L478" t="str">
            <v>CHIKKAJAJUR_66</v>
          </cell>
          <cell r="M478" t="str">
            <v>F08-CHIKJAJUR</v>
          </cell>
          <cell r="N478" t="str">
            <v>CHIKKAJAJUR_66F08-CHIKJAJUR</v>
          </cell>
          <cell r="O478" t="str">
            <v>1310203905020304</v>
          </cell>
          <cell r="P478" t="str">
            <v>Urban</v>
          </cell>
          <cell r="Q478" t="str">
            <v>DOMESTIC</v>
          </cell>
          <cell r="R478" t="str">
            <v>URBAN</v>
          </cell>
          <cell r="S478">
            <v>4.8</v>
          </cell>
          <cell r="T478">
            <v>3.9</v>
          </cell>
          <cell r="U478">
            <v>8.6999999999999993</v>
          </cell>
          <cell r="V478">
            <v>61</v>
          </cell>
          <cell r="W478">
            <v>3873</v>
          </cell>
          <cell r="X478">
            <v>2953</v>
          </cell>
          <cell r="Y478">
            <v>0</v>
          </cell>
          <cell r="Z478">
            <v>886.12</v>
          </cell>
        </row>
        <row r="479">
          <cell r="I479" t="str">
            <v>CHIKKAJAJUR_66F09-FILTERHOUSE NJY</v>
          </cell>
          <cell r="J479" t="str">
            <v>1310203905010104</v>
          </cell>
          <cell r="K479" t="str">
            <v>NJY</v>
          </cell>
          <cell r="L479" t="str">
            <v>CHIKKAJAJUR_66</v>
          </cell>
          <cell r="M479" t="str">
            <v>F09-FILTERHOUSE NJY</v>
          </cell>
          <cell r="N479" t="str">
            <v>CHIKKAJAJUR_66F09-FILTERHOUSE NJY</v>
          </cell>
          <cell r="O479" t="str">
            <v>1310203905010104</v>
          </cell>
          <cell r="P479" t="str">
            <v>Rural</v>
          </cell>
          <cell r="Q479" t="str">
            <v>NJY</v>
          </cell>
          <cell r="R479" t="str">
            <v>NJY</v>
          </cell>
          <cell r="S479">
            <v>14.8</v>
          </cell>
          <cell r="T479">
            <v>8.6</v>
          </cell>
          <cell r="U479">
            <v>23.4</v>
          </cell>
          <cell r="V479">
            <v>85</v>
          </cell>
          <cell r="W479">
            <v>2507</v>
          </cell>
          <cell r="X479">
            <v>2242</v>
          </cell>
          <cell r="Y479">
            <v>0</v>
          </cell>
          <cell r="Z479">
            <v>192.52</v>
          </cell>
        </row>
        <row r="480">
          <cell r="I480" t="str">
            <v>CHIKKAJAJUR_66F10-HIREEMMIGANUR NJY</v>
          </cell>
          <cell r="J480" t="str">
            <v>1310203905020305</v>
          </cell>
          <cell r="K480" t="str">
            <v>NJY</v>
          </cell>
          <cell r="L480" t="str">
            <v>CHIKKAJAJUR_66</v>
          </cell>
          <cell r="M480" t="str">
            <v>F10-HIREEMMIGANUR NJY</v>
          </cell>
          <cell r="N480" t="str">
            <v>CHIKKAJAJUR_66F10-HIREEMMIGANUR NJY</v>
          </cell>
          <cell r="O480" t="str">
            <v>1310203905020305</v>
          </cell>
          <cell r="P480" t="str">
            <v>Rural</v>
          </cell>
          <cell r="Q480" t="str">
            <v>NJY</v>
          </cell>
          <cell r="R480" t="str">
            <v>NJY</v>
          </cell>
          <cell r="S480">
            <v>9.6</v>
          </cell>
          <cell r="T480">
            <v>6.8</v>
          </cell>
          <cell r="U480">
            <v>16.399999999999999</v>
          </cell>
          <cell r="V480">
            <v>78</v>
          </cell>
          <cell r="W480">
            <v>2571</v>
          </cell>
          <cell r="X480">
            <v>1935</v>
          </cell>
          <cell r="Y480">
            <v>0</v>
          </cell>
          <cell r="Z480">
            <v>144.57</v>
          </cell>
        </row>
        <row r="481">
          <cell r="I481" t="str">
            <v xml:space="preserve">CHIKKAJAJUR_66F11-ARASANAGATTA </v>
          </cell>
          <cell r="J481" t="str">
            <v>1310203905020101</v>
          </cell>
          <cell r="K481" t="str">
            <v>NJY</v>
          </cell>
          <cell r="L481" t="str">
            <v>CHIKKAJAJUR_66</v>
          </cell>
          <cell r="M481" t="str">
            <v xml:space="preserve">F11-ARASANAGATTA </v>
          </cell>
          <cell r="N481" t="str">
            <v xml:space="preserve">CHIKKAJAJUR_66F11-ARASANAGATTA </v>
          </cell>
          <cell r="O481" t="str">
            <v>1310203905020101</v>
          </cell>
          <cell r="P481" t="str">
            <v>Rural</v>
          </cell>
          <cell r="Q481" t="str">
            <v>NJY</v>
          </cell>
          <cell r="R481" t="str">
            <v>NJY</v>
          </cell>
          <cell r="S481">
            <v>10.8</v>
          </cell>
          <cell r="T481">
            <v>6.1</v>
          </cell>
          <cell r="U481">
            <v>16.899999999999999</v>
          </cell>
          <cell r="V481">
            <v>31</v>
          </cell>
          <cell r="W481">
            <v>1152</v>
          </cell>
          <cell r="X481">
            <v>955</v>
          </cell>
          <cell r="Y481">
            <v>0</v>
          </cell>
          <cell r="Z481">
            <v>537.78</v>
          </cell>
        </row>
        <row r="482">
          <cell r="I482" t="str">
            <v>CHIKKAJAJUR_66F12-KAVALAHATTI</v>
          </cell>
          <cell r="J482" t="str">
            <v>1310203905020306</v>
          </cell>
          <cell r="K482" t="str">
            <v>AGRI</v>
          </cell>
          <cell r="L482" t="str">
            <v>CHIKKAJAJUR_66</v>
          </cell>
          <cell r="M482" t="str">
            <v>F12-KAVALAHATTI</v>
          </cell>
          <cell r="N482" t="str">
            <v>CHIKKAJAJUR_66F12-KAVALAHATTI</v>
          </cell>
          <cell r="O482" t="str">
            <v>1310203905020306</v>
          </cell>
          <cell r="P482" t="str">
            <v>Rural</v>
          </cell>
          <cell r="Q482" t="str">
            <v>AGRI</v>
          </cell>
          <cell r="R482" t="str">
            <v>AGRI</v>
          </cell>
          <cell r="S482">
            <v>6.8</v>
          </cell>
          <cell r="T482">
            <v>5.0999999999999996</v>
          </cell>
          <cell r="U482">
            <v>11.899999999999999</v>
          </cell>
          <cell r="V482">
            <v>96</v>
          </cell>
          <cell r="W482">
            <v>306</v>
          </cell>
          <cell r="X482">
            <v>247</v>
          </cell>
          <cell r="Y482">
            <v>245</v>
          </cell>
          <cell r="Z482">
            <v>4089.3</v>
          </cell>
        </row>
        <row r="483">
          <cell r="I483" t="str">
            <v>CHIKKANAYAKANAHALLI_110F02-CN-HALLI</v>
          </cell>
          <cell r="J483" t="str">
            <v>1320203901010101</v>
          </cell>
          <cell r="K483" t="str">
            <v>MIXED LOAD</v>
          </cell>
          <cell r="L483" t="str">
            <v>CHIKKANAYAKANAHALLI_110</v>
          </cell>
          <cell r="M483" t="str">
            <v>F02-CN-HALLI</v>
          </cell>
          <cell r="N483" t="str">
            <v>CHIKKANAYAKANAHALLI_110F02-CN-HALLI</v>
          </cell>
          <cell r="O483" t="str">
            <v>1320203901010101</v>
          </cell>
          <cell r="P483" t="str">
            <v>Urban</v>
          </cell>
          <cell r="Q483" t="str">
            <v>URBAN MIXED LOAD</v>
          </cell>
          <cell r="R483" t="str">
            <v>URBAN</v>
          </cell>
          <cell r="S483">
            <v>10.2425</v>
          </cell>
          <cell r="T483">
            <v>13.8575</v>
          </cell>
          <cell r="U483">
            <v>24.1</v>
          </cell>
          <cell r="V483">
            <v>86</v>
          </cell>
          <cell r="W483">
            <v>8927</v>
          </cell>
          <cell r="X483">
            <v>6938</v>
          </cell>
          <cell r="Y483">
            <v>0</v>
          </cell>
          <cell r="Z483">
            <v>1803.64</v>
          </cell>
        </row>
        <row r="484">
          <cell r="I484" t="str">
            <v>CHIKKANAYAKANAHALLI_110F03-TALUK-OFFICE</v>
          </cell>
          <cell r="J484" t="str">
            <v>1320203901010102</v>
          </cell>
          <cell r="K484" t="str">
            <v>MIXED LOAD</v>
          </cell>
          <cell r="L484" t="str">
            <v>CHIKKANAYAKANAHALLI_110</v>
          </cell>
          <cell r="M484" t="str">
            <v>F03-TALUK-OFFICE</v>
          </cell>
          <cell r="N484" t="str">
            <v>CHIKKANAYAKANAHALLI_110F03-TALUK-OFFICE</v>
          </cell>
          <cell r="O484" t="str">
            <v>1320203901010102</v>
          </cell>
          <cell r="P484" t="str">
            <v>Urban</v>
          </cell>
          <cell r="Q484" t="str">
            <v>URBAN MIXED LOAD</v>
          </cell>
          <cell r="R484" t="str">
            <v>URBAN</v>
          </cell>
          <cell r="S484">
            <v>3.4510000000000005</v>
          </cell>
          <cell r="T484">
            <v>4.6690000000000005</v>
          </cell>
          <cell r="U484">
            <v>8.120000000000001</v>
          </cell>
          <cell r="V484">
            <v>41</v>
          </cell>
          <cell r="W484">
            <v>3128</v>
          </cell>
          <cell r="X484">
            <v>2745</v>
          </cell>
          <cell r="Y484">
            <v>0</v>
          </cell>
          <cell r="Z484">
            <v>689.24</v>
          </cell>
        </row>
        <row r="485">
          <cell r="I485" t="str">
            <v>CHIKKANAYAKANAHALLI_110F04-BAVANAHALLI</v>
          </cell>
          <cell r="J485" t="str">
            <v>1320203901010103</v>
          </cell>
          <cell r="K485" t="str">
            <v>AGRI</v>
          </cell>
          <cell r="L485" t="str">
            <v>CHIKKANAYAKANAHALLI_110</v>
          </cell>
          <cell r="M485" t="str">
            <v>F04-BAVANAHALLI</v>
          </cell>
          <cell r="N485" t="str">
            <v>CHIKKANAYAKANAHALLI_110F04-BAVANAHALLI</v>
          </cell>
          <cell r="O485" t="str">
            <v>1320203901010103</v>
          </cell>
          <cell r="P485" t="str">
            <v>Rural</v>
          </cell>
          <cell r="Q485" t="str">
            <v>AGRI</v>
          </cell>
          <cell r="R485" t="str">
            <v>AGRI</v>
          </cell>
          <cell r="S485">
            <v>17.435625000000002</v>
          </cell>
          <cell r="T485">
            <v>23.589375</v>
          </cell>
          <cell r="U485">
            <v>41.025000000000006</v>
          </cell>
          <cell r="V485">
            <v>88</v>
          </cell>
          <cell r="W485">
            <v>734</v>
          </cell>
          <cell r="X485">
            <v>697</v>
          </cell>
          <cell r="Y485">
            <v>695</v>
          </cell>
          <cell r="Z485">
            <v>1161.29</v>
          </cell>
        </row>
        <row r="486">
          <cell r="I486" t="str">
            <v>CHIKKANAYAKANAHALLI_110F05-SOMANAHALLI</v>
          </cell>
          <cell r="J486" t="str">
            <v>1320203901010104</v>
          </cell>
          <cell r="K486" t="str">
            <v>AGRI</v>
          </cell>
          <cell r="L486" t="str">
            <v>CHIKKANAYAKANAHALLI_110</v>
          </cell>
          <cell r="M486" t="str">
            <v>F05-SOMANAHALLI</v>
          </cell>
          <cell r="N486" t="str">
            <v>CHIKKANAYAKANAHALLI_110F05-SOMANAHALLI</v>
          </cell>
          <cell r="O486" t="str">
            <v>1320203901010104</v>
          </cell>
          <cell r="P486" t="str">
            <v>Rural</v>
          </cell>
          <cell r="Q486" t="str">
            <v>AGRI</v>
          </cell>
          <cell r="R486" t="str">
            <v>AGRI</v>
          </cell>
          <cell r="S486">
            <v>17.425000000000001</v>
          </cell>
          <cell r="T486">
            <v>23.574999999999999</v>
          </cell>
          <cell r="U486">
            <v>41</v>
          </cell>
          <cell r="V486">
            <v>117</v>
          </cell>
          <cell r="W486">
            <v>716</v>
          </cell>
          <cell r="X486">
            <v>694</v>
          </cell>
          <cell r="Y486">
            <v>693</v>
          </cell>
          <cell r="Z486">
            <v>718.15</v>
          </cell>
        </row>
        <row r="487">
          <cell r="I487" t="str">
            <v>CHIKKANAYAKANAHALLI_110F06-JC-PURA</v>
          </cell>
          <cell r="J487" t="str">
            <v>1320203901010105</v>
          </cell>
          <cell r="K487" t="str">
            <v>AGRI</v>
          </cell>
          <cell r="L487" t="str">
            <v>CHIKKANAYAKANAHALLI_110</v>
          </cell>
          <cell r="M487" t="str">
            <v>F06-JC-PURA</v>
          </cell>
          <cell r="N487" t="str">
            <v>CHIKKANAYAKANAHALLI_110F06-JC-PURA</v>
          </cell>
          <cell r="O487" t="str">
            <v>1320203901010105</v>
          </cell>
          <cell r="P487" t="str">
            <v>Rural</v>
          </cell>
          <cell r="Q487" t="str">
            <v>AGRI</v>
          </cell>
          <cell r="R487" t="str">
            <v>AGRI</v>
          </cell>
          <cell r="S487">
            <v>20.771874999999998</v>
          </cell>
          <cell r="T487">
            <v>28.103124999999999</v>
          </cell>
          <cell r="U487">
            <v>48.875</v>
          </cell>
          <cell r="V487">
            <v>87</v>
          </cell>
          <cell r="W487">
            <v>429</v>
          </cell>
          <cell r="X487">
            <v>426</v>
          </cell>
          <cell r="Y487">
            <v>411</v>
          </cell>
          <cell r="Z487">
            <v>631.82000000000005</v>
          </cell>
        </row>
        <row r="488">
          <cell r="I488" t="str">
            <v>CHIKKANAYAKANAHALLI_110F07-NADUVANAHALLI</v>
          </cell>
          <cell r="J488" t="str">
            <v>1320203901020301</v>
          </cell>
          <cell r="K488" t="str">
            <v>AGRI</v>
          </cell>
          <cell r="L488" t="str">
            <v>CHIKKANAYAKANAHALLI_110</v>
          </cell>
          <cell r="M488" t="str">
            <v>F07-NADUVANAHALLI</v>
          </cell>
          <cell r="N488" t="str">
            <v>CHIKKANAYAKANAHALLI_110F07-NADUVANAHALLI</v>
          </cell>
          <cell r="O488" t="str">
            <v>1320203901020301</v>
          </cell>
          <cell r="P488" t="str">
            <v>Rural</v>
          </cell>
          <cell r="Q488" t="str">
            <v>AGRI</v>
          </cell>
          <cell r="R488" t="str">
            <v>AGRI</v>
          </cell>
          <cell r="S488">
            <v>19.454375000000002</v>
          </cell>
          <cell r="T488">
            <v>26.320625</v>
          </cell>
          <cell r="U488">
            <v>45.775000000000006</v>
          </cell>
          <cell r="V488">
            <v>142</v>
          </cell>
          <cell r="W488">
            <v>527</v>
          </cell>
          <cell r="X488">
            <v>524</v>
          </cell>
          <cell r="Y488">
            <v>511</v>
          </cell>
          <cell r="Z488">
            <v>946.13</v>
          </cell>
        </row>
        <row r="489">
          <cell r="I489" t="str">
            <v>CHIKKANAYAKANAHALLI_110F08-MARASANDRA</v>
          </cell>
          <cell r="J489" t="str">
            <v>1320203901020302</v>
          </cell>
          <cell r="K489" t="str">
            <v>AGRI</v>
          </cell>
          <cell r="L489" t="str">
            <v>CHIKKANAYAKANAHALLI_110</v>
          </cell>
          <cell r="M489" t="str">
            <v>F08-MARASANDRA</v>
          </cell>
          <cell r="N489" t="str">
            <v>CHIKKANAYAKANAHALLI_110F08-MARASANDRA</v>
          </cell>
          <cell r="O489" t="str">
            <v>1320203901020302</v>
          </cell>
          <cell r="P489" t="str">
            <v>Rural</v>
          </cell>
          <cell r="Q489" t="str">
            <v>AGRI</v>
          </cell>
          <cell r="R489" t="str">
            <v>AGRI</v>
          </cell>
          <cell r="S489">
            <v>12.495000000000001</v>
          </cell>
          <cell r="T489">
            <v>16.905000000000001</v>
          </cell>
          <cell r="U489">
            <v>29.400000000000002</v>
          </cell>
          <cell r="V489">
            <v>171</v>
          </cell>
          <cell r="W489">
            <v>784</v>
          </cell>
          <cell r="X489">
            <v>746</v>
          </cell>
          <cell r="Y489">
            <v>706</v>
          </cell>
          <cell r="Z489">
            <v>7403.4</v>
          </cell>
        </row>
        <row r="490">
          <cell r="I490" t="str">
            <v>CHIKKANAYAKANAHALLI_110F09-PAPANAKONA</v>
          </cell>
          <cell r="J490" t="str">
            <v>1320203901020303</v>
          </cell>
          <cell r="K490" t="str">
            <v>AGRI</v>
          </cell>
          <cell r="L490" t="str">
            <v>CHIKKANAYAKANAHALLI_110</v>
          </cell>
          <cell r="M490" t="str">
            <v>F09-PAPANAKONA</v>
          </cell>
          <cell r="N490" t="str">
            <v>CHIKKANAYAKANAHALLI_110F09-PAPANAKONA</v>
          </cell>
          <cell r="O490" t="str">
            <v>1320203901020303</v>
          </cell>
          <cell r="P490" t="str">
            <v>Rural</v>
          </cell>
          <cell r="Q490" t="str">
            <v>AGRI</v>
          </cell>
          <cell r="R490" t="str">
            <v>AGRI</v>
          </cell>
          <cell r="S490">
            <v>16.574999999999999</v>
          </cell>
          <cell r="T490">
            <v>22.424999999999997</v>
          </cell>
          <cell r="U490">
            <v>39</v>
          </cell>
          <cell r="V490">
            <v>147</v>
          </cell>
          <cell r="W490">
            <v>408</v>
          </cell>
          <cell r="X490">
            <v>406</v>
          </cell>
          <cell r="Y490">
            <v>392</v>
          </cell>
          <cell r="Z490">
            <v>634.98</v>
          </cell>
        </row>
        <row r="491">
          <cell r="I491" t="str">
            <v>CHIKKANAYAKANAHALLI_110F10-SALAKATTE</v>
          </cell>
          <cell r="J491" t="str">
            <v>1320203901010106</v>
          </cell>
          <cell r="K491" t="str">
            <v>AGRI</v>
          </cell>
          <cell r="L491" t="str">
            <v>CHIKKANAYAKANAHALLI_110</v>
          </cell>
          <cell r="M491" t="str">
            <v>F10-SALAKATTE</v>
          </cell>
          <cell r="N491" t="str">
            <v>CHIKKANAYAKANAHALLI_110F10-SALAKATTE</v>
          </cell>
          <cell r="O491" t="str">
            <v>1320203901010106</v>
          </cell>
          <cell r="P491" t="str">
            <v>Rural</v>
          </cell>
          <cell r="Q491" t="str">
            <v>AGRI</v>
          </cell>
          <cell r="R491" t="str">
            <v>AGRI</v>
          </cell>
          <cell r="S491">
            <v>15.299999999999999</v>
          </cell>
          <cell r="T491">
            <v>20.7</v>
          </cell>
          <cell r="U491">
            <v>36</v>
          </cell>
          <cell r="V491">
            <v>161</v>
          </cell>
          <cell r="W491">
            <v>379</v>
          </cell>
          <cell r="X491">
            <v>374</v>
          </cell>
          <cell r="Y491">
            <v>329</v>
          </cell>
          <cell r="Z491">
            <v>644.74</v>
          </cell>
        </row>
        <row r="492">
          <cell r="I492" t="str">
            <v>CHIKKANAYAKANAHALLI_110F11-MUDDENAHALLI-NJY</v>
          </cell>
          <cell r="J492" t="str">
            <v>1320203901010107</v>
          </cell>
          <cell r="K492" t="str">
            <v>NJY</v>
          </cell>
          <cell r="L492" t="str">
            <v>CHIKKANAYAKANAHALLI_110</v>
          </cell>
          <cell r="M492" t="str">
            <v>F11-MUDDENAHALLI-NJY</v>
          </cell>
          <cell r="N492" t="str">
            <v>CHIKKANAYAKANAHALLI_110F11-MUDDENAHALLI-NJY</v>
          </cell>
          <cell r="O492" t="str">
            <v>1320203901010107</v>
          </cell>
          <cell r="P492" t="str">
            <v>Rural</v>
          </cell>
          <cell r="Q492" t="str">
            <v>NJY</v>
          </cell>
          <cell r="R492" t="str">
            <v>NJY</v>
          </cell>
          <cell r="S492">
            <v>12.155000000000001</v>
          </cell>
          <cell r="T492">
            <v>16.445</v>
          </cell>
          <cell r="U492">
            <v>28.6</v>
          </cell>
          <cell r="V492">
            <v>123</v>
          </cell>
          <cell r="W492">
            <v>3820</v>
          </cell>
          <cell r="X492">
            <v>3027</v>
          </cell>
          <cell r="Y492">
            <v>1</v>
          </cell>
          <cell r="Z492">
            <v>1227.9000000000001</v>
          </cell>
        </row>
        <row r="493">
          <cell r="I493" t="str">
            <v>CHIKKANAYAKANAHALLI_110F12-GODEKERE-NJY</v>
          </cell>
          <cell r="J493" t="str">
            <v>1320203901010108</v>
          </cell>
          <cell r="K493" t="str">
            <v>NJY</v>
          </cell>
          <cell r="L493" t="str">
            <v>CHIKKANAYAKANAHALLI_110</v>
          </cell>
          <cell r="M493" t="str">
            <v>F12-GODEKERE-NJY</v>
          </cell>
          <cell r="N493" t="str">
            <v>CHIKKANAYAKANAHALLI_110F12-GODEKERE-NJY</v>
          </cell>
          <cell r="O493" t="str">
            <v>1320203901010108</v>
          </cell>
          <cell r="P493" t="str">
            <v>Rural</v>
          </cell>
          <cell r="Q493" t="str">
            <v>NJY</v>
          </cell>
          <cell r="R493" t="str">
            <v>NJY</v>
          </cell>
          <cell r="S493">
            <v>10.2425</v>
          </cell>
          <cell r="T493">
            <v>13.8575</v>
          </cell>
          <cell r="U493">
            <v>24.1</v>
          </cell>
          <cell r="V493">
            <v>59</v>
          </cell>
          <cell r="W493">
            <v>2929</v>
          </cell>
          <cell r="X493">
            <v>2427</v>
          </cell>
          <cell r="Y493">
            <v>0</v>
          </cell>
          <cell r="Z493">
            <v>1175.42</v>
          </cell>
        </row>
        <row r="494">
          <cell r="I494" t="str">
            <v>CHIKKANAYAKANAHALLI_110F13-HONNEBAGI-NJY</v>
          </cell>
          <cell r="J494" t="str">
            <v>1320203901010109</v>
          </cell>
          <cell r="K494" t="str">
            <v>NJY</v>
          </cell>
          <cell r="L494" t="str">
            <v>CHIKKANAYAKANAHALLI_110</v>
          </cell>
          <cell r="M494" t="str">
            <v>F13-HONNEBAGI-NJY</v>
          </cell>
          <cell r="N494" t="str">
            <v>CHIKKANAYAKANAHALLI_110F13-HONNEBAGI-NJY</v>
          </cell>
          <cell r="O494" t="str">
            <v>1320203901010109</v>
          </cell>
          <cell r="P494" t="str">
            <v>Rural</v>
          </cell>
          <cell r="Q494" t="str">
            <v>NJY</v>
          </cell>
          <cell r="R494" t="str">
            <v>NJY</v>
          </cell>
          <cell r="S494">
            <v>7.8624999999999998</v>
          </cell>
          <cell r="T494">
            <v>10.637499999999999</v>
          </cell>
          <cell r="U494">
            <v>18.5</v>
          </cell>
          <cell r="V494">
            <v>35</v>
          </cell>
          <cell r="W494">
            <v>909</v>
          </cell>
          <cell r="X494">
            <v>847</v>
          </cell>
          <cell r="Y494">
            <v>0</v>
          </cell>
          <cell r="Z494">
            <v>306.29000000000002</v>
          </cell>
        </row>
        <row r="495">
          <cell r="I495" t="str">
            <v>CHIKKANAYAKANAHALLI_110F14-SONDENAHALLI</v>
          </cell>
          <cell r="J495" t="str">
            <v>1320203901020304</v>
          </cell>
          <cell r="K495" t="str">
            <v>AGRI</v>
          </cell>
          <cell r="L495" t="str">
            <v>CHIKKANAYAKANAHALLI_110</v>
          </cell>
          <cell r="M495" t="str">
            <v>F14-SONDENAHALLI</v>
          </cell>
          <cell r="N495" t="str">
            <v>CHIKKANAYAKANAHALLI_110F14-SONDENAHALLI</v>
          </cell>
          <cell r="O495" t="str">
            <v>1320203901020304</v>
          </cell>
          <cell r="P495" t="str">
            <v>Rural</v>
          </cell>
          <cell r="Q495" t="str">
            <v>AGRI</v>
          </cell>
          <cell r="R495" t="str">
            <v>AGRI</v>
          </cell>
          <cell r="S495">
            <v>16.149999999999999</v>
          </cell>
          <cell r="T495">
            <v>21.849999999999998</v>
          </cell>
          <cell r="U495">
            <v>38</v>
          </cell>
          <cell r="V495">
            <v>69</v>
          </cell>
          <cell r="W495">
            <v>408</v>
          </cell>
          <cell r="X495">
            <v>408</v>
          </cell>
          <cell r="Y495">
            <v>403</v>
          </cell>
          <cell r="Z495">
            <v>564.21</v>
          </cell>
        </row>
        <row r="496">
          <cell r="I496" t="str">
            <v>CHIKKANAYAKANAHALLI_110F15-RAYAPPANA PALLYA</v>
          </cell>
          <cell r="J496" t="str">
            <v>1320203901020305</v>
          </cell>
          <cell r="K496" t="str">
            <v>AGRI</v>
          </cell>
          <cell r="L496" t="str">
            <v>CHIKKANAYAKANAHALLI_110</v>
          </cell>
          <cell r="M496" t="str">
            <v>F15-RAYAPPANA PALLYA</v>
          </cell>
          <cell r="N496" t="str">
            <v>CHIKKANAYAKANAHALLI_110F15-RAYAPPANA PALLYA</v>
          </cell>
          <cell r="O496" t="str">
            <v>1320203901020305</v>
          </cell>
          <cell r="P496" t="str">
            <v>Rural</v>
          </cell>
          <cell r="Q496" t="str">
            <v>AGRI</v>
          </cell>
          <cell r="R496" t="str">
            <v>AGRI</v>
          </cell>
          <cell r="S496">
            <v>17.127499999999998</v>
          </cell>
          <cell r="T496">
            <v>23.172499999999996</v>
          </cell>
          <cell r="U496">
            <v>40.299999999999997</v>
          </cell>
          <cell r="V496">
            <v>139</v>
          </cell>
          <cell r="W496">
            <v>339</v>
          </cell>
          <cell r="X496">
            <v>336</v>
          </cell>
          <cell r="Y496">
            <v>334</v>
          </cell>
          <cell r="Z496">
            <v>578.52</v>
          </cell>
        </row>
        <row r="497">
          <cell r="I497" t="str">
            <v>CHIKKANAYAKANAHALLI_110F16-DABBEGATTA</v>
          </cell>
          <cell r="J497" t="str">
            <v>1320203901010111</v>
          </cell>
          <cell r="K497" t="str">
            <v>AGRI</v>
          </cell>
          <cell r="L497" t="str">
            <v>CHIKKANAYAKANAHALLI_110</v>
          </cell>
          <cell r="M497" t="str">
            <v>F16-DABBEGATTA</v>
          </cell>
          <cell r="N497" t="str">
            <v>CHIKKANAYAKANAHALLI_110F16-DABBEGATTA</v>
          </cell>
          <cell r="O497" t="str">
            <v>1320203901010111</v>
          </cell>
          <cell r="P497" t="str">
            <v>Rural</v>
          </cell>
          <cell r="Q497" t="str">
            <v>AGRI</v>
          </cell>
          <cell r="R497" t="str">
            <v>AGRI</v>
          </cell>
          <cell r="S497">
            <v>16.362500000000001</v>
          </cell>
          <cell r="T497">
            <v>22.137499999999999</v>
          </cell>
          <cell r="U497">
            <v>38.5</v>
          </cell>
          <cell r="V497">
            <v>79</v>
          </cell>
          <cell r="W497">
            <v>547</v>
          </cell>
          <cell r="X497">
            <v>409</v>
          </cell>
          <cell r="Y497">
            <v>399</v>
          </cell>
          <cell r="Z497">
            <v>691.77</v>
          </cell>
        </row>
        <row r="498">
          <cell r="I498" t="str">
            <v>CHIKKANAYAKANAHALLI_110F17-DURGADAKERE</v>
          </cell>
          <cell r="J498" t="str">
            <v>1320203901010112</v>
          </cell>
          <cell r="K498" t="str">
            <v>AGRI</v>
          </cell>
          <cell r="L498" t="str">
            <v>CHIKKANAYAKANAHALLI_110</v>
          </cell>
          <cell r="M498" t="str">
            <v>F17-DURGADAKERE</v>
          </cell>
          <cell r="N498" t="str">
            <v>CHIKKANAYAKANAHALLI_110F17-DURGADAKERE</v>
          </cell>
          <cell r="O498" t="str">
            <v>1320203901010112</v>
          </cell>
          <cell r="P498" t="str">
            <v>Rural</v>
          </cell>
          <cell r="Q498" t="str">
            <v>AGRI</v>
          </cell>
          <cell r="R498" t="str">
            <v>AGRI</v>
          </cell>
          <cell r="S498">
            <v>14.875</v>
          </cell>
          <cell r="T498">
            <v>20.125</v>
          </cell>
          <cell r="U498">
            <v>35</v>
          </cell>
          <cell r="V498">
            <v>115</v>
          </cell>
          <cell r="W498">
            <v>330</v>
          </cell>
          <cell r="X498">
            <v>193</v>
          </cell>
          <cell r="Y498">
            <v>193</v>
          </cell>
          <cell r="Z498">
            <v>5362.2</v>
          </cell>
        </row>
        <row r="499">
          <cell r="I499" t="str">
            <v>CHIKKANAYAKANAHALLI_110F18-HOSPITAL</v>
          </cell>
          <cell r="J499" t="str">
            <v>1320203901010113</v>
          </cell>
          <cell r="K499" t="str">
            <v>HOSPITAL</v>
          </cell>
          <cell r="L499" t="str">
            <v>CHIKKANAYAKANAHALLI_110</v>
          </cell>
          <cell r="M499" t="str">
            <v>F18-HOSPITAL</v>
          </cell>
          <cell r="N499" t="str">
            <v>CHIKKANAYAKANAHALLI_110F18-HOSPITAL</v>
          </cell>
          <cell r="O499" t="str">
            <v>1320203901010113</v>
          </cell>
          <cell r="P499" t="str">
            <v>Urban</v>
          </cell>
          <cell r="Q499" t="str">
            <v>HOSPITAL</v>
          </cell>
          <cell r="R499" t="str">
            <v>URBAN</v>
          </cell>
          <cell r="S499">
            <v>0.76500000000000001</v>
          </cell>
          <cell r="T499">
            <v>1.0349999999999999</v>
          </cell>
          <cell r="U499">
            <v>1.7999999999999998</v>
          </cell>
          <cell r="V499">
            <v>1</v>
          </cell>
          <cell r="W499">
            <v>1</v>
          </cell>
          <cell r="X499">
            <v>1</v>
          </cell>
          <cell r="Y499">
            <v>0</v>
          </cell>
          <cell r="Z499">
            <v>69.8</v>
          </cell>
        </row>
        <row r="500">
          <cell r="I500" t="str">
            <v>CHIKKANAYAKANAHALLI_110F19- BYALADAKERE</v>
          </cell>
          <cell r="J500" t="str">
            <v>1320203901010501</v>
          </cell>
          <cell r="K500" t="str">
            <v>AGRI</v>
          </cell>
          <cell r="L500" t="str">
            <v>CHIKKANAYAKANAHALLI_110</v>
          </cell>
          <cell r="M500" t="str">
            <v>F19- BYALADAKERE</v>
          </cell>
          <cell r="N500" t="str">
            <v>CHIKKANAYAKANAHALLI_110F19- BYALADAKERE</v>
          </cell>
          <cell r="O500" t="str">
            <v>1320203901010501</v>
          </cell>
          <cell r="P500" t="str">
            <v>Rural</v>
          </cell>
          <cell r="Q500" t="str">
            <v>AGRI</v>
          </cell>
          <cell r="R500" t="str">
            <v>AGRI</v>
          </cell>
          <cell r="S500">
            <v>9.1374999999999993</v>
          </cell>
          <cell r="T500">
            <v>12.362499999999999</v>
          </cell>
          <cell r="U500">
            <v>21.5</v>
          </cell>
          <cell r="V500">
            <v>98</v>
          </cell>
          <cell r="W500">
            <v>623</v>
          </cell>
          <cell r="X500">
            <v>481</v>
          </cell>
          <cell r="Y500">
            <v>479</v>
          </cell>
          <cell r="Z500">
            <v>3971.2</v>
          </cell>
        </row>
        <row r="501">
          <cell r="I501" t="str">
            <v>CHIKKATOTLUKERE_66F01-KALSATKUNTE</v>
          </cell>
          <cell r="J501" t="str">
            <v>1320103903010106</v>
          </cell>
          <cell r="K501" t="str">
            <v>AGRI</v>
          </cell>
          <cell r="L501" t="str">
            <v>CHIKKATOTLUKERE_66</v>
          </cell>
          <cell r="M501" t="str">
            <v>F01-KALSATKUNTE</v>
          </cell>
          <cell r="N501" t="str">
            <v>CHIKKATOTLUKERE_66F01-KALSATKUNTE</v>
          </cell>
          <cell r="O501" t="str">
            <v>1320103903010106</v>
          </cell>
          <cell r="P501" t="str">
            <v>Rural</v>
          </cell>
          <cell r="Q501" t="str">
            <v>AGRI</v>
          </cell>
          <cell r="R501" t="str">
            <v>AGRI</v>
          </cell>
          <cell r="S501">
            <v>17.324999999999999</v>
          </cell>
          <cell r="T501">
            <v>21.175000000000001</v>
          </cell>
          <cell r="U501">
            <v>38.5</v>
          </cell>
          <cell r="V501">
            <v>0</v>
          </cell>
          <cell r="W501">
            <v>255</v>
          </cell>
          <cell r="X501">
            <v>255</v>
          </cell>
          <cell r="Y501">
            <v>253</v>
          </cell>
          <cell r="Z501">
            <v>406.44</v>
          </cell>
        </row>
        <row r="502">
          <cell r="I502" t="str">
            <v>CHIKKATOTLUKERE_66F02-KUCHANGI</v>
          </cell>
          <cell r="J502" t="str">
            <v>1320103903010101</v>
          </cell>
          <cell r="K502" t="str">
            <v>AGRI</v>
          </cell>
          <cell r="L502" t="str">
            <v>CHIKKATOTLUKERE_66</v>
          </cell>
          <cell r="M502" t="str">
            <v>F02-KUCHANGI</v>
          </cell>
          <cell r="N502" t="str">
            <v>CHIKKATOTLUKERE_66F02-KUCHANGI</v>
          </cell>
          <cell r="O502" t="str">
            <v>1320103903010101</v>
          </cell>
          <cell r="P502" t="str">
            <v>Rural</v>
          </cell>
          <cell r="Q502" t="str">
            <v>AGRI</v>
          </cell>
          <cell r="R502" t="str">
            <v>AGRI</v>
          </cell>
          <cell r="S502">
            <v>18.45</v>
          </cell>
          <cell r="T502">
            <v>22.55</v>
          </cell>
          <cell r="U502">
            <v>41</v>
          </cell>
          <cell r="V502">
            <v>123</v>
          </cell>
          <cell r="W502">
            <v>400</v>
          </cell>
          <cell r="X502">
            <v>327</v>
          </cell>
          <cell r="Y502">
            <v>286</v>
          </cell>
          <cell r="Z502">
            <v>754.94</v>
          </cell>
        </row>
        <row r="503">
          <cell r="I503" t="str">
            <v>CHIKKATOTLUKERE_66F03-CT-KERE</v>
          </cell>
          <cell r="J503" t="str">
            <v>1320103903010102</v>
          </cell>
          <cell r="K503" t="str">
            <v>AGRI</v>
          </cell>
          <cell r="L503" t="str">
            <v>CHIKKATOTLUKERE_66</v>
          </cell>
          <cell r="M503" t="str">
            <v>F03-CT-KERE</v>
          </cell>
          <cell r="N503" t="str">
            <v>CHIKKATOTLUKERE_66F03-CT-KERE</v>
          </cell>
          <cell r="O503" t="str">
            <v>1320103903010102</v>
          </cell>
          <cell r="P503" t="str">
            <v>Rural</v>
          </cell>
          <cell r="Q503" t="str">
            <v>AGRI</v>
          </cell>
          <cell r="R503" t="str">
            <v>AGRI</v>
          </cell>
          <cell r="S503">
            <v>17.100000000000001</v>
          </cell>
          <cell r="T503">
            <v>20.9</v>
          </cell>
          <cell r="U503">
            <v>38</v>
          </cell>
          <cell r="V503">
            <v>107</v>
          </cell>
          <cell r="W503">
            <v>570</v>
          </cell>
          <cell r="X503">
            <v>450</v>
          </cell>
          <cell r="Y503">
            <v>247</v>
          </cell>
          <cell r="Z503">
            <v>607.15</v>
          </cell>
        </row>
        <row r="504">
          <cell r="I504" t="str">
            <v>CHIKKATOTLUKERE_66F04-BOMMANHALLI</v>
          </cell>
          <cell r="J504" t="str">
            <v>1320103903010103</v>
          </cell>
          <cell r="K504" t="str">
            <v>AGRI</v>
          </cell>
          <cell r="L504" t="str">
            <v>CHIKKATOTLUKERE_66</v>
          </cell>
          <cell r="M504" t="str">
            <v>F04-BOMMANHALLI</v>
          </cell>
          <cell r="N504" t="str">
            <v>CHIKKATOTLUKERE_66F04-BOMMANHALLI</v>
          </cell>
          <cell r="O504" t="str">
            <v>1320103903010103</v>
          </cell>
          <cell r="P504" t="str">
            <v>Rural</v>
          </cell>
          <cell r="Q504" t="str">
            <v>AGRI</v>
          </cell>
          <cell r="R504" t="str">
            <v>AGRI</v>
          </cell>
          <cell r="S504">
            <v>17.55</v>
          </cell>
          <cell r="T504">
            <v>21.45</v>
          </cell>
          <cell r="U504">
            <v>39</v>
          </cell>
          <cell r="V504">
            <v>227</v>
          </cell>
          <cell r="W504">
            <v>244</v>
          </cell>
          <cell r="X504">
            <v>241</v>
          </cell>
          <cell r="Y504">
            <v>213</v>
          </cell>
          <cell r="Z504">
            <v>581.91999999999996</v>
          </cell>
        </row>
        <row r="505">
          <cell r="I505" t="str">
            <v>CHIKKATOTLUKERE_66F05-KONTHIHALLI</v>
          </cell>
          <cell r="J505" t="str">
            <v>1320103903020301</v>
          </cell>
          <cell r="K505" t="str">
            <v>AGRI</v>
          </cell>
          <cell r="L505" t="str">
            <v>CHIKKATOTLUKERE_66</v>
          </cell>
          <cell r="M505" t="str">
            <v>F05-KONTHIHALLI</v>
          </cell>
          <cell r="N505" t="str">
            <v>CHIKKATOTLUKERE_66F05-KONTHIHALLI</v>
          </cell>
          <cell r="O505" t="str">
            <v>1320103903020301</v>
          </cell>
          <cell r="P505" t="str">
            <v>Rural</v>
          </cell>
          <cell r="Q505" t="str">
            <v>AGRI</v>
          </cell>
          <cell r="R505" t="str">
            <v>AGRI</v>
          </cell>
          <cell r="S505">
            <v>17.100000000000001</v>
          </cell>
          <cell r="T505">
            <v>20.9</v>
          </cell>
          <cell r="U505">
            <v>38</v>
          </cell>
          <cell r="V505">
            <v>89</v>
          </cell>
          <cell r="W505">
            <v>353</v>
          </cell>
          <cell r="X505">
            <v>348</v>
          </cell>
          <cell r="Y505">
            <v>339</v>
          </cell>
          <cell r="Z505">
            <v>803.61</v>
          </cell>
        </row>
        <row r="506">
          <cell r="I506" t="str">
            <v>CHIKKATOTLUKERE_66F06 DEVELAPURA</v>
          </cell>
          <cell r="J506" t="str">
            <v>1320103903010105</v>
          </cell>
          <cell r="K506" t="str">
            <v>AGRI</v>
          </cell>
          <cell r="L506" t="str">
            <v>CHIKKATOTLUKERE_66</v>
          </cell>
          <cell r="M506" t="str">
            <v>F06 DEVELAPURA</v>
          </cell>
          <cell r="N506" t="str">
            <v>CHIKKATOTLUKERE_66F06 DEVELAPURA</v>
          </cell>
          <cell r="O506" t="str">
            <v>1320103903010105</v>
          </cell>
          <cell r="P506" t="str">
            <v>Rural</v>
          </cell>
          <cell r="Q506" t="str">
            <v>AGRI</v>
          </cell>
          <cell r="R506" t="str">
            <v>AGRI</v>
          </cell>
          <cell r="S506">
            <v>17.100000000000001</v>
          </cell>
          <cell r="T506">
            <v>20.9</v>
          </cell>
          <cell r="U506">
            <v>38</v>
          </cell>
          <cell r="V506">
            <v>231</v>
          </cell>
          <cell r="W506">
            <v>284</v>
          </cell>
          <cell r="X506">
            <v>280</v>
          </cell>
          <cell r="Y506">
            <v>277</v>
          </cell>
          <cell r="Z506">
            <v>727.56</v>
          </cell>
        </row>
        <row r="507">
          <cell r="I507" t="str">
            <v>CHIKKATOTLUKERE_66F07-KARIKERE</v>
          </cell>
          <cell r="J507" t="str">
            <v>1320103903020302</v>
          </cell>
          <cell r="K507" t="str">
            <v>AGRI</v>
          </cell>
          <cell r="L507" t="str">
            <v>CHIKKATOTLUKERE_66</v>
          </cell>
          <cell r="M507" t="str">
            <v>F07-KARIKERE</v>
          </cell>
          <cell r="N507" t="str">
            <v>CHIKKATOTLUKERE_66F07-KARIKERE</v>
          </cell>
          <cell r="O507" t="str">
            <v>1320103903020302</v>
          </cell>
          <cell r="P507" t="str">
            <v>Rural</v>
          </cell>
          <cell r="Q507" t="str">
            <v>AGRI</v>
          </cell>
          <cell r="R507" t="str">
            <v>AGRI</v>
          </cell>
          <cell r="S507">
            <v>17.55</v>
          </cell>
          <cell r="T507">
            <v>21.45</v>
          </cell>
          <cell r="U507">
            <v>39</v>
          </cell>
          <cell r="V507">
            <v>152</v>
          </cell>
          <cell r="W507">
            <v>252</v>
          </cell>
          <cell r="X507">
            <v>252</v>
          </cell>
          <cell r="Y507">
            <v>250</v>
          </cell>
          <cell r="Z507">
            <v>527.63</v>
          </cell>
        </row>
        <row r="508">
          <cell r="I508" t="str">
            <v>CHIKKATOTLUKERE_66F08-HIRETHOTLUKERE</v>
          </cell>
          <cell r="J508" t="str">
            <v>1320103903010107</v>
          </cell>
          <cell r="K508" t="str">
            <v>AGRI</v>
          </cell>
          <cell r="L508" t="str">
            <v>CHIKKATOTLUKERE_66</v>
          </cell>
          <cell r="M508" t="str">
            <v>F08-HIRETHOTLUKERE</v>
          </cell>
          <cell r="N508" t="str">
            <v>CHIKKATOTLUKERE_66F08-HIRETHOTLUKERE</v>
          </cell>
          <cell r="O508" t="str">
            <v>1320103903010107</v>
          </cell>
          <cell r="P508" t="str">
            <v>Rural</v>
          </cell>
          <cell r="Q508" t="str">
            <v>AGRI</v>
          </cell>
          <cell r="R508" t="str">
            <v>AGRI</v>
          </cell>
          <cell r="S508">
            <v>20.25</v>
          </cell>
          <cell r="T508">
            <v>24.75</v>
          </cell>
          <cell r="U508">
            <v>45</v>
          </cell>
          <cell r="V508">
            <v>145</v>
          </cell>
          <cell r="W508">
            <v>253</v>
          </cell>
          <cell r="X508">
            <v>252</v>
          </cell>
          <cell r="Y508">
            <v>250</v>
          </cell>
          <cell r="Z508">
            <v>573.91999999999996</v>
          </cell>
        </row>
        <row r="509">
          <cell r="I509" t="str">
            <v>CHIKKATOTLUKERE_66F09- RG HALLI</v>
          </cell>
          <cell r="J509" t="str">
            <v>1320103903010104</v>
          </cell>
          <cell r="K509" t="str">
            <v>NJY</v>
          </cell>
          <cell r="L509" t="str">
            <v>CHIKKATOTLUKERE_66</v>
          </cell>
          <cell r="M509" t="str">
            <v>F09- RG HALLI</v>
          </cell>
          <cell r="N509" t="str">
            <v>CHIKKATOTLUKERE_66F09- RG HALLI</v>
          </cell>
          <cell r="O509" t="str">
            <v>1320103903010104</v>
          </cell>
          <cell r="P509" t="str">
            <v>Rural</v>
          </cell>
          <cell r="Q509" t="str">
            <v>NJY</v>
          </cell>
          <cell r="R509" t="str">
            <v>NJY</v>
          </cell>
          <cell r="S509">
            <v>12.4</v>
          </cell>
          <cell r="T509">
            <v>18.600000000000001</v>
          </cell>
          <cell r="U509">
            <v>31</v>
          </cell>
          <cell r="V509">
            <v>48</v>
          </cell>
          <cell r="W509">
            <v>3199</v>
          </cell>
          <cell r="X509">
            <v>2201</v>
          </cell>
          <cell r="Y509">
            <v>1</v>
          </cell>
          <cell r="Z509">
            <v>622.03</v>
          </cell>
        </row>
        <row r="510">
          <cell r="I510" t="str">
            <v>CHIKKATOTLUKERE_66F10-HEREGUNDAGAL-NJY</v>
          </cell>
          <cell r="J510" t="str">
            <v>1320103903020303</v>
          </cell>
          <cell r="K510" t="str">
            <v>NJY</v>
          </cell>
          <cell r="L510" t="str">
            <v>CHIKKATOTLUKERE_66</v>
          </cell>
          <cell r="M510" t="str">
            <v>F10-HEREGUNDAGAL-NJY</v>
          </cell>
          <cell r="N510" t="str">
            <v>CHIKKATOTLUKERE_66F10-HEREGUNDAGAL-NJY</v>
          </cell>
          <cell r="O510" t="str">
            <v>1320103903020303</v>
          </cell>
          <cell r="P510" t="str">
            <v>Rural</v>
          </cell>
          <cell r="Q510" t="str">
            <v>NJY</v>
          </cell>
          <cell r="R510" t="str">
            <v>NJY</v>
          </cell>
          <cell r="S510">
            <v>9.6</v>
          </cell>
          <cell r="T510">
            <v>14.4</v>
          </cell>
          <cell r="U510">
            <v>24</v>
          </cell>
          <cell r="V510">
            <v>67</v>
          </cell>
          <cell r="W510">
            <v>1661</v>
          </cell>
          <cell r="X510">
            <v>1555</v>
          </cell>
          <cell r="Y510">
            <v>0</v>
          </cell>
          <cell r="Z510">
            <v>648.6</v>
          </cell>
        </row>
        <row r="511">
          <cell r="I511" t="str">
            <v>CHIKKATOTLUKERE_66F12-MAVUKERE</v>
          </cell>
          <cell r="J511" t="str">
            <v>1320103903020305</v>
          </cell>
          <cell r="K511" t="str">
            <v>NJY</v>
          </cell>
          <cell r="L511" t="str">
            <v>CHIKKATOTLUKERE_66</v>
          </cell>
          <cell r="M511" t="str">
            <v>F12-MAVUKERE</v>
          </cell>
          <cell r="N511" t="str">
            <v>CHIKKATOTLUKERE_66F12-MAVUKERE</v>
          </cell>
          <cell r="O511" t="str">
            <v>1320103903020305</v>
          </cell>
          <cell r="P511" t="str">
            <v>Rural</v>
          </cell>
          <cell r="Q511" t="str">
            <v>NJY</v>
          </cell>
          <cell r="R511" t="str">
            <v>NJY</v>
          </cell>
          <cell r="S511">
            <v>8</v>
          </cell>
          <cell r="T511">
            <v>12</v>
          </cell>
          <cell r="U511">
            <v>20</v>
          </cell>
          <cell r="V511">
            <v>32</v>
          </cell>
          <cell r="W511">
            <v>1624</v>
          </cell>
          <cell r="X511">
            <v>1391</v>
          </cell>
          <cell r="Y511">
            <v>0</v>
          </cell>
          <cell r="Z511">
            <v>4191.3999999999996</v>
          </cell>
        </row>
        <row r="512">
          <cell r="I512" t="str">
            <v>CHIKKATOTLUKERE_66F13-LOTUS FARMS</v>
          </cell>
          <cell r="J512" t="str">
            <v>1320103903020306</v>
          </cell>
          <cell r="K512" t="str">
            <v>INDUSTRIAL</v>
          </cell>
          <cell r="L512" t="str">
            <v>CHIKKATOTLUKERE_66</v>
          </cell>
          <cell r="M512" t="str">
            <v>F13-LOTUS FARMS</v>
          </cell>
          <cell r="N512" t="str">
            <v>CHIKKATOTLUKERE_66F13-LOTUS FARMS</v>
          </cell>
          <cell r="O512" t="str">
            <v>1320103903020306</v>
          </cell>
          <cell r="P512" t="str">
            <v>Rural</v>
          </cell>
          <cell r="Q512" t="str">
            <v>INDUSTRIAL</v>
          </cell>
          <cell r="R512" t="str">
            <v>INDUSTRIAL</v>
          </cell>
          <cell r="S512">
            <v>3.75</v>
          </cell>
          <cell r="T512">
            <v>0</v>
          </cell>
          <cell r="U512">
            <v>3.75</v>
          </cell>
          <cell r="V512">
            <v>1</v>
          </cell>
          <cell r="W512">
            <v>1</v>
          </cell>
          <cell r="X512">
            <v>1</v>
          </cell>
          <cell r="Y512">
            <v>0</v>
          </cell>
          <cell r="Z512">
            <v>4840.37</v>
          </cell>
        </row>
        <row r="513">
          <cell r="I513" t="str">
            <v>CHILLUR_66F01-CHILUR</v>
          </cell>
          <cell r="J513" t="str">
            <v>1310302901010101</v>
          </cell>
          <cell r="K513" t="str">
            <v>AGRI</v>
          </cell>
          <cell r="L513" t="str">
            <v>CHILLUR_66</v>
          </cell>
          <cell r="M513" t="str">
            <v>F01-CHILUR</v>
          </cell>
          <cell r="N513" t="str">
            <v>CHILLUR_66F01-CHILUR</v>
          </cell>
          <cell r="O513" t="str">
            <v>1310302901010101</v>
          </cell>
          <cell r="P513" t="str">
            <v>Rural</v>
          </cell>
          <cell r="Q513" t="str">
            <v>AGRI</v>
          </cell>
          <cell r="R513" t="str">
            <v>AGRI</v>
          </cell>
          <cell r="S513">
            <v>26.650000000000002</v>
          </cell>
          <cell r="T513">
            <v>14.35</v>
          </cell>
          <cell r="U513">
            <v>41</v>
          </cell>
          <cell r="V513">
            <v>168</v>
          </cell>
          <cell r="W513">
            <v>671</v>
          </cell>
          <cell r="X513">
            <v>671</v>
          </cell>
          <cell r="Y513">
            <v>656</v>
          </cell>
          <cell r="Z513">
            <v>968.97</v>
          </cell>
        </row>
        <row r="514">
          <cell r="I514" t="str">
            <v>CHILLUR_66F02-MALALI</v>
          </cell>
          <cell r="J514" t="str">
            <v>1310302901010102</v>
          </cell>
          <cell r="K514" t="str">
            <v>NJY</v>
          </cell>
          <cell r="L514" t="str">
            <v>CHILLUR_66</v>
          </cell>
          <cell r="M514" t="str">
            <v>F02-MALALI</v>
          </cell>
          <cell r="N514" t="str">
            <v>CHILLUR_66F02-MALALI</v>
          </cell>
          <cell r="O514" t="str">
            <v>1310302901010102</v>
          </cell>
          <cell r="P514" t="str">
            <v>Rural</v>
          </cell>
          <cell r="Q514" t="str">
            <v>NJY</v>
          </cell>
          <cell r="R514" t="str">
            <v>NJY</v>
          </cell>
          <cell r="S514">
            <v>36.4</v>
          </cell>
          <cell r="T514">
            <v>19.599999999999998</v>
          </cell>
          <cell r="U514">
            <v>56</v>
          </cell>
          <cell r="V514">
            <v>57</v>
          </cell>
          <cell r="W514">
            <v>3698</v>
          </cell>
          <cell r="X514">
            <v>2707</v>
          </cell>
          <cell r="Y514">
            <v>0</v>
          </cell>
          <cell r="Z514">
            <v>734.06</v>
          </cell>
        </row>
        <row r="515">
          <cell r="I515" t="str">
            <v>CHILLUR_66F03-TGOPAGONDANAHALLI</v>
          </cell>
          <cell r="J515" t="str">
            <v>1310302901010103</v>
          </cell>
          <cell r="K515" t="str">
            <v>AGRI</v>
          </cell>
          <cell r="L515" t="str">
            <v>CHILLUR_66</v>
          </cell>
          <cell r="M515" t="str">
            <v>F03-TGOPAGONDANAHALLI</v>
          </cell>
          <cell r="N515" t="str">
            <v>CHILLUR_66F03-TGOPAGONDANAHALLI</v>
          </cell>
          <cell r="O515" t="str">
            <v>1310302901010103</v>
          </cell>
          <cell r="P515" t="str">
            <v>Rural</v>
          </cell>
          <cell r="Q515" t="str">
            <v>AGRI</v>
          </cell>
          <cell r="R515" t="str">
            <v>AGRI</v>
          </cell>
          <cell r="S515">
            <v>36.4</v>
          </cell>
          <cell r="T515">
            <v>19.599999999999998</v>
          </cell>
          <cell r="U515">
            <v>56</v>
          </cell>
          <cell r="V515">
            <v>126</v>
          </cell>
          <cell r="W515">
            <v>493</v>
          </cell>
          <cell r="X515">
            <v>493</v>
          </cell>
          <cell r="Y515">
            <v>492</v>
          </cell>
          <cell r="Z515">
            <v>847.87</v>
          </cell>
        </row>
        <row r="516">
          <cell r="I516" t="str">
            <v>CHILLUR_66F04-KURUVA NJY</v>
          </cell>
          <cell r="J516" t="str">
            <v>1310302901010104</v>
          </cell>
          <cell r="K516" t="str">
            <v>NJY</v>
          </cell>
          <cell r="L516" t="str">
            <v>CHILLUR_66</v>
          </cell>
          <cell r="M516" t="str">
            <v>F04-KURUVA NJY</v>
          </cell>
          <cell r="N516" t="str">
            <v>CHILLUR_66F04-KURUVA NJY</v>
          </cell>
          <cell r="O516" t="str">
            <v>1310302901010104</v>
          </cell>
          <cell r="P516" t="str">
            <v>Rural</v>
          </cell>
          <cell r="Q516" t="str">
            <v>NJY</v>
          </cell>
          <cell r="R516" t="str">
            <v>NJY</v>
          </cell>
          <cell r="S516">
            <v>26</v>
          </cell>
          <cell r="T516">
            <v>14</v>
          </cell>
          <cell r="U516">
            <v>40</v>
          </cell>
          <cell r="V516">
            <v>49</v>
          </cell>
          <cell r="W516">
            <v>3030</v>
          </cell>
          <cell r="X516">
            <v>2158</v>
          </cell>
          <cell r="Y516">
            <v>0</v>
          </cell>
          <cell r="Z516">
            <v>589.74</v>
          </cell>
        </row>
        <row r="517">
          <cell r="I517" t="str">
            <v>CHILLUR_66F05-GADEKATTE</v>
          </cell>
          <cell r="J517" t="str">
            <v>1310302901020301</v>
          </cell>
          <cell r="K517" t="str">
            <v>AGRI</v>
          </cell>
          <cell r="L517" t="str">
            <v>CHILLUR_66</v>
          </cell>
          <cell r="M517" t="str">
            <v>F05-GADEKATTE</v>
          </cell>
          <cell r="N517" t="str">
            <v>CHILLUR_66F05-GADEKATTE</v>
          </cell>
          <cell r="O517" t="str">
            <v>1310302901020301</v>
          </cell>
          <cell r="P517" t="str">
            <v>Rural</v>
          </cell>
          <cell r="Q517" t="str">
            <v>AGRI</v>
          </cell>
          <cell r="R517" t="str">
            <v>AGRI</v>
          </cell>
          <cell r="S517">
            <v>19.5</v>
          </cell>
          <cell r="T517">
            <v>10.5</v>
          </cell>
          <cell r="U517">
            <v>30</v>
          </cell>
          <cell r="V517">
            <v>124</v>
          </cell>
          <cell r="W517">
            <v>593</v>
          </cell>
          <cell r="X517">
            <v>592</v>
          </cell>
          <cell r="Y517">
            <v>591</v>
          </cell>
          <cell r="Z517">
            <v>1023.36</v>
          </cell>
        </row>
        <row r="518">
          <cell r="I518" t="str">
            <v>CHILLUR_66F06-GOVINAKOVI</v>
          </cell>
          <cell r="J518" t="str">
            <v>1310302901020302</v>
          </cell>
          <cell r="K518" t="str">
            <v>AGRI</v>
          </cell>
          <cell r="L518" t="str">
            <v>CHILLUR_66</v>
          </cell>
          <cell r="M518" t="str">
            <v>F06-GOVINAKOVI</v>
          </cell>
          <cell r="N518" t="str">
            <v>CHILLUR_66F06-GOVINAKOVI</v>
          </cell>
          <cell r="O518" t="str">
            <v>1310302901020302</v>
          </cell>
          <cell r="P518" t="str">
            <v>Rural</v>
          </cell>
          <cell r="Q518" t="str">
            <v>AGRI</v>
          </cell>
          <cell r="R518" t="str">
            <v>AGRI</v>
          </cell>
          <cell r="S518">
            <v>15.600000000000001</v>
          </cell>
          <cell r="T518">
            <v>8.3999999999999986</v>
          </cell>
          <cell r="U518">
            <v>24</v>
          </cell>
          <cell r="V518">
            <v>121</v>
          </cell>
          <cell r="W518">
            <v>417</v>
          </cell>
          <cell r="X518">
            <v>417</v>
          </cell>
          <cell r="Y518">
            <v>417</v>
          </cell>
          <cell r="Z518">
            <v>635.79</v>
          </cell>
        </row>
        <row r="519">
          <cell r="I519" t="str">
            <v>CHILLUR_66F07-CHI.KADADAKATTE</v>
          </cell>
          <cell r="J519" t="str">
            <v>1310302901020303</v>
          </cell>
          <cell r="K519" t="str">
            <v>AGRI</v>
          </cell>
          <cell r="L519" t="str">
            <v>CHILLUR_66</v>
          </cell>
          <cell r="M519" t="str">
            <v>F07-CHI.KADADAKATTE</v>
          </cell>
          <cell r="N519" t="str">
            <v>CHILLUR_66F07-CHI.KADADAKATTE</v>
          </cell>
          <cell r="O519" t="str">
            <v>1310302901020303</v>
          </cell>
          <cell r="P519" t="str">
            <v>Rural</v>
          </cell>
          <cell r="Q519" t="str">
            <v>AGRI</v>
          </cell>
          <cell r="R519" t="str">
            <v>AGRI</v>
          </cell>
          <cell r="S519">
            <v>19.5</v>
          </cell>
          <cell r="T519">
            <v>10.5</v>
          </cell>
          <cell r="U519">
            <v>30</v>
          </cell>
          <cell r="V519">
            <v>141</v>
          </cell>
          <cell r="W519">
            <v>433</v>
          </cell>
          <cell r="X519">
            <v>433</v>
          </cell>
          <cell r="Y519">
            <v>432</v>
          </cell>
          <cell r="Z519">
            <v>730.92</v>
          </cell>
        </row>
        <row r="520">
          <cell r="I520" t="str">
            <v>CHILLUR_66F08-MARIGONDANAHALLI</v>
          </cell>
          <cell r="J520" t="str">
            <v>1310302901020304</v>
          </cell>
          <cell r="K520" t="str">
            <v>AGRI</v>
          </cell>
          <cell r="L520" t="str">
            <v>CHILLUR_66</v>
          </cell>
          <cell r="M520" t="str">
            <v>F08-MARIGONDANAHALLI</v>
          </cell>
          <cell r="N520" t="str">
            <v>CHILLUR_66F08-MARIGONDANAHALLI</v>
          </cell>
          <cell r="O520" t="str">
            <v>1310302901020304</v>
          </cell>
          <cell r="P520" t="str">
            <v>Rural</v>
          </cell>
          <cell r="Q520" t="str">
            <v>AGRI</v>
          </cell>
          <cell r="R520" t="str">
            <v>AGRI</v>
          </cell>
          <cell r="S520">
            <v>19.5</v>
          </cell>
          <cell r="T520">
            <v>10.5</v>
          </cell>
          <cell r="U520">
            <v>30</v>
          </cell>
          <cell r="V520">
            <v>196</v>
          </cell>
          <cell r="W520">
            <v>590</v>
          </cell>
          <cell r="X520">
            <v>590</v>
          </cell>
          <cell r="Y520">
            <v>590</v>
          </cell>
          <cell r="Z520">
            <v>1093.48</v>
          </cell>
        </row>
        <row r="521">
          <cell r="I521" t="str">
            <v>CHILLUR_66F09-KENGATTE</v>
          </cell>
          <cell r="J521" t="str">
            <v>1310302901020305</v>
          </cell>
          <cell r="K521" t="str">
            <v>AGRI</v>
          </cell>
          <cell r="L521" t="str">
            <v>CHILLUR_66</v>
          </cell>
          <cell r="M521" t="str">
            <v>F09-KENGATTE</v>
          </cell>
          <cell r="N521" t="str">
            <v>CHILLUR_66F09-KENGATTE</v>
          </cell>
          <cell r="O521" t="str">
            <v>1310302901020305</v>
          </cell>
          <cell r="P521" t="str">
            <v>Rural</v>
          </cell>
          <cell r="Q521" t="str">
            <v>AGRI</v>
          </cell>
          <cell r="R521" t="str">
            <v>AGRI</v>
          </cell>
          <cell r="S521">
            <v>14.3</v>
          </cell>
          <cell r="T521">
            <v>7.6999999999999993</v>
          </cell>
          <cell r="U521">
            <v>22</v>
          </cell>
          <cell r="V521">
            <v>93</v>
          </cell>
          <cell r="W521">
            <v>345</v>
          </cell>
          <cell r="X521">
            <v>344</v>
          </cell>
          <cell r="Y521">
            <v>344</v>
          </cell>
          <cell r="Z521">
            <v>799.41</v>
          </cell>
        </row>
        <row r="522">
          <cell r="I522" t="str">
            <v>CHITRADURGA_220F01-COPPERMINES</v>
          </cell>
          <cell r="J522" t="str">
            <v>1310201903020301</v>
          </cell>
          <cell r="K522" t="str">
            <v>NJY</v>
          </cell>
          <cell r="L522" t="str">
            <v>CHITRADURGA_220</v>
          </cell>
          <cell r="M522" t="str">
            <v>F01-COPPERMINES</v>
          </cell>
          <cell r="N522" t="str">
            <v>CHITRADURGA_220F01-COPPERMINES</v>
          </cell>
          <cell r="O522" t="str">
            <v>1310201903020301</v>
          </cell>
          <cell r="P522" t="str">
            <v>Rural</v>
          </cell>
          <cell r="Q522" t="str">
            <v>NJY</v>
          </cell>
          <cell r="R522" t="str">
            <v>NJY</v>
          </cell>
          <cell r="S522">
            <v>10</v>
          </cell>
          <cell r="T522">
            <v>25</v>
          </cell>
          <cell r="U522">
            <v>35</v>
          </cell>
          <cell r="V522">
            <v>70</v>
          </cell>
          <cell r="W522">
            <v>4836</v>
          </cell>
          <cell r="X522">
            <v>3826</v>
          </cell>
          <cell r="Y522">
            <v>1</v>
          </cell>
          <cell r="Z522">
            <v>1051.6199999999999</v>
          </cell>
        </row>
        <row r="523">
          <cell r="I523" t="str">
            <v>CHITRADURGA_220F02-KYADIGERE</v>
          </cell>
          <cell r="J523" t="str">
            <v>1310201903020302</v>
          </cell>
          <cell r="K523" t="str">
            <v>AGRI</v>
          </cell>
          <cell r="L523" t="str">
            <v>CHITRADURGA_220</v>
          </cell>
          <cell r="M523" t="str">
            <v>F02-KYADIGERE</v>
          </cell>
          <cell r="N523" t="str">
            <v>CHITRADURGA_220F02-KYADIGERE</v>
          </cell>
          <cell r="O523" t="str">
            <v>1310201903020302</v>
          </cell>
          <cell r="P523" t="str">
            <v>Rural</v>
          </cell>
          <cell r="Q523" t="str">
            <v>AGRI</v>
          </cell>
          <cell r="R523" t="str">
            <v>AGRI</v>
          </cell>
          <cell r="S523">
            <v>16</v>
          </cell>
          <cell r="T523">
            <v>17.052</v>
          </cell>
          <cell r="U523">
            <v>33.052</v>
          </cell>
          <cell r="V523">
            <v>213</v>
          </cell>
          <cell r="W523">
            <v>242</v>
          </cell>
          <cell r="X523">
            <v>238</v>
          </cell>
          <cell r="Y523">
            <v>238</v>
          </cell>
          <cell r="Z523">
            <v>630.01</v>
          </cell>
        </row>
        <row r="524">
          <cell r="I524" t="str">
            <v>CHITRADURGA_220F03-J.N.KOTE</v>
          </cell>
          <cell r="J524" t="str">
            <v>1310201903020303</v>
          </cell>
          <cell r="K524" t="str">
            <v>AGRI</v>
          </cell>
          <cell r="L524" t="str">
            <v>CHITRADURGA_220</v>
          </cell>
          <cell r="M524" t="str">
            <v>F03-J.N.KOTE</v>
          </cell>
          <cell r="N524" t="str">
            <v>CHITRADURGA_220F03-J.N.KOTE</v>
          </cell>
          <cell r="O524" t="str">
            <v>1310201903020303</v>
          </cell>
          <cell r="P524" t="str">
            <v>Rural</v>
          </cell>
          <cell r="Q524" t="str">
            <v>AGRI</v>
          </cell>
          <cell r="R524" t="str">
            <v>AGRI</v>
          </cell>
          <cell r="S524">
            <v>15</v>
          </cell>
          <cell r="T524">
            <v>12</v>
          </cell>
          <cell r="U524">
            <v>27</v>
          </cell>
          <cell r="V524">
            <v>100</v>
          </cell>
          <cell r="W524">
            <v>449</v>
          </cell>
          <cell r="X524">
            <v>240</v>
          </cell>
          <cell r="Y524">
            <v>235</v>
          </cell>
          <cell r="Z524">
            <v>527.95000000000005</v>
          </cell>
        </row>
        <row r="525">
          <cell r="I525" t="str">
            <v>CHITRADURGA_220F04-KASAVARATTI</v>
          </cell>
          <cell r="J525" t="str">
            <v>1310201903020304</v>
          </cell>
          <cell r="K525" t="str">
            <v>AGRI</v>
          </cell>
          <cell r="L525" t="str">
            <v>CHITRADURGA_220</v>
          </cell>
          <cell r="M525" t="str">
            <v>F04-KASAVARATTI</v>
          </cell>
          <cell r="N525" t="str">
            <v>CHITRADURGA_220F04-KASAVARATTI</v>
          </cell>
          <cell r="O525" t="str">
            <v>1310201903020304</v>
          </cell>
          <cell r="P525" t="str">
            <v>Rural</v>
          </cell>
          <cell r="Q525" t="str">
            <v>AGRI</v>
          </cell>
          <cell r="R525" t="str">
            <v>AGRI</v>
          </cell>
          <cell r="S525">
            <v>19.962799999999998</v>
          </cell>
          <cell r="T525">
            <v>18</v>
          </cell>
          <cell r="U525">
            <v>37.962800000000001</v>
          </cell>
          <cell r="V525">
            <v>157</v>
          </cell>
          <cell r="W525">
            <v>705</v>
          </cell>
          <cell r="X525">
            <v>622</v>
          </cell>
          <cell r="Y525">
            <v>618</v>
          </cell>
          <cell r="Z525">
            <v>700.21</v>
          </cell>
        </row>
        <row r="526">
          <cell r="I526" t="str">
            <v>CHITRADURGA_220F07-PALLAVAGERE</v>
          </cell>
          <cell r="J526" t="str">
            <v>1310201903010101</v>
          </cell>
          <cell r="K526" t="str">
            <v>AGRI</v>
          </cell>
          <cell r="L526" t="str">
            <v>CHITRADURGA_220</v>
          </cell>
          <cell r="M526" t="str">
            <v>F07-PALLAVAGERE</v>
          </cell>
          <cell r="N526" t="str">
            <v>CHITRADURGA_220F07-PALLAVAGERE</v>
          </cell>
          <cell r="O526" t="str">
            <v>1310201903010101</v>
          </cell>
          <cell r="P526" t="str">
            <v>Rural</v>
          </cell>
          <cell r="Q526" t="str">
            <v>AGRI</v>
          </cell>
          <cell r="R526" t="str">
            <v>AGRI</v>
          </cell>
          <cell r="S526">
            <v>16.440749999999998</v>
          </cell>
          <cell r="T526">
            <v>16.5</v>
          </cell>
          <cell r="U526">
            <v>32.940749999999994</v>
          </cell>
          <cell r="V526">
            <v>131</v>
          </cell>
          <cell r="W526">
            <v>337</v>
          </cell>
          <cell r="X526">
            <v>334</v>
          </cell>
          <cell r="Y526">
            <v>330</v>
          </cell>
          <cell r="Z526">
            <v>644.58000000000004</v>
          </cell>
        </row>
        <row r="527">
          <cell r="I527" t="str">
            <v>CHITRADURGA_220F08-INDUSTRIAL AREA</v>
          </cell>
          <cell r="J527" t="str">
            <v>1310201903010102</v>
          </cell>
          <cell r="K527" t="str">
            <v>Urban</v>
          </cell>
          <cell r="L527" t="str">
            <v>CHITRADURGA_220</v>
          </cell>
          <cell r="M527" t="str">
            <v>F08-INDUSTRIAL AREA</v>
          </cell>
          <cell r="N527" t="str">
            <v>CHITRADURGA_220F08-INDUSTRIAL AREA</v>
          </cell>
          <cell r="O527" t="str">
            <v>1310201903010102</v>
          </cell>
          <cell r="P527" t="str">
            <v>Urban</v>
          </cell>
          <cell r="Q527" t="str">
            <v>URBAN MIXED LOAD</v>
          </cell>
          <cell r="R527" t="str">
            <v>URBAN</v>
          </cell>
          <cell r="S527">
            <v>7.3</v>
          </cell>
          <cell r="T527">
            <v>15.87</v>
          </cell>
          <cell r="U527">
            <v>23.169999999999998</v>
          </cell>
          <cell r="V527">
            <v>62</v>
          </cell>
          <cell r="W527">
            <v>974</v>
          </cell>
          <cell r="X527">
            <v>974</v>
          </cell>
          <cell r="Y527">
            <v>0</v>
          </cell>
          <cell r="Z527">
            <v>798.18200000000002</v>
          </cell>
        </row>
        <row r="528">
          <cell r="I528" t="str">
            <v>CHITRADURGA_220F09-KOTE</v>
          </cell>
          <cell r="J528" t="str">
            <v>1310201903010103</v>
          </cell>
          <cell r="K528" t="str">
            <v>Urban</v>
          </cell>
          <cell r="L528" t="str">
            <v>CHITRADURGA_220</v>
          </cell>
          <cell r="M528" t="str">
            <v>F09-KOTE</v>
          </cell>
          <cell r="N528" t="str">
            <v>CHITRADURGA_220F09-KOTE</v>
          </cell>
          <cell r="O528" t="str">
            <v>1310201903010103</v>
          </cell>
          <cell r="P528" t="str">
            <v>Urban</v>
          </cell>
          <cell r="Q528" t="str">
            <v>URBAN MIXED LOAD</v>
          </cell>
          <cell r="R528" t="str">
            <v>URBAN</v>
          </cell>
          <cell r="S528">
            <v>15</v>
          </cell>
          <cell r="T528">
            <v>26</v>
          </cell>
          <cell r="U528">
            <v>41</v>
          </cell>
          <cell r="V528">
            <v>57</v>
          </cell>
          <cell r="W528">
            <v>6214</v>
          </cell>
          <cell r="X528">
            <v>6214</v>
          </cell>
          <cell r="Y528">
            <v>0</v>
          </cell>
          <cell r="Z528">
            <v>1997.194</v>
          </cell>
        </row>
        <row r="529">
          <cell r="I529" t="str">
            <v>CHITRADURGA_220F10-ZILLA PANCHAYAT</v>
          </cell>
          <cell r="J529" t="str">
            <v>1310201903010104</v>
          </cell>
          <cell r="K529" t="str">
            <v>Urban</v>
          </cell>
          <cell r="L529" t="str">
            <v>CHITRADURGA_220</v>
          </cell>
          <cell r="M529" t="str">
            <v>F10-ZILLA PANCHAYAT</v>
          </cell>
          <cell r="N529" t="str">
            <v>CHITRADURGA_220F10-ZILLA PANCHAYAT</v>
          </cell>
          <cell r="O529" t="str">
            <v>1310201903010104</v>
          </cell>
          <cell r="P529" t="str">
            <v>Urban</v>
          </cell>
          <cell r="Q529" t="str">
            <v>URBAN MIXED LOAD</v>
          </cell>
          <cell r="R529" t="str">
            <v>URBAN</v>
          </cell>
          <cell r="S529">
            <v>19.579999999999998</v>
          </cell>
          <cell r="T529">
            <v>21.866666666666664</v>
          </cell>
          <cell r="U529">
            <v>41.446666666666658</v>
          </cell>
          <cell r="V529">
            <v>146</v>
          </cell>
          <cell r="W529">
            <v>7531</v>
          </cell>
          <cell r="X529">
            <v>7531</v>
          </cell>
          <cell r="Y529">
            <v>0</v>
          </cell>
          <cell r="Z529">
            <v>2052.864</v>
          </cell>
        </row>
        <row r="530">
          <cell r="I530" t="str">
            <v>CHITRADURGA_220F11-SAJJANAKERE</v>
          </cell>
          <cell r="J530" t="str">
            <v>1310201903010108</v>
          </cell>
          <cell r="K530" t="str">
            <v>AGRI</v>
          </cell>
          <cell r="L530" t="str">
            <v>CHITRADURGA_220</v>
          </cell>
          <cell r="M530" t="str">
            <v>F11-SAJJANAKERE</v>
          </cell>
          <cell r="N530" t="str">
            <v>CHITRADURGA_220F11-SAJJANAKERE</v>
          </cell>
          <cell r="O530" t="str">
            <v>1310201903010108</v>
          </cell>
          <cell r="P530" t="str">
            <v>Rural</v>
          </cell>
          <cell r="Q530" t="str">
            <v>AGRI</v>
          </cell>
          <cell r="R530" t="str">
            <v>AGRI</v>
          </cell>
          <cell r="S530">
            <v>14</v>
          </cell>
          <cell r="T530">
            <v>24.011999999999997</v>
          </cell>
          <cell r="U530">
            <v>38.012</v>
          </cell>
          <cell r="V530">
            <v>70</v>
          </cell>
          <cell r="W530">
            <v>105</v>
          </cell>
          <cell r="X530">
            <v>95</v>
          </cell>
          <cell r="Y530">
            <v>95</v>
          </cell>
          <cell r="Z530">
            <v>448.4</v>
          </cell>
        </row>
        <row r="531">
          <cell r="I531" t="str">
            <v>CHITRADURGA_220F12-DANDINAKURUBARAHATTI</v>
          </cell>
          <cell r="J531" t="str">
            <v>1310201903010109</v>
          </cell>
          <cell r="K531" t="str">
            <v>AGRI</v>
          </cell>
          <cell r="L531" t="str">
            <v>CHITRADURGA_220</v>
          </cell>
          <cell r="M531" t="str">
            <v>F12-DANDINAKURUBARAHATTI</v>
          </cell>
          <cell r="N531" t="str">
            <v>CHITRADURGA_220F12-DANDINAKURUBARAHATTI</v>
          </cell>
          <cell r="O531" t="str">
            <v>1310201903010109</v>
          </cell>
          <cell r="P531" t="str">
            <v>Rural</v>
          </cell>
          <cell r="Q531" t="str">
            <v>AGRI</v>
          </cell>
          <cell r="R531" t="str">
            <v>AGRI</v>
          </cell>
          <cell r="S531">
            <v>21.515750000000001</v>
          </cell>
          <cell r="T531">
            <v>19</v>
          </cell>
          <cell r="U531">
            <v>40.515749999999997</v>
          </cell>
          <cell r="V531">
            <v>84</v>
          </cell>
          <cell r="W531">
            <v>565</v>
          </cell>
          <cell r="X531">
            <v>537</v>
          </cell>
          <cell r="Y531">
            <v>531</v>
          </cell>
          <cell r="Z531">
            <v>692.95</v>
          </cell>
        </row>
        <row r="532">
          <cell r="I532" t="str">
            <v>CHITRADURGA_220F13-KENNEDALU</v>
          </cell>
          <cell r="J532" t="str">
            <v>1310201903010107</v>
          </cell>
          <cell r="K532" t="str">
            <v>AGRI</v>
          </cell>
          <cell r="L532" t="str">
            <v>CHITRADURGA_220</v>
          </cell>
          <cell r="M532" t="str">
            <v>F13-KENNEDALU</v>
          </cell>
          <cell r="N532" t="str">
            <v>CHITRADURGA_220F13-KENNEDALU</v>
          </cell>
          <cell r="O532" t="str">
            <v>1310201903010107</v>
          </cell>
          <cell r="P532" t="str">
            <v>Rural</v>
          </cell>
          <cell r="Q532" t="str">
            <v>AGRI</v>
          </cell>
          <cell r="R532" t="str">
            <v>AGRI</v>
          </cell>
          <cell r="S532">
            <v>12</v>
          </cell>
          <cell r="T532">
            <v>15</v>
          </cell>
          <cell r="U532">
            <v>27</v>
          </cell>
          <cell r="V532">
            <v>123</v>
          </cell>
          <cell r="W532">
            <v>388</v>
          </cell>
          <cell r="X532">
            <v>373</v>
          </cell>
          <cell r="Y532">
            <v>372</v>
          </cell>
          <cell r="Z532">
            <v>804.56</v>
          </cell>
        </row>
        <row r="533">
          <cell r="I533" t="str">
            <v>CHITRADURGA_66F01-NAGARA</v>
          </cell>
          <cell r="J533" t="str">
            <v>1310201901010101</v>
          </cell>
          <cell r="K533" t="str">
            <v>Urban</v>
          </cell>
          <cell r="L533" t="str">
            <v>CHITRADURGA_66</v>
          </cell>
          <cell r="M533" t="str">
            <v>F01-NAGARA</v>
          </cell>
          <cell r="N533" t="str">
            <v>CHITRADURGA_66F01-NAGARA</v>
          </cell>
          <cell r="O533" t="str">
            <v>1310201901010101</v>
          </cell>
          <cell r="P533" t="str">
            <v>Urban</v>
          </cell>
          <cell r="Q533" t="str">
            <v>URBAN MIXED LOAD</v>
          </cell>
          <cell r="R533" t="str">
            <v>URBAN</v>
          </cell>
          <cell r="S533">
            <v>12.09</v>
          </cell>
          <cell r="T533">
            <v>18.54</v>
          </cell>
          <cell r="U533">
            <v>30.63</v>
          </cell>
          <cell r="V533">
            <v>66</v>
          </cell>
          <cell r="W533">
            <v>5674</v>
          </cell>
          <cell r="X533">
            <v>5674</v>
          </cell>
          <cell r="Y533">
            <v>0</v>
          </cell>
          <cell r="Z533">
            <v>2381.864</v>
          </cell>
        </row>
        <row r="534">
          <cell r="I534" t="str">
            <v>CHITRADURGA_66F02-KELAGOTE</v>
          </cell>
          <cell r="J534" t="str">
            <v>1310201901010102</v>
          </cell>
          <cell r="K534" t="str">
            <v>Urban</v>
          </cell>
          <cell r="L534" t="str">
            <v>CHITRADURGA_66</v>
          </cell>
          <cell r="M534" t="str">
            <v>F02-KELAGOTE</v>
          </cell>
          <cell r="N534" t="str">
            <v>CHITRADURGA_66F02-KELAGOTE</v>
          </cell>
          <cell r="O534" t="str">
            <v>1310201901010102</v>
          </cell>
          <cell r="P534" t="str">
            <v>Urban</v>
          </cell>
          <cell r="Q534" t="str">
            <v>URBAN MIXED LOAD</v>
          </cell>
          <cell r="R534" t="str">
            <v>URBAN</v>
          </cell>
          <cell r="S534">
            <v>4.8600000000000003</v>
          </cell>
          <cell r="T534">
            <v>19.59</v>
          </cell>
          <cell r="U534">
            <v>24.45</v>
          </cell>
          <cell r="V534">
            <v>48</v>
          </cell>
          <cell r="W534">
            <v>3892</v>
          </cell>
          <cell r="X534">
            <v>3892</v>
          </cell>
          <cell r="Y534">
            <v>0</v>
          </cell>
          <cell r="Z534">
            <v>1193.8389999999999</v>
          </cell>
        </row>
        <row r="535">
          <cell r="I535" t="str">
            <v>CHITRADURGA_66F03-BANKCLNY</v>
          </cell>
          <cell r="J535" t="str">
            <v>1310201901010103</v>
          </cell>
          <cell r="K535" t="str">
            <v>DOMESTIC</v>
          </cell>
          <cell r="L535" t="str">
            <v>CHITRADURGA_66</v>
          </cell>
          <cell r="M535" t="str">
            <v>F03-BANKCLNY</v>
          </cell>
          <cell r="N535" t="str">
            <v>CHITRADURGA_66F03-BANKCLNY</v>
          </cell>
          <cell r="O535" t="str">
            <v>1310201901010103</v>
          </cell>
          <cell r="P535" t="str">
            <v>Urban</v>
          </cell>
          <cell r="Q535" t="str">
            <v>DOMESTIC</v>
          </cell>
          <cell r="R535" t="str">
            <v>URBAN</v>
          </cell>
          <cell r="S535">
            <v>22.5</v>
          </cell>
          <cell r="T535">
            <v>13.133333333333333</v>
          </cell>
          <cell r="U535">
            <v>35.633333333333333</v>
          </cell>
          <cell r="V535">
            <v>145</v>
          </cell>
          <cell r="W535">
            <v>7927</v>
          </cell>
          <cell r="X535">
            <v>6287</v>
          </cell>
          <cell r="Y535">
            <v>150</v>
          </cell>
          <cell r="Z535">
            <v>1869.28</v>
          </cell>
        </row>
        <row r="536">
          <cell r="I536" t="str">
            <v>CHITRADURGA_66F04-GONUR</v>
          </cell>
          <cell r="J536" t="str">
            <v>1310201901010104</v>
          </cell>
          <cell r="K536" t="str">
            <v>AGRI</v>
          </cell>
          <cell r="L536" t="str">
            <v>CHITRADURGA_66</v>
          </cell>
          <cell r="M536" t="str">
            <v>F04-GONUR</v>
          </cell>
          <cell r="N536" t="str">
            <v>CHITRADURGA_66F04-GONUR</v>
          </cell>
          <cell r="O536" t="str">
            <v>1310201901010104</v>
          </cell>
          <cell r="P536" t="str">
            <v>Rural</v>
          </cell>
          <cell r="Q536" t="str">
            <v>AGRI</v>
          </cell>
          <cell r="R536" t="str">
            <v>AGRI</v>
          </cell>
          <cell r="S536">
            <v>16</v>
          </cell>
          <cell r="T536">
            <v>19</v>
          </cell>
          <cell r="U536">
            <v>35</v>
          </cell>
          <cell r="V536">
            <v>143</v>
          </cell>
          <cell r="W536">
            <v>833</v>
          </cell>
          <cell r="X536">
            <v>791</v>
          </cell>
          <cell r="Y536">
            <v>790</v>
          </cell>
          <cell r="Z536">
            <v>576.15</v>
          </cell>
        </row>
        <row r="537">
          <cell r="I537" t="str">
            <v>CHITRADURGA_66F05-BELAGATTA</v>
          </cell>
          <cell r="J537" t="str">
            <v>1310201901010105</v>
          </cell>
          <cell r="K537" t="str">
            <v>AGRI</v>
          </cell>
          <cell r="L537" t="str">
            <v>CHITRADURGA_66</v>
          </cell>
          <cell r="M537" t="str">
            <v>F05-BELAGATTA</v>
          </cell>
          <cell r="N537" t="str">
            <v>CHITRADURGA_66F05-BELAGATTA</v>
          </cell>
          <cell r="O537" t="str">
            <v>1310201901010105</v>
          </cell>
          <cell r="P537" t="str">
            <v>Rural</v>
          </cell>
          <cell r="Q537" t="str">
            <v>AGRI</v>
          </cell>
          <cell r="R537" t="str">
            <v>AGRI</v>
          </cell>
          <cell r="S537">
            <v>15</v>
          </cell>
          <cell r="T537">
            <v>17</v>
          </cell>
          <cell r="U537">
            <v>32</v>
          </cell>
          <cell r="V537">
            <v>150</v>
          </cell>
          <cell r="W537">
            <v>508</v>
          </cell>
          <cell r="X537">
            <v>508</v>
          </cell>
          <cell r="Y537">
            <v>508</v>
          </cell>
          <cell r="Z537">
            <v>509</v>
          </cell>
        </row>
        <row r="538">
          <cell r="I538" t="str">
            <v>CHITRADURGA_66F06-GRHALLI</v>
          </cell>
          <cell r="J538" t="str">
            <v>1310201901020301</v>
          </cell>
          <cell r="K538" t="str">
            <v>AGRI</v>
          </cell>
          <cell r="L538" t="str">
            <v>CHITRADURGA_66</v>
          </cell>
          <cell r="M538" t="str">
            <v>F06-GRHALLI</v>
          </cell>
          <cell r="N538" t="str">
            <v>CHITRADURGA_66F06-GRHALLI</v>
          </cell>
          <cell r="O538" t="str">
            <v>1310201901020301</v>
          </cell>
          <cell r="P538" t="str">
            <v>Rural</v>
          </cell>
          <cell r="Q538" t="str">
            <v>AGRI</v>
          </cell>
          <cell r="R538" t="str">
            <v>AGRI</v>
          </cell>
          <cell r="S538">
            <v>35</v>
          </cell>
          <cell r="T538">
            <v>19.428571428571399</v>
          </cell>
          <cell r="U538">
            <v>54.428571428571402</v>
          </cell>
          <cell r="V538">
            <v>74</v>
          </cell>
          <cell r="W538">
            <v>299</v>
          </cell>
          <cell r="X538">
            <v>263</v>
          </cell>
          <cell r="Y538">
            <v>257</v>
          </cell>
          <cell r="Z538">
            <v>619.65</v>
          </cell>
        </row>
        <row r="539">
          <cell r="I539" t="str">
            <v>CHITRADURGA_66F08-VIDYANAGAR</v>
          </cell>
          <cell r="J539" t="str">
            <v>1310201901020302</v>
          </cell>
          <cell r="K539" t="str">
            <v>DOMESTIC</v>
          </cell>
          <cell r="L539" t="str">
            <v>CHITRADURGA_66</v>
          </cell>
          <cell r="M539" t="str">
            <v>F08-VIDYANAGAR</v>
          </cell>
          <cell r="N539" t="str">
            <v>CHITRADURGA_66F08-VIDYANAGAR</v>
          </cell>
          <cell r="O539" t="str">
            <v>1310201901020302</v>
          </cell>
          <cell r="P539" t="str">
            <v>Urban</v>
          </cell>
          <cell r="Q539" t="str">
            <v>DOMESTIC</v>
          </cell>
          <cell r="R539" t="str">
            <v>URBAN</v>
          </cell>
          <cell r="S539">
            <v>14</v>
          </cell>
          <cell r="T539">
            <v>20</v>
          </cell>
          <cell r="U539">
            <v>34</v>
          </cell>
          <cell r="V539">
            <v>185</v>
          </cell>
          <cell r="W539">
            <v>10293</v>
          </cell>
          <cell r="X539">
            <v>9014</v>
          </cell>
          <cell r="Y539">
            <v>35</v>
          </cell>
          <cell r="Z539">
            <v>2517.44</v>
          </cell>
        </row>
        <row r="540">
          <cell r="I540" t="str">
            <v>CHITRADURGA_66F09-SEEBARA</v>
          </cell>
          <cell r="J540" t="str">
            <v>1310201901020303</v>
          </cell>
          <cell r="K540" t="str">
            <v>AGRI</v>
          </cell>
          <cell r="L540" t="str">
            <v>CHITRADURGA_66</v>
          </cell>
          <cell r="M540" t="str">
            <v>F09-SEEBARA</v>
          </cell>
          <cell r="N540" t="str">
            <v>CHITRADURGA_66F09-SEEBARA</v>
          </cell>
          <cell r="O540" t="str">
            <v>1310201901020303</v>
          </cell>
          <cell r="P540" t="str">
            <v>Rural</v>
          </cell>
          <cell r="Q540" t="str">
            <v>AGRI</v>
          </cell>
          <cell r="R540" t="str">
            <v>AGRI</v>
          </cell>
          <cell r="S540">
            <v>24</v>
          </cell>
          <cell r="T540">
            <v>27.428571428571427</v>
          </cell>
          <cell r="U540">
            <v>51.428571428571431</v>
          </cell>
          <cell r="V540">
            <v>241</v>
          </cell>
          <cell r="W540">
            <v>388</v>
          </cell>
          <cell r="X540">
            <v>329</v>
          </cell>
          <cell r="Y540">
            <v>327</v>
          </cell>
          <cell r="Z540">
            <v>789.05</v>
          </cell>
        </row>
        <row r="541">
          <cell r="I541" t="str">
            <v>CHITRADURGA_66F11-CGHALLI</v>
          </cell>
          <cell r="J541" t="str">
            <v>1310201901020304</v>
          </cell>
          <cell r="K541" t="str">
            <v>AGRI</v>
          </cell>
          <cell r="L541" t="str">
            <v>CHITRADURGA_66</v>
          </cell>
          <cell r="M541" t="str">
            <v>F11-CGHALLI</v>
          </cell>
          <cell r="N541" t="str">
            <v>CHITRADURGA_66F11-CGHALLI</v>
          </cell>
          <cell r="O541" t="str">
            <v>1310201901020304</v>
          </cell>
          <cell r="P541" t="str">
            <v>Rural</v>
          </cell>
          <cell r="Q541" t="str">
            <v>AGRI</v>
          </cell>
          <cell r="R541" t="str">
            <v>AGRI</v>
          </cell>
          <cell r="S541">
            <v>23</v>
          </cell>
          <cell r="T541">
            <v>20.571428571428573</v>
          </cell>
          <cell r="U541">
            <v>43.571428571428569</v>
          </cell>
          <cell r="V541">
            <v>74</v>
          </cell>
          <cell r="W541">
            <v>776</v>
          </cell>
          <cell r="X541">
            <v>696</v>
          </cell>
          <cell r="Y541">
            <v>693</v>
          </cell>
          <cell r="Z541">
            <v>836.07</v>
          </cell>
        </row>
        <row r="542">
          <cell r="I542" t="str">
            <v>CHITRADURGA_66F12- JCR</v>
          </cell>
          <cell r="J542" t="str">
            <v>1310201901010501</v>
          </cell>
          <cell r="K542" t="str">
            <v>Urban</v>
          </cell>
          <cell r="L542" t="str">
            <v>CHITRADURGA_66</v>
          </cell>
          <cell r="M542" t="str">
            <v>F12- JCR</v>
          </cell>
          <cell r="N542" t="str">
            <v>CHITRADURGA_66F12- JCR</v>
          </cell>
          <cell r="O542" t="str">
            <v>1310201901010501</v>
          </cell>
          <cell r="P542" t="str">
            <v>Urban</v>
          </cell>
          <cell r="Q542" t="str">
            <v>DOMESTIC</v>
          </cell>
          <cell r="R542" t="str">
            <v>URBAN</v>
          </cell>
          <cell r="S542">
            <v>5.1899999999999995</v>
          </cell>
          <cell r="T542">
            <v>19.467999999999996</v>
          </cell>
          <cell r="U542">
            <v>24.657999999999994</v>
          </cell>
          <cell r="V542">
            <v>46</v>
          </cell>
          <cell r="W542">
            <v>7740</v>
          </cell>
          <cell r="X542">
            <v>7740</v>
          </cell>
          <cell r="Y542">
            <v>0</v>
          </cell>
          <cell r="Z542">
            <v>1860.6659999999999</v>
          </cell>
        </row>
        <row r="543">
          <cell r="I543" t="str">
            <v>CHITRADURGA_66F13-CHANDRAVALLI</v>
          </cell>
          <cell r="J543" t="str">
            <v>1310201901010502</v>
          </cell>
          <cell r="K543" t="str">
            <v>DOMESTIC</v>
          </cell>
          <cell r="L543" t="str">
            <v>CHITRADURGA_66</v>
          </cell>
          <cell r="M543" t="str">
            <v>F13-CHANDRAVALLI</v>
          </cell>
          <cell r="N543" t="str">
            <v>CHITRADURGA_66F13-CHANDRAVALLI</v>
          </cell>
          <cell r="O543" t="str">
            <v>1310201901010502</v>
          </cell>
          <cell r="P543" t="str">
            <v>Urban</v>
          </cell>
          <cell r="Q543" t="str">
            <v>DOMESTIC</v>
          </cell>
          <cell r="R543" t="str">
            <v>URBAN</v>
          </cell>
          <cell r="S543">
            <v>17.2</v>
          </cell>
          <cell r="T543">
            <v>10</v>
          </cell>
          <cell r="U543">
            <v>27.2</v>
          </cell>
          <cell r="V543">
            <v>173</v>
          </cell>
          <cell r="W543">
            <v>4741</v>
          </cell>
          <cell r="X543">
            <v>4042</v>
          </cell>
          <cell r="Y543">
            <v>4</v>
          </cell>
        </row>
        <row r="544">
          <cell r="I544" t="str">
            <v>CHITRADURGA_66F13-CHANDRAVALLI</v>
          </cell>
          <cell r="J544" t="str">
            <v>1310201901010502</v>
          </cell>
          <cell r="K544" t="str">
            <v>Urban</v>
          </cell>
          <cell r="L544" t="str">
            <v>CHITRADURGA_66</v>
          </cell>
          <cell r="M544" t="str">
            <v>F13-CHANDRAVALLI</v>
          </cell>
          <cell r="N544" t="str">
            <v>CHITRADURGA_66F13-CHANDRAVALLI</v>
          </cell>
          <cell r="O544" t="str">
            <v>1310201901010502</v>
          </cell>
          <cell r="P544" t="str">
            <v>Urban</v>
          </cell>
          <cell r="Q544" t="str">
            <v>DOMESTIC</v>
          </cell>
          <cell r="R544" t="str">
            <v>URBAN</v>
          </cell>
          <cell r="S544">
            <v>17.2</v>
          </cell>
          <cell r="T544">
            <v>10</v>
          </cell>
          <cell r="U544">
            <v>27.2</v>
          </cell>
          <cell r="V544">
            <v>173</v>
          </cell>
          <cell r="W544">
            <v>10349</v>
          </cell>
          <cell r="X544">
            <v>10349</v>
          </cell>
          <cell r="Y544">
            <v>0</v>
          </cell>
          <cell r="Z544">
            <v>3706.2489999999998</v>
          </cell>
        </row>
        <row r="545">
          <cell r="I545" t="str">
            <v>CHITRADURGA_66F14-PKHALLI</v>
          </cell>
          <cell r="J545" t="str">
            <v>1310201901010503</v>
          </cell>
          <cell r="K545" t="str">
            <v>NJY</v>
          </cell>
          <cell r="L545" t="str">
            <v>CHITRADURGA_66</v>
          </cell>
          <cell r="M545" t="str">
            <v>F14-PKHALLI</v>
          </cell>
          <cell r="N545" t="str">
            <v>CHITRADURGA_66F14-PKHALLI</v>
          </cell>
          <cell r="O545" t="str">
            <v>1310201901010503</v>
          </cell>
          <cell r="P545" t="str">
            <v>Rural</v>
          </cell>
          <cell r="Q545" t="str">
            <v>NJY</v>
          </cell>
          <cell r="R545" t="str">
            <v>NJY</v>
          </cell>
          <cell r="S545">
            <v>31.425000000000001</v>
          </cell>
          <cell r="T545">
            <v>20.376666666666669</v>
          </cell>
          <cell r="U545">
            <v>51.801666666666669</v>
          </cell>
          <cell r="V545">
            <v>161</v>
          </cell>
          <cell r="W545">
            <v>6377</v>
          </cell>
          <cell r="X545">
            <v>4943</v>
          </cell>
          <cell r="Y545">
            <v>95</v>
          </cell>
          <cell r="Z545">
            <v>1898.56</v>
          </cell>
        </row>
        <row r="546">
          <cell r="I546" t="str">
            <v>CHITRADURGA_66F15-MILLAREA</v>
          </cell>
          <cell r="J546" t="str">
            <v>1310201901010504</v>
          </cell>
          <cell r="K546" t="str">
            <v>Urban</v>
          </cell>
          <cell r="L546" t="str">
            <v>CHITRADURGA_66</v>
          </cell>
          <cell r="M546" t="str">
            <v>F15-MILLAREA</v>
          </cell>
          <cell r="N546" t="str">
            <v>CHITRADURGA_66F15-MILLAREA</v>
          </cell>
          <cell r="O546" t="str">
            <v>1310201901010504</v>
          </cell>
          <cell r="P546" t="str">
            <v>Urban</v>
          </cell>
          <cell r="Q546" t="str">
            <v>URBAN MIXED LOAD</v>
          </cell>
          <cell r="R546" t="str">
            <v>URBAN</v>
          </cell>
          <cell r="S546">
            <v>9.1999999999999993</v>
          </cell>
          <cell r="T546">
            <v>10.6</v>
          </cell>
          <cell r="U546">
            <v>19.799999999999997</v>
          </cell>
          <cell r="V546">
            <v>86</v>
          </cell>
          <cell r="W546">
            <v>8557</v>
          </cell>
          <cell r="X546">
            <v>8557</v>
          </cell>
          <cell r="Y546">
            <v>0</v>
          </cell>
          <cell r="Z546">
            <v>3247.98</v>
          </cell>
        </row>
        <row r="547">
          <cell r="I547" t="str">
            <v>CHITRADURGA_66F17-KWSSB</v>
          </cell>
          <cell r="J547" t="str">
            <v>1310201901010108</v>
          </cell>
          <cell r="K547" t="str">
            <v>WATER WORKS</v>
          </cell>
          <cell r="L547" t="str">
            <v>CHITRADURGA_66</v>
          </cell>
          <cell r="M547" t="str">
            <v>F17-KWSSB</v>
          </cell>
          <cell r="N547" t="str">
            <v>CHITRADURGA_66F17-KWSSB</v>
          </cell>
          <cell r="O547" t="str">
            <v>1310201901010108</v>
          </cell>
          <cell r="P547" t="str">
            <v>Rural</v>
          </cell>
          <cell r="Q547" t="str">
            <v>WATER WORKS</v>
          </cell>
          <cell r="R547" t="str">
            <v>WATER WORKS</v>
          </cell>
          <cell r="S547">
            <v>2</v>
          </cell>
          <cell r="T547">
            <v>0</v>
          </cell>
          <cell r="U547">
            <v>2</v>
          </cell>
          <cell r="V547">
            <v>2</v>
          </cell>
          <cell r="W547">
            <v>2</v>
          </cell>
          <cell r="X547">
            <v>2</v>
          </cell>
          <cell r="Y547">
            <v>0</v>
          </cell>
          <cell r="Z547">
            <v>65.87</v>
          </cell>
        </row>
        <row r="548">
          <cell r="I548" t="str">
            <v>CHITRADURGA_66F18-UNIVERSITY</v>
          </cell>
          <cell r="J548" t="str">
            <v>1310201901010109</v>
          </cell>
          <cell r="K548" t="str">
            <v>NJY</v>
          </cell>
          <cell r="L548" t="str">
            <v>CHITRADURGA_66</v>
          </cell>
          <cell r="M548" t="str">
            <v>F18-UNIVERSITY</v>
          </cell>
          <cell r="N548" t="str">
            <v>CHITRADURGA_66F18-UNIVERSITY</v>
          </cell>
          <cell r="O548" t="str">
            <v>1310201901010109</v>
          </cell>
          <cell r="P548" t="str">
            <v>Rural</v>
          </cell>
          <cell r="Q548" t="str">
            <v>NJY</v>
          </cell>
          <cell r="R548" t="str">
            <v>NJY</v>
          </cell>
          <cell r="S548">
            <v>12</v>
          </cell>
          <cell r="T548">
            <v>13</v>
          </cell>
          <cell r="U548">
            <v>25</v>
          </cell>
          <cell r="V548">
            <v>85</v>
          </cell>
          <cell r="W548">
            <v>3443</v>
          </cell>
          <cell r="X548">
            <v>3443</v>
          </cell>
          <cell r="Y548">
            <v>0</v>
          </cell>
          <cell r="Z548">
            <v>1277.95</v>
          </cell>
        </row>
        <row r="549">
          <cell r="I549" t="str">
            <v>CHITRAHALLI_66F01-ECHAGHATTA</v>
          </cell>
          <cell r="J549" t="str">
            <v>1310203906010101</v>
          </cell>
          <cell r="K549" t="str">
            <v>AGRI</v>
          </cell>
          <cell r="L549" t="str">
            <v>CHITRAHALLI_66</v>
          </cell>
          <cell r="M549" t="str">
            <v>F01-ECHAGHATTA</v>
          </cell>
          <cell r="N549" t="str">
            <v>CHITRAHALLI_66F01-ECHAGHATTA</v>
          </cell>
          <cell r="O549" t="str">
            <v>1310203906010101</v>
          </cell>
          <cell r="P549" t="str">
            <v>Rural</v>
          </cell>
          <cell r="Q549" t="str">
            <v>AGRI</v>
          </cell>
          <cell r="R549" t="str">
            <v>AGRI</v>
          </cell>
          <cell r="S549">
            <v>15.7</v>
          </cell>
          <cell r="T549">
            <v>12.8</v>
          </cell>
          <cell r="U549">
            <v>28.5</v>
          </cell>
          <cell r="V549">
            <v>116</v>
          </cell>
          <cell r="W549">
            <v>251</v>
          </cell>
          <cell r="X549">
            <v>251</v>
          </cell>
          <cell r="Y549">
            <v>248</v>
          </cell>
          <cell r="Z549">
            <v>552.58000000000004</v>
          </cell>
        </row>
        <row r="550">
          <cell r="I550" t="str">
            <v>CHITRAHALLI_66F02-T NULENUR</v>
          </cell>
          <cell r="J550" t="str">
            <v>1310203906010102</v>
          </cell>
          <cell r="K550" t="str">
            <v>AGRI</v>
          </cell>
          <cell r="L550" t="str">
            <v>CHITRAHALLI_66</v>
          </cell>
          <cell r="M550" t="str">
            <v>F02-T NULENUR</v>
          </cell>
          <cell r="N550" t="str">
            <v>CHITRAHALLI_66F02-T NULENUR</v>
          </cell>
          <cell r="O550" t="str">
            <v>1310203906010102</v>
          </cell>
          <cell r="P550" t="str">
            <v>Rural</v>
          </cell>
          <cell r="Q550" t="str">
            <v>AGRI</v>
          </cell>
          <cell r="R550" t="str">
            <v>AGRI</v>
          </cell>
          <cell r="S550">
            <v>16.3</v>
          </cell>
          <cell r="T550">
            <v>12.1</v>
          </cell>
          <cell r="U550">
            <v>28.4</v>
          </cell>
          <cell r="V550">
            <v>146</v>
          </cell>
          <cell r="W550">
            <v>352</v>
          </cell>
          <cell r="X550">
            <v>334</v>
          </cell>
          <cell r="Y550">
            <v>332</v>
          </cell>
          <cell r="Z550">
            <v>745.19</v>
          </cell>
        </row>
        <row r="551">
          <cell r="I551" t="str">
            <v>CHITRAHALLI_66F03-BG HALLI</v>
          </cell>
          <cell r="J551" t="str">
            <v>1310203906010103</v>
          </cell>
          <cell r="K551" t="str">
            <v>AGRI</v>
          </cell>
          <cell r="L551" t="str">
            <v>CHITRAHALLI_66</v>
          </cell>
          <cell r="M551" t="str">
            <v>F03-BG HALLI</v>
          </cell>
          <cell r="N551" t="str">
            <v>CHITRAHALLI_66F03-BG HALLI</v>
          </cell>
          <cell r="O551" t="str">
            <v>1310203906010103</v>
          </cell>
          <cell r="P551" t="str">
            <v>Rural</v>
          </cell>
          <cell r="Q551" t="str">
            <v>AGRI</v>
          </cell>
          <cell r="R551" t="str">
            <v>AGRI</v>
          </cell>
          <cell r="S551">
            <v>13.2</v>
          </cell>
          <cell r="T551">
            <v>11.8</v>
          </cell>
          <cell r="U551">
            <v>25</v>
          </cell>
          <cell r="V551">
            <v>224</v>
          </cell>
          <cell r="W551">
            <v>389</v>
          </cell>
          <cell r="X551">
            <v>389</v>
          </cell>
          <cell r="Y551">
            <v>389</v>
          </cell>
          <cell r="Z551">
            <v>716.81</v>
          </cell>
        </row>
        <row r="552">
          <cell r="I552" t="str">
            <v>CHITRAHALLI_66F04-AMRUTHAPURA NJY</v>
          </cell>
          <cell r="J552" t="str">
            <v>1310203906010105</v>
          </cell>
          <cell r="K552" t="str">
            <v>NJY</v>
          </cell>
          <cell r="L552" t="str">
            <v>CHITRAHALLI_66</v>
          </cell>
          <cell r="M552" t="str">
            <v>F04-AMRUTHAPURA NJY</v>
          </cell>
          <cell r="N552" t="str">
            <v>CHITRAHALLI_66F04-AMRUTHAPURA NJY</v>
          </cell>
          <cell r="O552" t="str">
            <v>1310203906010105</v>
          </cell>
          <cell r="P552" t="str">
            <v>Rural</v>
          </cell>
          <cell r="Q552" t="str">
            <v>NJY</v>
          </cell>
          <cell r="R552" t="str">
            <v>NJY</v>
          </cell>
          <cell r="S552">
            <v>10.199999999999999</v>
          </cell>
          <cell r="T552">
            <v>4.8</v>
          </cell>
          <cell r="U552">
            <v>15</v>
          </cell>
          <cell r="V552">
            <v>46</v>
          </cell>
          <cell r="W552">
            <v>2603</v>
          </cell>
          <cell r="X552">
            <v>2266</v>
          </cell>
          <cell r="Y552">
            <v>0</v>
          </cell>
          <cell r="Z552">
            <v>1787.98</v>
          </cell>
        </row>
        <row r="553">
          <cell r="I553" t="str">
            <v>CHITRAHALLI_66F05-HULIKERE NJY</v>
          </cell>
          <cell r="J553" t="str">
            <v>1310203906020301</v>
          </cell>
          <cell r="K553" t="str">
            <v>NJY</v>
          </cell>
          <cell r="L553" t="str">
            <v>CHITRAHALLI_66</v>
          </cell>
          <cell r="M553" t="str">
            <v>F05-HULIKERE NJY</v>
          </cell>
          <cell r="N553" t="str">
            <v>CHITRAHALLI_66F05-HULIKERE NJY</v>
          </cell>
          <cell r="O553" t="str">
            <v>1310203906020301</v>
          </cell>
          <cell r="P553" t="str">
            <v>Rural</v>
          </cell>
          <cell r="Q553" t="str">
            <v>NJY</v>
          </cell>
          <cell r="R553" t="str">
            <v>NJY</v>
          </cell>
          <cell r="S553">
            <v>17.399999999999999</v>
          </cell>
          <cell r="T553">
            <v>6.9</v>
          </cell>
          <cell r="U553">
            <v>24.299999999999997</v>
          </cell>
          <cell r="V553">
            <v>48</v>
          </cell>
          <cell r="W553">
            <v>2813</v>
          </cell>
          <cell r="X553">
            <v>2302</v>
          </cell>
          <cell r="Y553">
            <v>0</v>
          </cell>
          <cell r="Z553">
            <v>733.75</v>
          </cell>
        </row>
        <row r="554">
          <cell r="I554" t="str">
            <v>CHITRAHALLI_66F06-T-EMMIGANURU NJY</v>
          </cell>
          <cell r="J554" t="str">
            <v>1310203906020302</v>
          </cell>
          <cell r="K554" t="str">
            <v>NJY</v>
          </cell>
          <cell r="L554" t="str">
            <v>CHITRAHALLI_66</v>
          </cell>
          <cell r="M554" t="str">
            <v>F06-T-EMMIGANURU NJY</v>
          </cell>
          <cell r="N554" t="str">
            <v>CHITRAHALLI_66F06-T-EMMIGANURU NJY</v>
          </cell>
          <cell r="O554" t="str">
            <v>1310203906020302</v>
          </cell>
          <cell r="P554" t="str">
            <v>Rural</v>
          </cell>
          <cell r="Q554" t="str">
            <v>NJY</v>
          </cell>
          <cell r="R554" t="str">
            <v>NJY</v>
          </cell>
          <cell r="S554">
            <v>14.3</v>
          </cell>
          <cell r="T554">
            <v>4.2</v>
          </cell>
          <cell r="U554">
            <v>18.5</v>
          </cell>
          <cell r="V554">
            <v>46</v>
          </cell>
          <cell r="W554">
            <v>2818</v>
          </cell>
          <cell r="X554">
            <v>2280</v>
          </cell>
          <cell r="Y554">
            <v>0</v>
          </cell>
          <cell r="Z554">
            <v>1700.52</v>
          </cell>
        </row>
        <row r="555">
          <cell r="I555" t="str">
            <v>CHITRAHALLI_66F07-MADDERU</v>
          </cell>
          <cell r="J555" t="str">
            <v>1310203906020303</v>
          </cell>
          <cell r="K555" t="str">
            <v>AGRI</v>
          </cell>
          <cell r="L555" t="str">
            <v>CHITRAHALLI_66</v>
          </cell>
          <cell r="M555" t="str">
            <v>F07-MADDERU</v>
          </cell>
          <cell r="N555" t="str">
            <v>CHITRAHALLI_66F07-MADDERU</v>
          </cell>
          <cell r="O555" t="str">
            <v>1310203906020303</v>
          </cell>
          <cell r="P555" t="str">
            <v>Rural</v>
          </cell>
          <cell r="Q555" t="str">
            <v>AGRI</v>
          </cell>
          <cell r="R555" t="str">
            <v>AGRI</v>
          </cell>
          <cell r="S555">
            <v>9.6999999999999993</v>
          </cell>
          <cell r="T555">
            <v>8.1</v>
          </cell>
          <cell r="U555">
            <v>17.799999999999997</v>
          </cell>
          <cell r="V555">
            <v>146</v>
          </cell>
          <cell r="W555">
            <v>564</v>
          </cell>
          <cell r="X555">
            <v>562</v>
          </cell>
          <cell r="Y555">
            <v>561</v>
          </cell>
          <cell r="Z555">
            <v>721.76</v>
          </cell>
        </row>
        <row r="556">
          <cell r="I556" t="str">
            <v>CHITRAHALLI_66F08-SHIVAGANGA</v>
          </cell>
          <cell r="J556" t="str">
            <v>1310203906020304</v>
          </cell>
          <cell r="K556" t="str">
            <v>AGRI</v>
          </cell>
          <cell r="L556" t="str">
            <v>CHITRAHALLI_66</v>
          </cell>
          <cell r="M556" t="str">
            <v>F08-SHIVAGANGA</v>
          </cell>
          <cell r="N556" t="str">
            <v>CHITRAHALLI_66F08-SHIVAGANGA</v>
          </cell>
          <cell r="O556" t="str">
            <v>1310203906020304</v>
          </cell>
          <cell r="P556" t="str">
            <v>Rural</v>
          </cell>
          <cell r="Q556" t="str">
            <v>AGRI</v>
          </cell>
          <cell r="R556" t="str">
            <v>AGRI</v>
          </cell>
          <cell r="S556">
            <v>12.4</v>
          </cell>
          <cell r="T556">
            <v>6.3</v>
          </cell>
          <cell r="U556">
            <v>18.7</v>
          </cell>
          <cell r="V556">
            <v>162</v>
          </cell>
          <cell r="W556">
            <v>270</v>
          </cell>
          <cell r="X556">
            <v>269</v>
          </cell>
          <cell r="Y556">
            <v>269</v>
          </cell>
          <cell r="Z556">
            <v>730.21</v>
          </cell>
        </row>
        <row r="557">
          <cell r="I557" t="str">
            <v>CHITRAHALLI_66F09-CHITRAHALLI</v>
          </cell>
          <cell r="J557" t="str">
            <v>1310203906010304</v>
          </cell>
          <cell r="K557" t="str">
            <v>AGRI</v>
          </cell>
          <cell r="L557" t="str">
            <v>CHITRAHALLI_66</v>
          </cell>
          <cell r="M557" t="str">
            <v>F09-CHITRAHALLI</v>
          </cell>
          <cell r="N557" t="str">
            <v>CHITRAHALLI_66F09-CHITRAHALLI</v>
          </cell>
          <cell r="O557" t="str">
            <v>1310203906010304</v>
          </cell>
          <cell r="P557" t="str">
            <v>Rural</v>
          </cell>
          <cell r="Q557" t="str">
            <v>AGRI</v>
          </cell>
          <cell r="R557" t="str">
            <v>AGRI</v>
          </cell>
          <cell r="S557">
            <v>10.8</v>
          </cell>
          <cell r="T557">
            <v>8.1999999999999993</v>
          </cell>
          <cell r="U557">
            <v>19</v>
          </cell>
          <cell r="V557">
            <v>102</v>
          </cell>
          <cell r="W557">
            <v>321</v>
          </cell>
          <cell r="X557">
            <v>320</v>
          </cell>
          <cell r="Y557">
            <v>314</v>
          </cell>
          <cell r="Z557">
            <v>12635.4</v>
          </cell>
        </row>
        <row r="558">
          <cell r="I558" t="str">
            <v>CHITRAHALLI_66F10-LINGADAHALLI</v>
          </cell>
          <cell r="J558" t="str">
            <v>1310203906010106</v>
          </cell>
          <cell r="K558" t="str">
            <v>AGRI</v>
          </cell>
          <cell r="L558" t="str">
            <v>CHITRAHALLI_66</v>
          </cell>
          <cell r="M558" t="str">
            <v>F10-LINGADAHALLI</v>
          </cell>
          <cell r="N558" t="str">
            <v>CHITRAHALLI_66F10-LINGADAHALLI</v>
          </cell>
          <cell r="O558" t="str">
            <v>1310203906010106</v>
          </cell>
          <cell r="P558" t="str">
            <v>Rural</v>
          </cell>
          <cell r="Q558" t="str">
            <v>AGRI</v>
          </cell>
          <cell r="R558" t="str">
            <v>AGRI</v>
          </cell>
          <cell r="S558">
            <v>12</v>
          </cell>
          <cell r="T558">
            <v>8</v>
          </cell>
          <cell r="U558">
            <v>20</v>
          </cell>
          <cell r="V558">
            <v>112</v>
          </cell>
          <cell r="W558">
            <v>361</v>
          </cell>
          <cell r="X558">
            <v>345</v>
          </cell>
          <cell r="Y558">
            <v>336</v>
          </cell>
          <cell r="Z558">
            <v>1125.3</v>
          </cell>
        </row>
        <row r="559">
          <cell r="I559" t="str">
            <v>CHITRAHALLI_66F11-KESHAVAPURA</v>
          </cell>
          <cell r="J559" t="str">
            <v>1310203906010107</v>
          </cell>
          <cell r="K559" t="str">
            <v>AGRI</v>
          </cell>
          <cell r="L559" t="str">
            <v>CHITRAHALLI_66</v>
          </cell>
          <cell r="M559" t="str">
            <v>F11-KESHAVAPURA</v>
          </cell>
          <cell r="N559" t="str">
            <v>CHITRAHALLI_66F11-KESHAVAPURA</v>
          </cell>
          <cell r="O559" t="str">
            <v>1310203906010107</v>
          </cell>
          <cell r="P559" t="str">
            <v>Rural</v>
          </cell>
          <cell r="Q559" t="str">
            <v>AGRI</v>
          </cell>
          <cell r="R559" t="str">
            <v>AGRI</v>
          </cell>
          <cell r="S559">
            <v>10</v>
          </cell>
          <cell r="T559">
            <v>7</v>
          </cell>
          <cell r="U559">
            <v>17</v>
          </cell>
          <cell r="V559">
            <v>98</v>
          </cell>
          <cell r="W559">
            <v>363</v>
          </cell>
          <cell r="X559">
            <v>298</v>
          </cell>
          <cell r="Y559">
            <v>294</v>
          </cell>
          <cell r="Z559">
            <v>642.04999999999995</v>
          </cell>
        </row>
        <row r="560">
          <cell r="I560" t="str">
            <v>CHITRAHALLI_66F12-DASAYYANAHATTI</v>
          </cell>
          <cell r="J560" t="str">
            <v>1310203906010108</v>
          </cell>
          <cell r="K560" t="str">
            <v>AGRI</v>
          </cell>
          <cell r="L560" t="str">
            <v>CHITRAHALLI_66</v>
          </cell>
          <cell r="M560" t="str">
            <v>F12-DASAYYANAHATTI</v>
          </cell>
          <cell r="N560" t="str">
            <v>CHITRAHALLI_66F12-DASAYYANAHATTI</v>
          </cell>
          <cell r="O560" t="str">
            <v>1310203906010108</v>
          </cell>
          <cell r="P560" t="str">
            <v>Rural</v>
          </cell>
          <cell r="Q560" t="str">
            <v>AGRI</v>
          </cell>
          <cell r="R560" t="str">
            <v>AGRI</v>
          </cell>
          <cell r="S560">
            <v>6</v>
          </cell>
          <cell r="T560">
            <v>5</v>
          </cell>
          <cell r="U560">
            <v>11</v>
          </cell>
          <cell r="V560">
            <v>116</v>
          </cell>
          <cell r="W560">
            <v>198</v>
          </cell>
          <cell r="X560">
            <v>198</v>
          </cell>
          <cell r="Y560">
            <v>197</v>
          </cell>
          <cell r="Z560">
            <v>686.2</v>
          </cell>
        </row>
        <row r="561">
          <cell r="I561" t="str">
            <v>CHITRAHALLI_66F13-KONDAPURA</v>
          </cell>
          <cell r="J561" t="str">
            <v>1310203906020305</v>
          </cell>
          <cell r="K561" t="str">
            <v>AGRI</v>
          </cell>
          <cell r="L561" t="str">
            <v>CHITRAHALLI_66</v>
          </cell>
          <cell r="M561" t="str">
            <v>F13-KONDAPURA</v>
          </cell>
          <cell r="N561" t="str">
            <v>CHITRAHALLI_66F13-KONDAPURA</v>
          </cell>
          <cell r="O561" t="str">
            <v>1310203906020305</v>
          </cell>
          <cell r="P561" t="str">
            <v>Rural</v>
          </cell>
          <cell r="Q561" t="str">
            <v>AGRI</v>
          </cell>
          <cell r="R561" t="str">
            <v>AGRI</v>
          </cell>
          <cell r="S561">
            <v>10</v>
          </cell>
          <cell r="T561">
            <v>8</v>
          </cell>
          <cell r="U561">
            <v>18</v>
          </cell>
          <cell r="V561">
            <v>132</v>
          </cell>
          <cell r="W561">
            <v>335</v>
          </cell>
          <cell r="X561">
            <v>335</v>
          </cell>
          <cell r="Y561">
            <v>335</v>
          </cell>
          <cell r="Z561">
            <v>805.87</v>
          </cell>
        </row>
        <row r="562">
          <cell r="I562" t="str">
            <v>DASUDI_66F01-GURUVAPURA</v>
          </cell>
          <cell r="J562" t="str">
            <v>1320203903010101</v>
          </cell>
          <cell r="K562" t="str">
            <v>AGRI</v>
          </cell>
          <cell r="L562" t="str">
            <v>DASUDI_66</v>
          </cell>
          <cell r="M562" t="str">
            <v>F01-GURUVAPURA</v>
          </cell>
          <cell r="N562" t="str">
            <v>DASUDI_66F01-GURUVAPURA</v>
          </cell>
          <cell r="O562" t="str">
            <v>1320203903010101</v>
          </cell>
          <cell r="P562" t="str">
            <v>Rural</v>
          </cell>
          <cell r="Q562" t="str">
            <v>AGRI</v>
          </cell>
          <cell r="R562" t="str">
            <v>AGRI</v>
          </cell>
          <cell r="S562">
            <v>14.875</v>
          </cell>
          <cell r="T562">
            <v>20.125</v>
          </cell>
          <cell r="U562">
            <v>35</v>
          </cell>
          <cell r="V562">
            <v>69</v>
          </cell>
          <cell r="W562">
            <v>345</v>
          </cell>
          <cell r="X562">
            <v>345</v>
          </cell>
          <cell r="Y562">
            <v>344</v>
          </cell>
          <cell r="Z562">
            <v>913.72</v>
          </cell>
        </row>
        <row r="563">
          <cell r="I563" t="str">
            <v>DASUDI_66F02-DASUDI</v>
          </cell>
          <cell r="J563" t="str">
            <v>1320203903010102</v>
          </cell>
          <cell r="K563" t="str">
            <v>AGRI</v>
          </cell>
          <cell r="L563" t="str">
            <v>DASUDI_66</v>
          </cell>
          <cell r="M563" t="str">
            <v>F02-DASUDI</v>
          </cell>
          <cell r="N563" t="str">
            <v>DASUDI_66F02-DASUDI</v>
          </cell>
          <cell r="O563" t="str">
            <v>1320203903010102</v>
          </cell>
          <cell r="P563" t="str">
            <v>Rural</v>
          </cell>
          <cell r="Q563" t="str">
            <v>AGRI</v>
          </cell>
          <cell r="R563" t="str">
            <v>AGRI</v>
          </cell>
          <cell r="S563">
            <v>13.982500000000002</v>
          </cell>
          <cell r="T563">
            <v>18.9175</v>
          </cell>
          <cell r="U563">
            <v>32.900000000000006</v>
          </cell>
          <cell r="V563">
            <v>84</v>
          </cell>
          <cell r="W563">
            <v>364</v>
          </cell>
          <cell r="X563">
            <v>364</v>
          </cell>
          <cell r="Y563">
            <v>354</v>
          </cell>
          <cell r="Z563">
            <v>946.3</v>
          </cell>
        </row>
        <row r="564">
          <cell r="I564" t="str">
            <v>DASUDI_66F03-THAMMANANA GUDDE</v>
          </cell>
          <cell r="J564" t="str">
            <v>1320203903010103</v>
          </cell>
          <cell r="K564" t="str">
            <v>AGRI</v>
          </cell>
          <cell r="L564" t="str">
            <v>DASUDI_66</v>
          </cell>
          <cell r="M564" t="str">
            <v>F03-THAMMANANA GUDDE</v>
          </cell>
          <cell r="N564" t="str">
            <v>DASUDI_66F03-THAMMANANA GUDDE</v>
          </cell>
          <cell r="O564" t="str">
            <v>1320203903010103</v>
          </cell>
          <cell r="P564" t="str">
            <v>Rural</v>
          </cell>
          <cell r="Q564" t="str">
            <v>AGRI</v>
          </cell>
          <cell r="R564" t="str">
            <v>AGRI</v>
          </cell>
          <cell r="S564">
            <v>13.174999999999999</v>
          </cell>
          <cell r="T564">
            <v>17.824999999999999</v>
          </cell>
          <cell r="U564">
            <v>31</v>
          </cell>
          <cell r="V564">
            <v>67</v>
          </cell>
          <cell r="W564">
            <v>330</v>
          </cell>
          <cell r="X564">
            <v>324</v>
          </cell>
          <cell r="Y564">
            <v>323</v>
          </cell>
          <cell r="Z564">
            <v>792.3</v>
          </cell>
        </row>
        <row r="565">
          <cell r="I565" t="str">
            <v>DASUDI_66F04-BORANAKANIVE</v>
          </cell>
          <cell r="J565" t="str">
            <v>1320203903010104</v>
          </cell>
          <cell r="K565" t="str">
            <v>AGRI</v>
          </cell>
          <cell r="L565" t="str">
            <v>DASUDI_66</v>
          </cell>
          <cell r="M565" t="str">
            <v>F04-BORANAKANIVE</v>
          </cell>
          <cell r="N565" t="str">
            <v>DASUDI_66F04-BORANAKANIVE</v>
          </cell>
          <cell r="O565" t="str">
            <v>1320203903010104</v>
          </cell>
          <cell r="P565" t="str">
            <v>Rural</v>
          </cell>
          <cell r="Q565" t="str">
            <v>AGRI</v>
          </cell>
          <cell r="R565" t="str">
            <v>AGRI</v>
          </cell>
          <cell r="S565">
            <v>13.515000000000001</v>
          </cell>
          <cell r="T565">
            <v>18.285</v>
          </cell>
          <cell r="U565">
            <v>31.8</v>
          </cell>
          <cell r="V565">
            <v>106</v>
          </cell>
          <cell r="W565">
            <v>357</v>
          </cell>
          <cell r="X565">
            <v>356</v>
          </cell>
          <cell r="Y565">
            <v>351</v>
          </cell>
          <cell r="Z565">
            <v>876.6</v>
          </cell>
        </row>
        <row r="566">
          <cell r="I566" t="str">
            <v>DASUDI_66F05-DABBAGUNTE-NJY</v>
          </cell>
          <cell r="J566" t="str">
            <v>1320203903010105</v>
          </cell>
          <cell r="K566" t="str">
            <v>NJY</v>
          </cell>
          <cell r="L566" t="str">
            <v>DASUDI_66</v>
          </cell>
          <cell r="M566" t="str">
            <v>F05-DABBAGUNTE-NJY</v>
          </cell>
          <cell r="N566" t="str">
            <v>DASUDI_66F05-DABBAGUNTE-NJY</v>
          </cell>
          <cell r="O566" t="str">
            <v>1320203903010105</v>
          </cell>
          <cell r="P566" t="str">
            <v>Rural</v>
          </cell>
          <cell r="Q566" t="str">
            <v>NJY</v>
          </cell>
          <cell r="R566" t="str">
            <v>NJY</v>
          </cell>
          <cell r="S566">
            <v>13.77</v>
          </cell>
          <cell r="T566">
            <v>18.63</v>
          </cell>
          <cell r="U566">
            <v>32.4</v>
          </cell>
          <cell r="V566">
            <v>102</v>
          </cell>
          <cell r="W566">
            <v>3323</v>
          </cell>
          <cell r="X566">
            <v>2737</v>
          </cell>
          <cell r="Y566">
            <v>0</v>
          </cell>
          <cell r="Z566">
            <v>1370.76</v>
          </cell>
        </row>
        <row r="567">
          <cell r="I567" t="str">
            <v>DASUDI_66F06-YAGACHIHALLI-NJY</v>
          </cell>
          <cell r="J567" t="str">
            <v>1320203903010106</v>
          </cell>
          <cell r="K567" t="str">
            <v>NJY</v>
          </cell>
          <cell r="L567" t="str">
            <v>DASUDI_66</v>
          </cell>
          <cell r="M567" t="str">
            <v>F06-YAGACHIHALLI-NJY</v>
          </cell>
          <cell r="N567" t="str">
            <v>DASUDI_66F06-YAGACHIHALLI-NJY</v>
          </cell>
          <cell r="O567" t="str">
            <v>1320203903010106</v>
          </cell>
          <cell r="P567" t="str">
            <v>Rural</v>
          </cell>
          <cell r="Q567" t="str">
            <v>NJY</v>
          </cell>
          <cell r="R567" t="str">
            <v>NJY</v>
          </cell>
          <cell r="S567">
            <v>12.58</v>
          </cell>
          <cell r="T567">
            <v>17.02</v>
          </cell>
          <cell r="U567">
            <v>29.6</v>
          </cell>
          <cell r="V567">
            <v>64</v>
          </cell>
          <cell r="W567">
            <v>1958</v>
          </cell>
          <cell r="X567">
            <v>1585</v>
          </cell>
          <cell r="Y567">
            <v>0</v>
          </cell>
          <cell r="Z567">
            <v>596.54999999999995</v>
          </cell>
        </row>
        <row r="568">
          <cell r="I568" t="str">
            <v>DASUDI_66F07-KALLENAHALLI</v>
          </cell>
          <cell r="J568" t="str">
            <v>1320203903020301</v>
          </cell>
          <cell r="K568" t="str">
            <v>AGRI</v>
          </cell>
          <cell r="L568" t="str">
            <v>DASUDI_66</v>
          </cell>
          <cell r="M568" t="str">
            <v>F07-KALLENAHALLI</v>
          </cell>
          <cell r="N568" t="str">
            <v>DASUDI_66F07-KALLENAHALLI</v>
          </cell>
          <cell r="O568" t="str">
            <v>1320203903020301</v>
          </cell>
          <cell r="P568" t="str">
            <v>Rural</v>
          </cell>
          <cell r="Q568" t="str">
            <v>AGRI</v>
          </cell>
          <cell r="R568" t="str">
            <v>AGRI</v>
          </cell>
          <cell r="S568">
            <v>9.7750000000000004</v>
          </cell>
          <cell r="T568">
            <v>13.225</v>
          </cell>
          <cell r="U568">
            <v>23</v>
          </cell>
          <cell r="V568">
            <v>58</v>
          </cell>
          <cell r="W568">
            <v>357</v>
          </cell>
          <cell r="X568">
            <v>357</v>
          </cell>
          <cell r="Y568">
            <v>357</v>
          </cell>
          <cell r="Z568">
            <v>590.71</v>
          </cell>
        </row>
        <row r="569">
          <cell r="I569" t="str">
            <v>DASUDI_66F08-MELANAHALLI</v>
          </cell>
          <cell r="J569" t="str">
            <v>1320203903020302</v>
          </cell>
          <cell r="K569" t="str">
            <v>AGRI</v>
          </cell>
          <cell r="L569" t="str">
            <v>DASUDI_66</v>
          </cell>
          <cell r="M569" t="str">
            <v>F08-MELANAHALLI</v>
          </cell>
          <cell r="N569" t="str">
            <v>DASUDI_66F08-MELANAHALLI</v>
          </cell>
          <cell r="O569" t="str">
            <v>1320203903020302</v>
          </cell>
          <cell r="P569" t="str">
            <v>Rural</v>
          </cell>
          <cell r="Q569" t="str">
            <v>AGRI</v>
          </cell>
          <cell r="R569" t="str">
            <v>AGRI</v>
          </cell>
          <cell r="S569">
            <v>12.75</v>
          </cell>
          <cell r="T569">
            <v>17.25</v>
          </cell>
          <cell r="U569">
            <v>30</v>
          </cell>
          <cell r="V569">
            <v>61</v>
          </cell>
          <cell r="W569">
            <v>409</v>
          </cell>
          <cell r="X569">
            <v>409</v>
          </cell>
          <cell r="Y569">
            <v>409</v>
          </cell>
          <cell r="Z569">
            <v>981.63</v>
          </cell>
        </row>
        <row r="570">
          <cell r="I570" t="str">
            <v>DASUDI_66F09-HONNAYYANAPALLYA</v>
          </cell>
          <cell r="J570" t="str">
            <v>1320203903020303</v>
          </cell>
          <cell r="K570" t="str">
            <v>AGRI</v>
          </cell>
          <cell r="L570" t="str">
            <v>DASUDI_66</v>
          </cell>
          <cell r="M570" t="str">
            <v>F09-HONNAYYANAPALLYA</v>
          </cell>
          <cell r="N570" t="str">
            <v>DASUDI_66F09-HONNAYYANAPALLYA</v>
          </cell>
          <cell r="O570" t="str">
            <v>1320203903020303</v>
          </cell>
          <cell r="P570" t="str">
            <v>Rural</v>
          </cell>
          <cell r="Q570" t="str">
            <v>AGRI</v>
          </cell>
          <cell r="R570" t="str">
            <v>AGRI</v>
          </cell>
          <cell r="S570">
            <v>14.875</v>
          </cell>
          <cell r="T570">
            <v>20.125</v>
          </cell>
          <cell r="U570">
            <v>35</v>
          </cell>
          <cell r="V570">
            <v>105</v>
          </cell>
          <cell r="W570">
            <v>438</v>
          </cell>
          <cell r="X570">
            <v>396</v>
          </cell>
          <cell r="Y570">
            <v>396</v>
          </cell>
          <cell r="Z570">
            <v>823.16</v>
          </cell>
        </row>
        <row r="571">
          <cell r="I571" t="str">
            <v>DASUDI_66F10-MARENADU</v>
          </cell>
          <cell r="J571" t="str">
            <v>1320203903020304</v>
          </cell>
          <cell r="K571" t="str">
            <v>AGRI</v>
          </cell>
          <cell r="L571" t="str">
            <v>DASUDI_66</v>
          </cell>
          <cell r="M571" t="str">
            <v>F10-MARENADU</v>
          </cell>
          <cell r="N571" t="str">
            <v>DASUDI_66F10-MARENADU</v>
          </cell>
          <cell r="O571" t="str">
            <v>1320203903020304</v>
          </cell>
          <cell r="P571" t="str">
            <v>Rural</v>
          </cell>
          <cell r="Q571" t="str">
            <v>AGRI</v>
          </cell>
          <cell r="R571" t="str">
            <v>AGRI</v>
          </cell>
          <cell r="S571">
            <v>11.9</v>
          </cell>
          <cell r="T571">
            <v>16.099999999999998</v>
          </cell>
          <cell r="U571">
            <v>28</v>
          </cell>
          <cell r="V571">
            <v>77</v>
          </cell>
          <cell r="W571">
            <v>609</v>
          </cell>
          <cell r="X571">
            <v>608</v>
          </cell>
          <cell r="Y571">
            <v>593</v>
          </cell>
          <cell r="Z571">
            <v>50.66</v>
          </cell>
        </row>
        <row r="572">
          <cell r="I572" t="str">
            <v>DAVANAGERE_66F01-SVT</v>
          </cell>
          <cell r="J572" t="str">
            <v>1310101901010101</v>
          </cell>
          <cell r="K572" t="str">
            <v>URBAN</v>
          </cell>
          <cell r="L572" t="str">
            <v>DAVANAGERE_66</v>
          </cell>
          <cell r="M572" t="str">
            <v>F01-SVT</v>
          </cell>
          <cell r="N572" t="str">
            <v>DAVANAGERE_66F01-SVT</v>
          </cell>
          <cell r="O572" t="str">
            <v>1310101901010101</v>
          </cell>
          <cell r="P572" t="str">
            <v>Urban</v>
          </cell>
          <cell r="Q572" t="str">
            <v>URBAN MIXED LOAD</v>
          </cell>
          <cell r="R572" t="str">
            <v>URBAN</v>
          </cell>
          <cell r="S572">
            <v>5.8880000000000008</v>
          </cell>
          <cell r="T572">
            <v>3.6920000000000002</v>
          </cell>
          <cell r="U572">
            <v>9.5800000000000018</v>
          </cell>
          <cell r="V572">
            <v>88</v>
          </cell>
          <cell r="W572">
            <v>5154</v>
          </cell>
          <cell r="X572">
            <v>5154</v>
          </cell>
          <cell r="Y572">
            <v>0</v>
          </cell>
          <cell r="Z572">
            <v>2941.05</v>
          </cell>
        </row>
        <row r="573">
          <cell r="I573" t="str">
            <v>DAVANAGERE_66F02-MCCB</v>
          </cell>
          <cell r="J573" t="str">
            <v>1310101901010102</v>
          </cell>
          <cell r="K573" t="str">
            <v>URBAN</v>
          </cell>
          <cell r="L573" t="str">
            <v>DAVANAGERE_66</v>
          </cell>
          <cell r="M573" t="str">
            <v>F02-MCCB</v>
          </cell>
          <cell r="N573" t="str">
            <v>DAVANAGERE_66F02-MCCB</v>
          </cell>
          <cell r="O573" t="str">
            <v>1310101901010102</v>
          </cell>
          <cell r="P573" t="str">
            <v>Urban</v>
          </cell>
          <cell r="Q573" t="str">
            <v>URBAN MIXED LOAD</v>
          </cell>
          <cell r="R573" t="str">
            <v>URBAN</v>
          </cell>
          <cell r="S573">
            <v>16.013999999999999</v>
          </cell>
          <cell r="T573">
            <v>10.379999999999999</v>
          </cell>
          <cell r="U573">
            <v>26.393999999999998</v>
          </cell>
          <cell r="V573">
            <v>85</v>
          </cell>
          <cell r="W573">
            <v>6552</v>
          </cell>
          <cell r="X573">
            <v>6552</v>
          </cell>
          <cell r="Y573">
            <v>0</v>
          </cell>
          <cell r="Z573">
            <v>2941.3</v>
          </cell>
        </row>
        <row r="574">
          <cell r="I574" t="str">
            <v>DAVANAGERE_66F03-MANDIPETE</v>
          </cell>
          <cell r="J574" t="str">
            <v>1310101901030705</v>
          </cell>
          <cell r="K574" t="str">
            <v>Urban</v>
          </cell>
          <cell r="L574" t="str">
            <v>DAVANAGERE_66</v>
          </cell>
          <cell r="M574" t="str">
            <v>F03-MANDIPETE</v>
          </cell>
          <cell r="N574" t="str">
            <v>DAVANAGERE_66F03-MANDIPETE</v>
          </cell>
          <cell r="O574" t="str">
            <v>1310101901010103</v>
          </cell>
          <cell r="P574" t="str">
            <v>Urban</v>
          </cell>
          <cell r="Q574" t="str">
            <v>URBAN MIXED LOAD</v>
          </cell>
          <cell r="R574" t="str">
            <v>URBAN</v>
          </cell>
          <cell r="S574">
            <v>6</v>
          </cell>
          <cell r="T574">
            <v>5</v>
          </cell>
          <cell r="U574">
            <v>11</v>
          </cell>
          <cell r="V574">
            <v>48</v>
          </cell>
          <cell r="W574">
            <v>3136</v>
          </cell>
          <cell r="X574">
            <v>3136</v>
          </cell>
          <cell r="Y574">
            <v>0</v>
          </cell>
          <cell r="Z574">
            <v>1739.84</v>
          </cell>
        </row>
        <row r="575">
          <cell r="I575" t="str">
            <v>DAVANAGERE_66F04-BT</v>
          </cell>
          <cell r="J575" t="str">
            <v>1310101901030706</v>
          </cell>
          <cell r="K575" t="str">
            <v>Industrial</v>
          </cell>
          <cell r="L575" t="str">
            <v>DAVANAGERE_66</v>
          </cell>
          <cell r="M575" t="str">
            <v>F04-BT</v>
          </cell>
          <cell r="N575" t="str">
            <v>DAVANAGERE_66F04-BT</v>
          </cell>
          <cell r="O575" t="str">
            <v>1310101901010104</v>
          </cell>
          <cell r="P575" t="str">
            <v>Urban</v>
          </cell>
          <cell r="Q575" t="str">
            <v>URBAN MIXED LOAD</v>
          </cell>
          <cell r="R575" t="str">
            <v>URBAN</v>
          </cell>
          <cell r="S575">
            <v>9.5440000000000005</v>
          </cell>
          <cell r="T575">
            <v>1.0780000000000001</v>
          </cell>
          <cell r="U575">
            <v>10.622</v>
          </cell>
          <cell r="V575">
            <v>62</v>
          </cell>
          <cell r="W575">
            <v>1958</v>
          </cell>
          <cell r="X575">
            <v>1958</v>
          </cell>
          <cell r="Y575">
            <v>0</v>
          </cell>
          <cell r="Z575">
            <v>1638.38</v>
          </cell>
        </row>
        <row r="576">
          <cell r="I576" t="str">
            <v>DAVANAGERE_66F05-MOUNESHWARA</v>
          </cell>
          <cell r="J576" t="str">
            <v>1310101901010301</v>
          </cell>
          <cell r="K576" t="str">
            <v>URBAN</v>
          </cell>
          <cell r="L576" t="str">
            <v>DAVANAGERE_66</v>
          </cell>
          <cell r="M576" t="str">
            <v>F05-MOUNESHWARA</v>
          </cell>
          <cell r="N576" t="str">
            <v>DAVANAGERE_66F05-MOUNESHWARA</v>
          </cell>
          <cell r="O576" t="str">
            <v>1310101901010301</v>
          </cell>
          <cell r="P576" t="str">
            <v>Urban</v>
          </cell>
          <cell r="Q576" t="str">
            <v>URBAN MIXED LOAD</v>
          </cell>
          <cell r="R576" t="str">
            <v>URBAN</v>
          </cell>
          <cell r="S576">
            <v>3.6479999999999997</v>
          </cell>
          <cell r="T576">
            <v>2.4320000000000004</v>
          </cell>
          <cell r="U576">
            <v>6.08</v>
          </cell>
          <cell r="V576">
            <v>31</v>
          </cell>
          <cell r="W576">
            <v>7966</v>
          </cell>
          <cell r="X576">
            <v>7966</v>
          </cell>
          <cell r="Y576">
            <v>0</v>
          </cell>
          <cell r="Z576">
            <v>1816.08</v>
          </cell>
        </row>
        <row r="577">
          <cell r="I577" t="str">
            <v>DAVANAGERE_66F06-DCM</v>
          </cell>
          <cell r="J577" t="str">
            <v>1310101901010302</v>
          </cell>
          <cell r="K577" t="str">
            <v>URBAN</v>
          </cell>
          <cell r="L577" t="str">
            <v>DAVANAGERE_66</v>
          </cell>
          <cell r="M577" t="str">
            <v>F06-DCM</v>
          </cell>
          <cell r="N577" t="str">
            <v>DAVANAGERE_66F06-DCM</v>
          </cell>
          <cell r="O577" t="str">
            <v>1310101901010302</v>
          </cell>
          <cell r="P577" t="str">
            <v>Urban</v>
          </cell>
          <cell r="Q577" t="str">
            <v>URBAN MIXED LOAD</v>
          </cell>
          <cell r="R577" t="str">
            <v>URBAN</v>
          </cell>
          <cell r="S577">
            <v>18.297000000000001</v>
          </cell>
          <cell r="T577">
            <v>12.198</v>
          </cell>
          <cell r="U577">
            <v>30.495000000000001</v>
          </cell>
          <cell r="V577">
            <v>121</v>
          </cell>
          <cell r="W577">
            <v>10568</v>
          </cell>
          <cell r="X577">
            <v>10568</v>
          </cell>
          <cell r="Y577">
            <v>0</v>
          </cell>
          <cell r="Z577">
            <v>2509.04</v>
          </cell>
        </row>
        <row r="578">
          <cell r="I578" t="str">
            <v>DAVANAGERE_66F07-G&amp;S</v>
          </cell>
          <cell r="J578" t="str">
            <v>1310101901010303</v>
          </cell>
          <cell r="K578" t="str">
            <v>URBAN</v>
          </cell>
          <cell r="L578" t="str">
            <v>DAVANAGERE_66</v>
          </cell>
          <cell r="M578" t="str">
            <v>F07-G&amp;S</v>
          </cell>
          <cell r="N578" t="str">
            <v>DAVANAGERE_66F07-G&amp;S</v>
          </cell>
          <cell r="O578" t="str">
            <v>1310101901010303</v>
          </cell>
          <cell r="P578" t="str">
            <v>Urban</v>
          </cell>
          <cell r="Q578" t="str">
            <v>DOMESTIC</v>
          </cell>
          <cell r="R578" t="str">
            <v>URBAN</v>
          </cell>
          <cell r="S578">
            <v>7.3513999999999999</v>
          </cell>
          <cell r="T578">
            <v>4.8276000000000003</v>
          </cell>
          <cell r="U578">
            <v>12.179</v>
          </cell>
          <cell r="V578">
            <v>56</v>
          </cell>
          <cell r="W578">
            <v>3401</v>
          </cell>
          <cell r="X578">
            <v>3401</v>
          </cell>
          <cell r="Y578">
            <v>0</v>
          </cell>
          <cell r="Z578">
            <v>2642.76</v>
          </cell>
        </row>
        <row r="579">
          <cell r="I579" t="str">
            <v>DAVANAGERE_66F08-KTJ</v>
          </cell>
          <cell r="J579" t="str">
            <v>1310101901010304</v>
          </cell>
          <cell r="K579" t="str">
            <v>URBAN</v>
          </cell>
          <cell r="L579" t="str">
            <v>DAVANAGERE_66</v>
          </cell>
          <cell r="M579" t="str">
            <v>F08-KTJ</v>
          </cell>
          <cell r="N579" t="str">
            <v>DAVANAGERE_66F08-KTJ</v>
          </cell>
          <cell r="O579" t="str">
            <v>1310101901010304</v>
          </cell>
          <cell r="P579" t="str">
            <v>Urban</v>
          </cell>
          <cell r="Q579" t="str">
            <v>URBAN MIXED LOAD</v>
          </cell>
          <cell r="R579" t="str">
            <v>URBAN</v>
          </cell>
          <cell r="S579">
            <v>5.58</v>
          </cell>
          <cell r="T579">
            <v>3.7200000000000006</v>
          </cell>
          <cell r="U579">
            <v>9.3000000000000007</v>
          </cell>
          <cell r="V579">
            <v>64</v>
          </cell>
          <cell r="W579">
            <v>10703</v>
          </cell>
          <cell r="X579">
            <v>10703</v>
          </cell>
          <cell r="Y579">
            <v>0</v>
          </cell>
          <cell r="Z579">
            <v>2756.77</v>
          </cell>
        </row>
        <row r="580">
          <cell r="I580" t="str">
            <v>DAVANAGERE_66F09-PJ</v>
          </cell>
          <cell r="J580" t="str">
            <v>1310101901020501</v>
          </cell>
          <cell r="K580" t="str">
            <v>URBAN</v>
          </cell>
          <cell r="L580" t="str">
            <v>DAVANAGERE_66</v>
          </cell>
          <cell r="M580" t="str">
            <v>F09-PJ</v>
          </cell>
          <cell r="N580" t="str">
            <v>DAVANAGERE_66F09-PJ</v>
          </cell>
          <cell r="O580" t="str">
            <v>1310101901020501</v>
          </cell>
          <cell r="P580" t="str">
            <v>Urban</v>
          </cell>
          <cell r="Q580" t="str">
            <v>URBAN MIXED LOAD</v>
          </cell>
          <cell r="R580" t="str">
            <v>URBAN</v>
          </cell>
          <cell r="S580">
            <v>7.0709999999999997</v>
          </cell>
          <cell r="T580">
            <v>4.6040000000000001</v>
          </cell>
          <cell r="U580">
            <v>11.675000000000001</v>
          </cell>
          <cell r="V580">
            <v>59</v>
          </cell>
          <cell r="W580">
            <v>3146</v>
          </cell>
          <cell r="X580">
            <v>3146</v>
          </cell>
          <cell r="Y580">
            <v>0</v>
          </cell>
          <cell r="Z580">
            <v>1261.809</v>
          </cell>
        </row>
        <row r="581">
          <cell r="I581" t="str">
            <v>DAVANAGERE_66F10-CGH</v>
          </cell>
          <cell r="J581" t="str">
            <v>1310101901020502</v>
          </cell>
          <cell r="K581" t="str">
            <v>URBAN</v>
          </cell>
          <cell r="L581" t="str">
            <v>DAVANAGERE_66</v>
          </cell>
          <cell r="M581" t="str">
            <v>F10-CGH</v>
          </cell>
          <cell r="N581" t="str">
            <v>DAVANAGERE_66F10-CGH</v>
          </cell>
          <cell r="O581" t="str">
            <v>1310101901020502</v>
          </cell>
          <cell r="P581" t="str">
            <v>Urban</v>
          </cell>
          <cell r="Q581" t="str">
            <v>URBAN MIXED LOAD</v>
          </cell>
          <cell r="R581" t="str">
            <v>URBAN</v>
          </cell>
          <cell r="S581">
            <v>5.0599999999999996</v>
          </cell>
          <cell r="T581">
            <v>3.34</v>
          </cell>
          <cell r="U581">
            <v>8.3999999999999986</v>
          </cell>
          <cell r="V581">
            <v>76</v>
          </cell>
          <cell r="W581">
            <v>8961</v>
          </cell>
          <cell r="X581">
            <v>8961</v>
          </cell>
          <cell r="Y581">
            <v>0</v>
          </cell>
          <cell r="Z581">
            <v>2085.2649999999999</v>
          </cell>
        </row>
        <row r="582">
          <cell r="I582" t="str">
            <v>DAVANAGERE_66F11-LF1</v>
          </cell>
          <cell r="J582" t="str">
            <v>1310101901010104</v>
          </cell>
          <cell r="K582" t="str">
            <v>Urban</v>
          </cell>
          <cell r="L582" t="str">
            <v>DAVANAGERE_66</v>
          </cell>
          <cell r="M582" t="str">
            <v>F11-LF1</v>
          </cell>
          <cell r="N582" t="str">
            <v>DAVANAGERE_66F11-LF1</v>
          </cell>
          <cell r="O582" t="str">
            <v>1310101901020503</v>
          </cell>
          <cell r="P582" t="str">
            <v>Urban</v>
          </cell>
          <cell r="Q582" t="str">
            <v>URBAN MIXED LOAD</v>
          </cell>
          <cell r="R582" t="str">
            <v>URBAN</v>
          </cell>
          <cell r="S582">
            <v>10.058999999999999</v>
          </cell>
          <cell r="T582">
            <v>4.1429999999999998</v>
          </cell>
          <cell r="U582">
            <v>14.201999999999998</v>
          </cell>
          <cell r="V582">
            <v>48</v>
          </cell>
          <cell r="W582">
            <v>3022</v>
          </cell>
          <cell r="X582">
            <v>3022</v>
          </cell>
          <cell r="Y582">
            <v>0</v>
          </cell>
          <cell r="Z582">
            <v>1495.23</v>
          </cell>
        </row>
        <row r="583">
          <cell r="I583" t="str">
            <v>DAVANAGERE_66F12-BASAVESHWARA</v>
          </cell>
          <cell r="J583" t="str">
            <v>1310101901020504</v>
          </cell>
          <cell r="K583" t="str">
            <v>URBAN</v>
          </cell>
          <cell r="L583" t="str">
            <v>DAVANAGERE_66</v>
          </cell>
          <cell r="M583" t="str">
            <v>F12-BASAVESHWARA</v>
          </cell>
          <cell r="N583" t="str">
            <v>DAVANAGERE_66F12-BASAVESHWARA</v>
          </cell>
          <cell r="O583" t="str">
            <v>1310101901020504</v>
          </cell>
          <cell r="P583" t="str">
            <v>Urban</v>
          </cell>
          <cell r="Q583" t="str">
            <v>URBAN MIXED LOAD</v>
          </cell>
          <cell r="R583" t="str">
            <v>URBAN</v>
          </cell>
          <cell r="S583">
            <v>8.0030000000000001</v>
          </cell>
          <cell r="T583">
            <v>6.379999999999999</v>
          </cell>
          <cell r="U583">
            <v>14.382999999999999</v>
          </cell>
          <cell r="V583">
            <v>137</v>
          </cell>
          <cell r="W583">
            <v>5452</v>
          </cell>
          <cell r="X583">
            <v>5452</v>
          </cell>
          <cell r="Y583">
            <v>0</v>
          </cell>
          <cell r="Z583">
            <v>2713.087</v>
          </cell>
        </row>
        <row r="584">
          <cell r="I584" t="str">
            <v>DAVANAGERE_66F13-TRISHUL</v>
          </cell>
          <cell r="J584" t="str">
            <v>1310101901030701</v>
          </cell>
          <cell r="K584" t="str">
            <v>URBAN</v>
          </cell>
          <cell r="L584" t="str">
            <v>DAVANAGERE_66</v>
          </cell>
          <cell r="M584" t="str">
            <v>F13-TRISHUL</v>
          </cell>
          <cell r="N584" t="str">
            <v>DAVANAGERE_66F13-TRISHUL</v>
          </cell>
          <cell r="O584" t="str">
            <v>1310101901030701</v>
          </cell>
          <cell r="P584" t="str">
            <v>Urban</v>
          </cell>
          <cell r="Q584" t="str">
            <v>URBAN MIXED LOAD</v>
          </cell>
          <cell r="R584" t="str">
            <v>URBAN</v>
          </cell>
          <cell r="S584">
            <v>4.3979999999999997</v>
          </cell>
          <cell r="T584">
            <v>2.9319999999999999</v>
          </cell>
          <cell r="U584">
            <v>7.33</v>
          </cell>
          <cell r="V584">
            <v>35</v>
          </cell>
          <cell r="W584">
            <v>2338</v>
          </cell>
          <cell r="X584">
            <v>2338</v>
          </cell>
          <cell r="Y584">
            <v>0</v>
          </cell>
          <cell r="Z584">
            <v>363.63799999999998</v>
          </cell>
        </row>
        <row r="585">
          <cell r="I585" t="str">
            <v>DAVANAGERE_66F14-JAYANAGARA</v>
          </cell>
          <cell r="J585" t="str">
            <v>1310101901030702</v>
          </cell>
          <cell r="K585" t="str">
            <v>URBAN</v>
          </cell>
          <cell r="L585" t="str">
            <v>DAVANAGERE_66</v>
          </cell>
          <cell r="M585" t="str">
            <v>F14-JAYANAGARA</v>
          </cell>
          <cell r="N585" t="str">
            <v>DAVANAGERE_66F14-JAYANAGARA</v>
          </cell>
          <cell r="O585" t="str">
            <v>1310101901030702</v>
          </cell>
          <cell r="P585" t="str">
            <v>Urban</v>
          </cell>
          <cell r="Q585" t="str">
            <v>URBAN MIXED LOAD</v>
          </cell>
          <cell r="R585" t="str">
            <v>URBAN</v>
          </cell>
          <cell r="S585">
            <v>6.9300000000000006</v>
          </cell>
          <cell r="T585">
            <v>4.62</v>
          </cell>
          <cell r="U585">
            <v>11.55</v>
          </cell>
          <cell r="V585">
            <v>41</v>
          </cell>
          <cell r="W585">
            <v>6943</v>
          </cell>
          <cell r="X585">
            <v>6943</v>
          </cell>
          <cell r="Y585">
            <v>0</v>
          </cell>
          <cell r="Z585">
            <v>1256.7940000000001</v>
          </cell>
        </row>
        <row r="586">
          <cell r="I586" t="str">
            <v>DAVANAGERE_66F15-SWIMMINGPOOL</v>
          </cell>
          <cell r="J586" t="str">
            <v>1310101901030703</v>
          </cell>
          <cell r="K586" t="str">
            <v>URBAN</v>
          </cell>
          <cell r="L586" t="str">
            <v>DAVANAGERE_66</v>
          </cell>
          <cell r="M586" t="str">
            <v>F15-SWIMMINGPOOL</v>
          </cell>
          <cell r="N586" t="str">
            <v>DAVANAGERE_66F15-SWIMMINGPOOL</v>
          </cell>
          <cell r="O586" t="str">
            <v>1310101901030703</v>
          </cell>
          <cell r="P586" t="str">
            <v>Urban</v>
          </cell>
          <cell r="Q586" t="str">
            <v>URBAN MIXED LOAD</v>
          </cell>
          <cell r="R586" t="str">
            <v>URBAN</v>
          </cell>
          <cell r="S586">
            <v>2.34</v>
          </cell>
          <cell r="T586">
            <v>1.56</v>
          </cell>
          <cell r="U586">
            <v>3.9</v>
          </cell>
          <cell r="V586">
            <v>3</v>
          </cell>
          <cell r="W586">
            <v>74</v>
          </cell>
          <cell r="X586">
            <v>74</v>
          </cell>
          <cell r="Y586">
            <v>0</v>
          </cell>
          <cell r="Z586">
            <v>1093.8869999999999</v>
          </cell>
        </row>
        <row r="587">
          <cell r="I587" t="str">
            <v>DAVANAGERE_66F16-NIJALINGAPPA</v>
          </cell>
          <cell r="J587" t="str">
            <v>1310101901030704</v>
          </cell>
          <cell r="K587" t="str">
            <v>URBAN</v>
          </cell>
          <cell r="L587" t="str">
            <v>DAVANAGERE_66</v>
          </cell>
          <cell r="M587" t="str">
            <v>F16-NIJALINGAPPA</v>
          </cell>
          <cell r="N587" t="str">
            <v>DAVANAGERE_66F16-NIJALINGAPPA</v>
          </cell>
          <cell r="O587" t="str">
            <v>1310101901030704</v>
          </cell>
          <cell r="P587" t="str">
            <v>Urban</v>
          </cell>
          <cell r="Q587" t="str">
            <v>URBAN MIXED LOAD</v>
          </cell>
          <cell r="R587" t="str">
            <v>URBAN</v>
          </cell>
          <cell r="S587">
            <v>5.8389999999999995</v>
          </cell>
          <cell r="T587">
            <v>3.8160000000000007</v>
          </cell>
          <cell r="U587">
            <v>9.6550000000000011</v>
          </cell>
          <cell r="V587">
            <v>52</v>
          </cell>
          <cell r="W587">
            <v>8738</v>
          </cell>
          <cell r="X587">
            <v>8738</v>
          </cell>
          <cell r="Y587">
            <v>0</v>
          </cell>
          <cell r="Z587">
            <v>2313.6669999999999</v>
          </cell>
        </row>
        <row r="588">
          <cell r="I588" t="str">
            <v>DAVANAGERE_66F17-MAHANAGARAPALIKE</v>
          </cell>
          <cell r="J588" t="str">
            <v>1310101901030705</v>
          </cell>
          <cell r="K588" t="str">
            <v>URBAN</v>
          </cell>
          <cell r="L588" t="str">
            <v>DAVANAGERE_66</v>
          </cell>
          <cell r="M588" t="str">
            <v>F17-MAHANAGARAPALIKE</v>
          </cell>
          <cell r="N588" t="str">
            <v>DAVANAGERE_66F17-MAHANAGARAPALIKE</v>
          </cell>
          <cell r="O588" t="str">
            <v>1310101901030705</v>
          </cell>
          <cell r="P588" t="str">
            <v>Urban</v>
          </cell>
          <cell r="Q588" t="str">
            <v>URBAN MIXED LOAD</v>
          </cell>
          <cell r="R588" t="str">
            <v>URBAN</v>
          </cell>
          <cell r="S588">
            <v>2.76</v>
          </cell>
          <cell r="T588">
            <v>1.8399999999999999</v>
          </cell>
          <cell r="U588">
            <v>4.5999999999999996</v>
          </cell>
          <cell r="V588">
            <v>44</v>
          </cell>
          <cell r="W588">
            <v>2011</v>
          </cell>
          <cell r="X588">
            <v>2011</v>
          </cell>
          <cell r="Y588">
            <v>0</v>
          </cell>
          <cell r="Z588">
            <v>1391.0519999999999</v>
          </cell>
        </row>
        <row r="589">
          <cell r="I589" t="str">
            <v>DAVANAGERE_66F18-DURGAMBIKA</v>
          </cell>
          <cell r="J589" t="str">
            <v>1310101901020503</v>
          </cell>
          <cell r="K589" t="str">
            <v>Urban</v>
          </cell>
          <cell r="L589" t="str">
            <v>DAVANAGERE_66</v>
          </cell>
          <cell r="M589" t="str">
            <v>F18-DURGAMBIKA</v>
          </cell>
          <cell r="N589" t="str">
            <v>DAVANAGERE_66F18-DURGAMBIKA</v>
          </cell>
          <cell r="O589" t="str">
            <v>1310101901030706</v>
          </cell>
          <cell r="P589" t="str">
            <v>Urban</v>
          </cell>
          <cell r="Q589" t="str">
            <v>URBAN MIXED LOAD</v>
          </cell>
          <cell r="R589" t="str">
            <v>URBAN</v>
          </cell>
          <cell r="S589">
            <v>8.3999999999999986</v>
          </cell>
          <cell r="T589">
            <v>0.6</v>
          </cell>
          <cell r="U589">
            <v>8.9999999999999982</v>
          </cell>
          <cell r="V589">
            <v>34</v>
          </cell>
          <cell r="W589">
            <v>8066</v>
          </cell>
          <cell r="X589">
            <v>8066</v>
          </cell>
          <cell r="Y589">
            <v>0</v>
          </cell>
          <cell r="Z589">
            <v>1378.5930000000001</v>
          </cell>
        </row>
        <row r="590">
          <cell r="I590" t="str">
            <v xml:space="preserve">DAVANAGERE_66F19-E S I </v>
          </cell>
          <cell r="J590" t="str">
            <v>1310101901030707</v>
          </cell>
          <cell r="K590" t="str">
            <v>HOSPITAL</v>
          </cell>
          <cell r="L590" t="str">
            <v>DAVANAGERE_66</v>
          </cell>
          <cell r="M590" t="str">
            <v xml:space="preserve">F19-E S I </v>
          </cell>
          <cell r="N590" t="str">
            <v xml:space="preserve">DAVANAGERE_66F19-E S I </v>
          </cell>
          <cell r="O590" t="str">
            <v>1310101901030707</v>
          </cell>
          <cell r="P590" t="str">
            <v>Urban</v>
          </cell>
          <cell r="Q590" t="str">
            <v>HOSPITAL</v>
          </cell>
          <cell r="R590" t="str">
            <v>URBAN</v>
          </cell>
          <cell r="S590">
            <v>4.92</v>
          </cell>
          <cell r="T590">
            <v>3.28</v>
          </cell>
          <cell r="U590">
            <v>8.1999999999999993</v>
          </cell>
          <cell r="V590">
            <v>0</v>
          </cell>
          <cell r="W590">
            <v>1</v>
          </cell>
          <cell r="X590">
            <v>1</v>
          </cell>
          <cell r="Y590">
            <v>0</v>
          </cell>
          <cell r="Z590">
            <v>55.326999999999998</v>
          </cell>
        </row>
        <row r="591">
          <cell r="I591" t="str">
            <v>DAVANAGERE_66F21-SRI-SAI</v>
          </cell>
          <cell r="J591" t="str">
            <v>1310101901020505</v>
          </cell>
          <cell r="K591" t="str">
            <v>DOMESTIC</v>
          </cell>
          <cell r="L591" t="str">
            <v>DAVANAGERE_66</v>
          </cell>
          <cell r="M591" t="str">
            <v>F21-SRI-SAI</v>
          </cell>
          <cell r="N591" t="str">
            <v>DAVANAGERE_66F21-SRI-SAI</v>
          </cell>
          <cell r="O591" t="str">
            <v>1310101901020505</v>
          </cell>
          <cell r="P591" t="str">
            <v>Urban</v>
          </cell>
          <cell r="Q591" t="str">
            <v>DOMESTIC</v>
          </cell>
          <cell r="R591" t="str">
            <v>URBAN</v>
          </cell>
          <cell r="S591">
            <v>13.088000000000001</v>
          </cell>
          <cell r="T591">
            <v>5.9089999999999998</v>
          </cell>
          <cell r="U591">
            <v>18.997</v>
          </cell>
          <cell r="V591">
            <v>60</v>
          </cell>
          <cell r="W591">
            <v>1959</v>
          </cell>
          <cell r="X591">
            <v>1959</v>
          </cell>
          <cell r="Y591">
            <v>0</v>
          </cell>
          <cell r="Z591">
            <v>176.01499999999999</v>
          </cell>
        </row>
        <row r="592">
          <cell r="I592" t="str">
            <v>DAVANGERE_SRS_220F01-HADADISRS</v>
          </cell>
          <cell r="J592" t="str">
            <v>1310101902010101</v>
          </cell>
          <cell r="K592" t="str">
            <v>AGRI</v>
          </cell>
          <cell r="L592" t="str">
            <v>DAVANGERE_SRS_220</v>
          </cell>
          <cell r="M592" t="str">
            <v>F01-HADADISRS</v>
          </cell>
          <cell r="N592" t="str">
            <v>DAVANGERE_SRS_220F01-HADADISRS</v>
          </cell>
          <cell r="O592" t="str">
            <v>1310101902010101</v>
          </cell>
          <cell r="P592" t="str">
            <v>Rural</v>
          </cell>
          <cell r="Q592" t="str">
            <v>AGRI</v>
          </cell>
          <cell r="R592" t="str">
            <v>AGRI</v>
          </cell>
          <cell r="S592">
            <v>4.0914000000000001</v>
          </cell>
          <cell r="T592">
            <v>9.5466000000000015</v>
          </cell>
          <cell r="U592">
            <v>13.638000000000002</v>
          </cell>
          <cell r="V592">
            <v>55</v>
          </cell>
          <cell r="W592">
            <v>295</v>
          </cell>
          <cell r="X592">
            <v>294</v>
          </cell>
          <cell r="Y592">
            <v>294</v>
          </cell>
          <cell r="Z592">
            <v>470.38</v>
          </cell>
        </row>
        <row r="593">
          <cell r="I593" t="str">
            <v>DAVANGERE_SRS_220F02-THOLHUNSESRS</v>
          </cell>
          <cell r="J593" t="str">
            <v>1310101902010102</v>
          </cell>
          <cell r="K593" t="str">
            <v>AGRI</v>
          </cell>
          <cell r="L593" t="str">
            <v>DAVANGERE_SRS_220</v>
          </cell>
          <cell r="M593" t="str">
            <v>F02-THOLHUNSESRS</v>
          </cell>
          <cell r="N593" t="str">
            <v>DAVANGERE_SRS_220F02-THOLHUNSESRS</v>
          </cell>
          <cell r="O593" t="str">
            <v>1310101902010102</v>
          </cell>
          <cell r="P593" t="str">
            <v>Rural</v>
          </cell>
          <cell r="Q593" t="str">
            <v>AGRI</v>
          </cell>
          <cell r="R593" t="str">
            <v>AGRI</v>
          </cell>
          <cell r="S593">
            <v>2.1227999999999998</v>
          </cell>
          <cell r="T593">
            <v>4.9531999999999998</v>
          </cell>
          <cell r="U593">
            <v>7.0759999999999996</v>
          </cell>
          <cell r="V593">
            <v>10</v>
          </cell>
          <cell r="W593">
            <v>21</v>
          </cell>
          <cell r="X593">
            <v>21</v>
          </cell>
          <cell r="Y593">
            <v>21</v>
          </cell>
          <cell r="Z593">
            <v>56.45</v>
          </cell>
        </row>
        <row r="594">
          <cell r="I594" t="str">
            <v>DAVANGERE_SRS_220F03-KUKKAWADASRS</v>
          </cell>
          <cell r="J594" t="str">
            <v>1310101902010103</v>
          </cell>
          <cell r="K594" t="str">
            <v>AGRI</v>
          </cell>
          <cell r="L594" t="str">
            <v>DAVANGERE_SRS_220</v>
          </cell>
          <cell r="M594" t="str">
            <v>F03-KUKKAWADASRS</v>
          </cell>
          <cell r="N594" t="str">
            <v>DAVANGERE_SRS_220F03-KUKKAWADASRS</v>
          </cell>
          <cell r="O594" t="str">
            <v>1310101902010103</v>
          </cell>
          <cell r="P594" t="str">
            <v>Rural</v>
          </cell>
          <cell r="Q594" t="str">
            <v>AGRI</v>
          </cell>
          <cell r="R594" t="str">
            <v>AGRI</v>
          </cell>
          <cell r="S594">
            <v>6.1013999999999937</v>
          </cell>
          <cell r="T594">
            <v>14.236599999999985</v>
          </cell>
          <cell r="U594">
            <v>20.33799999999998</v>
          </cell>
          <cell r="V594">
            <v>92</v>
          </cell>
          <cell r="W594">
            <v>459</v>
          </cell>
          <cell r="X594">
            <v>458</v>
          </cell>
          <cell r="Y594">
            <v>456</v>
          </cell>
          <cell r="Z594">
            <v>629.35</v>
          </cell>
        </row>
        <row r="595">
          <cell r="I595" t="str">
            <v>DAVANGERE_SRS_220F04-YELLAMMA</v>
          </cell>
          <cell r="J595" t="str">
            <v>1310101902010104</v>
          </cell>
          <cell r="K595" t="str">
            <v>AGRI</v>
          </cell>
          <cell r="L595" t="str">
            <v>DAVANGERE_SRS_220</v>
          </cell>
          <cell r="M595" t="str">
            <v>F04-YELLAMMA</v>
          </cell>
          <cell r="N595" t="str">
            <v>DAVANGERE_SRS_220F04-YELLAMMA</v>
          </cell>
          <cell r="O595" t="str">
            <v>1310101902010104</v>
          </cell>
          <cell r="P595" t="str">
            <v>Rural</v>
          </cell>
          <cell r="Q595" t="str">
            <v>AGRI</v>
          </cell>
          <cell r="R595" t="str">
            <v>AGRI</v>
          </cell>
          <cell r="S595">
            <v>6.5987999999999998</v>
          </cell>
          <cell r="T595">
            <v>15.397199999999998</v>
          </cell>
          <cell r="U595">
            <v>21.995999999999999</v>
          </cell>
          <cell r="V595">
            <v>56</v>
          </cell>
          <cell r="W595">
            <v>153</v>
          </cell>
          <cell r="X595">
            <v>153</v>
          </cell>
          <cell r="Y595">
            <v>153</v>
          </cell>
          <cell r="Z595">
            <v>420.06</v>
          </cell>
        </row>
        <row r="596">
          <cell r="I596" t="str">
            <v>DAVANGERE_SRS_220F05-BELAVANUR</v>
          </cell>
          <cell r="J596" t="str">
            <v>1310101902010105</v>
          </cell>
          <cell r="K596" t="str">
            <v>MIXED LOAD</v>
          </cell>
          <cell r="L596" t="str">
            <v>DAVANGERE_SRS_220</v>
          </cell>
          <cell r="M596" t="str">
            <v>F05-BELAVANUR</v>
          </cell>
          <cell r="N596" t="str">
            <v>DAVANGERE_SRS_220F05-BELAVANUR</v>
          </cell>
          <cell r="O596" t="str">
            <v>1310101902010105</v>
          </cell>
          <cell r="P596" t="str">
            <v>Urban</v>
          </cell>
          <cell r="Q596" t="str">
            <v>URBAN MIXED LOAD</v>
          </cell>
          <cell r="R596" t="str">
            <v>URBAN</v>
          </cell>
          <cell r="S596">
            <v>5.55</v>
          </cell>
          <cell r="T596">
            <v>12.95</v>
          </cell>
          <cell r="U596">
            <v>18.5</v>
          </cell>
          <cell r="V596">
            <v>127</v>
          </cell>
          <cell r="W596">
            <v>3513</v>
          </cell>
          <cell r="X596">
            <v>3084</v>
          </cell>
          <cell r="Y596">
            <v>383</v>
          </cell>
          <cell r="Z596">
            <v>1289.01</v>
          </cell>
        </row>
        <row r="597">
          <cell r="I597" t="str">
            <v>DAVANGERE_SRS_220F06-FNAGANUR</v>
          </cell>
          <cell r="J597" t="str">
            <v>1310101902010502</v>
          </cell>
          <cell r="K597" t="str">
            <v>AGRI</v>
          </cell>
          <cell r="L597" t="str">
            <v>DAVANGERE_SRS_220</v>
          </cell>
          <cell r="M597" t="str">
            <v>F06-NAGNUR</v>
          </cell>
          <cell r="N597" t="str">
            <v>DAVANGERE_SRS_220F06-NAGNUR</v>
          </cell>
          <cell r="O597" t="str">
            <v>1310101902010106</v>
          </cell>
          <cell r="P597" t="str">
            <v>Rural</v>
          </cell>
          <cell r="Q597" t="str">
            <v>AGRI</v>
          </cell>
          <cell r="R597" t="str">
            <v>AGRI</v>
          </cell>
          <cell r="S597">
            <v>8.2944000000000013</v>
          </cell>
          <cell r="T597">
            <v>19.3536</v>
          </cell>
          <cell r="U597">
            <v>27.648000000000003</v>
          </cell>
          <cell r="V597">
            <v>110</v>
          </cell>
          <cell r="W597">
            <v>508</v>
          </cell>
          <cell r="X597">
            <v>501</v>
          </cell>
          <cell r="Y597">
            <v>501</v>
          </cell>
          <cell r="Z597">
            <v>380.62</v>
          </cell>
        </row>
        <row r="598">
          <cell r="I598" t="str">
            <v>DAVANGERE_SRS_220F07-JARIKATTE</v>
          </cell>
          <cell r="J598" t="str">
            <v>1310101902010503</v>
          </cell>
          <cell r="K598" t="str">
            <v>AGRI</v>
          </cell>
          <cell r="L598" t="str">
            <v>DAVANGERE_SRS_220</v>
          </cell>
          <cell r="M598" t="str">
            <v>F07-JARIKATTE</v>
          </cell>
          <cell r="N598" t="str">
            <v>DAVANGERE_SRS_220F07-JARIKATTE</v>
          </cell>
          <cell r="O598" t="str">
            <v>1310101902010503</v>
          </cell>
          <cell r="P598" t="str">
            <v>Rural</v>
          </cell>
          <cell r="Q598" t="str">
            <v>AGRI</v>
          </cell>
          <cell r="R598" t="str">
            <v>AGRI</v>
          </cell>
          <cell r="S598">
            <v>2.2763999999999998</v>
          </cell>
          <cell r="T598">
            <v>5.3116000000000003</v>
          </cell>
          <cell r="U598">
            <v>7.5880000000000001</v>
          </cell>
          <cell r="V598">
            <v>36</v>
          </cell>
          <cell r="W598">
            <v>67</v>
          </cell>
          <cell r="X598">
            <v>67</v>
          </cell>
          <cell r="Y598">
            <v>67</v>
          </cell>
          <cell r="Z598">
            <v>187.75</v>
          </cell>
        </row>
        <row r="599">
          <cell r="I599" t="str">
            <v>DAVANGERE_SRS_220F08-TURUCHUGHATTA</v>
          </cell>
          <cell r="J599" t="str">
            <v>1310101902010504</v>
          </cell>
          <cell r="K599" t="str">
            <v>AGRI</v>
          </cell>
          <cell r="L599" t="str">
            <v>DAVANGERE_SRS_220</v>
          </cell>
          <cell r="M599" t="str">
            <v>F08-TURUCHUGHATTA</v>
          </cell>
          <cell r="N599" t="str">
            <v>DAVANGERE_SRS_220F08-TURUCHUGHATTA</v>
          </cell>
          <cell r="O599" t="str">
            <v>1310101902010504</v>
          </cell>
          <cell r="P599" t="str">
            <v>Rural</v>
          </cell>
          <cell r="Q599" t="str">
            <v>AGRI</v>
          </cell>
          <cell r="R599" t="str">
            <v>AGRI</v>
          </cell>
          <cell r="S599">
            <v>7.6841999999999997</v>
          </cell>
          <cell r="T599">
            <v>17.9298</v>
          </cell>
          <cell r="U599">
            <v>25.614000000000001</v>
          </cell>
          <cell r="V599">
            <v>116</v>
          </cell>
          <cell r="W599">
            <v>495</v>
          </cell>
          <cell r="X599">
            <v>484</v>
          </cell>
          <cell r="Y599">
            <v>480</v>
          </cell>
          <cell r="Z599">
            <v>668.69</v>
          </cell>
        </row>
        <row r="600">
          <cell r="I600" t="str">
            <v>DAVANGERE_SRS_220F09-SHAMNUR</v>
          </cell>
          <cell r="J600" t="str">
            <v>1310101902020301</v>
          </cell>
          <cell r="K600" t="str">
            <v>MIXED LOAD</v>
          </cell>
          <cell r="L600" t="str">
            <v>DAVANGERE_SRS_220</v>
          </cell>
          <cell r="M600" t="str">
            <v>F09-SHAMNUR</v>
          </cell>
          <cell r="N600" t="str">
            <v>DAVANGERE_SRS_220F09-SHAMNUR</v>
          </cell>
          <cell r="O600" t="str">
            <v>1310101902020301</v>
          </cell>
          <cell r="P600" t="str">
            <v>Urban</v>
          </cell>
          <cell r="Q600" t="str">
            <v>URBAN MIXED LOAD</v>
          </cell>
          <cell r="R600" t="str">
            <v>URBAN</v>
          </cell>
          <cell r="S600">
            <v>10.587</v>
          </cell>
          <cell r="T600">
            <v>25.1</v>
          </cell>
          <cell r="U600">
            <v>35.686999999999998</v>
          </cell>
          <cell r="V600">
            <v>300</v>
          </cell>
          <cell r="W600">
            <v>7622</v>
          </cell>
          <cell r="X600">
            <v>5717</v>
          </cell>
          <cell r="Y600">
            <v>111</v>
          </cell>
          <cell r="Z600">
            <v>1432.45</v>
          </cell>
        </row>
        <row r="601">
          <cell r="I601" t="str">
            <v>DAVANGERE_SRS_220F10-SARASWATHI</v>
          </cell>
          <cell r="J601" t="str">
            <v>1310101902020302</v>
          </cell>
          <cell r="K601" t="str">
            <v>URBAN</v>
          </cell>
          <cell r="L601" t="str">
            <v>DAVANGERE_SRS_220</v>
          </cell>
          <cell r="M601" t="str">
            <v>F10-SARASWATHI</v>
          </cell>
          <cell r="N601" t="str">
            <v>DAVANGERE_SRS_220F10-SARASWATHI</v>
          </cell>
          <cell r="O601" t="str">
            <v>1310101902020302</v>
          </cell>
          <cell r="P601" t="str">
            <v>Urban</v>
          </cell>
          <cell r="Q601" t="str">
            <v>URBAN MIXED LOAD</v>
          </cell>
          <cell r="R601" t="str">
            <v>URBAN</v>
          </cell>
          <cell r="S601">
            <v>6.577799999999999</v>
          </cell>
          <cell r="T601">
            <v>4.3852000000000002</v>
          </cell>
          <cell r="U601">
            <v>10.962999999999999</v>
          </cell>
          <cell r="V601">
            <v>59</v>
          </cell>
          <cell r="W601">
            <v>5355</v>
          </cell>
          <cell r="X601">
            <v>5355</v>
          </cell>
          <cell r="Y601">
            <v>0</v>
          </cell>
          <cell r="Z601">
            <v>1722.0989999999999</v>
          </cell>
        </row>
        <row r="602">
          <cell r="I602" t="str">
            <v>DAVANGERE_SRS_220F11-WATERWORKS+AUX</v>
          </cell>
          <cell r="J602" t="str">
            <v>1310101902020303</v>
          </cell>
          <cell r="K602" t="str">
            <v>WATER WORKS</v>
          </cell>
          <cell r="L602" t="str">
            <v>DAVANGERE_SRS_220</v>
          </cell>
          <cell r="M602" t="str">
            <v>F11-WATERWORKS+AUX</v>
          </cell>
          <cell r="N602" t="str">
            <v>DAVANGERE_SRS_220F11-WATERWORKS+AUX</v>
          </cell>
          <cell r="O602" t="str">
            <v>1310101902020303</v>
          </cell>
          <cell r="P602" t="str">
            <v>Urban</v>
          </cell>
          <cell r="Q602" t="str">
            <v>WATER WORKS</v>
          </cell>
          <cell r="R602" t="str">
            <v>WATER WORKS</v>
          </cell>
          <cell r="S602">
            <v>1.9799999999999998</v>
          </cell>
          <cell r="T602">
            <v>1.32</v>
          </cell>
          <cell r="U602">
            <v>3.3</v>
          </cell>
          <cell r="V602">
            <v>6</v>
          </cell>
          <cell r="W602">
            <v>64</v>
          </cell>
          <cell r="X602">
            <v>64</v>
          </cell>
          <cell r="Y602">
            <v>0</v>
          </cell>
          <cell r="Z602">
            <v>619.06799999999998</v>
          </cell>
        </row>
        <row r="603">
          <cell r="I603" t="str">
            <v>DAVANGERE_SRS_220F12-ATTIGERESRS</v>
          </cell>
          <cell r="J603" t="str">
            <v>1310101902020304</v>
          </cell>
          <cell r="K603" t="str">
            <v>DOMESTIC</v>
          </cell>
          <cell r="L603" t="str">
            <v>DAVANGERE_SRS_220</v>
          </cell>
          <cell r="M603" t="str">
            <v>F12-ATTIGERESRS</v>
          </cell>
          <cell r="N603" t="str">
            <v>DAVANGERE_SRS_220F12-ATTIGERESRS</v>
          </cell>
          <cell r="O603" t="str">
            <v>1310101902020304</v>
          </cell>
          <cell r="P603" t="str">
            <v>Rural</v>
          </cell>
          <cell r="Q603" t="str">
            <v>DOMESTIC</v>
          </cell>
          <cell r="R603" t="str">
            <v>RURAL</v>
          </cell>
          <cell r="S603">
            <v>3.1859999999999995</v>
          </cell>
          <cell r="T603">
            <v>7.8</v>
          </cell>
          <cell r="U603">
            <v>10.985999999999999</v>
          </cell>
          <cell r="V603">
            <v>22</v>
          </cell>
          <cell r="W603">
            <v>580</v>
          </cell>
          <cell r="X603">
            <v>470</v>
          </cell>
          <cell r="Y603">
            <v>20</v>
          </cell>
          <cell r="Z603">
            <v>805.09</v>
          </cell>
        </row>
        <row r="604">
          <cell r="I604" t="str">
            <v>DAVANGERE_SRS_220F13-INDUSTRIALSRS</v>
          </cell>
          <cell r="J604" t="str">
            <v>1310101902020305</v>
          </cell>
          <cell r="K604" t="str">
            <v>INDUSTRIAL</v>
          </cell>
          <cell r="L604" t="str">
            <v>DAVANGERE_SRS_220</v>
          </cell>
          <cell r="M604" t="str">
            <v>F13-INDUSTRIALSRS</v>
          </cell>
          <cell r="N604" t="str">
            <v>DAVANGERE_SRS_220F13-INDUSTRIALSRS</v>
          </cell>
          <cell r="O604" t="str">
            <v>1310101902020305</v>
          </cell>
          <cell r="P604" t="str">
            <v>Urban</v>
          </cell>
          <cell r="Q604" t="str">
            <v>INDUSTRIAL</v>
          </cell>
          <cell r="R604" t="str">
            <v>INDUSTRIAL</v>
          </cell>
          <cell r="S604">
            <v>6.1259999999999994</v>
          </cell>
          <cell r="T604">
            <v>4.024</v>
          </cell>
          <cell r="U604">
            <v>10.149999999999999</v>
          </cell>
          <cell r="V604">
            <v>52</v>
          </cell>
          <cell r="W604">
            <v>755</v>
          </cell>
          <cell r="X604">
            <v>755</v>
          </cell>
          <cell r="Y604">
            <v>0</v>
          </cell>
          <cell r="Z604">
            <v>2169.3879999999999</v>
          </cell>
        </row>
        <row r="605">
          <cell r="I605" t="str">
            <v>DAVANGERE_SRS_220F14-VIDYANAGAR</v>
          </cell>
          <cell r="J605" t="str">
            <v>1310101902020306</v>
          </cell>
          <cell r="K605" t="str">
            <v>URBAN</v>
          </cell>
          <cell r="L605" t="str">
            <v>DAVANGERE_SRS_220</v>
          </cell>
          <cell r="M605" t="str">
            <v>F14-VIDYANAGAR</v>
          </cell>
          <cell r="N605" t="str">
            <v>DAVANGERE_SRS_220F14-VIDYANAGAR</v>
          </cell>
          <cell r="O605" t="str">
            <v>1310101902020306</v>
          </cell>
          <cell r="P605" t="str">
            <v>Urban</v>
          </cell>
          <cell r="Q605" t="str">
            <v>URBAN MIXED LOAD</v>
          </cell>
          <cell r="R605" t="str">
            <v>URBAN</v>
          </cell>
          <cell r="S605">
            <v>5.21</v>
          </cell>
          <cell r="T605">
            <v>3.44</v>
          </cell>
          <cell r="U605">
            <v>8.65</v>
          </cell>
          <cell r="V605">
            <v>61</v>
          </cell>
          <cell r="W605">
            <v>5199</v>
          </cell>
          <cell r="X605">
            <v>5199</v>
          </cell>
          <cell r="Y605">
            <v>0</v>
          </cell>
          <cell r="Z605">
            <v>1494.008</v>
          </cell>
        </row>
        <row r="606">
          <cell r="I606" t="str">
            <v>DAVANGERE_SRS_220F15-RANGANATHA</v>
          </cell>
          <cell r="J606" t="str">
            <v>1310101902020307</v>
          </cell>
          <cell r="K606" t="str">
            <v>URBAN</v>
          </cell>
          <cell r="L606" t="str">
            <v>DAVANGERE_SRS_220</v>
          </cell>
          <cell r="M606" t="str">
            <v>F15-RANGANATHA</v>
          </cell>
          <cell r="N606" t="str">
            <v>DAVANGERE_SRS_220F15-RANGANATHA</v>
          </cell>
          <cell r="O606" t="str">
            <v>1310101902020307</v>
          </cell>
          <cell r="P606" t="str">
            <v>Urban</v>
          </cell>
          <cell r="Q606" t="str">
            <v>URBAN MIXED LOAD</v>
          </cell>
          <cell r="R606" t="str">
            <v>URBAN</v>
          </cell>
          <cell r="S606">
            <v>11.782000000000002</v>
          </cell>
          <cell r="T606">
            <v>7.7480000000000011</v>
          </cell>
          <cell r="U606">
            <v>19.53</v>
          </cell>
          <cell r="V606">
            <v>85</v>
          </cell>
          <cell r="W606">
            <v>7075</v>
          </cell>
          <cell r="X606">
            <v>7075</v>
          </cell>
          <cell r="Y606">
            <v>0</v>
          </cell>
          <cell r="Z606">
            <v>1309.9749999999999</v>
          </cell>
        </row>
        <row r="607">
          <cell r="I607" t="str">
            <v>DAVANGERE_SRS_220F16-JHP2</v>
          </cell>
          <cell r="J607" t="str">
            <v>1310101902010501</v>
          </cell>
          <cell r="K607" t="str">
            <v>DOMESTIC</v>
          </cell>
          <cell r="L607" t="str">
            <v>DAVANGERE_SRS_220</v>
          </cell>
          <cell r="M607" t="str">
            <v>F16-JHP2</v>
          </cell>
          <cell r="N607" t="str">
            <v>DAVANGERE_SRS_220F16-JHP2</v>
          </cell>
          <cell r="O607" t="str">
            <v>1310101902010501</v>
          </cell>
          <cell r="P607" t="str">
            <v>Urban</v>
          </cell>
          <cell r="Q607" t="str">
            <v>DOMESTIC</v>
          </cell>
          <cell r="R607" t="str">
            <v>URBAN</v>
          </cell>
          <cell r="S607">
            <v>4.4952000000000005</v>
          </cell>
          <cell r="T607">
            <v>10.488800000000001</v>
          </cell>
          <cell r="U607">
            <v>14.984000000000002</v>
          </cell>
          <cell r="V607">
            <v>37</v>
          </cell>
          <cell r="W607">
            <v>3819</v>
          </cell>
          <cell r="X607">
            <v>3037</v>
          </cell>
          <cell r="Y607">
            <v>309</v>
          </cell>
          <cell r="Z607">
            <v>851.18</v>
          </cell>
        </row>
        <row r="608">
          <cell r="I608" t="str">
            <v>DAVANGERE_SRS_220F17-JHP1</v>
          </cell>
          <cell r="J608" t="str">
            <v>1310101902020101</v>
          </cell>
          <cell r="K608" t="str">
            <v>MIXED LOAD</v>
          </cell>
          <cell r="L608" t="str">
            <v>DAVANGERE_SRS_220</v>
          </cell>
          <cell r="M608" t="str">
            <v>F17-JHP1</v>
          </cell>
          <cell r="N608" t="str">
            <v>DAVANGERE_SRS_220F17-JHP1</v>
          </cell>
          <cell r="O608" t="str">
            <v>1310101902020101</v>
          </cell>
          <cell r="P608" t="str">
            <v>Urban</v>
          </cell>
          <cell r="Q608" t="str">
            <v>URBAN MIXED LOAD</v>
          </cell>
          <cell r="R608" t="str">
            <v>URBAN</v>
          </cell>
          <cell r="S608">
            <v>12.532500000000001</v>
          </cell>
          <cell r="T608">
            <v>29.242500000000007</v>
          </cell>
          <cell r="U608">
            <v>41.775000000000006</v>
          </cell>
          <cell r="V608">
            <v>256</v>
          </cell>
          <cell r="W608">
            <v>1819</v>
          </cell>
          <cell r="X608">
            <v>1572</v>
          </cell>
          <cell r="Y608">
            <v>1</v>
          </cell>
          <cell r="Z608">
            <v>1146.1099999999999</v>
          </cell>
        </row>
        <row r="609">
          <cell r="I609" t="str">
            <v>DAVANGERE_SRS_220F21-NJ TARALABALU</v>
          </cell>
          <cell r="J609" t="str">
            <v>1310101902020701</v>
          </cell>
          <cell r="K609" t="str">
            <v>NJY</v>
          </cell>
          <cell r="L609" t="str">
            <v>DAVANGERE_SRS_220</v>
          </cell>
          <cell r="M609" t="str">
            <v>F21-NJ TARALABALU</v>
          </cell>
          <cell r="N609" t="str">
            <v>DAVANGERE_SRS_220F21-NJ TARALABALU</v>
          </cell>
          <cell r="O609" t="str">
            <v>1310101902020701</v>
          </cell>
          <cell r="P609" t="str">
            <v>Rural</v>
          </cell>
          <cell r="Q609" t="str">
            <v>NJY</v>
          </cell>
          <cell r="R609" t="str">
            <v>NJY</v>
          </cell>
          <cell r="S609">
            <v>7.9589999999999996</v>
          </cell>
          <cell r="T609">
            <v>18.571000000000002</v>
          </cell>
          <cell r="U609">
            <v>26.53</v>
          </cell>
          <cell r="V609">
            <v>115</v>
          </cell>
          <cell r="W609">
            <v>4491</v>
          </cell>
          <cell r="X609">
            <v>3691</v>
          </cell>
          <cell r="Y609">
            <v>0</v>
          </cell>
          <cell r="Z609">
            <v>2489.69</v>
          </cell>
        </row>
        <row r="610">
          <cell r="I610" t="str">
            <v>DAVANGERE_SRS_220F22-S S HIGHTECH</v>
          </cell>
          <cell r="J610" t="str">
            <v>1310101902020702</v>
          </cell>
          <cell r="K610" t="str">
            <v>URBAN</v>
          </cell>
          <cell r="L610" t="str">
            <v>DAVANGERE_SRS_220</v>
          </cell>
          <cell r="M610" t="str">
            <v>F22-S S HIGHTECH</v>
          </cell>
          <cell r="N610" t="str">
            <v>DAVANGERE_SRS_220F22-S S HIGHTECH</v>
          </cell>
          <cell r="O610" t="str">
            <v>1310101902020702</v>
          </cell>
          <cell r="P610" t="str">
            <v>Urban</v>
          </cell>
          <cell r="Q610" t="str">
            <v>DOMESTIC</v>
          </cell>
          <cell r="R610" t="str">
            <v>URBAN</v>
          </cell>
          <cell r="S610">
            <v>6.3384</v>
          </cell>
          <cell r="T610">
            <v>4.2256</v>
          </cell>
          <cell r="U610">
            <v>10.564</v>
          </cell>
          <cell r="V610">
            <v>35</v>
          </cell>
          <cell r="W610">
            <v>3684</v>
          </cell>
          <cell r="X610">
            <v>3684</v>
          </cell>
          <cell r="Y610">
            <v>0</v>
          </cell>
          <cell r="Z610">
            <v>2218.748</v>
          </cell>
        </row>
        <row r="611">
          <cell r="I611" t="str">
            <v>DAVANGERE_SRS_220F23-VIVEKANANDA</v>
          </cell>
          <cell r="J611" t="str">
            <v>1310101902020703</v>
          </cell>
          <cell r="K611" t="str">
            <v>URBAN</v>
          </cell>
          <cell r="L611" t="str">
            <v>DAVANGERE_SRS_220</v>
          </cell>
          <cell r="M611" t="str">
            <v>F23-VIVEKANANDA</v>
          </cell>
          <cell r="N611" t="str">
            <v>DAVANGERE_SRS_220F23-VIVEKANANDA</v>
          </cell>
          <cell r="O611" t="str">
            <v>1310101902020703</v>
          </cell>
          <cell r="P611" t="str">
            <v>Urban</v>
          </cell>
          <cell r="Q611" t="str">
            <v>DOMESTIC</v>
          </cell>
          <cell r="R611" t="str">
            <v>URBAN</v>
          </cell>
          <cell r="S611">
            <v>11.872999999999999</v>
          </cell>
          <cell r="T611">
            <v>7.8719999999999999</v>
          </cell>
          <cell r="U611">
            <v>19.744999999999997</v>
          </cell>
          <cell r="V611">
            <v>94</v>
          </cell>
          <cell r="W611">
            <v>7208</v>
          </cell>
          <cell r="X611">
            <v>7208</v>
          </cell>
          <cell r="Y611">
            <v>0</v>
          </cell>
          <cell r="Z611">
            <v>24936.6</v>
          </cell>
        </row>
        <row r="612">
          <cell r="I612" t="str">
            <v>DEVARAHALLI_66F01-GANGURU</v>
          </cell>
          <cell r="J612" t="str">
            <v>1310107903010101</v>
          </cell>
          <cell r="K612" t="str">
            <v>AGRI</v>
          </cell>
          <cell r="L612" t="str">
            <v>DEVARAHALLI_66</v>
          </cell>
          <cell r="M612" t="str">
            <v>F01-GANGURU</v>
          </cell>
          <cell r="N612" t="str">
            <v>DEVARAHALLI_66F01-GANGURU</v>
          </cell>
          <cell r="O612" t="str">
            <v>1310107903010101</v>
          </cell>
          <cell r="P612" t="str">
            <v>Rural</v>
          </cell>
          <cell r="Q612" t="str">
            <v>AGRI</v>
          </cell>
          <cell r="R612" t="str">
            <v>AGRI</v>
          </cell>
          <cell r="S612">
            <v>11.669</v>
          </cell>
          <cell r="T612">
            <v>20.370999999999999</v>
          </cell>
          <cell r="U612">
            <v>32.04</v>
          </cell>
          <cell r="V612">
            <v>142</v>
          </cell>
          <cell r="W612">
            <v>528</v>
          </cell>
          <cell r="X612">
            <v>526</v>
          </cell>
          <cell r="Y612">
            <v>520</v>
          </cell>
          <cell r="Z612">
            <v>782.86</v>
          </cell>
        </row>
        <row r="613">
          <cell r="I613" t="str">
            <v>DEVARAHALLI_66F02-UDUGIRI</v>
          </cell>
          <cell r="J613" t="str">
            <v>1310107903010102</v>
          </cell>
          <cell r="K613" t="str">
            <v>NJY</v>
          </cell>
          <cell r="L613" t="str">
            <v>DEVARAHALLI_66</v>
          </cell>
          <cell r="M613" t="str">
            <v>F02-UDUGIRI</v>
          </cell>
          <cell r="N613" t="str">
            <v>DEVARAHALLI_66F02-UDUGIRI</v>
          </cell>
          <cell r="O613" t="str">
            <v>1310107903010102</v>
          </cell>
          <cell r="P613" t="str">
            <v>Rural</v>
          </cell>
          <cell r="Q613" t="str">
            <v>NJY</v>
          </cell>
          <cell r="R613" t="str">
            <v>NJY</v>
          </cell>
          <cell r="S613">
            <v>2.8000000000000003</v>
          </cell>
          <cell r="T613">
            <v>4.4399999999999995</v>
          </cell>
          <cell r="U613">
            <v>7.24</v>
          </cell>
          <cell r="V613">
            <v>35</v>
          </cell>
          <cell r="W613">
            <v>1774</v>
          </cell>
          <cell r="X613">
            <v>1482</v>
          </cell>
          <cell r="Y613">
            <v>0</v>
          </cell>
          <cell r="Z613">
            <v>792.06</v>
          </cell>
        </row>
        <row r="614">
          <cell r="I614" t="str">
            <v>DEVARAHALLI_66F03-DEVARAHALLI</v>
          </cell>
          <cell r="J614" t="str">
            <v>1310107903010103</v>
          </cell>
          <cell r="K614" t="str">
            <v>AGRI</v>
          </cell>
          <cell r="L614" t="str">
            <v>DEVARAHALLI_66</v>
          </cell>
          <cell r="M614" t="str">
            <v>F03-DEVARAHALLI</v>
          </cell>
          <cell r="N614" t="str">
            <v>DEVARAHALLI_66F03-DEVARAHALLI</v>
          </cell>
          <cell r="O614" t="str">
            <v>1310107903010103</v>
          </cell>
          <cell r="P614" t="str">
            <v>Rural</v>
          </cell>
          <cell r="Q614" t="str">
            <v>AGRI</v>
          </cell>
          <cell r="R614" t="str">
            <v>AGRI</v>
          </cell>
          <cell r="S614">
            <v>10.416</v>
          </cell>
          <cell r="T614">
            <v>17.024000000000001</v>
          </cell>
          <cell r="U614">
            <v>27.44</v>
          </cell>
          <cell r="V614">
            <v>168</v>
          </cell>
          <cell r="W614">
            <v>510</v>
          </cell>
          <cell r="X614">
            <v>509</v>
          </cell>
          <cell r="Y614">
            <v>509</v>
          </cell>
          <cell r="Z614">
            <v>522.45000000000005</v>
          </cell>
        </row>
        <row r="615">
          <cell r="I615" t="str">
            <v>DEVARAHALLI_66F04-GULLAHALLI</v>
          </cell>
          <cell r="J615" t="str">
            <v>1310107903010104</v>
          </cell>
          <cell r="K615" t="str">
            <v>AGRI</v>
          </cell>
          <cell r="L615" t="str">
            <v>DEVARAHALLI_66</v>
          </cell>
          <cell r="M615" t="str">
            <v>F04-GULLAHALLI</v>
          </cell>
          <cell r="N615" t="str">
            <v>DEVARAHALLI_66F04-GULLAHALLI</v>
          </cell>
          <cell r="O615" t="str">
            <v>1310107903010104</v>
          </cell>
          <cell r="P615" t="str">
            <v>Rural</v>
          </cell>
          <cell r="Q615" t="str">
            <v>AGRI</v>
          </cell>
          <cell r="R615" t="str">
            <v>AGRI</v>
          </cell>
          <cell r="S615">
            <v>10.239000000000001</v>
          </cell>
          <cell r="T615">
            <v>16.701000000000001</v>
          </cell>
          <cell r="U615">
            <v>26.94</v>
          </cell>
          <cell r="V615">
            <v>124</v>
          </cell>
          <cell r="W615">
            <v>375</v>
          </cell>
          <cell r="X615">
            <v>366</v>
          </cell>
          <cell r="Y615">
            <v>365</v>
          </cell>
          <cell r="Z615">
            <v>768.77</v>
          </cell>
        </row>
        <row r="616">
          <cell r="I616" t="str">
            <v>DEVARAHALLI_66F05-NAVODAYA</v>
          </cell>
          <cell r="J616" t="str">
            <v>1310107903010105</v>
          </cell>
          <cell r="K616" t="str">
            <v>NJY</v>
          </cell>
          <cell r="L616" t="str">
            <v>DEVARAHALLI_66</v>
          </cell>
          <cell r="M616" t="str">
            <v>F05-NAVODAYA</v>
          </cell>
          <cell r="N616" t="str">
            <v>DEVARAHALLI_66F05-NAVODAYA</v>
          </cell>
          <cell r="O616" t="str">
            <v>1310107903010105</v>
          </cell>
          <cell r="P616" t="str">
            <v>Rural</v>
          </cell>
          <cell r="Q616" t="str">
            <v>NJY</v>
          </cell>
          <cell r="R616" t="str">
            <v>NJY</v>
          </cell>
          <cell r="S616">
            <v>0.5</v>
          </cell>
          <cell r="T616">
            <v>0</v>
          </cell>
          <cell r="U616">
            <v>0.5</v>
          </cell>
          <cell r="V616">
            <v>1</v>
          </cell>
          <cell r="W616">
            <v>1</v>
          </cell>
          <cell r="X616">
            <v>1</v>
          </cell>
          <cell r="Y616">
            <v>0</v>
          </cell>
          <cell r="Z616">
            <v>56.42</v>
          </cell>
        </row>
        <row r="617">
          <cell r="I617" t="str">
            <v>DEVARAHALLI_66F06-YARAGATTAHALLI</v>
          </cell>
          <cell r="J617" t="str">
            <v>1310107903020301</v>
          </cell>
          <cell r="K617" t="str">
            <v>AGRI</v>
          </cell>
          <cell r="L617" t="str">
            <v>DEVARAHALLI_66</v>
          </cell>
          <cell r="M617" t="str">
            <v>F06-YARAGATTAHALLI</v>
          </cell>
          <cell r="N617" t="str">
            <v>DEVARAHALLI_66F06-YARAGATTAHALLI</v>
          </cell>
          <cell r="O617" t="str">
            <v>1310107903020301</v>
          </cell>
          <cell r="P617" t="str">
            <v>Rural</v>
          </cell>
          <cell r="Q617" t="str">
            <v>AGRI</v>
          </cell>
          <cell r="R617" t="str">
            <v>AGRI</v>
          </cell>
          <cell r="S617">
            <v>9.6969999999999992</v>
          </cell>
          <cell r="T617">
            <v>15.983000000000004</v>
          </cell>
          <cell r="U617">
            <v>25.680000000000003</v>
          </cell>
          <cell r="V617">
            <v>116</v>
          </cell>
          <cell r="W617">
            <v>445</v>
          </cell>
          <cell r="X617">
            <v>445</v>
          </cell>
          <cell r="Y617">
            <v>444</v>
          </cell>
          <cell r="Z617">
            <v>788.8</v>
          </cell>
        </row>
        <row r="618">
          <cell r="I618" t="str">
            <v>DEVARAHALLI_66F07-NUGGIHALI</v>
          </cell>
          <cell r="J618" t="str">
            <v>1310107903020302</v>
          </cell>
          <cell r="K618" t="str">
            <v>AGRI</v>
          </cell>
          <cell r="L618" t="str">
            <v>DEVARAHALLI_66</v>
          </cell>
          <cell r="M618" t="str">
            <v>F07-NUGGIHALI</v>
          </cell>
          <cell r="N618" t="str">
            <v>DEVARAHALLI_66F07-NUGGIHALI</v>
          </cell>
          <cell r="O618" t="str">
            <v>1310107903020302</v>
          </cell>
          <cell r="P618" t="str">
            <v>Rural</v>
          </cell>
          <cell r="Q618" t="str">
            <v>AGRI</v>
          </cell>
          <cell r="R618" t="str">
            <v>AGRI</v>
          </cell>
          <cell r="S618">
            <v>9.4280000000000008</v>
          </cell>
          <cell r="T618">
            <v>16.241999999999997</v>
          </cell>
          <cell r="U618">
            <v>25.669999999999998</v>
          </cell>
          <cell r="V618">
            <v>108</v>
          </cell>
          <cell r="W618">
            <v>562</v>
          </cell>
          <cell r="X618">
            <v>561</v>
          </cell>
          <cell r="Y618">
            <v>561</v>
          </cell>
          <cell r="Z618">
            <v>489.96</v>
          </cell>
        </row>
        <row r="619">
          <cell r="I619" t="str">
            <v>DEVARAHALLI_66F08-NEETHIGERE</v>
          </cell>
          <cell r="J619" t="str">
            <v>1310107903021501</v>
          </cell>
          <cell r="K619" t="str">
            <v>AGRI</v>
          </cell>
          <cell r="L619" t="str">
            <v>DEVARAHALLI_66</v>
          </cell>
          <cell r="M619" t="str">
            <v>F08-NEETHIGERE</v>
          </cell>
          <cell r="N619" t="str">
            <v>DEVARAHALLI_66F08-NEETHIGERE</v>
          </cell>
          <cell r="O619" t="str">
            <v>1310107903021501</v>
          </cell>
          <cell r="P619" t="str">
            <v>Rural</v>
          </cell>
          <cell r="Q619" t="str">
            <v>AGRI</v>
          </cell>
          <cell r="R619" t="str">
            <v>AGRI</v>
          </cell>
          <cell r="S619">
            <v>9.33</v>
          </cell>
          <cell r="T619">
            <v>15.12</v>
          </cell>
          <cell r="U619">
            <v>24.45</v>
          </cell>
          <cell r="V619">
            <v>105</v>
          </cell>
          <cell r="W619">
            <v>369</v>
          </cell>
          <cell r="X619">
            <v>369</v>
          </cell>
          <cell r="Y619">
            <v>369</v>
          </cell>
          <cell r="Z619">
            <v>604.70000000000005</v>
          </cell>
        </row>
        <row r="620">
          <cell r="I620" t="str">
            <v>DEVARAHALLI_66F09-KORATIKERE</v>
          </cell>
          <cell r="J620" t="str">
            <v>1310107903021502</v>
          </cell>
          <cell r="K620" t="str">
            <v>AGRI</v>
          </cell>
          <cell r="L620" t="str">
            <v>DEVARAHALLI_66</v>
          </cell>
          <cell r="M620" t="str">
            <v>F09-KORATIKERE</v>
          </cell>
          <cell r="N620" t="str">
            <v>DEVARAHALLI_66F09-KORATIKERE</v>
          </cell>
          <cell r="O620" t="str">
            <v>1310107903021502</v>
          </cell>
          <cell r="P620" t="str">
            <v>Rural</v>
          </cell>
          <cell r="Q620" t="str">
            <v>AGRI</v>
          </cell>
          <cell r="R620" t="str">
            <v>AGRI</v>
          </cell>
          <cell r="S620">
            <v>4.7830000000000004</v>
          </cell>
          <cell r="T620">
            <v>7.7059999999999995</v>
          </cell>
          <cell r="U620">
            <v>12.489000000000001</v>
          </cell>
          <cell r="V620">
            <v>125</v>
          </cell>
          <cell r="W620">
            <v>327</v>
          </cell>
          <cell r="X620">
            <v>327</v>
          </cell>
          <cell r="Y620">
            <v>325</v>
          </cell>
          <cell r="Z620">
            <v>6881.5</v>
          </cell>
        </row>
        <row r="621">
          <cell r="I621" t="str">
            <v>DEVARAHALLI_66F10-NEETIGERE  NJY</v>
          </cell>
          <cell r="J621" t="str">
            <v>1310107903021503</v>
          </cell>
          <cell r="K621" t="str">
            <v>NJY</v>
          </cell>
          <cell r="L621" t="str">
            <v>DEVARAHALLI_66</v>
          </cell>
          <cell r="M621" t="str">
            <v>F10-NEETIGERE  NJY</v>
          </cell>
          <cell r="N621" t="str">
            <v>DEVARAHALLI_66F10-NEETIGERE  NJY</v>
          </cell>
          <cell r="O621" t="str">
            <v>1310107903021503</v>
          </cell>
          <cell r="P621" t="str">
            <v>Rural</v>
          </cell>
          <cell r="Q621" t="str">
            <v>NJY</v>
          </cell>
          <cell r="R621" t="str">
            <v>NJY</v>
          </cell>
          <cell r="S621">
            <v>9.9280000000000008</v>
          </cell>
          <cell r="T621">
            <v>15.851999999999999</v>
          </cell>
          <cell r="U621">
            <v>25.78</v>
          </cell>
          <cell r="V621">
            <v>87</v>
          </cell>
          <cell r="W621">
            <v>3409</v>
          </cell>
          <cell r="X621">
            <v>2883</v>
          </cell>
          <cell r="Y621">
            <v>0</v>
          </cell>
          <cell r="Z621">
            <v>436.79</v>
          </cell>
        </row>
        <row r="622">
          <cell r="I622" t="str">
            <v>DEVARAHALLI_66F11-YARAGATTIHALLI NJY</v>
          </cell>
          <cell r="J622" t="str">
            <v>1310107903021504</v>
          </cell>
          <cell r="K622" t="str">
            <v>NJY</v>
          </cell>
          <cell r="L622" t="str">
            <v>DEVARAHALLI_66</v>
          </cell>
          <cell r="M622" t="str">
            <v>F11-YARAGATTIHALLI NJY</v>
          </cell>
          <cell r="N622" t="str">
            <v>DEVARAHALLI_66F11-YARAGATTIHALLI NJY</v>
          </cell>
          <cell r="O622" t="str">
            <v>1310107903021504</v>
          </cell>
          <cell r="P622" t="str">
            <v>Rural</v>
          </cell>
          <cell r="Q622" t="str">
            <v>NJY</v>
          </cell>
          <cell r="R622" t="str">
            <v>NJY</v>
          </cell>
          <cell r="S622">
            <v>8.8719999999999999</v>
          </cell>
          <cell r="T622">
            <v>14.858000000000001</v>
          </cell>
          <cell r="U622">
            <v>23.73</v>
          </cell>
          <cell r="V622">
            <v>42</v>
          </cell>
          <cell r="W622">
            <v>1164</v>
          </cell>
          <cell r="X622">
            <v>915</v>
          </cell>
          <cell r="Y622">
            <v>0</v>
          </cell>
          <cell r="Z622">
            <v>5023.3</v>
          </cell>
        </row>
        <row r="623">
          <cell r="I623" t="str">
            <v>DEVARAHALLI_66F12-K.MATTI</v>
          </cell>
          <cell r="J623" t="str">
            <v>1310107903010106</v>
          </cell>
          <cell r="K623" t="str">
            <v>AGRI</v>
          </cell>
          <cell r="L623" t="str">
            <v>DEVARAHALLI_66</v>
          </cell>
          <cell r="M623" t="str">
            <v>F12-K.MATTI</v>
          </cell>
          <cell r="N623" t="str">
            <v>DEVARAHALLI_66F12-K.MATTI</v>
          </cell>
          <cell r="O623" t="str">
            <v>1310107903010106</v>
          </cell>
          <cell r="P623" t="str">
            <v>Rural</v>
          </cell>
          <cell r="Q623" t="str">
            <v>AGRI</v>
          </cell>
          <cell r="R623" t="str">
            <v>AGRI</v>
          </cell>
          <cell r="S623">
            <v>4.4029999999999996</v>
          </cell>
          <cell r="T623">
            <v>6.6280000000000001</v>
          </cell>
          <cell r="U623">
            <v>11.030999999999999</v>
          </cell>
          <cell r="V623">
            <v>73</v>
          </cell>
          <cell r="W623">
            <v>330</v>
          </cell>
          <cell r="X623">
            <v>330</v>
          </cell>
          <cell r="Y623">
            <v>330</v>
          </cell>
          <cell r="Z623">
            <v>823.31</v>
          </cell>
        </row>
        <row r="624">
          <cell r="I624" t="str">
            <v>DEVARBELAKERE_66F01-MYLARALINGESHWARA</v>
          </cell>
          <cell r="J624" t="str">
            <v>1310301909010201</v>
          </cell>
          <cell r="K624" t="str">
            <v>NJY</v>
          </cell>
          <cell r="L624" t="str">
            <v>DEVARBELAKERE_66</v>
          </cell>
          <cell r="M624" t="str">
            <v>F01-MYLARALINGESHWARA</v>
          </cell>
          <cell r="N624" t="str">
            <v>DEVARBELAKERE_66F01-MYLARALINGESHWARA</v>
          </cell>
          <cell r="O624" t="str">
            <v>1310301909010201</v>
          </cell>
          <cell r="P624" t="str">
            <v>Rural</v>
          </cell>
          <cell r="Q624" t="str">
            <v>NJY</v>
          </cell>
          <cell r="R624" t="str">
            <v>NJY</v>
          </cell>
          <cell r="S624">
            <v>7.4750000000000005</v>
          </cell>
          <cell r="T624">
            <v>8.7200000000000006</v>
          </cell>
          <cell r="U624">
            <v>16.195</v>
          </cell>
          <cell r="V624">
            <v>19</v>
          </cell>
          <cell r="W624">
            <v>1120</v>
          </cell>
          <cell r="X624">
            <v>1003</v>
          </cell>
          <cell r="Y624">
            <v>0</v>
          </cell>
          <cell r="Z624">
            <v>13.05</v>
          </cell>
        </row>
        <row r="625">
          <cell r="I625" t="str">
            <v>DEVARBELAKERE_66F02-KADLEGONDI</v>
          </cell>
          <cell r="J625" t="str">
            <v>1310301909010202</v>
          </cell>
          <cell r="K625" t="str">
            <v>AGRI</v>
          </cell>
          <cell r="L625" t="str">
            <v>DEVARBELAKERE_66</v>
          </cell>
          <cell r="M625" t="str">
            <v>F02-KADLEGONDI</v>
          </cell>
          <cell r="N625" t="str">
            <v>DEVARBELAKERE_66F02-KADLEGONDI</v>
          </cell>
          <cell r="O625" t="str">
            <v>1310301909010202</v>
          </cell>
          <cell r="P625" t="str">
            <v>Rural</v>
          </cell>
          <cell r="Q625" t="str">
            <v>AGRI</v>
          </cell>
          <cell r="R625" t="str">
            <v>AGRI</v>
          </cell>
          <cell r="S625">
            <v>8.7750000000000004</v>
          </cell>
          <cell r="T625">
            <v>10.24</v>
          </cell>
          <cell r="U625">
            <v>19.015000000000001</v>
          </cell>
          <cell r="V625">
            <v>21</v>
          </cell>
          <cell r="W625">
            <v>260</v>
          </cell>
          <cell r="X625">
            <v>259</v>
          </cell>
          <cell r="Y625">
            <v>259</v>
          </cell>
          <cell r="Z625">
            <v>629.28</v>
          </cell>
        </row>
        <row r="626">
          <cell r="I626" t="str">
            <v>DEVARBELAKERE_66F03-KARIYAMMA</v>
          </cell>
          <cell r="J626" t="str">
            <v>1310301909010203</v>
          </cell>
          <cell r="K626" t="str">
            <v>NJY</v>
          </cell>
          <cell r="L626" t="str">
            <v>DEVARBELAKERE_66</v>
          </cell>
          <cell r="M626" t="str">
            <v>F03-KARIYAMMA</v>
          </cell>
          <cell r="N626" t="str">
            <v>DEVARBELAKERE_66F03-KARIYAMMA</v>
          </cell>
          <cell r="O626" t="str">
            <v>1310301909010203</v>
          </cell>
          <cell r="P626" t="str">
            <v>Rural</v>
          </cell>
          <cell r="Q626" t="str">
            <v>NJY</v>
          </cell>
          <cell r="R626" t="str">
            <v>NJY</v>
          </cell>
          <cell r="S626">
            <v>6.24</v>
          </cell>
          <cell r="T626">
            <v>7.28</v>
          </cell>
          <cell r="U626">
            <v>13.52</v>
          </cell>
          <cell r="V626">
            <v>14</v>
          </cell>
          <cell r="W626">
            <v>649</v>
          </cell>
          <cell r="X626">
            <v>528</v>
          </cell>
          <cell r="Y626">
            <v>0</v>
          </cell>
          <cell r="Z626">
            <v>132.81</v>
          </cell>
        </row>
        <row r="627">
          <cell r="I627" t="str">
            <v>DEVARBELAKERE_66F04-SALAKATTE</v>
          </cell>
          <cell r="J627" t="str">
            <v>1310301909010204</v>
          </cell>
          <cell r="K627" t="str">
            <v>AGRI</v>
          </cell>
          <cell r="L627" t="str">
            <v>DEVARBELAKERE_66</v>
          </cell>
          <cell r="M627" t="str">
            <v>F04-SALAKATTE</v>
          </cell>
          <cell r="N627" t="str">
            <v>DEVARBELAKERE_66F04-SALAKATTE</v>
          </cell>
          <cell r="O627" t="str">
            <v>1310301909010204</v>
          </cell>
          <cell r="P627" t="str">
            <v>Rural</v>
          </cell>
          <cell r="Q627" t="str">
            <v>AGRI</v>
          </cell>
          <cell r="R627" t="str">
            <v>AGRI</v>
          </cell>
          <cell r="S627">
            <v>8.125</v>
          </cell>
          <cell r="T627">
            <v>9.48</v>
          </cell>
          <cell r="U627">
            <v>17.605</v>
          </cell>
          <cell r="V627">
            <v>39</v>
          </cell>
          <cell r="W627">
            <v>393</v>
          </cell>
          <cell r="X627">
            <v>393</v>
          </cell>
          <cell r="Y627">
            <v>390</v>
          </cell>
          <cell r="Z627">
            <v>6.81</v>
          </cell>
        </row>
        <row r="628">
          <cell r="I628" t="str">
            <v>DEVARBELAKERE_66F05-MITLAKATTE INDUSTRIAL</v>
          </cell>
          <cell r="J628" t="str">
            <v>1310301909020201</v>
          </cell>
          <cell r="K628" t="str">
            <v>INDUSTRIAL</v>
          </cell>
          <cell r="L628" t="str">
            <v>DEVARBELAKERE_66</v>
          </cell>
          <cell r="M628" t="str">
            <v>F05-MITLAKATTE INDUSTRIAL</v>
          </cell>
          <cell r="N628" t="str">
            <v>DEVARBELAKERE_66F05-MITLAKATTE INDUSTRIAL</v>
          </cell>
          <cell r="O628" t="str">
            <v>1310301909020201</v>
          </cell>
          <cell r="P628" t="str">
            <v>Rural</v>
          </cell>
          <cell r="Q628" t="str">
            <v>INDUSTRIAL</v>
          </cell>
          <cell r="R628" t="str">
            <v>INDUSTRIAL</v>
          </cell>
          <cell r="S628">
            <v>9.8000000000000007</v>
          </cell>
          <cell r="T628">
            <v>5.42</v>
          </cell>
          <cell r="U628">
            <v>15.22</v>
          </cell>
          <cell r="V628">
            <v>13</v>
          </cell>
          <cell r="W628">
            <v>607</v>
          </cell>
          <cell r="X628">
            <v>480</v>
          </cell>
          <cell r="Y628">
            <v>1</v>
          </cell>
          <cell r="Z628">
            <v>485.88</v>
          </cell>
        </row>
        <row r="629">
          <cell r="I629" t="str">
            <v>DEVARBELAKERE_66F06-CHOWDESHWARI AGRI</v>
          </cell>
          <cell r="J629" t="str">
            <v>1310301909020204</v>
          </cell>
          <cell r="K629" t="str">
            <v>AGRI</v>
          </cell>
          <cell r="L629" t="str">
            <v>DEVARBELAKERE_66</v>
          </cell>
          <cell r="M629" t="str">
            <v>F06-CHOWDESHWARI AGRI</v>
          </cell>
          <cell r="N629" t="str">
            <v>DEVARBELAKERE_66F06-CHOWDESHWARI AGRI</v>
          </cell>
          <cell r="O629" t="str">
            <v>1310301909020204</v>
          </cell>
          <cell r="P629" t="str">
            <v>Rural</v>
          </cell>
          <cell r="Q629" t="str">
            <v>AGRI</v>
          </cell>
          <cell r="R629" t="str">
            <v>AGRI</v>
          </cell>
          <cell r="S629">
            <v>0</v>
          </cell>
          <cell r="T629">
            <v>0</v>
          </cell>
          <cell r="U629">
            <v>0</v>
          </cell>
          <cell r="V629">
            <v>0</v>
          </cell>
          <cell r="W629">
            <v>65</v>
          </cell>
          <cell r="X629">
            <v>63</v>
          </cell>
          <cell r="Y629">
            <v>55</v>
          </cell>
          <cell r="Z629">
            <v>153.41</v>
          </cell>
        </row>
        <row r="630">
          <cell r="I630" t="str">
            <v>DEVARBELAKERE_66F07-SHIVAJI</v>
          </cell>
          <cell r="J630" t="str">
            <v>1310301909020202</v>
          </cell>
          <cell r="K630" t="str">
            <v>AGRI</v>
          </cell>
          <cell r="L630" t="str">
            <v>DEVARBELAKERE_66</v>
          </cell>
          <cell r="M630" t="str">
            <v>F07-SHIVAJI</v>
          </cell>
          <cell r="N630" t="str">
            <v>DEVARBELAKERE_66F07-SHIVAJI</v>
          </cell>
          <cell r="O630" t="str">
            <v>1310301909020202</v>
          </cell>
          <cell r="P630" t="str">
            <v>Rural</v>
          </cell>
          <cell r="Q630" t="str">
            <v>AGRI</v>
          </cell>
          <cell r="R630" t="str">
            <v>AGRI</v>
          </cell>
          <cell r="S630">
            <v>3.3324000000000007</v>
          </cell>
          <cell r="T630">
            <v>7.7756000000000016</v>
          </cell>
          <cell r="U630">
            <v>11.108000000000002</v>
          </cell>
          <cell r="V630">
            <v>69</v>
          </cell>
          <cell r="W630">
            <v>166</v>
          </cell>
          <cell r="X630">
            <v>166</v>
          </cell>
          <cell r="Y630">
            <v>166</v>
          </cell>
          <cell r="Z630">
            <v>318.14</v>
          </cell>
        </row>
        <row r="631">
          <cell r="I631" t="str">
            <v>DEVARBELAKERE_66F08-MUDAHADADI</v>
          </cell>
          <cell r="J631" t="str">
            <v>1310301909020203</v>
          </cell>
          <cell r="K631" t="str">
            <v>AGRI</v>
          </cell>
          <cell r="L631" t="str">
            <v>DEVARBELAKERE_66</v>
          </cell>
          <cell r="M631" t="str">
            <v>F08-MUDAHADADI</v>
          </cell>
          <cell r="N631" t="str">
            <v>DEVARBELAKERE_66F08-MUDAHADADI</v>
          </cell>
          <cell r="O631" t="str">
            <v>1310301909020203</v>
          </cell>
          <cell r="P631" t="str">
            <v>Rural</v>
          </cell>
          <cell r="Q631" t="str">
            <v>AGRI</v>
          </cell>
          <cell r="R631" t="str">
            <v>AGRI</v>
          </cell>
          <cell r="S631">
            <v>4.4264999999999999</v>
          </cell>
          <cell r="T631">
            <v>10.328499999999998</v>
          </cell>
          <cell r="U631">
            <v>14.754999999999999</v>
          </cell>
          <cell r="V631">
            <v>101</v>
          </cell>
          <cell r="W631">
            <v>400</v>
          </cell>
          <cell r="X631">
            <v>398</v>
          </cell>
          <cell r="Y631">
            <v>398</v>
          </cell>
          <cell r="Z631">
            <v>462.76</v>
          </cell>
        </row>
        <row r="632">
          <cell r="I632" t="str">
            <v>DODDA SARANGI_66F01-MARANAHATTI IP</v>
          </cell>
          <cell r="J632" t="str">
            <v>1320104904010101</v>
          </cell>
          <cell r="K632" t="str">
            <v>AGRI</v>
          </cell>
          <cell r="L632" t="str">
            <v>DODDA SARANGI_66</v>
          </cell>
          <cell r="M632" t="str">
            <v>F01-MARANAHATTI IP</v>
          </cell>
          <cell r="N632" t="str">
            <v>DODDA SARANGI_66F01-MARANAHATTI IP</v>
          </cell>
          <cell r="O632" t="str">
            <v>1320104904010101</v>
          </cell>
          <cell r="P632" t="str">
            <v>Rural</v>
          </cell>
          <cell r="Q632" t="str">
            <v>AGRI</v>
          </cell>
          <cell r="R632" t="str">
            <v>AGRI</v>
          </cell>
          <cell r="S632">
            <v>5</v>
          </cell>
          <cell r="T632">
            <v>13</v>
          </cell>
          <cell r="U632">
            <v>18</v>
          </cell>
          <cell r="V632">
            <v>124</v>
          </cell>
          <cell r="W632">
            <v>379</v>
          </cell>
          <cell r="X632">
            <v>278</v>
          </cell>
          <cell r="Y632">
            <v>271</v>
          </cell>
          <cell r="Z632">
            <v>619.64</v>
          </cell>
        </row>
        <row r="633">
          <cell r="I633" t="str">
            <v>DODDA SARANGI_66F02-DODDASARANGI-IP</v>
          </cell>
          <cell r="J633" t="str">
            <v>1320104904010102</v>
          </cell>
          <cell r="K633" t="str">
            <v>AGRI</v>
          </cell>
          <cell r="L633" t="str">
            <v>DODDA SARANGI_66</v>
          </cell>
          <cell r="M633" t="str">
            <v>F02-DODDASARANGI-IP</v>
          </cell>
          <cell r="N633" t="str">
            <v>DODDA SARANGI_66F02-DODDASARANGI-IP</v>
          </cell>
          <cell r="O633" t="str">
            <v>1320104904010102</v>
          </cell>
          <cell r="P633" t="str">
            <v>Rural</v>
          </cell>
          <cell r="Q633" t="str">
            <v>AGRI</v>
          </cell>
          <cell r="R633" t="str">
            <v>AGRI</v>
          </cell>
          <cell r="S633">
            <v>9</v>
          </cell>
          <cell r="T633">
            <v>25</v>
          </cell>
          <cell r="U633">
            <v>34</v>
          </cell>
          <cell r="V633">
            <v>127</v>
          </cell>
          <cell r="W633">
            <v>315</v>
          </cell>
          <cell r="X633">
            <v>309</v>
          </cell>
          <cell r="Y633">
            <v>306</v>
          </cell>
          <cell r="Z633">
            <v>618.9</v>
          </cell>
        </row>
        <row r="634">
          <cell r="I634" t="str">
            <v>DODDA SARANGI_66F03-HOSAHALLI--NJY</v>
          </cell>
          <cell r="J634" t="str">
            <v>1320104904010103</v>
          </cell>
          <cell r="K634" t="str">
            <v>NJY</v>
          </cell>
          <cell r="L634" t="str">
            <v>DODDA SARANGI_66</v>
          </cell>
          <cell r="M634" t="str">
            <v>F03-HOSAHALLI--NJY</v>
          </cell>
          <cell r="N634" t="str">
            <v>DODDA SARANGI_66F03-HOSAHALLI--NJY</v>
          </cell>
          <cell r="O634" t="str">
            <v>1320104904010103</v>
          </cell>
          <cell r="P634" t="str">
            <v>Rural</v>
          </cell>
          <cell r="Q634" t="str">
            <v>NJY</v>
          </cell>
          <cell r="R634" t="str">
            <v>NJY</v>
          </cell>
          <cell r="S634">
            <v>10</v>
          </cell>
          <cell r="T634">
            <v>30.5</v>
          </cell>
          <cell r="U634">
            <v>40.5</v>
          </cell>
          <cell r="V634">
            <v>37</v>
          </cell>
          <cell r="W634">
            <v>1940</v>
          </cell>
          <cell r="X634">
            <v>1649</v>
          </cell>
          <cell r="Y634">
            <v>0</v>
          </cell>
          <cell r="Z634">
            <v>457</v>
          </cell>
        </row>
        <row r="635">
          <cell r="I635" t="str">
            <v>DODDA SARANGI_66F04-ADLAPURA</v>
          </cell>
          <cell r="J635" t="str">
            <v>1320104904010104</v>
          </cell>
          <cell r="K635" t="str">
            <v>AGRI</v>
          </cell>
          <cell r="L635" t="str">
            <v>DODDA SARANGI_66</v>
          </cell>
          <cell r="M635" t="str">
            <v>F04-ADLAPURA</v>
          </cell>
          <cell r="N635" t="str">
            <v>DODDA SARANGI_66F04-ADLAPURA</v>
          </cell>
          <cell r="O635" t="str">
            <v>1320104904010104</v>
          </cell>
          <cell r="P635" t="str">
            <v>Rural</v>
          </cell>
          <cell r="Q635" t="str">
            <v>AGRI</v>
          </cell>
          <cell r="R635" t="str">
            <v>AGRI</v>
          </cell>
          <cell r="S635">
            <v>9</v>
          </cell>
          <cell r="T635">
            <v>28</v>
          </cell>
          <cell r="U635">
            <v>37</v>
          </cell>
          <cell r="V635">
            <v>165</v>
          </cell>
          <cell r="W635">
            <v>1523</v>
          </cell>
          <cell r="X635">
            <v>301</v>
          </cell>
          <cell r="Y635">
            <v>273</v>
          </cell>
          <cell r="Z635">
            <v>607.04999999999995</v>
          </cell>
        </row>
        <row r="636">
          <cell r="I636" t="str">
            <v>DODDA SARANGI_66F05-GALIGENAHALLI IP</v>
          </cell>
          <cell r="J636" t="str">
            <v>1320104904010106</v>
          </cell>
          <cell r="K636" t="str">
            <v>AGRI</v>
          </cell>
          <cell r="L636" t="str">
            <v>DODDA SARANGI_66</v>
          </cell>
          <cell r="M636" t="str">
            <v>F05-GALIGENAHALLI IP</v>
          </cell>
          <cell r="N636" t="str">
            <v>DODDA SARANGI_66F05-GALIGENAHALLI IP</v>
          </cell>
          <cell r="O636" t="str">
            <v>1320104904010106</v>
          </cell>
          <cell r="P636" t="str">
            <v>Rural</v>
          </cell>
          <cell r="Q636" t="str">
            <v>AGRI</v>
          </cell>
          <cell r="R636" t="str">
            <v>AGRI</v>
          </cell>
          <cell r="S636">
            <v>6</v>
          </cell>
          <cell r="T636">
            <v>16</v>
          </cell>
          <cell r="U636">
            <v>22</v>
          </cell>
          <cell r="V636">
            <v>124</v>
          </cell>
          <cell r="W636">
            <v>356</v>
          </cell>
          <cell r="X636">
            <v>355</v>
          </cell>
          <cell r="Y636">
            <v>355</v>
          </cell>
          <cell r="Z636">
            <v>589.03</v>
          </cell>
        </row>
        <row r="637">
          <cell r="I637" t="str">
            <v>DODDA SARANGI_66F06-KHB-02</v>
          </cell>
          <cell r="J637" t="str">
            <v>1320104904010107</v>
          </cell>
          <cell r="K637" t="str">
            <v>MIXED LOAD</v>
          </cell>
          <cell r="L637" t="str">
            <v>DODDA SARANGI_66</v>
          </cell>
          <cell r="M637" t="str">
            <v>F06-KHB-02</v>
          </cell>
          <cell r="N637" t="str">
            <v>DODDA SARANGI_66F06-KHB-02</v>
          </cell>
          <cell r="O637" t="str">
            <v>1320104904010107</v>
          </cell>
          <cell r="P637" t="str">
            <v>Urban</v>
          </cell>
          <cell r="Q637" t="str">
            <v>URBAN MIXED LOAD</v>
          </cell>
          <cell r="R637" t="str">
            <v>URBAN</v>
          </cell>
          <cell r="S637">
            <v>1</v>
          </cell>
          <cell r="T637">
            <v>4</v>
          </cell>
          <cell r="U637">
            <v>5</v>
          </cell>
          <cell r="V637">
            <v>1</v>
          </cell>
          <cell r="W637">
            <v>1</v>
          </cell>
          <cell r="X637">
            <v>1</v>
          </cell>
          <cell r="Y637">
            <v>0</v>
          </cell>
          <cell r="Z637">
            <v>691.64</v>
          </cell>
        </row>
        <row r="638">
          <cell r="I638" t="str">
            <v>DODDA SARANGI_66F07-CHIKKASARANGI NJY</v>
          </cell>
          <cell r="J638" t="str">
            <v>1320104904020301</v>
          </cell>
          <cell r="K638" t="str">
            <v>NJY</v>
          </cell>
          <cell r="L638" t="str">
            <v>DODDA SARANGI_66</v>
          </cell>
          <cell r="M638" t="str">
            <v>F07-CHIKKASARANGI NJY</v>
          </cell>
          <cell r="N638" t="str">
            <v>DODDA SARANGI_66F07-CHIKKASARANGI NJY</v>
          </cell>
          <cell r="O638" t="str">
            <v>1320104904020301</v>
          </cell>
          <cell r="P638" t="str">
            <v>Rural</v>
          </cell>
          <cell r="Q638" t="str">
            <v>NJY</v>
          </cell>
          <cell r="R638" t="str">
            <v>NJY</v>
          </cell>
          <cell r="S638">
            <v>4</v>
          </cell>
          <cell r="T638">
            <v>13.5</v>
          </cell>
          <cell r="U638">
            <v>17.5</v>
          </cell>
          <cell r="V638">
            <v>83</v>
          </cell>
          <cell r="W638">
            <v>4043</v>
          </cell>
          <cell r="X638">
            <v>2547</v>
          </cell>
          <cell r="Y638">
            <v>0</v>
          </cell>
          <cell r="Z638">
            <v>5228</v>
          </cell>
        </row>
        <row r="639">
          <cell r="I639" t="str">
            <v>DODDA SARANGI_66F08-HETTENAHALLI IP</v>
          </cell>
          <cell r="J639" t="str">
            <v>1320104904020302</v>
          </cell>
          <cell r="K639" t="str">
            <v>AGRI</v>
          </cell>
          <cell r="L639" t="str">
            <v>DODDA SARANGI_66</v>
          </cell>
          <cell r="M639" t="str">
            <v>F08-HETTENAHALLI IP</v>
          </cell>
          <cell r="N639" t="str">
            <v>DODDA SARANGI_66F08-HETTENAHALLI IP</v>
          </cell>
          <cell r="O639" t="str">
            <v>1320104904020302</v>
          </cell>
          <cell r="P639" t="str">
            <v>Rural</v>
          </cell>
          <cell r="Q639" t="str">
            <v>AGRI</v>
          </cell>
          <cell r="R639" t="str">
            <v>AGRI</v>
          </cell>
          <cell r="S639">
            <v>5</v>
          </cell>
          <cell r="T639">
            <v>14</v>
          </cell>
          <cell r="U639">
            <v>19</v>
          </cell>
          <cell r="V639">
            <v>139</v>
          </cell>
          <cell r="W639">
            <v>272</v>
          </cell>
          <cell r="X639">
            <v>272</v>
          </cell>
          <cell r="Y639">
            <v>271</v>
          </cell>
          <cell r="Z639">
            <v>3759.3</v>
          </cell>
        </row>
        <row r="640">
          <cell r="I640" t="str">
            <v>DODDA SARANGI_66F09-NANDIHALLI IP</v>
          </cell>
          <cell r="J640" t="str">
            <v>1320104904020303</v>
          </cell>
          <cell r="K640" t="str">
            <v>AGRI</v>
          </cell>
          <cell r="L640" t="str">
            <v>DODDA SARANGI_66</v>
          </cell>
          <cell r="M640" t="str">
            <v>F09-NANDIHALLI IP</v>
          </cell>
          <cell r="N640" t="str">
            <v>DODDA SARANGI_66F09-NANDIHALLI IP</v>
          </cell>
          <cell r="O640" t="str">
            <v>1320104904020303</v>
          </cell>
          <cell r="P640" t="str">
            <v>Rural</v>
          </cell>
          <cell r="Q640" t="str">
            <v>AGRI</v>
          </cell>
          <cell r="R640" t="str">
            <v>AGRI</v>
          </cell>
          <cell r="S640">
            <v>6</v>
          </cell>
          <cell r="T640">
            <v>18</v>
          </cell>
          <cell r="U640">
            <v>24</v>
          </cell>
          <cell r="V640">
            <v>174</v>
          </cell>
          <cell r="W640">
            <v>332</v>
          </cell>
          <cell r="X640">
            <v>332</v>
          </cell>
          <cell r="Y640">
            <v>331</v>
          </cell>
          <cell r="Z640">
            <v>3521.2</v>
          </cell>
        </row>
        <row r="641">
          <cell r="I641" t="str">
            <v>DODDA SARANGI_66F10-SAMUDRANAHALLI IP</v>
          </cell>
          <cell r="J641" t="str">
            <v>1320104904020304</v>
          </cell>
          <cell r="K641" t="str">
            <v>AGRI</v>
          </cell>
          <cell r="L641" t="str">
            <v>DODDA SARANGI_66</v>
          </cell>
          <cell r="M641" t="str">
            <v>F10-SAMUDRANAHALLI IP</v>
          </cell>
          <cell r="N641" t="str">
            <v>DODDA SARANGI_66F10-SAMUDRANAHALLI IP</v>
          </cell>
          <cell r="O641" t="str">
            <v>1320104904020304</v>
          </cell>
          <cell r="P641" t="str">
            <v>Rural</v>
          </cell>
          <cell r="Q641" t="str">
            <v>AGRI</v>
          </cell>
          <cell r="R641" t="str">
            <v>AGRI</v>
          </cell>
          <cell r="S641">
            <v>6</v>
          </cell>
          <cell r="T641">
            <v>18</v>
          </cell>
          <cell r="U641">
            <v>24</v>
          </cell>
          <cell r="V641">
            <v>118</v>
          </cell>
          <cell r="W641">
            <v>260</v>
          </cell>
          <cell r="X641">
            <v>260</v>
          </cell>
          <cell r="Y641">
            <v>260</v>
          </cell>
          <cell r="Z641">
            <v>2692</v>
          </cell>
        </row>
        <row r="642">
          <cell r="I642" t="str">
            <v>DODDAENNEGERE_110F03-UPPINAKATTE</v>
          </cell>
          <cell r="J642" t="str">
            <v>1320203908010101</v>
          </cell>
          <cell r="K642" t="str">
            <v>AGRI</v>
          </cell>
          <cell r="L642" t="str">
            <v>DODDAENNEGERE_110</v>
          </cell>
          <cell r="M642" t="str">
            <v>F03-UPPINAKATTE</v>
          </cell>
          <cell r="N642" t="str">
            <v>DODDAENNEGERE_110F03-UPPINAKATTE</v>
          </cell>
          <cell r="O642" t="str">
            <v>1320203908010101</v>
          </cell>
          <cell r="P642" t="str">
            <v>Rural</v>
          </cell>
          <cell r="Q642" t="str">
            <v>AGRI</v>
          </cell>
          <cell r="R642" t="str">
            <v>AGRI</v>
          </cell>
          <cell r="S642">
            <v>8.5</v>
          </cell>
          <cell r="T642">
            <v>10.050000000000001</v>
          </cell>
          <cell r="U642">
            <v>18.55</v>
          </cell>
          <cell r="V642">
            <v>51</v>
          </cell>
          <cell r="W642">
            <v>230</v>
          </cell>
          <cell r="X642">
            <v>227</v>
          </cell>
          <cell r="Y642">
            <v>227</v>
          </cell>
          <cell r="Z642">
            <v>540.9</v>
          </cell>
        </row>
        <row r="643">
          <cell r="I643" t="str">
            <v>DODDAENNEGERE_110F04-BOMMENAHALLI</v>
          </cell>
          <cell r="J643" t="str">
            <v>1320203908010102</v>
          </cell>
          <cell r="K643" t="str">
            <v>AGRI</v>
          </cell>
          <cell r="L643" t="str">
            <v>DODDAENNEGERE_110</v>
          </cell>
          <cell r="M643" t="str">
            <v>F04-BOMMENAHALLI</v>
          </cell>
          <cell r="N643" t="str">
            <v>DODDAENNEGERE_110F04-BOMMENAHALLI</v>
          </cell>
          <cell r="O643" t="str">
            <v>1320203908010102</v>
          </cell>
          <cell r="P643" t="str">
            <v>Rural</v>
          </cell>
          <cell r="Q643" t="str">
            <v>AGRI</v>
          </cell>
          <cell r="R643" t="str">
            <v>AGRI</v>
          </cell>
          <cell r="S643">
            <v>6.5</v>
          </cell>
          <cell r="T643">
            <v>12.4</v>
          </cell>
          <cell r="U643">
            <v>18.899999999999999</v>
          </cell>
          <cell r="V643">
            <v>50</v>
          </cell>
          <cell r="W643">
            <v>233</v>
          </cell>
          <cell r="X643">
            <v>233</v>
          </cell>
          <cell r="Y643">
            <v>233</v>
          </cell>
          <cell r="Z643">
            <v>281.7</v>
          </cell>
        </row>
        <row r="644">
          <cell r="I644" t="str">
            <v>DODDAENNEGERE_110F05-BANNIKERE NJY</v>
          </cell>
          <cell r="J644" t="str">
            <v>1320203908010103</v>
          </cell>
          <cell r="K644" t="str">
            <v>NJY</v>
          </cell>
          <cell r="L644" t="str">
            <v>DODDAENNEGERE_110</v>
          </cell>
          <cell r="M644" t="str">
            <v>F05-BANNIKERE NJY</v>
          </cell>
          <cell r="N644" t="str">
            <v>DODDAENNEGERE_110F05-BANNIKERE NJY</v>
          </cell>
          <cell r="O644" t="str">
            <v>1320203908010103</v>
          </cell>
          <cell r="P644" t="str">
            <v>Rural</v>
          </cell>
          <cell r="Q644" t="str">
            <v>NJY</v>
          </cell>
          <cell r="R644" t="str">
            <v>NJY</v>
          </cell>
          <cell r="S644">
            <v>8.5</v>
          </cell>
          <cell r="T644">
            <v>11.25</v>
          </cell>
          <cell r="U644">
            <v>19.75</v>
          </cell>
          <cell r="V644">
            <v>80</v>
          </cell>
          <cell r="W644">
            <v>2695</v>
          </cell>
          <cell r="X644">
            <v>2169</v>
          </cell>
          <cell r="Y644">
            <v>0</v>
          </cell>
          <cell r="Z644">
            <v>683.5</v>
          </cell>
        </row>
        <row r="645">
          <cell r="I645" t="str">
            <v>DODDAENNEGERE_110F06-KIDUKANAHALLI</v>
          </cell>
          <cell r="J645" t="str">
            <v>1320203908010104</v>
          </cell>
          <cell r="K645" t="str">
            <v>AGRI</v>
          </cell>
          <cell r="L645" t="str">
            <v>DODDAENNEGERE_110</v>
          </cell>
          <cell r="M645" t="str">
            <v>F06-KIDUKANAHALLI</v>
          </cell>
          <cell r="N645" t="str">
            <v>DODDAENNEGERE_110F06-KIDUKANAHALLI</v>
          </cell>
          <cell r="O645" t="str">
            <v>1320203908010104</v>
          </cell>
          <cell r="P645" t="str">
            <v>Rural</v>
          </cell>
          <cell r="Q645" t="str">
            <v>AGRI</v>
          </cell>
          <cell r="R645" t="str">
            <v>AGRI</v>
          </cell>
          <cell r="S645">
            <v>8.5</v>
          </cell>
          <cell r="T645">
            <v>7.5</v>
          </cell>
          <cell r="U645">
            <v>16</v>
          </cell>
          <cell r="V645">
            <v>46</v>
          </cell>
          <cell r="W645">
            <v>158</v>
          </cell>
          <cell r="X645">
            <v>158</v>
          </cell>
          <cell r="Y645">
            <v>152</v>
          </cell>
          <cell r="Z645">
            <v>641.1</v>
          </cell>
        </row>
        <row r="646">
          <cell r="I646" t="str">
            <v>DODDAGUNI_110F01-QUARRY</v>
          </cell>
          <cell r="J646" t="str">
            <v>1320107901010101</v>
          </cell>
          <cell r="K646" t="str">
            <v>AGRI</v>
          </cell>
          <cell r="L646" t="str">
            <v>DODDAGUNI_110</v>
          </cell>
          <cell r="M646" t="str">
            <v>F01-QUARRY</v>
          </cell>
          <cell r="N646" t="str">
            <v>DODDAGUNI_110F01-QUARRY</v>
          </cell>
          <cell r="O646" t="str">
            <v>1320107901010101</v>
          </cell>
          <cell r="P646" t="str">
            <v>Rural</v>
          </cell>
          <cell r="Q646" t="str">
            <v>AGRI</v>
          </cell>
          <cell r="R646" t="str">
            <v>AGRI</v>
          </cell>
          <cell r="S646">
            <v>12</v>
          </cell>
          <cell r="T646">
            <v>4.3</v>
          </cell>
          <cell r="U646">
            <v>16.3</v>
          </cell>
          <cell r="V646">
            <v>22</v>
          </cell>
          <cell r="W646">
            <v>387</v>
          </cell>
          <cell r="X646">
            <v>261</v>
          </cell>
          <cell r="Y646">
            <v>251</v>
          </cell>
          <cell r="Z646">
            <v>698.01</v>
          </cell>
        </row>
        <row r="647">
          <cell r="I647" t="str">
            <v>DODDAGUNI_110F02-KONDLY</v>
          </cell>
          <cell r="J647" t="str">
            <v>1320107901010102</v>
          </cell>
          <cell r="K647" t="str">
            <v>AGRI</v>
          </cell>
          <cell r="L647" t="str">
            <v>DODDAGUNI_110</v>
          </cell>
          <cell r="M647" t="str">
            <v>F02-KONDLY</v>
          </cell>
          <cell r="N647" t="str">
            <v>DODDAGUNI_110F02-KONDLY</v>
          </cell>
          <cell r="O647" t="str">
            <v>1320107901010102</v>
          </cell>
          <cell r="P647" t="str">
            <v>Rural</v>
          </cell>
          <cell r="Q647" t="str">
            <v>AGRI</v>
          </cell>
          <cell r="R647" t="str">
            <v>AGRI</v>
          </cell>
          <cell r="S647">
            <v>9.8000000000000007</v>
          </cell>
          <cell r="T647">
            <v>3.2</v>
          </cell>
          <cell r="U647">
            <v>13</v>
          </cell>
          <cell r="V647">
            <v>28</v>
          </cell>
          <cell r="W647">
            <v>301</v>
          </cell>
          <cell r="X647">
            <v>288</v>
          </cell>
          <cell r="Y647">
            <v>285</v>
          </cell>
          <cell r="Z647">
            <v>688.31</v>
          </cell>
        </row>
        <row r="648">
          <cell r="I648" t="str">
            <v>DODDAGUNI_110F03-BADAVANPALYA</v>
          </cell>
          <cell r="J648" t="str">
            <v>1320107901010103</v>
          </cell>
          <cell r="K648" t="str">
            <v>AGRI</v>
          </cell>
          <cell r="L648" t="str">
            <v>DODDAGUNI_110</v>
          </cell>
          <cell r="M648" t="str">
            <v>F03-BADAVANPALYA</v>
          </cell>
          <cell r="N648" t="str">
            <v>DODDAGUNI_110F03-BADAVANPALYA</v>
          </cell>
          <cell r="O648" t="str">
            <v>1320107901010103</v>
          </cell>
          <cell r="P648" t="str">
            <v>Rural</v>
          </cell>
          <cell r="Q648" t="str">
            <v>AGRI</v>
          </cell>
          <cell r="R648" t="str">
            <v>AGRI</v>
          </cell>
          <cell r="S648">
            <v>4.0999999999999996</v>
          </cell>
          <cell r="T648">
            <v>1.1000000000000001</v>
          </cell>
          <cell r="U648">
            <v>5.1999999999999993</v>
          </cell>
          <cell r="V648">
            <v>61</v>
          </cell>
          <cell r="W648">
            <v>303</v>
          </cell>
          <cell r="X648">
            <v>284</v>
          </cell>
          <cell r="Y648">
            <v>237</v>
          </cell>
          <cell r="Z648">
            <v>538.29</v>
          </cell>
        </row>
        <row r="649">
          <cell r="I649" t="str">
            <v>DODDAGUNI_110F04-DODDAGUNI</v>
          </cell>
          <cell r="J649" t="str">
            <v>1320107901010104</v>
          </cell>
          <cell r="K649" t="str">
            <v>AGRI</v>
          </cell>
          <cell r="L649" t="str">
            <v>DODDAGUNI_110</v>
          </cell>
          <cell r="M649" t="str">
            <v>F04-DODDAGUNI</v>
          </cell>
          <cell r="N649" t="str">
            <v>DODDAGUNI_110F04-DODDAGUNI</v>
          </cell>
          <cell r="O649" t="str">
            <v>1320107901010104</v>
          </cell>
          <cell r="P649" t="str">
            <v>Rural</v>
          </cell>
          <cell r="Q649" t="str">
            <v>AGRI</v>
          </cell>
          <cell r="R649" t="str">
            <v>AGRI</v>
          </cell>
          <cell r="S649">
            <v>7.2</v>
          </cell>
          <cell r="T649">
            <v>2.2999999999999998</v>
          </cell>
          <cell r="U649">
            <v>9.5</v>
          </cell>
          <cell r="V649">
            <v>28</v>
          </cell>
          <cell r="W649">
            <v>247</v>
          </cell>
          <cell r="X649">
            <v>212</v>
          </cell>
          <cell r="Y649">
            <v>162</v>
          </cell>
          <cell r="Z649">
            <v>314.43</v>
          </cell>
        </row>
        <row r="650">
          <cell r="I650" t="str">
            <v>DODDAGUNI_110F05-NERELEKERE</v>
          </cell>
          <cell r="J650" t="str">
            <v>1320107901010105</v>
          </cell>
          <cell r="K650" t="str">
            <v>AGRI</v>
          </cell>
          <cell r="L650" t="str">
            <v>DODDAGUNI_110</v>
          </cell>
          <cell r="M650" t="str">
            <v>F05-NERELEKERE</v>
          </cell>
          <cell r="N650" t="str">
            <v>DODDAGUNI_110F05-NERELEKERE</v>
          </cell>
          <cell r="O650" t="str">
            <v>1320107901010105</v>
          </cell>
          <cell r="P650" t="str">
            <v>Rural</v>
          </cell>
          <cell r="Q650" t="str">
            <v>AGRI</v>
          </cell>
          <cell r="R650" t="str">
            <v>AGRI</v>
          </cell>
          <cell r="S650">
            <v>9.3000000000000007</v>
          </cell>
          <cell r="T650">
            <v>3.1</v>
          </cell>
          <cell r="U650">
            <v>12.4</v>
          </cell>
          <cell r="V650">
            <v>66</v>
          </cell>
          <cell r="W650">
            <v>382</v>
          </cell>
          <cell r="X650">
            <v>240</v>
          </cell>
          <cell r="Y650">
            <v>198</v>
          </cell>
          <cell r="Z650">
            <v>358.84</v>
          </cell>
        </row>
        <row r="651">
          <cell r="I651" t="str">
            <v>DODDAGUNI_110F06-TAGIHALLY</v>
          </cell>
          <cell r="J651" t="str">
            <v>1320107901010106</v>
          </cell>
          <cell r="K651" t="str">
            <v>AGRI</v>
          </cell>
          <cell r="L651" t="str">
            <v>DODDAGUNI_110</v>
          </cell>
          <cell r="M651" t="str">
            <v>F06-TAGIHALLY</v>
          </cell>
          <cell r="N651" t="str">
            <v>DODDAGUNI_110F06-TAGIHALLY</v>
          </cell>
          <cell r="O651" t="str">
            <v>1320107901010106</v>
          </cell>
          <cell r="P651" t="str">
            <v>Rural</v>
          </cell>
          <cell r="Q651" t="str">
            <v>AGRI</v>
          </cell>
          <cell r="R651" t="str">
            <v>AGRI</v>
          </cell>
          <cell r="S651">
            <v>6.3</v>
          </cell>
          <cell r="T651">
            <v>2.1</v>
          </cell>
          <cell r="U651">
            <v>8.4</v>
          </cell>
          <cell r="V651">
            <v>15</v>
          </cell>
          <cell r="W651">
            <v>256</v>
          </cell>
          <cell r="X651">
            <v>227</v>
          </cell>
          <cell r="Y651">
            <v>200</v>
          </cell>
          <cell r="Z651">
            <v>538.72</v>
          </cell>
        </row>
        <row r="652">
          <cell r="I652" t="str">
            <v>DODDAGUNI_110F07-BADENAHALLY(NJY)</v>
          </cell>
          <cell r="J652" t="str">
            <v>1320107901010107</v>
          </cell>
          <cell r="K652" t="str">
            <v>NJY</v>
          </cell>
          <cell r="L652" t="str">
            <v>DODDAGUNI_110</v>
          </cell>
          <cell r="M652" t="str">
            <v>F07-BADENAHALLY(NJY)</v>
          </cell>
          <cell r="N652" t="str">
            <v>DODDAGUNI_110F07-BADENAHALLY(NJY)</v>
          </cell>
          <cell r="O652" t="str">
            <v>1320107901010107</v>
          </cell>
          <cell r="P652" t="str">
            <v>Rural</v>
          </cell>
          <cell r="Q652" t="str">
            <v>NJY</v>
          </cell>
          <cell r="R652" t="str">
            <v>NJY</v>
          </cell>
          <cell r="S652">
            <v>13</v>
          </cell>
          <cell r="T652">
            <v>2.9</v>
          </cell>
          <cell r="U652">
            <v>15.9</v>
          </cell>
          <cell r="V652">
            <v>35</v>
          </cell>
          <cell r="W652">
            <v>966</v>
          </cell>
          <cell r="X652">
            <v>894</v>
          </cell>
          <cell r="Y652">
            <v>0</v>
          </cell>
          <cell r="Z652">
            <v>529.67999999999995</v>
          </cell>
        </row>
        <row r="653">
          <cell r="I653" t="str">
            <v>DODDAGUNI_110F08-SHIVASANDRA-NJY</v>
          </cell>
          <cell r="J653" t="str">
            <v>1320107901010108</v>
          </cell>
          <cell r="K653" t="str">
            <v>NJY</v>
          </cell>
          <cell r="L653" t="str">
            <v>DODDAGUNI_110</v>
          </cell>
          <cell r="M653" t="str">
            <v>F08-SHIVASANDRA-NJY</v>
          </cell>
          <cell r="N653" t="str">
            <v>DODDAGUNI_110F08-SHIVASANDRA-NJY</v>
          </cell>
          <cell r="O653" t="str">
            <v>1320107901010108</v>
          </cell>
          <cell r="P653" t="str">
            <v>Rural</v>
          </cell>
          <cell r="Q653" t="str">
            <v>NJY</v>
          </cell>
          <cell r="R653" t="str">
            <v>NJY</v>
          </cell>
          <cell r="S653">
            <v>22</v>
          </cell>
          <cell r="T653">
            <v>3.2</v>
          </cell>
          <cell r="U653">
            <v>25.2</v>
          </cell>
          <cell r="V653">
            <v>29</v>
          </cell>
          <cell r="W653">
            <v>1117</v>
          </cell>
          <cell r="X653">
            <v>1020</v>
          </cell>
          <cell r="Y653">
            <v>0</v>
          </cell>
          <cell r="Z653">
            <v>486.44</v>
          </cell>
        </row>
        <row r="654">
          <cell r="I654" t="str">
            <v>DODDAGUNI_110F09-G.OBLAPURA-NJY</v>
          </cell>
          <cell r="J654" t="str">
            <v>1320107901010109</v>
          </cell>
          <cell r="K654" t="str">
            <v>NJY</v>
          </cell>
          <cell r="L654" t="str">
            <v>DODDAGUNI_110</v>
          </cell>
          <cell r="M654" t="str">
            <v>F09-G.OBLAPURA-NJY</v>
          </cell>
          <cell r="N654" t="str">
            <v>DODDAGUNI_110F09-G.OBLAPURA-NJY</v>
          </cell>
          <cell r="O654" t="str">
            <v>1320107901010109</v>
          </cell>
          <cell r="P654" t="str">
            <v>Rural</v>
          </cell>
          <cell r="Q654" t="str">
            <v>NJY</v>
          </cell>
          <cell r="R654" t="str">
            <v>NJY</v>
          </cell>
          <cell r="S654">
            <v>6.1</v>
          </cell>
          <cell r="T654">
            <v>2</v>
          </cell>
          <cell r="U654">
            <v>8.1</v>
          </cell>
          <cell r="V654">
            <v>40</v>
          </cell>
          <cell r="W654">
            <v>1211</v>
          </cell>
          <cell r="X654">
            <v>1112</v>
          </cell>
          <cell r="Y654">
            <v>0</v>
          </cell>
          <cell r="Z654">
            <v>713.53</v>
          </cell>
        </row>
        <row r="655">
          <cell r="I655" t="str">
            <v>DODDAGUNI_110F10-HARENAHALLI</v>
          </cell>
          <cell r="J655" t="str">
            <v>1320107901010110</v>
          </cell>
          <cell r="K655" t="str">
            <v>NJY</v>
          </cell>
          <cell r="L655" t="str">
            <v>DODDAGUNI_110</v>
          </cell>
          <cell r="M655" t="str">
            <v>F10-HARENAHALLI</v>
          </cell>
          <cell r="N655" t="str">
            <v>DODDAGUNI_110F10-HARENAHALLI</v>
          </cell>
          <cell r="O655" t="str">
            <v>1320107901010110</v>
          </cell>
          <cell r="P655" t="str">
            <v>Rural</v>
          </cell>
          <cell r="Q655" t="str">
            <v>NJY</v>
          </cell>
          <cell r="R655" t="str">
            <v>NJY</v>
          </cell>
          <cell r="S655">
            <v>12.9</v>
          </cell>
          <cell r="T655">
            <v>3.1</v>
          </cell>
          <cell r="U655">
            <v>16</v>
          </cell>
          <cell r="V655">
            <v>11</v>
          </cell>
          <cell r="W655">
            <v>309</v>
          </cell>
          <cell r="X655">
            <v>268</v>
          </cell>
          <cell r="Y655">
            <v>0</v>
          </cell>
          <cell r="Z655">
            <v>132.75</v>
          </cell>
        </row>
        <row r="656">
          <cell r="I656" t="str">
            <v>DODDAGUNI_110F11-MAVINAHALLI</v>
          </cell>
          <cell r="J656" t="str">
            <v>1320107901020301</v>
          </cell>
          <cell r="K656" t="str">
            <v>AGRI</v>
          </cell>
          <cell r="L656" t="str">
            <v>DODDAGUNI_110</v>
          </cell>
          <cell r="M656" t="str">
            <v>F11-MAVINAHALLI</v>
          </cell>
          <cell r="N656" t="str">
            <v>DODDAGUNI_110F11-MAVINAHALLI</v>
          </cell>
          <cell r="O656" t="str">
            <v>1320107901020301</v>
          </cell>
          <cell r="P656" t="str">
            <v>Rural</v>
          </cell>
          <cell r="Q656" t="str">
            <v>AGRI</v>
          </cell>
          <cell r="R656" t="str">
            <v>AGRI</v>
          </cell>
          <cell r="S656">
            <v>8</v>
          </cell>
          <cell r="T656">
            <v>2.1</v>
          </cell>
          <cell r="U656">
            <v>10.1</v>
          </cell>
          <cell r="V656">
            <v>20</v>
          </cell>
          <cell r="W656">
            <v>251</v>
          </cell>
          <cell r="X656">
            <v>251</v>
          </cell>
          <cell r="Y656">
            <v>251</v>
          </cell>
          <cell r="Z656">
            <v>565.65</v>
          </cell>
        </row>
        <row r="657">
          <cell r="I657" t="str">
            <v>DODDAGUNI_110F12-KANCHIGANAHALLI</v>
          </cell>
          <cell r="J657" t="str">
            <v>1320107901020302</v>
          </cell>
          <cell r="K657" t="str">
            <v>AGRI</v>
          </cell>
          <cell r="L657" t="str">
            <v>DODDAGUNI_110</v>
          </cell>
          <cell r="M657" t="str">
            <v>F12-KANCHIGANAHALLI</v>
          </cell>
          <cell r="N657" t="str">
            <v>DODDAGUNI_110F12-KANCHIGANAHALLI</v>
          </cell>
          <cell r="O657" t="str">
            <v>1320107901020302</v>
          </cell>
          <cell r="P657" t="str">
            <v>Rural</v>
          </cell>
          <cell r="Q657" t="str">
            <v>AGRI</v>
          </cell>
          <cell r="R657" t="str">
            <v>AGRI</v>
          </cell>
          <cell r="S657">
            <v>13</v>
          </cell>
          <cell r="T657">
            <v>4.9000000000000004</v>
          </cell>
          <cell r="U657">
            <v>17.899999999999999</v>
          </cell>
          <cell r="V657">
            <v>12</v>
          </cell>
          <cell r="W657">
            <v>332</v>
          </cell>
          <cell r="X657">
            <v>331</v>
          </cell>
          <cell r="Y657">
            <v>330</v>
          </cell>
          <cell r="Z657">
            <v>197.68</v>
          </cell>
        </row>
        <row r="658">
          <cell r="I658" t="str">
            <v>DODDAGUNI_110F13-DINDIGADAHALLI</v>
          </cell>
          <cell r="J658" t="str">
            <v>1320107901020303</v>
          </cell>
          <cell r="K658" t="str">
            <v>AGRI</v>
          </cell>
          <cell r="L658" t="str">
            <v>DODDAGUNI_110</v>
          </cell>
          <cell r="M658" t="str">
            <v>F13-DINDIGADAHALLI</v>
          </cell>
          <cell r="N658" t="str">
            <v>DODDAGUNI_110F13-DINDIGADAHALLI</v>
          </cell>
          <cell r="O658" t="str">
            <v>1320107901020303</v>
          </cell>
          <cell r="P658" t="str">
            <v>Rural</v>
          </cell>
          <cell r="Q658" t="str">
            <v>AGRI</v>
          </cell>
          <cell r="R658" t="str">
            <v>AGRI</v>
          </cell>
          <cell r="S658">
            <v>8</v>
          </cell>
          <cell r="T658">
            <v>1</v>
          </cell>
          <cell r="U658">
            <v>9</v>
          </cell>
          <cell r="V658">
            <v>7</v>
          </cell>
          <cell r="W658">
            <v>98</v>
          </cell>
          <cell r="X658">
            <v>98</v>
          </cell>
          <cell r="Y658">
            <v>98</v>
          </cell>
          <cell r="Z658">
            <v>274.75</v>
          </cell>
        </row>
        <row r="659">
          <cell r="I659" t="str">
            <v>DODDAGUNI_110F14-PERAMASANDRA</v>
          </cell>
          <cell r="J659" t="str">
            <v>1320107901020304</v>
          </cell>
          <cell r="K659" t="str">
            <v>AGRI</v>
          </cell>
          <cell r="L659" t="str">
            <v>DODDAGUNI_110</v>
          </cell>
          <cell r="M659" t="str">
            <v>F14-PERAMASANDRA</v>
          </cell>
          <cell r="N659" t="str">
            <v>DODDAGUNI_110F14-PERAMASANDRA</v>
          </cell>
          <cell r="O659" t="str">
            <v>1320107901020304</v>
          </cell>
          <cell r="P659" t="str">
            <v>Rural</v>
          </cell>
          <cell r="Q659" t="str">
            <v>AGRI</v>
          </cell>
          <cell r="R659" t="str">
            <v>AGRI</v>
          </cell>
          <cell r="S659">
            <v>13.1</v>
          </cell>
          <cell r="T659">
            <v>4.2</v>
          </cell>
          <cell r="U659">
            <v>17.3</v>
          </cell>
          <cell r="V659">
            <v>19</v>
          </cell>
          <cell r="W659">
            <v>270</v>
          </cell>
          <cell r="X659">
            <v>269</v>
          </cell>
          <cell r="Y659">
            <v>269</v>
          </cell>
          <cell r="Z659">
            <v>471.89</v>
          </cell>
        </row>
        <row r="660">
          <cell r="I660" t="str">
            <v>DODDAGUNI_110F15-BENNEHALLAKAVAL</v>
          </cell>
          <cell r="J660" t="str">
            <v>1320107901020305</v>
          </cell>
          <cell r="K660" t="str">
            <v>AGRI</v>
          </cell>
          <cell r="L660" t="str">
            <v>DODDAGUNI_110</v>
          </cell>
          <cell r="M660" t="str">
            <v>F15-BENNEHALLAKAVAL</v>
          </cell>
          <cell r="N660" t="str">
            <v>DODDAGUNI_110F15-BENNEHALLAKAVAL</v>
          </cell>
          <cell r="O660" t="str">
            <v>1320107901020305</v>
          </cell>
          <cell r="P660" t="str">
            <v>Rural</v>
          </cell>
          <cell r="Q660" t="str">
            <v>AGRI</v>
          </cell>
          <cell r="R660" t="str">
            <v>AGRI</v>
          </cell>
          <cell r="S660">
            <v>13.2</v>
          </cell>
          <cell r="T660">
            <v>4.8</v>
          </cell>
          <cell r="U660">
            <v>18</v>
          </cell>
          <cell r="V660">
            <v>6</v>
          </cell>
          <cell r="W660">
            <v>394</v>
          </cell>
          <cell r="X660">
            <v>372</v>
          </cell>
          <cell r="Y660">
            <v>347</v>
          </cell>
          <cell r="Z660">
            <v>375.11</v>
          </cell>
        </row>
        <row r="661">
          <cell r="I661" t="str">
            <v>DYAVARANAHALLI_66F01-DEVARAMARIKUNTTE</v>
          </cell>
          <cell r="J661" t="str">
            <v>1310402905010101</v>
          </cell>
          <cell r="K661" t="str">
            <v>AGRI</v>
          </cell>
          <cell r="L661" t="str">
            <v>DYAVARANAHALLI_66</v>
          </cell>
          <cell r="M661" t="str">
            <v>F01-DEVARAMARIKUNTTE</v>
          </cell>
          <cell r="N661" t="str">
            <v>DYAVARANAHALLI_66F01-DEVARAMARIKUNTTE</v>
          </cell>
          <cell r="O661" t="str">
            <v>1310402905010101</v>
          </cell>
          <cell r="P661" t="str">
            <v>Rural</v>
          </cell>
          <cell r="Q661" t="str">
            <v>AGRI</v>
          </cell>
          <cell r="R661" t="str">
            <v>AGRI</v>
          </cell>
          <cell r="S661">
            <v>15</v>
          </cell>
          <cell r="T661">
            <v>10</v>
          </cell>
          <cell r="U661">
            <v>25</v>
          </cell>
          <cell r="V661">
            <v>111</v>
          </cell>
          <cell r="W661">
            <v>628</v>
          </cell>
          <cell r="X661">
            <v>457</v>
          </cell>
          <cell r="Y661">
            <v>365</v>
          </cell>
          <cell r="Z661">
            <v>872.87</v>
          </cell>
        </row>
        <row r="662">
          <cell r="I662" t="str">
            <v>DYAVARANAHALLI_66F02-DODDERI</v>
          </cell>
          <cell r="J662" t="str">
            <v>1310402905010102</v>
          </cell>
          <cell r="K662" t="str">
            <v>AGRI</v>
          </cell>
          <cell r="L662" t="str">
            <v>DYAVARANAHALLI_66</v>
          </cell>
          <cell r="M662" t="str">
            <v>F02-DODDERI</v>
          </cell>
          <cell r="N662" t="str">
            <v>DYAVARANAHALLI_66F02-DODDERI</v>
          </cell>
          <cell r="O662" t="str">
            <v>1310402905010102</v>
          </cell>
          <cell r="P662" t="str">
            <v>Rural</v>
          </cell>
          <cell r="Q662" t="str">
            <v>AGRI</v>
          </cell>
          <cell r="R662" t="str">
            <v>AGRI</v>
          </cell>
          <cell r="S662">
            <v>19.2</v>
          </cell>
          <cell r="T662">
            <v>12.8</v>
          </cell>
          <cell r="U662">
            <v>32</v>
          </cell>
          <cell r="V662">
            <v>180</v>
          </cell>
          <cell r="W662">
            <v>487</v>
          </cell>
          <cell r="X662">
            <v>479</v>
          </cell>
          <cell r="Y662">
            <v>465</v>
          </cell>
          <cell r="Z662">
            <v>743.76</v>
          </cell>
        </row>
        <row r="663">
          <cell r="I663" t="str">
            <v>DYAVARANAHALLI_66F03-MEERASABHIHALLY</v>
          </cell>
          <cell r="J663" t="str">
            <v>1310402905010103</v>
          </cell>
          <cell r="K663" t="str">
            <v>AGRI</v>
          </cell>
          <cell r="L663" t="str">
            <v>DYAVARANAHALLI_66</v>
          </cell>
          <cell r="M663" t="str">
            <v>F03-MEERASABHIHALLY</v>
          </cell>
          <cell r="N663" t="str">
            <v>DYAVARANAHALLI_66F03-MEERASABHIHALLY</v>
          </cell>
          <cell r="O663" t="str">
            <v>1310402905010103</v>
          </cell>
          <cell r="P663" t="str">
            <v>Rural</v>
          </cell>
          <cell r="Q663" t="str">
            <v>AGRI</v>
          </cell>
          <cell r="R663" t="str">
            <v>AGRI</v>
          </cell>
          <cell r="S663">
            <v>12</v>
          </cell>
          <cell r="T663">
            <v>8</v>
          </cell>
          <cell r="U663">
            <v>20</v>
          </cell>
          <cell r="V663">
            <v>58</v>
          </cell>
          <cell r="W663">
            <v>179</v>
          </cell>
          <cell r="X663">
            <v>178</v>
          </cell>
          <cell r="Y663">
            <v>175</v>
          </cell>
          <cell r="Z663">
            <v>1771.7</v>
          </cell>
        </row>
        <row r="664">
          <cell r="I664" t="str">
            <v>DYAVARANAHALLI_66F04-KARIKERE</v>
          </cell>
          <cell r="J664" t="str">
            <v>1310402905010104</v>
          </cell>
          <cell r="K664" t="str">
            <v>AGRI</v>
          </cell>
          <cell r="L664" t="str">
            <v>DYAVARANAHALLI_66</v>
          </cell>
          <cell r="M664" t="str">
            <v>F04-KARIKERE</v>
          </cell>
          <cell r="N664" t="str">
            <v>DYAVARANAHALLI_66F04-KARIKERE</v>
          </cell>
          <cell r="O664" t="str">
            <v>1310402905010104</v>
          </cell>
          <cell r="P664" t="str">
            <v>Rural</v>
          </cell>
          <cell r="Q664" t="str">
            <v>AGRI</v>
          </cell>
          <cell r="R664" t="str">
            <v>AGRI</v>
          </cell>
          <cell r="S664">
            <v>15</v>
          </cell>
          <cell r="T664">
            <v>10</v>
          </cell>
          <cell r="U664">
            <v>25</v>
          </cell>
          <cell r="V664">
            <v>111</v>
          </cell>
          <cell r="W664">
            <v>280</v>
          </cell>
          <cell r="X664">
            <v>278</v>
          </cell>
          <cell r="Y664">
            <v>278</v>
          </cell>
          <cell r="Z664">
            <v>531.22</v>
          </cell>
        </row>
        <row r="665">
          <cell r="I665" t="str">
            <v>DYAVARANAHALLI_66F05- PURLAHALLY NJY</v>
          </cell>
          <cell r="J665" t="str">
            <v>1310402905010105</v>
          </cell>
          <cell r="K665" t="str">
            <v>NJY</v>
          </cell>
          <cell r="L665" t="str">
            <v>DYAVARANAHALLI_66</v>
          </cell>
          <cell r="M665" t="str">
            <v>F05- PURLAHALLY NJY</v>
          </cell>
          <cell r="N665" t="str">
            <v>DYAVARANAHALLI_66F05- PURLAHALLY NJY</v>
          </cell>
          <cell r="O665" t="str">
            <v>1310402905010105</v>
          </cell>
          <cell r="P665" t="str">
            <v>Rural</v>
          </cell>
          <cell r="Q665" t="str">
            <v>NJY</v>
          </cell>
          <cell r="R665" t="str">
            <v>NJY</v>
          </cell>
          <cell r="S665">
            <v>14.399999999999999</v>
          </cell>
          <cell r="T665">
            <v>9.6000000000000014</v>
          </cell>
          <cell r="U665">
            <v>24</v>
          </cell>
          <cell r="V665">
            <v>27</v>
          </cell>
          <cell r="W665">
            <v>1999</v>
          </cell>
          <cell r="X665">
            <v>1746</v>
          </cell>
          <cell r="Y665">
            <v>0</v>
          </cell>
          <cell r="Z665">
            <v>617.14</v>
          </cell>
        </row>
        <row r="666">
          <cell r="I666" t="str">
            <v>DYAVARANAHALLI_66F06-JAJUR NJY</v>
          </cell>
          <cell r="J666" t="str">
            <v>1310402905010106</v>
          </cell>
          <cell r="K666" t="str">
            <v>NJY</v>
          </cell>
          <cell r="L666" t="str">
            <v>DYAVARANAHALLI_66</v>
          </cell>
          <cell r="M666" t="str">
            <v>F06-JAJUR NJY</v>
          </cell>
          <cell r="N666" t="str">
            <v>DYAVARANAHALLI_66F06-JAJUR NJY</v>
          </cell>
          <cell r="O666" t="str">
            <v>1310402905010106</v>
          </cell>
          <cell r="P666" t="str">
            <v>Rural</v>
          </cell>
          <cell r="Q666" t="str">
            <v>NJY</v>
          </cell>
          <cell r="R666" t="str">
            <v>NJY</v>
          </cell>
          <cell r="S666">
            <v>12</v>
          </cell>
          <cell r="T666">
            <v>8</v>
          </cell>
          <cell r="U666">
            <v>20</v>
          </cell>
          <cell r="V666">
            <v>39</v>
          </cell>
          <cell r="W666">
            <v>3083</v>
          </cell>
          <cell r="X666">
            <v>2632</v>
          </cell>
          <cell r="Y666">
            <v>0</v>
          </cell>
          <cell r="Z666">
            <v>1207.03</v>
          </cell>
        </row>
        <row r="667">
          <cell r="I667" t="str">
            <v>DYAVARANAHALLI_66F07-BHARAMASAGARA NJY</v>
          </cell>
          <cell r="J667" t="str">
            <v>1310402905010107</v>
          </cell>
          <cell r="K667" t="str">
            <v>NJY</v>
          </cell>
          <cell r="L667" t="str">
            <v>DYAVARANAHALLI_66</v>
          </cell>
          <cell r="M667" t="str">
            <v>F07-BHARAMASAGARA NJY</v>
          </cell>
          <cell r="N667" t="str">
            <v>DYAVARANAHALLI_66F07-BHARAMASAGARA NJY</v>
          </cell>
          <cell r="O667" t="str">
            <v>1310402905010107</v>
          </cell>
          <cell r="P667" t="str">
            <v>Rural</v>
          </cell>
          <cell r="Q667" t="str">
            <v>NJY</v>
          </cell>
          <cell r="R667" t="str">
            <v>NJY</v>
          </cell>
          <cell r="S667">
            <v>13.2</v>
          </cell>
          <cell r="T667">
            <v>8.8000000000000007</v>
          </cell>
          <cell r="U667">
            <v>22</v>
          </cell>
          <cell r="V667">
            <v>58</v>
          </cell>
          <cell r="W667">
            <v>3093</v>
          </cell>
          <cell r="X667">
            <v>2481</v>
          </cell>
          <cell r="Y667">
            <v>0</v>
          </cell>
          <cell r="Z667">
            <v>17287</v>
          </cell>
        </row>
        <row r="668">
          <cell r="I668" t="str">
            <v>DYAVARANAHALLI_66F08-RANIKERE NJY</v>
          </cell>
          <cell r="J668" t="str">
            <v>1310402905010108</v>
          </cell>
          <cell r="K668" t="str">
            <v>NJY</v>
          </cell>
          <cell r="L668" t="str">
            <v>DYAVARANAHALLI_66</v>
          </cell>
          <cell r="M668" t="str">
            <v>F08-RANIKERE NJY</v>
          </cell>
          <cell r="N668" t="str">
            <v>DYAVARANAHALLI_66F08-RANIKERE NJY</v>
          </cell>
          <cell r="O668" t="str">
            <v>1310402905010108</v>
          </cell>
          <cell r="P668" t="str">
            <v>Rural</v>
          </cell>
          <cell r="Q668" t="str">
            <v>NJY</v>
          </cell>
          <cell r="R668" t="str">
            <v>NJY</v>
          </cell>
          <cell r="S668">
            <v>14.313600000000001</v>
          </cell>
          <cell r="T668">
            <v>9.5424000000000007</v>
          </cell>
          <cell r="U668">
            <v>23.856000000000002</v>
          </cell>
          <cell r="V668">
            <v>97</v>
          </cell>
          <cell r="W668">
            <v>1095</v>
          </cell>
          <cell r="X668">
            <v>780</v>
          </cell>
          <cell r="Y668">
            <v>0</v>
          </cell>
          <cell r="Z668">
            <v>6463.2</v>
          </cell>
        </row>
        <row r="669">
          <cell r="I669" t="str">
            <v>DYAVARANAHALLI_66F09-SURANAHALLI</v>
          </cell>
          <cell r="J669" t="str">
            <v>1310402905020301</v>
          </cell>
          <cell r="K669" t="str">
            <v>AGRI</v>
          </cell>
          <cell r="L669" t="str">
            <v>DYAVARANAHALLI_66</v>
          </cell>
          <cell r="M669" t="str">
            <v>F09-SURANAHALLI</v>
          </cell>
          <cell r="N669" t="str">
            <v>DYAVARANAHALLI_66F09-SURANAHALLI</v>
          </cell>
          <cell r="O669" t="str">
            <v>1310402905020301</v>
          </cell>
          <cell r="P669" t="str">
            <v>Rural</v>
          </cell>
          <cell r="Q669" t="str">
            <v>AGRI</v>
          </cell>
          <cell r="R669" t="str">
            <v>AGRI</v>
          </cell>
          <cell r="S669">
            <v>19.2</v>
          </cell>
          <cell r="T669">
            <v>12.8</v>
          </cell>
          <cell r="U669">
            <v>32</v>
          </cell>
          <cell r="V669">
            <v>180</v>
          </cell>
          <cell r="W669">
            <v>796</v>
          </cell>
          <cell r="X669">
            <v>639</v>
          </cell>
          <cell r="Y669">
            <v>616</v>
          </cell>
          <cell r="Z669">
            <v>11385.5</v>
          </cell>
        </row>
        <row r="670">
          <cell r="I670" t="str">
            <v>DYAVARANAHALLI_66F10-VADERAHALLI</v>
          </cell>
          <cell r="J670" t="str">
            <v>1310402905020302</v>
          </cell>
          <cell r="K670" t="str">
            <v>AGRI</v>
          </cell>
          <cell r="L670" t="str">
            <v>DYAVARANAHALLI_66</v>
          </cell>
          <cell r="M670" t="str">
            <v>F10-VADERAHALLI</v>
          </cell>
          <cell r="N670" t="str">
            <v>DYAVARANAHALLI_66F10-VADERAHALLI</v>
          </cell>
          <cell r="O670" t="str">
            <v>1310402905020302</v>
          </cell>
          <cell r="P670" t="str">
            <v>Rural</v>
          </cell>
          <cell r="Q670" t="str">
            <v>AGRI</v>
          </cell>
          <cell r="R670" t="str">
            <v>AGRI</v>
          </cell>
          <cell r="S670">
            <v>18</v>
          </cell>
          <cell r="T670">
            <v>12</v>
          </cell>
          <cell r="U670">
            <v>30</v>
          </cell>
          <cell r="V670">
            <v>28</v>
          </cell>
          <cell r="W670">
            <v>473</v>
          </cell>
          <cell r="X670">
            <v>456</v>
          </cell>
          <cell r="Y670">
            <v>437</v>
          </cell>
          <cell r="Z670">
            <v>11215.7</v>
          </cell>
        </row>
        <row r="671">
          <cell r="I671" t="str">
            <v>DYAVARANAHALLI_66F11-CHANNAMMANAGATHI HALLI</v>
          </cell>
          <cell r="J671" t="str">
            <v>1310402905020304</v>
          </cell>
          <cell r="K671" t="str">
            <v>AGRI</v>
          </cell>
          <cell r="L671" t="str">
            <v>DYAVARANAHALLI_66</v>
          </cell>
          <cell r="M671" t="str">
            <v>F11-CHANNAMMANAGATHI HALLI</v>
          </cell>
          <cell r="N671" t="str">
            <v>DYAVARANAHALLI_66F11-CHANNAMMANAGATHI HALLI</v>
          </cell>
          <cell r="O671" t="str">
            <v>1310402905020304</v>
          </cell>
          <cell r="P671" t="str">
            <v>Rural</v>
          </cell>
          <cell r="Q671" t="str">
            <v>AGRI</v>
          </cell>
          <cell r="R671" t="str">
            <v>AGRI</v>
          </cell>
          <cell r="S671">
            <v>16.799999999999997</v>
          </cell>
          <cell r="T671">
            <v>11.200000000000001</v>
          </cell>
          <cell r="U671">
            <v>28</v>
          </cell>
          <cell r="V671">
            <v>15</v>
          </cell>
          <cell r="W671">
            <v>290</v>
          </cell>
          <cell r="X671">
            <v>286</v>
          </cell>
          <cell r="Y671">
            <v>286</v>
          </cell>
          <cell r="Z671">
            <v>7005.5</v>
          </cell>
        </row>
        <row r="672">
          <cell r="I672" t="str">
            <v>DYAVARANAHALLI_66F12-MATSAMUDRA</v>
          </cell>
          <cell r="J672" t="str">
            <v>1310402905020303</v>
          </cell>
          <cell r="K672" t="str">
            <v>AGRI</v>
          </cell>
          <cell r="L672" t="str">
            <v>DYAVARANAHALLI_66</v>
          </cell>
          <cell r="M672" t="str">
            <v>F12-MATSAMUDRA</v>
          </cell>
          <cell r="N672" t="str">
            <v>DYAVARANAHALLI_66F12-MATSAMUDRA</v>
          </cell>
          <cell r="O672" t="str">
            <v>1310402905020303</v>
          </cell>
          <cell r="P672" t="str">
            <v>Rural</v>
          </cell>
          <cell r="Q672" t="str">
            <v>AGRI</v>
          </cell>
          <cell r="R672" t="str">
            <v>AGRI</v>
          </cell>
          <cell r="S672">
            <v>6</v>
          </cell>
          <cell r="T672">
            <v>4</v>
          </cell>
          <cell r="U672">
            <v>10</v>
          </cell>
          <cell r="V672">
            <v>60</v>
          </cell>
          <cell r="W672">
            <v>206</v>
          </cell>
          <cell r="X672">
            <v>190</v>
          </cell>
          <cell r="Y672">
            <v>190</v>
          </cell>
          <cell r="Z672">
            <v>9647.9</v>
          </cell>
        </row>
        <row r="673">
          <cell r="I673" t="str">
            <v>GARAGA_66F01-BALLALASAMUDRA</v>
          </cell>
          <cell r="J673" t="str">
            <v>1310204901020301</v>
          </cell>
          <cell r="K673" t="str">
            <v>NJY</v>
          </cell>
          <cell r="L673" t="str">
            <v>GARAGA_66</v>
          </cell>
          <cell r="M673" t="str">
            <v>F01-BALLALASAMUDRA</v>
          </cell>
          <cell r="N673" t="str">
            <v>GARAGA_66F01-BALLALASAMUDRA</v>
          </cell>
          <cell r="O673" t="str">
            <v>1310204901020301</v>
          </cell>
          <cell r="P673" t="str">
            <v>Rural</v>
          </cell>
          <cell r="Q673" t="str">
            <v>NJY</v>
          </cell>
          <cell r="R673" t="str">
            <v>NJY</v>
          </cell>
          <cell r="S673">
            <v>22</v>
          </cell>
          <cell r="T673">
            <v>20</v>
          </cell>
          <cell r="U673">
            <v>42</v>
          </cell>
          <cell r="V673">
            <v>95</v>
          </cell>
          <cell r="W673">
            <v>3116</v>
          </cell>
          <cell r="X673">
            <v>2580</v>
          </cell>
          <cell r="Y673">
            <v>0</v>
          </cell>
          <cell r="Z673">
            <v>712.58</v>
          </cell>
        </row>
        <row r="674">
          <cell r="I674" t="str">
            <v>GARAGA_66F02-SRIRAMPURA</v>
          </cell>
          <cell r="J674" t="str">
            <v>1310204901010102</v>
          </cell>
          <cell r="K674" t="str">
            <v>NJY</v>
          </cell>
          <cell r="L674" t="str">
            <v>GARAGA_66</v>
          </cell>
          <cell r="M674" t="str">
            <v>F02-SRIRAMPURA</v>
          </cell>
          <cell r="N674" t="str">
            <v>GARAGA_66F02-SRIRAMPURA</v>
          </cell>
          <cell r="O674" t="str">
            <v>1310204901010102</v>
          </cell>
          <cell r="P674" t="str">
            <v>Rural</v>
          </cell>
          <cell r="Q674" t="str">
            <v>NJY</v>
          </cell>
          <cell r="R674" t="str">
            <v>NJY</v>
          </cell>
          <cell r="S674">
            <v>25</v>
          </cell>
          <cell r="T674">
            <v>30</v>
          </cell>
          <cell r="U674">
            <v>55</v>
          </cell>
          <cell r="V674">
            <v>98</v>
          </cell>
          <cell r="W674">
            <v>4215</v>
          </cell>
          <cell r="X674">
            <v>3729</v>
          </cell>
          <cell r="Y674">
            <v>1</v>
          </cell>
          <cell r="Z674">
            <v>572.92999999999995</v>
          </cell>
        </row>
        <row r="675">
          <cell r="I675" t="str">
            <v>GARAGA_66F03-SNERALAKER</v>
          </cell>
          <cell r="J675" t="str">
            <v>1310204901010103</v>
          </cell>
          <cell r="K675" t="str">
            <v>AGRI</v>
          </cell>
          <cell r="L675" t="str">
            <v>GARAGA_66</v>
          </cell>
          <cell r="M675" t="str">
            <v>F03-SNERALAKER</v>
          </cell>
          <cell r="N675" t="str">
            <v>GARAGA_66F03-SNERALAKER</v>
          </cell>
          <cell r="O675" t="str">
            <v>1310204901010103</v>
          </cell>
          <cell r="P675" t="str">
            <v>Rural</v>
          </cell>
          <cell r="Q675" t="str">
            <v>AGRI</v>
          </cell>
          <cell r="R675" t="str">
            <v>AGRI</v>
          </cell>
          <cell r="S675">
            <v>17</v>
          </cell>
          <cell r="T675">
            <v>16</v>
          </cell>
          <cell r="U675">
            <v>33</v>
          </cell>
          <cell r="V675">
            <v>122</v>
          </cell>
          <cell r="W675">
            <v>267</v>
          </cell>
          <cell r="X675">
            <v>267</v>
          </cell>
          <cell r="Y675">
            <v>264</v>
          </cell>
          <cell r="Z675">
            <v>449.11</v>
          </cell>
        </row>
        <row r="676">
          <cell r="I676" t="str">
            <v>GARAGA_66F04-KABBLA</v>
          </cell>
          <cell r="J676" t="str">
            <v>1310204901010104</v>
          </cell>
          <cell r="K676" t="str">
            <v>AGRI</v>
          </cell>
          <cell r="L676" t="str">
            <v>GARAGA_66</v>
          </cell>
          <cell r="M676" t="str">
            <v>F04-KABBLA</v>
          </cell>
          <cell r="N676" t="str">
            <v>GARAGA_66F04-KABBLA</v>
          </cell>
          <cell r="O676" t="str">
            <v>1310204901010104</v>
          </cell>
          <cell r="P676" t="str">
            <v>Rural</v>
          </cell>
          <cell r="Q676" t="str">
            <v>AGRI</v>
          </cell>
          <cell r="R676" t="str">
            <v>AGRI</v>
          </cell>
          <cell r="S676">
            <v>28.3</v>
          </cell>
          <cell r="T676">
            <v>63.5</v>
          </cell>
          <cell r="U676">
            <v>91.8</v>
          </cell>
          <cell r="V676">
            <v>176</v>
          </cell>
          <cell r="W676">
            <v>574</v>
          </cell>
          <cell r="X676">
            <v>574</v>
          </cell>
          <cell r="Y676">
            <v>572</v>
          </cell>
          <cell r="Z676">
            <v>389.43</v>
          </cell>
        </row>
        <row r="677">
          <cell r="I677" t="str">
            <v>GARAGA_66F05-SOMENAHALII</v>
          </cell>
          <cell r="J677" t="str">
            <v>1310204901010101</v>
          </cell>
          <cell r="K677" t="str">
            <v>AGRI</v>
          </cell>
          <cell r="L677" t="str">
            <v>GARAGA_66</v>
          </cell>
          <cell r="M677" t="str">
            <v>F05-SOMENAHALII</v>
          </cell>
          <cell r="N677" t="str">
            <v>GARAGA_66F05-SOMENAHALII</v>
          </cell>
          <cell r="O677" t="str">
            <v>1310204901010101</v>
          </cell>
          <cell r="P677" t="str">
            <v>Rural</v>
          </cell>
          <cell r="Q677" t="str">
            <v>AGRI</v>
          </cell>
          <cell r="R677" t="str">
            <v>AGRI</v>
          </cell>
          <cell r="S677">
            <v>19.3</v>
          </cell>
          <cell r="T677">
            <v>15.7</v>
          </cell>
          <cell r="U677">
            <v>35</v>
          </cell>
          <cell r="V677">
            <v>137</v>
          </cell>
          <cell r="W677">
            <v>692</v>
          </cell>
          <cell r="X677">
            <v>688</v>
          </cell>
          <cell r="Y677">
            <v>685</v>
          </cell>
          <cell r="Z677">
            <v>387.59</v>
          </cell>
        </row>
        <row r="678">
          <cell r="I678" t="str">
            <v>GARAGA_66F06-GARGA</v>
          </cell>
          <cell r="J678" t="str">
            <v>1310204901020302</v>
          </cell>
          <cell r="K678" t="str">
            <v>AGRI</v>
          </cell>
          <cell r="L678" t="str">
            <v>GARAGA_66</v>
          </cell>
          <cell r="M678" t="str">
            <v>F06-GARGA</v>
          </cell>
          <cell r="N678" t="str">
            <v>GARAGA_66F06-GARGA</v>
          </cell>
          <cell r="O678" t="str">
            <v>1310204901020302</v>
          </cell>
          <cell r="P678" t="str">
            <v>Rural</v>
          </cell>
          <cell r="Q678" t="str">
            <v>AGRI</v>
          </cell>
          <cell r="R678" t="str">
            <v>AGRI</v>
          </cell>
          <cell r="S678">
            <v>27.3</v>
          </cell>
          <cell r="T678">
            <v>36.5</v>
          </cell>
          <cell r="U678">
            <v>63.8</v>
          </cell>
          <cell r="V678">
            <v>265</v>
          </cell>
          <cell r="W678">
            <v>478</v>
          </cell>
          <cell r="X678">
            <v>470</v>
          </cell>
          <cell r="Y678">
            <v>464</v>
          </cell>
          <cell r="Z678">
            <v>471.15</v>
          </cell>
        </row>
        <row r="679">
          <cell r="I679" t="str">
            <v>GARAGA_66F07-BELAGUR</v>
          </cell>
          <cell r="J679" t="str">
            <v>1310204901020303</v>
          </cell>
          <cell r="K679" t="str">
            <v>NJY</v>
          </cell>
          <cell r="L679" t="str">
            <v>GARAGA_66</v>
          </cell>
          <cell r="M679" t="str">
            <v>F07-BELAGUR</v>
          </cell>
          <cell r="N679" t="str">
            <v>GARAGA_66F07-BELAGUR</v>
          </cell>
          <cell r="O679" t="str">
            <v>1310204901020303</v>
          </cell>
          <cell r="P679" t="str">
            <v>Rural</v>
          </cell>
          <cell r="Q679" t="str">
            <v>NJY</v>
          </cell>
          <cell r="R679" t="str">
            <v>NJY</v>
          </cell>
          <cell r="S679">
            <v>18</v>
          </cell>
          <cell r="T679">
            <v>22</v>
          </cell>
          <cell r="U679">
            <v>40</v>
          </cell>
          <cell r="V679">
            <v>92</v>
          </cell>
          <cell r="W679">
            <v>5432</v>
          </cell>
          <cell r="X679">
            <v>4683</v>
          </cell>
          <cell r="Y679">
            <v>0</v>
          </cell>
          <cell r="Z679">
            <v>953.06</v>
          </cell>
        </row>
        <row r="680">
          <cell r="I680" t="str">
            <v>GARAGA_66F08-KODIHALLI</v>
          </cell>
          <cell r="J680" t="str">
            <v>1310204901020304</v>
          </cell>
          <cell r="K680" t="str">
            <v>AGRI</v>
          </cell>
          <cell r="L680" t="str">
            <v>GARAGA_66</v>
          </cell>
          <cell r="M680" t="str">
            <v>F08-KODIHALLI</v>
          </cell>
          <cell r="N680" t="str">
            <v>GARAGA_66F08-KODIHALLI</v>
          </cell>
          <cell r="O680" t="str">
            <v>1310204901020304</v>
          </cell>
          <cell r="P680" t="str">
            <v>Rural</v>
          </cell>
          <cell r="Q680" t="str">
            <v>AGRI</v>
          </cell>
          <cell r="R680" t="str">
            <v>AGRI</v>
          </cell>
          <cell r="S680">
            <v>20.5</v>
          </cell>
          <cell r="T680">
            <v>58.7</v>
          </cell>
          <cell r="U680">
            <v>79.2</v>
          </cell>
          <cell r="V680">
            <v>131</v>
          </cell>
          <cell r="W680">
            <v>562</v>
          </cell>
          <cell r="X680">
            <v>560</v>
          </cell>
          <cell r="Y680">
            <v>558</v>
          </cell>
          <cell r="Z680">
            <v>425.83</v>
          </cell>
        </row>
        <row r="681">
          <cell r="I681" t="str">
            <v>GARAGA_66F09-KALKERE</v>
          </cell>
          <cell r="J681" t="str">
            <v>1310204901010106</v>
          </cell>
          <cell r="K681" t="str">
            <v>AGRI</v>
          </cell>
          <cell r="L681" t="str">
            <v>GARAGA_66</v>
          </cell>
          <cell r="M681" t="str">
            <v>F09-KALKERE</v>
          </cell>
          <cell r="N681" t="str">
            <v>GARAGA_66F09-KALKERE</v>
          </cell>
          <cell r="O681" t="str">
            <v>1310204901010106</v>
          </cell>
          <cell r="P681" t="str">
            <v>Rural</v>
          </cell>
          <cell r="Q681" t="str">
            <v>AGRI</v>
          </cell>
          <cell r="R681" t="str">
            <v>AGRI</v>
          </cell>
          <cell r="S681">
            <v>44.5</v>
          </cell>
          <cell r="T681">
            <v>70.5</v>
          </cell>
          <cell r="U681">
            <v>115</v>
          </cell>
          <cell r="V681">
            <v>165</v>
          </cell>
          <cell r="W681">
            <v>596</v>
          </cell>
          <cell r="X681">
            <v>595</v>
          </cell>
          <cell r="Y681">
            <v>595</v>
          </cell>
          <cell r="Z681">
            <v>606.27</v>
          </cell>
        </row>
        <row r="682">
          <cell r="I682" t="str">
            <v>GARAGA_66F10-THONACHENAHALLI</v>
          </cell>
          <cell r="J682" t="str">
            <v>1310204901010105</v>
          </cell>
          <cell r="K682" t="str">
            <v>AGRI</v>
          </cell>
          <cell r="L682" t="str">
            <v>GARAGA_66</v>
          </cell>
          <cell r="M682" t="str">
            <v>F10-THONACHENAHALLI</v>
          </cell>
          <cell r="N682" t="str">
            <v>GARAGA_66F10-THONACHENAHALLI</v>
          </cell>
          <cell r="O682" t="str">
            <v>1310204901010105</v>
          </cell>
          <cell r="P682" t="str">
            <v>Rural</v>
          </cell>
          <cell r="Q682" t="str">
            <v>AGRI</v>
          </cell>
          <cell r="R682" t="str">
            <v>AGRI</v>
          </cell>
          <cell r="S682">
            <v>17.5</v>
          </cell>
          <cell r="T682">
            <v>45.7</v>
          </cell>
          <cell r="U682">
            <v>63.2</v>
          </cell>
          <cell r="V682">
            <v>111</v>
          </cell>
          <cell r="W682">
            <v>302</v>
          </cell>
          <cell r="X682">
            <v>302</v>
          </cell>
          <cell r="Y682">
            <v>302</v>
          </cell>
          <cell r="Z682">
            <v>328.21</v>
          </cell>
        </row>
        <row r="683">
          <cell r="I683" t="str">
            <v>GARAGA_66F11-GAVIRANGAPURA</v>
          </cell>
          <cell r="J683" t="str">
            <v>1310204901020305</v>
          </cell>
          <cell r="K683" t="str">
            <v>NJY</v>
          </cell>
          <cell r="L683" t="str">
            <v>GARAGA_66</v>
          </cell>
          <cell r="M683" t="str">
            <v>F11-GAVIRANGAPURA</v>
          </cell>
          <cell r="N683" t="str">
            <v>GARAGA_66F11-GAVIRANGAPURA</v>
          </cell>
          <cell r="O683" t="str">
            <v>1310204901020305</v>
          </cell>
          <cell r="P683" t="str">
            <v>Rural</v>
          </cell>
          <cell r="Q683" t="str">
            <v>NJY</v>
          </cell>
          <cell r="R683" t="str">
            <v>NJY</v>
          </cell>
          <cell r="S683">
            <v>15</v>
          </cell>
          <cell r="T683">
            <v>16</v>
          </cell>
          <cell r="U683">
            <v>31</v>
          </cell>
          <cell r="V683">
            <v>98</v>
          </cell>
          <cell r="W683">
            <v>5218</v>
          </cell>
          <cell r="X683">
            <v>4407</v>
          </cell>
          <cell r="Y683">
            <v>0</v>
          </cell>
          <cell r="Z683">
            <v>686.47</v>
          </cell>
        </row>
        <row r="684">
          <cell r="I684" t="str">
            <v>GOPPENAHALLI_66F01-PANDOMATTI</v>
          </cell>
          <cell r="J684" t="str">
            <v>1310106905010101</v>
          </cell>
          <cell r="K684" t="str">
            <v>AGRI</v>
          </cell>
          <cell r="L684" t="str">
            <v>GOPPENAHALLI_66</v>
          </cell>
          <cell r="M684" t="str">
            <v>F01-PANDOMATTI</v>
          </cell>
          <cell r="N684" t="str">
            <v>GOPPENAHALLI_66F01-PANDOMATTI</v>
          </cell>
          <cell r="O684" t="str">
            <v>1310106905010101</v>
          </cell>
          <cell r="P684" t="str">
            <v>Rural</v>
          </cell>
          <cell r="Q684" t="str">
            <v>AGRI</v>
          </cell>
          <cell r="R684" t="str">
            <v>AGRI</v>
          </cell>
          <cell r="S684">
            <v>23.754000000000001</v>
          </cell>
          <cell r="T684">
            <v>15.836</v>
          </cell>
          <cell r="U684">
            <v>39.590000000000003</v>
          </cell>
          <cell r="V684">
            <v>160</v>
          </cell>
          <cell r="W684">
            <v>469</v>
          </cell>
          <cell r="X684">
            <v>469</v>
          </cell>
          <cell r="Y684">
            <v>469</v>
          </cell>
          <cell r="Z684">
            <v>543.57000000000005</v>
          </cell>
        </row>
        <row r="685">
          <cell r="I685" t="str">
            <v>GOPPENAHALLI_66F02-MARVANJI</v>
          </cell>
          <cell r="J685" t="str">
            <v>1310106905010102</v>
          </cell>
          <cell r="K685" t="str">
            <v>AGRI</v>
          </cell>
          <cell r="L685" t="str">
            <v>GOPPENAHALLI_66</v>
          </cell>
          <cell r="M685" t="str">
            <v>F02-MARVANJI</v>
          </cell>
          <cell r="N685" t="str">
            <v>GOPPENAHALLI_66F02-MARVANJI</v>
          </cell>
          <cell r="O685" t="str">
            <v>1310106905010102</v>
          </cell>
          <cell r="P685" t="str">
            <v>Rural</v>
          </cell>
          <cell r="Q685" t="str">
            <v>AGRI</v>
          </cell>
          <cell r="R685" t="str">
            <v>AGRI</v>
          </cell>
          <cell r="S685">
            <v>22.295999999999999</v>
          </cell>
          <cell r="T685">
            <v>14.864000000000001</v>
          </cell>
          <cell r="U685">
            <v>37.159999999999997</v>
          </cell>
          <cell r="V685">
            <v>148</v>
          </cell>
          <cell r="W685">
            <v>403</v>
          </cell>
          <cell r="X685">
            <v>403</v>
          </cell>
          <cell r="Y685">
            <v>403</v>
          </cell>
          <cell r="Z685">
            <v>640.94000000000005</v>
          </cell>
        </row>
        <row r="686">
          <cell r="I686" t="str">
            <v>GOPPENAHALLI_66F03-SAVEDLU(PANDOMATTINJY)</v>
          </cell>
          <cell r="J686" t="str">
            <v>1310106905010103</v>
          </cell>
          <cell r="K686" t="str">
            <v>NJY</v>
          </cell>
          <cell r="L686" t="str">
            <v>GOPPENAHALLI_66</v>
          </cell>
          <cell r="M686" t="str">
            <v>F03-SAVEDLU(PANDOMATTINJY)</v>
          </cell>
          <cell r="N686" t="str">
            <v>GOPPENAHALLI_66F03-SAVEDLU(PANDOMATTINJY)</v>
          </cell>
          <cell r="O686" t="str">
            <v>1310106905010103</v>
          </cell>
          <cell r="P686" t="str">
            <v>Rural</v>
          </cell>
          <cell r="Q686" t="str">
            <v>NJY</v>
          </cell>
          <cell r="R686" t="str">
            <v>NJY</v>
          </cell>
          <cell r="S686">
            <v>9.5909999999999993</v>
          </cell>
          <cell r="T686">
            <v>6.3940000000000001</v>
          </cell>
          <cell r="U686">
            <v>15.984999999999999</v>
          </cell>
          <cell r="V686">
            <v>75</v>
          </cell>
          <cell r="W686">
            <v>2779</v>
          </cell>
          <cell r="X686">
            <v>2395</v>
          </cell>
          <cell r="Y686">
            <v>0</v>
          </cell>
          <cell r="Z686">
            <v>1193.04</v>
          </cell>
        </row>
        <row r="687">
          <cell r="I687" t="str">
            <v>GOPPENAHALLI_66F04-SAVEHADLU</v>
          </cell>
          <cell r="J687" t="str">
            <v>1310106905010104</v>
          </cell>
          <cell r="K687" t="str">
            <v>AGRI</v>
          </cell>
          <cell r="L687" t="str">
            <v>GOPPENAHALLI_66</v>
          </cell>
          <cell r="M687" t="str">
            <v>F04-SAVEHADLU</v>
          </cell>
          <cell r="N687" t="str">
            <v>GOPPENAHALLI_66F04-SAVEHADLU</v>
          </cell>
          <cell r="O687" t="str">
            <v>1310106905010104</v>
          </cell>
          <cell r="P687" t="str">
            <v>Rural</v>
          </cell>
          <cell r="Q687" t="str">
            <v>AGRI</v>
          </cell>
          <cell r="R687" t="str">
            <v>AGRI</v>
          </cell>
          <cell r="S687">
            <v>14.316000000000001</v>
          </cell>
          <cell r="T687">
            <v>9.5440000000000005</v>
          </cell>
          <cell r="U687">
            <v>23.86</v>
          </cell>
          <cell r="V687">
            <v>174</v>
          </cell>
          <cell r="W687">
            <v>369</v>
          </cell>
          <cell r="X687">
            <v>369</v>
          </cell>
          <cell r="Y687">
            <v>369</v>
          </cell>
          <cell r="Z687">
            <v>1250.0899999999999</v>
          </cell>
        </row>
        <row r="688">
          <cell r="I688" t="str">
            <v>GOPPENAHALLI_66F05-MALAHAL</v>
          </cell>
          <cell r="J688" t="str">
            <v>1310106905020101</v>
          </cell>
          <cell r="K688" t="str">
            <v>AGRI</v>
          </cell>
          <cell r="L688" t="str">
            <v>GOPPENAHALLI_66</v>
          </cell>
          <cell r="M688" t="str">
            <v>F05-MALAHAL</v>
          </cell>
          <cell r="N688" t="str">
            <v>GOPPENAHALLI_66F05-MALAHAL</v>
          </cell>
          <cell r="O688" t="str">
            <v>1310106905020101</v>
          </cell>
          <cell r="P688" t="str">
            <v>Rural</v>
          </cell>
          <cell r="Q688" t="str">
            <v>AGRI</v>
          </cell>
          <cell r="R688" t="str">
            <v>AGRI</v>
          </cell>
          <cell r="S688">
            <v>20.4834</v>
          </cell>
          <cell r="T688">
            <v>13.6556</v>
          </cell>
          <cell r="U688">
            <v>34.138999999999996</v>
          </cell>
          <cell r="V688">
            <v>346</v>
          </cell>
          <cell r="W688">
            <v>1203</v>
          </cell>
          <cell r="X688">
            <v>1203</v>
          </cell>
          <cell r="Y688">
            <v>1203</v>
          </cell>
          <cell r="Z688">
            <v>1024.97</v>
          </cell>
        </row>
        <row r="689">
          <cell r="I689" t="str">
            <v>GOPPENAHALLI_66F06-GOPPENAHALLI</v>
          </cell>
          <cell r="J689" t="str">
            <v>1310106905020301</v>
          </cell>
          <cell r="K689" t="str">
            <v>AGRI</v>
          </cell>
          <cell r="L689" t="str">
            <v>GOPPENAHALLI_66</v>
          </cell>
          <cell r="M689" t="str">
            <v>F06-GOPPENAHALLI</v>
          </cell>
          <cell r="N689" t="str">
            <v>GOPPENAHALLI_66F06-GOPPENAHALLI</v>
          </cell>
          <cell r="O689" t="str">
            <v>1310106905020301</v>
          </cell>
          <cell r="P689" t="str">
            <v>Rural</v>
          </cell>
          <cell r="Q689" t="str">
            <v>AGRI</v>
          </cell>
          <cell r="R689" t="str">
            <v>AGRI</v>
          </cell>
          <cell r="S689">
            <v>10.577999999999999</v>
          </cell>
          <cell r="T689">
            <v>7.0519999999999996</v>
          </cell>
          <cell r="U689">
            <v>17.63</v>
          </cell>
          <cell r="V689">
            <v>107</v>
          </cell>
          <cell r="W689">
            <v>335</v>
          </cell>
          <cell r="X689">
            <v>335</v>
          </cell>
          <cell r="Y689">
            <v>335</v>
          </cell>
          <cell r="Z689">
            <v>600.11</v>
          </cell>
        </row>
        <row r="690">
          <cell r="I690" t="str">
            <v>GOPPENAHALLI_66F07-KANCHIGANAL</v>
          </cell>
          <cell r="J690" t="str">
            <v>1310106905020302</v>
          </cell>
          <cell r="K690" t="str">
            <v>AGRI</v>
          </cell>
          <cell r="L690" t="str">
            <v>GOPPENAHALLI_66</v>
          </cell>
          <cell r="M690" t="str">
            <v>F07-KANCHIGANAL</v>
          </cell>
          <cell r="N690" t="str">
            <v>GOPPENAHALLI_66F07-KANCHIGANAL</v>
          </cell>
          <cell r="O690" t="str">
            <v>1310106905020302</v>
          </cell>
          <cell r="P690" t="str">
            <v>Rural</v>
          </cell>
          <cell r="Q690" t="str">
            <v>AGRI</v>
          </cell>
          <cell r="R690" t="str">
            <v>AGRI</v>
          </cell>
          <cell r="S690">
            <v>18.954000000000001</v>
          </cell>
          <cell r="T690">
            <v>12.635999999999999</v>
          </cell>
          <cell r="U690">
            <v>31.59</v>
          </cell>
          <cell r="V690">
            <v>189</v>
          </cell>
          <cell r="W690">
            <v>711</v>
          </cell>
          <cell r="X690">
            <v>711</v>
          </cell>
          <cell r="Y690">
            <v>711</v>
          </cell>
          <cell r="Z690">
            <v>747.32</v>
          </cell>
        </row>
        <row r="691">
          <cell r="I691" t="str">
            <v>GOPPENAHALLI_66F08-VADNAL NJY</v>
          </cell>
          <cell r="J691" t="str">
            <v>1310106905020303</v>
          </cell>
          <cell r="K691" t="str">
            <v>NJY</v>
          </cell>
          <cell r="L691" t="str">
            <v>GOPPENAHALLI_66</v>
          </cell>
          <cell r="M691" t="str">
            <v>F08-VADNAL NJY</v>
          </cell>
          <cell r="N691" t="str">
            <v>GOPPENAHALLI_66F08-VADNAL NJY</v>
          </cell>
          <cell r="O691" t="str">
            <v>1310106905020303</v>
          </cell>
          <cell r="P691" t="str">
            <v>Rural</v>
          </cell>
          <cell r="Q691" t="str">
            <v>NJY</v>
          </cell>
          <cell r="R691" t="str">
            <v>NJY</v>
          </cell>
          <cell r="S691">
            <v>10.746</v>
          </cell>
          <cell r="T691">
            <v>7.1639999999999997</v>
          </cell>
          <cell r="U691">
            <v>17.91</v>
          </cell>
          <cell r="V691">
            <v>23</v>
          </cell>
          <cell r="W691">
            <v>1188</v>
          </cell>
          <cell r="X691">
            <v>904</v>
          </cell>
          <cell r="Y691">
            <v>0</v>
          </cell>
          <cell r="Z691">
            <v>282.8</v>
          </cell>
        </row>
        <row r="692">
          <cell r="I692" t="str">
            <v>GOPPENAHALLI_66F09-GOPPENAHALLINJY</v>
          </cell>
          <cell r="J692" t="str">
            <v>1310106905020304</v>
          </cell>
          <cell r="K692" t="str">
            <v>NJY</v>
          </cell>
          <cell r="L692" t="str">
            <v>GOPPENAHALLI_66</v>
          </cell>
          <cell r="M692" t="str">
            <v>F09-GOPPENAHALLINJY</v>
          </cell>
          <cell r="N692" t="str">
            <v>GOPPENAHALLI_66F09-GOPPENAHALLINJY</v>
          </cell>
          <cell r="O692" t="str">
            <v>1310106905020304</v>
          </cell>
          <cell r="P692" t="str">
            <v>Rural</v>
          </cell>
          <cell r="Q692" t="str">
            <v>NJY</v>
          </cell>
          <cell r="R692" t="str">
            <v>NJY</v>
          </cell>
          <cell r="S692">
            <v>15.954000000000001</v>
          </cell>
          <cell r="T692">
            <v>10.635999999999999</v>
          </cell>
          <cell r="U692">
            <v>26.59</v>
          </cell>
          <cell r="V692">
            <v>55</v>
          </cell>
          <cell r="W692">
            <v>3094</v>
          </cell>
          <cell r="X692">
            <v>2597</v>
          </cell>
          <cell r="Y692">
            <v>0</v>
          </cell>
          <cell r="Z692">
            <v>1794.46</v>
          </cell>
        </row>
        <row r="693">
          <cell r="I693" t="str">
            <v>GOPPENAHALLI_66F10-MARAVANJI TANDA</v>
          </cell>
          <cell r="J693" t="str">
            <v>1310106905020102</v>
          </cell>
          <cell r="K693" t="str">
            <v>AGRI</v>
          </cell>
          <cell r="L693" t="str">
            <v>GOPPENAHALLI_66</v>
          </cell>
          <cell r="M693" t="str">
            <v>F10-MARAVANJI TANDA</v>
          </cell>
          <cell r="N693" t="str">
            <v>GOPPENAHALLI_66F10-MARAVANJI TANDA</v>
          </cell>
          <cell r="O693" t="str">
            <v>1310106905020305</v>
          </cell>
          <cell r="P693" t="str">
            <v>Rural</v>
          </cell>
          <cell r="Q693" t="str">
            <v>AGRI</v>
          </cell>
          <cell r="R693" t="str">
            <v>AGRI</v>
          </cell>
          <cell r="S693">
            <v>14.1</v>
          </cell>
          <cell r="T693">
            <v>9.4</v>
          </cell>
          <cell r="U693">
            <v>23.5</v>
          </cell>
          <cell r="V693">
            <v>67</v>
          </cell>
          <cell r="W693">
            <v>355</v>
          </cell>
          <cell r="X693">
            <v>355</v>
          </cell>
          <cell r="Y693">
            <v>355</v>
          </cell>
          <cell r="Z693">
            <v>652.79</v>
          </cell>
        </row>
        <row r="694">
          <cell r="I694" t="str">
            <v>GOPPENAHALLI_66F11-MEDAGUNDANAHALLI</v>
          </cell>
          <cell r="J694" t="str">
            <v>1310106905020305</v>
          </cell>
          <cell r="K694" t="str">
            <v>AGRI</v>
          </cell>
          <cell r="L694" t="str">
            <v>GOPPENAHALLI_66</v>
          </cell>
          <cell r="M694" t="str">
            <v>F11-MEDAGUNDANAHALLI</v>
          </cell>
          <cell r="N694" t="str">
            <v>GOPPENAHALLI_66F11-MEDAGUNDANAHALLI</v>
          </cell>
          <cell r="O694" t="str">
            <v>1310106905020305</v>
          </cell>
          <cell r="P694" t="str">
            <v>Rural</v>
          </cell>
          <cell r="Q694" t="str">
            <v>AGRI</v>
          </cell>
          <cell r="R694" t="str">
            <v>AGRI</v>
          </cell>
          <cell r="S694">
            <v>21.434999999999999</v>
          </cell>
          <cell r="T694">
            <v>14.29</v>
          </cell>
          <cell r="U694">
            <v>35.724999999999994</v>
          </cell>
          <cell r="V694">
            <v>104</v>
          </cell>
          <cell r="W694">
            <v>298</v>
          </cell>
          <cell r="X694">
            <v>298</v>
          </cell>
          <cell r="Y694">
            <v>298</v>
          </cell>
          <cell r="Z694">
            <v>565.47</v>
          </cell>
        </row>
        <row r="695">
          <cell r="I695" t="str">
            <v xml:space="preserve">GOPPENAHALLI_66F12-VADNAL </v>
          </cell>
          <cell r="J695" t="str">
            <v>1310106905010105</v>
          </cell>
          <cell r="K695" t="str">
            <v>AGRI</v>
          </cell>
          <cell r="L695" t="str">
            <v>GOPPENAHALLI_66</v>
          </cell>
          <cell r="M695" t="str">
            <v xml:space="preserve">F12-VADNAL </v>
          </cell>
          <cell r="N695" t="str">
            <v xml:space="preserve">GOPPENAHALLI_66F12-VADNAL </v>
          </cell>
          <cell r="O695" t="str">
            <v>1310106905010105</v>
          </cell>
          <cell r="P695" t="str">
            <v>Rural</v>
          </cell>
          <cell r="Q695" t="str">
            <v>AGRI</v>
          </cell>
          <cell r="R695" t="str">
            <v>AGRI</v>
          </cell>
          <cell r="S695">
            <v>20.67</v>
          </cell>
          <cell r="T695">
            <v>13.78</v>
          </cell>
          <cell r="U695">
            <v>34.450000000000003</v>
          </cell>
          <cell r="V695">
            <v>226</v>
          </cell>
          <cell r="W695">
            <v>867</v>
          </cell>
          <cell r="X695">
            <v>867</v>
          </cell>
          <cell r="Y695">
            <v>867</v>
          </cell>
          <cell r="Z695">
            <v>14672</v>
          </cell>
        </row>
        <row r="696">
          <cell r="I696" t="str">
            <v>GOWRASAMUDRA_66F01-MARAMMADEVI</v>
          </cell>
          <cell r="J696" t="str">
            <v>1310403901010101</v>
          </cell>
          <cell r="K696" t="str">
            <v>AGRI</v>
          </cell>
          <cell r="L696" t="str">
            <v>GOWRASAMUDRA_66</v>
          </cell>
          <cell r="M696" t="str">
            <v>F01-MARAMMADEVI</v>
          </cell>
          <cell r="N696" t="str">
            <v>GOWRASAMUDRA_66F01-MARAMMADEVI</v>
          </cell>
          <cell r="O696" t="str">
            <v>1310403901010101</v>
          </cell>
          <cell r="P696" t="str">
            <v>Rural</v>
          </cell>
          <cell r="Q696" t="str">
            <v>AGRI</v>
          </cell>
          <cell r="R696" t="str">
            <v>AGRI</v>
          </cell>
          <cell r="S696">
            <v>9.8000000000000007</v>
          </cell>
          <cell r="T696">
            <v>9.0999999999999979</v>
          </cell>
          <cell r="U696">
            <v>18.899999999999999</v>
          </cell>
          <cell r="V696">
            <v>103</v>
          </cell>
          <cell r="W696">
            <v>509</v>
          </cell>
          <cell r="X696">
            <v>509</v>
          </cell>
          <cell r="Y696">
            <v>508</v>
          </cell>
          <cell r="Z696">
            <v>567.98</v>
          </cell>
        </row>
        <row r="697">
          <cell r="I697" t="str">
            <v>GOWRASAMUDRA_66F02-MITLAKATTE</v>
          </cell>
          <cell r="J697" t="str">
            <v>1310403901020101</v>
          </cell>
          <cell r="K697" t="str">
            <v>AGRI</v>
          </cell>
          <cell r="L697" t="str">
            <v>GOWRASAMUDRA_66</v>
          </cell>
          <cell r="M697" t="str">
            <v>F02-MITLAKATTE</v>
          </cell>
          <cell r="N697" t="str">
            <v>GOWRASAMUDRA_66F02-MITLAKATTE</v>
          </cell>
          <cell r="O697" t="str">
            <v>1310403901020101</v>
          </cell>
          <cell r="P697" t="str">
            <v>Rural</v>
          </cell>
          <cell r="Q697" t="str">
            <v>AGRI</v>
          </cell>
          <cell r="R697" t="str">
            <v>AGRI</v>
          </cell>
          <cell r="S697">
            <v>14.6</v>
          </cell>
          <cell r="T697">
            <v>4.7299999999999986</v>
          </cell>
          <cell r="U697">
            <v>19.329999999999998</v>
          </cell>
          <cell r="V697">
            <v>99</v>
          </cell>
          <cell r="W697">
            <v>194</v>
          </cell>
          <cell r="X697">
            <v>194</v>
          </cell>
          <cell r="Y697">
            <v>186</v>
          </cell>
          <cell r="Z697">
            <v>469.97</v>
          </cell>
        </row>
        <row r="698">
          <cell r="I698" t="str">
            <v>GOWRASAMUDRA_66F03-MALLASAMUDRA</v>
          </cell>
          <cell r="J698" t="str">
            <v>1310403901020102</v>
          </cell>
          <cell r="K698" t="str">
            <v>AGRI</v>
          </cell>
          <cell r="L698" t="str">
            <v>GOWRASAMUDRA_66</v>
          </cell>
          <cell r="M698" t="str">
            <v>F03-MALLASAMUDRA</v>
          </cell>
          <cell r="N698" t="str">
            <v>GOWRASAMUDRA_66F03-MALLASAMUDRA</v>
          </cell>
          <cell r="O698" t="str">
            <v>1310403901020102</v>
          </cell>
          <cell r="P698" t="str">
            <v>Rural</v>
          </cell>
          <cell r="Q698" t="str">
            <v>AGRI</v>
          </cell>
          <cell r="R698" t="str">
            <v>AGRI</v>
          </cell>
          <cell r="S698">
            <v>13.65</v>
          </cell>
          <cell r="T698">
            <v>22.35</v>
          </cell>
          <cell r="U698">
            <v>36</v>
          </cell>
          <cell r="V698">
            <v>94</v>
          </cell>
          <cell r="W698">
            <v>162</v>
          </cell>
          <cell r="X698">
            <v>162</v>
          </cell>
          <cell r="Y698">
            <v>162</v>
          </cell>
          <cell r="Z698">
            <v>426.75</v>
          </cell>
        </row>
        <row r="699">
          <cell r="I699" t="str">
            <v>GOWRASAMUDRA_66F04-BUKKAMBUDI</v>
          </cell>
          <cell r="J699" t="str">
            <v>1310403901020103</v>
          </cell>
          <cell r="K699" t="str">
            <v>AGRI</v>
          </cell>
          <cell r="L699" t="str">
            <v>GOWRASAMUDRA_66</v>
          </cell>
          <cell r="M699" t="str">
            <v>F04-BUKKAMBUDI</v>
          </cell>
          <cell r="N699" t="str">
            <v>GOWRASAMUDRA_66F04-BUKKAMBUDI</v>
          </cell>
          <cell r="O699" t="str">
            <v>1310403901020103</v>
          </cell>
          <cell r="P699" t="str">
            <v>Rural</v>
          </cell>
          <cell r="Q699" t="str">
            <v>AGRI</v>
          </cell>
          <cell r="R699" t="str">
            <v>AGRI</v>
          </cell>
          <cell r="S699">
            <v>17.649999999999999</v>
          </cell>
          <cell r="T699">
            <v>20.482500000000002</v>
          </cell>
          <cell r="U699">
            <v>38.1325</v>
          </cell>
          <cell r="V699">
            <v>48</v>
          </cell>
          <cell r="W699">
            <v>549</v>
          </cell>
          <cell r="X699">
            <v>549</v>
          </cell>
          <cell r="Y699">
            <v>545</v>
          </cell>
          <cell r="Z699">
            <v>578.16</v>
          </cell>
        </row>
        <row r="700">
          <cell r="I700" t="str">
            <v>GOWRASAMUDRA_66F05-KAKIBORANAHATTI</v>
          </cell>
          <cell r="J700" t="str">
            <v>1310403901010103</v>
          </cell>
          <cell r="K700" t="str">
            <v>AGRI</v>
          </cell>
          <cell r="L700" t="str">
            <v>GOWRASAMUDRA_66</v>
          </cell>
          <cell r="M700" t="str">
            <v>F05-KAKIBORANAHATTI</v>
          </cell>
          <cell r="N700" t="str">
            <v>GOWRASAMUDRA_66F05-KAKIBORANAHATTI</v>
          </cell>
          <cell r="O700" t="str">
            <v>1310403901010103</v>
          </cell>
          <cell r="P700" t="str">
            <v>Rural</v>
          </cell>
          <cell r="Q700" t="str">
            <v>AGRI</v>
          </cell>
          <cell r="R700" t="str">
            <v>AGRI</v>
          </cell>
          <cell r="S700">
            <v>10</v>
          </cell>
          <cell r="T700">
            <v>12</v>
          </cell>
          <cell r="U700">
            <v>22</v>
          </cell>
          <cell r="V700">
            <v>39</v>
          </cell>
          <cell r="W700">
            <v>266</v>
          </cell>
          <cell r="X700">
            <v>266</v>
          </cell>
          <cell r="Y700">
            <v>87</v>
          </cell>
          <cell r="Z700">
            <v>331.77</v>
          </cell>
        </row>
        <row r="701">
          <cell r="I701" t="str">
            <v>GOWRASAMUDRA_66F6-NJY BANDETHIMMALAPURA</v>
          </cell>
          <cell r="J701" t="str">
            <v>1310403901020104</v>
          </cell>
          <cell r="K701" t="str">
            <v>NJY</v>
          </cell>
          <cell r="L701" t="str">
            <v>GOWRASAMUDRA_66</v>
          </cell>
          <cell r="M701" t="str">
            <v>F06-NJY BANDETHIMMALAPURA</v>
          </cell>
          <cell r="N701" t="str">
            <v>GOWRASAMUDRA_66F06-NJY BANDETHIMMALAPURA</v>
          </cell>
          <cell r="O701" t="str">
            <v>1310403901020104</v>
          </cell>
          <cell r="P701" t="str">
            <v>Rural</v>
          </cell>
          <cell r="Q701" t="str">
            <v>NJY</v>
          </cell>
          <cell r="R701" t="str">
            <v>NJY</v>
          </cell>
          <cell r="S701">
            <v>18.23</v>
          </cell>
          <cell r="T701">
            <v>13.2</v>
          </cell>
          <cell r="U701">
            <v>31.43</v>
          </cell>
          <cell r="V701">
            <v>24</v>
          </cell>
          <cell r="W701">
            <v>1291</v>
          </cell>
          <cell r="X701">
            <v>1291</v>
          </cell>
          <cell r="Y701">
            <v>0</v>
          </cell>
          <cell r="Z701">
            <v>476.58</v>
          </cell>
        </row>
        <row r="702">
          <cell r="I702" t="str">
            <v>GOWRASAMUDRA_66F07-HANUMANTHANAHALLI</v>
          </cell>
          <cell r="J702" t="str">
            <v>1310403901010301</v>
          </cell>
          <cell r="K702" t="str">
            <v>AGRI</v>
          </cell>
          <cell r="L702" t="str">
            <v>GOWRASAMUDRA_66</v>
          </cell>
          <cell r="M702" t="str">
            <v>F07-HANUMANTHANAHALLI</v>
          </cell>
          <cell r="N702" t="str">
            <v>GOWRASAMUDRA_66F07-HANUMANTHANAHALLI</v>
          </cell>
          <cell r="O702" t="str">
            <v>1310403901010301</v>
          </cell>
          <cell r="P702" t="str">
            <v>Rural</v>
          </cell>
          <cell r="Q702" t="str">
            <v>AGRI</v>
          </cell>
          <cell r="R702" t="str">
            <v>AGRI</v>
          </cell>
          <cell r="S702">
            <v>12</v>
          </cell>
          <cell r="T702">
            <v>10</v>
          </cell>
          <cell r="U702">
            <v>22</v>
          </cell>
          <cell r="V702">
            <v>60</v>
          </cell>
          <cell r="W702">
            <v>177</v>
          </cell>
          <cell r="X702">
            <v>177</v>
          </cell>
          <cell r="Y702">
            <v>173</v>
          </cell>
          <cell r="Z702">
            <v>362.96</v>
          </cell>
        </row>
        <row r="703">
          <cell r="I703" t="str">
            <v>GOWRASAMUDRA_66F08-ANJANEYA SWAMY NJY</v>
          </cell>
          <cell r="J703" t="str">
            <v>1310403901010302</v>
          </cell>
          <cell r="K703" t="str">
            <v>NJY</v>
          </cell>
          <cell r="L703" t="str">
            <v>GOWRASAMUDRA_66</v>
          </cell>
          <cell r="M703" t="str">
            <v>F08-ANJANEYA SWAMY NJY</v>
          </cell>
          <cell r="N703" t="str">
            <v>GOWRASAMUDRA_66F08-ANJANEYA SWAMY NJY</v>
          </cell>
          <cell r="O703" t="str">
            <v>1310403901010302</v>
          </cell>
          <cell r="P703" t="str">
            <v>Rural</v>
          </cell>
          <cell r="Q703" t="str">
            <v>NJY</v>
          </cell>
          <cell r="R703" t="str">
            <v>NJY</v>
          </cell>
          <cell r="S703">
            <v>7.65</v>
          </cell>
          <cell r="T703">
            <v>8.9500000000000011</v>
          </cell>
          <cell r="U703">
            <v>16.600000000000001</v>
          </cell>
          <cell r="V703">
            <v>22</v>
          </cell>
          <cell r="W703">
            <v>747</v>
          </cell>
          <cell r="X703">
            <v>747</v>
          </cell>
          <cell r="Y703">
            <v>0</v>
          </cell>
          <cell r="Z703">
            <v>249.18</v>
          </cell>
        </row>
        <row r="704">
          <cell r="I704" t="str">
            <v>GOWRASAMUDRA_66F11-NJY HONNURU</v>
          </cell>
          <cell r="J704" t="str">
            <v>1310403901010102</v>
          </cell>
          <cell r="K704" t="str">
            <v>NJY</v>
          </cell>
          <cell r="L704" t="str">
            <v>GOWRASAMUDRA_66</v>
          </cell>
          <cell r="M704" t="str">
            <v>F11-NJY HONNURU</v>
          </cell>
          <cell r="N704" t="str">
            <v>GOWRASAMUDRA_66F11-NJY HONNURU</v>
          </cell>
          <cell r="O704" t="str">
            <v>1310403901010102</v>
          </cell>
          <cell r="P704" t="str">
            <v>Rural</v>
          </cell>
          <cell r="Q704" t="str">
            <v>NJY</v>
          </cell>
          <cell r="R704" t="str">
            <v>NJY</v>
          </cell>
          <cell r="S704">
            <v>18.649999999999999</v>
          </cell>
          <cell r="T704">
            <v>16.78</v>
          </cell>
          <cell r="U704">
            <v>35.43</v>
          </cell>
          <cell r="V704">
            <v>22</v>
          </cell>
          <cell r="W704">
            <v>1431</v>
          </cell>
          <cell r="X704">
            <v>1431</v>
          </cell>
          <cell r="Y704">
            <v>0</v>
          </cell>
          <cell r="Z704">
            <v>7351.1</v>
          </cell>
        </row>
        <row r="705">
          <cell r="I705" t="str">
            <v>GUBBI_110F01-GOPALAPURA</v>
          </cell>
          <cell r="J705" t="str">
            <v>1320106903010101</v>
          </cell>
          <cell r="K705" t="str">
            <v>AGRI</v>
          </cell>
          <cell r="L705" t="str">
            <v>GUBBI_110</v>
          </cell>
          <cell r="M705" t="str">
            <v>F01-GOPALAPURA</v>
          </cell>
          <cell r="N705" t="str">
            <v>GUBBI_110F01-GOPALAPURA</v>
          </cell>
          <cell r="O705" t="str">
            <v>1320106903010101</v>
          </cell>
          <cell r="P705" t="str">
            <v>Rural</v>
          </cell>
          <cell r="Q705" t="str">
            <v>AGRI</v>
          </cell>
          <cell r="R705" t="str">
            <v>AGRI</v>
          </cell>
          <cell r="S705">
            <v>24.6</v>
          </cell>
          <cell r="T705">
            <v>9.84</v>
          </cell>
          <cell r="U705">
            <v>34.44</v>
          </cell>
          <cell r="V705">
            <v>108</v>
          </cell>
          <cell r="W705">
            <v>720</v>
          </cell>
          <cell r="X705">
            <v>664</v>
          </cell>
          <cell r="Y705">
            <v>567</v>
          </cell>
          <cell r="Z705">
            <v>787.98</v>
          </cell>
        </row>
        <row r="706">
          <cell r="I706" t="str">
            <v>GUBBI_110F02-G.HOSAHALLI</v>
          </cell>
          <cell r="J706" t="str">
            <v>1320106903010102</v>
          </cell>
          <cell r="K706" t="str">
            <v>AGRI</v>
          </cell>
          <cell r="L706" t="str">
            <v>GUBBI_110</v>
          </cell>
          <cell r="M706" t="str">
            <v>F02-G.HOSAHALLI</v>
          </cell>
          <cell r="N706" t="str">
            <v>GUBBI_110F02-G.HOSAHALLI</v>
          </cell>
          <cell r="O706" t="str">
            <v>1320106903010102</v>
          </cell>
          <cell r="P706" t="str">
            <v>Rural</v>
          </cell>
          <cell r="Q706" t="str">
            <v>AGRI</v>
          </cell>
          <cell r="R706" t="str">
            <v>AGRI</v>
          </cell>
          <cell r="S706">
            <v>28.6</v>
          </cell>
          <cell r="T706">
            <v>11.44</v>
          </cell>
          <cell r="U706">
            <v>40.04</v>
          </cell>
          <cell r="V706">
            <v>165</v>
          </cell>
          <cell r="W706">
            <v>918</v>
          </cell>
          <cell r="X706">
            <v>754</v>
          </cell>
          <cell r="Y706">
            <v>730</v>
          </cell>
          <cell r="Z706">
            <v>801.91</v>
          </cell>
        </row>
        <row r="707">
          <cell r="I707" t="str">
            <v>GUBBI_110F03-THIPPUR-NJY</v>
          </cell>
          <cell r="J707" t="str">
            <v>1320106903010103</v>
          </cell>
          <cell r="K707" t="str">
            <v>NJY</v>
          </cell>
          <cell r="L707" t="str">
            <v>GUBBI_110</v>
          </cell>
          <cell r="M707" t="str">
            <v>F03-THIPPUR-NJY</v>
          </cell>
          <cell r="N707" t="str">
            <v>GUBBI_110F03-THIPPUR-NJY</v>
          </cell>
          <cell r="O707" t="str">
            <v>1320106903010103</v>
          </cell>
          <cell r="P707" t="str">
            <v>Rural</v>
          </cell>
          <cell r="Q707" t="str">
            <v>NJY</v>
          </cell>
          <cell r="R707" t="str">
            <v>NJY</v>
          </cell>
          <cell r="S707">
            <v>22</v>
          </cell>
          <cell r="T707">
            <v>8.8000000000000007</v>
          </cell>
          <cell r="U707">
            <v>30.8</v>
          </cell>
          <cell r="V707">
            <v>56</v>
          </cell>
          <cell r="W707">
            <v>2090</v>
          </cell>
          <cell r="X707">
            <v>1829</v>
          </cell>
          <cell r="Y707">
            <v>0</v>
          </cell>
          <cell r="Z707">
            <v>803.11</v>
          </cell>
        </row>
        <row r="708">
          <cell r="I708" t="str">
            <v>GUBBI_110F04-SINGONAHALLI</v>
          </cell>
          <cell r="J708" t="str">
            <v>1320106903010104</v>
          </cell>
          <cell r="K708" t="str">
            <v>AGRI</v>
          </cell>
          <cell r="L708" t="str">
            <v>GUBBI_110</v>
          </cell>
          <cell r="M708" t="str">
            <v>F04-SINGONAHALLI</v>
          </cell>
          <cell r="N708" t="str">
            <v>GUBBI_110F04-SINGONAHALLI</v>
          </cell>
          <cell r="O708" t="str">
            <v>1320106903010104</v>
          </cell>
          <cell r="P708" t="str">
            <v>Rural</v>
          </cell>
          <cell r="Q708" t="str">
            <v>AGRI</v>
          </cell>
          <cell r="R708" t="str">
            <v>AGRI</v>
          </cell>
          <cell r="S708">
            <v>20.100000000000001</v>
          </cell>
          <cell r="T708">
            <v>8.0399999999999991</v>
          </cell>
          <cell r="U708">
            <v>28.14</v>
          </cell>
          <cell r="V708">
            <v>154</v>
          </cell>
          <cell r="W708">
            <v>599</v>
          </cell>
          <cell r="X708">
            <v>517</v>
          </cell>
          <cell r="Y708">
            <v>332</v>
          </cell>
          <cell r="Z708">
            <v>327.20999999999998</v>
          </cell>
        </row>
        <row r="709">
          <cell r="I709" t="str">
            <v>GUBBI_110F05-THOREHALLI</v>
          </cell>
          <cell r="J709" t="str">
            <v>1320106903010105</v>
          </cell>
          <cell r="K709" t="str">
            <v>AGRI</v>
          </cell>
          <cell r="L709" t="str">
            <v>GUBBI_110</v>
          </cell>
          <cell r="M709" t="str">
            <v>F05-THOREHALLI</v>
          </cell>
          <cell r="N709" t="str">
            <v>GUBBI_110F05-THOREHALLI</v>
          </cell>
          <cell r="O709" t="str">
            <v>1320106903010105</v>
          </cell>
          <cell r="P709" t="str">
            <v>Rural</v>
          </cell>
          <cell r="Q709" t="str">
            <v>AGRI</v>
          </cell>
          <cell r="R709" t="str">
            <v>AGRI</v>
          </cell>
          <cell r="S709">
            <v>32.1</v>
          </cell>
          <cell r="T709">
            <v>12.84</v>
          </cell>
          <cell r="U709">
            <v>44.94</v>
          </cell>
          <cell r="V709">
            <v>132</v>
          </cell>
          <cell r="W709">
            <v>675</v>
          </cell>
          <cell r="X709">
            <v>654</v>
          </cell>
          <cell r="Y709">
            <v>620</v>
          </cell>
          <cell r="Z709">
            <v>939.64</v>
          </cell>
        </row>
        <row r="710">
          <cell r="I710" t="str">
            <v>GUBBI_110F06-MADAPURA NJY</v>
          </cell>
          <cell r="J710" t="str">
            <v>1320106903020301</v>
          </cell>
          <cell r="K710" t="str">
            <v>NJY</v>
          </cell>
          <cell r="L710" t="str">
            <v>GUBBI_110</v>
          </cell>
          <cell r="M710" t="str">
            <v>F06-MADAPURA NJY</v>
          </cell>
          <cell r="N710" t="str">
            <v>GUBBI_110F06-MADAPURA NJY</v>
          </cell>
          <cell r="O710" t="str">
            <v>1320106903020301</v>
          </cell>
          <cell r="P710" t="str">
            <v>Rural</v>
          </cell>
          <cell r="Q710" t="str">
            <v>NJY</v>
          </cell>
          <cell r="R710" t="str">
            <v>NJY</v>
          </cell>
          <cell r="S710">
            <v>12</v>
          </cell>
          <cell r="T710">
            <v>7.5</v>
          </cell>
          <cell r="U710">
            <v>19.5</v>
          </cell>
          <cell r="V710">
            <v>94</v>
          </cell>
          <cell r="W710">
            <v>0</v>
          </cell>
          <cell r="X710">
            <v>0</v>
          </cell>
          <cell r="Y710">
            <v>0</v>
          </cell>
          <cell r="Z710">
            <v>111.67</v>
          </cell>
        </row>
        <row r="711">
          <cell r="I711" t="str">
            <v>GUBBI_110F07-KODIGEHALLI</v>
          </cell>
          <cell r="J711" t="str">
            <v>1320106903020302</v>
          </cell>
          <cell r="K711" t="str">
            <v>AGRI</v>
          </cell>
          <cell r="L711" t="str">
            <v>GUBBI_110</v>
          </cell>
          <cell r="M711" t="str">
            <v>F07-KODIGEHALLI</v>
          </cell>
          <cell r="N711" t="str">
            <v>GUBBI_110F07-KODIGEHALLI</v>
          </cell>
          <cell r="O711" t="str">
            <v>1320106903020302</v>
          </cell>
          <cell r="P711" t="str">
            <v>Rural</v>
          </cell>
          <cell r="Q711" t="str">
            <v>AGRI</v>
          </cell>
          <cell r="R711" t="str">
            <v>AGRI</v>
          </cell>
          <cell r="S711">
            <v>19.600000000000001</v>
          </cell>
          <cell r="T711">
            <v>7.84</v>
          </cell>
          <cell r="U711">
            <v>27.44</v>
          </cell>
          <cell r="V711">
            <v>256</v>
          </cell>
          <cell r="W711">
            <v>593</v>
          </cell>
          <cell r="X711">
            <v>555</v>
          </cell>
          <cell r="Y711">
            <v>478</v>
          </cell>
          <cell r="Z711">
            <v>703.8</v>
          </cell>
        </row>
        <row r="712">
          <cell r="I712" t="str">
            <v>GUBBI_110F08-KOPPA</v>
          </cell>
          <cell r="J712" t="str">
            <v>1320106903020303</v>
          </cell>
          <cell r="K712" t="str">
            <v>AGRI</v>
          </cell>
          <cell r="L712" t="str">
            <v>GUBBI_110</v>
          </cell>
          <cell r="M712" t="str">
            <v>F08-KOPPA</v>
          </cell>
          <cell r="N712" t="str">
            <v>GUBBI_110F08-KOPPA</v>
          </cell>
          <cell r="O712" t="str">
            <v>1320106903020303</v>
          </cell>
          <cell r="P712" t="str">
            <v>Rural</v>
          </cell>
          <cell r="Q712" t="str">
            <v>AGRI</v>
          </cell>
          <cell r="R712" t="str">
            <v>AGRI</v>
          </cell>
          <cell r="S712">
            <v>32.200000000000003</v>
          </cell>
          <cell r="T712">
            <v>12.88</v>
          </cell>
          <cell r="U712">
            <v>45.080000000000005</v>
          </cell>
          <cell r="V712">
            <v>185</v>
          </cell>
          <cell r="W712">
            <v>534</v>
          </cell>
          <cell r="X712">
            <v>532</v>
          </cell>
          <cell r="Y712">
            <v>516</v>
          </cell>
          <cell r="Z712">
            <v>594.41</v>
          </cell>
        </row>
        <row r="713">
          <cell r="I713" t="str">
            <v>GUBBI_110F09-HERUR</v>
          </cell>
          <cell r="J713" t="str">
            <v>1320106903020304</v>
          </cell>
          <cell r="K713" t="str">
            <v>AGRI</v>
          </cell>
          <cell r="L713" t="str">
            <v>GUBBI_110</v>
          </cell>
          <cell r="M713" t="str">
            <v>F09-HERUR</v>
          </cell>
          <cell r="N713" t="str">
            <v>GUBBI_110F09-HERUR</v>
          </cell>
          <cell r="O713" t="str">
            <v>1320106903020304</v>
          </cell>
          <cell r="P713" t="str">
            <v>Rural</v>
          </cell>
          <cell r="Q713" t="str">
            <v>AGRI</v>
          </cell>
          <cell r="R713" t="str">
            <v>AGRI</v>
          </cell>
          <cell r="S713">
            <v>28.6</v>
          </cell>
          <cell r="T713">
            <v>11.44</v>
          </cell>
          <cell r="U713">
            <v>40.04</v>
          </cell>
          <cell r="V713">
            <v>140</v>
          </cell>
          <cell r="W713">
            <v>553</v>
          </cell>
          <cell r="X713">
            <v>510</v>
          </cell>
          <cell r="Y713">
            <v>407</v>
          </cell>
          <cell r="Z713">
            <v>642.28</v>
          </cell>
        </row>
        <row r="714">
          <cell r="I714" t="str">
            <v>GUBBI_110F10-M.H.PATNA</v>
          </cell>
          <cell r="J714" t="str">
            <v>1320106903020305</v>
          </cell>
          <cell r="K714" t="str">
            <v>AGRI</v>
          </cell>
          <cell r="L714" t="str">
            <v>GUBBI_110</v>
          </cell>
          <cell r="M714" t="str">
            <v>F10-M.H.PATNA</v>
          </cell>
          <cell r="N714" t="str">
            <v>GUBBI_110F10-M.H.PATNA</v>
          </cell>
          <cell r="O714" t="str">
            <v>1320106903020305</v>
          </cell>
          <cell r="P714" t="str">
            <v>Rural</v>
          </cell>
          <cell r="Q714" t="str">
            <v>AGRI</v>
          </cell>
          <cell r="R714" t="str">
            <v>AGRI</v>
          </cell>
          <cell r="S714">
            <v>26.9</v>
          </cell>
          <cell r="T714">
            <v>9.84</v>
          </cell>
          <cell r="U714">
            <v>36.739999999999995</v>
          </cell>
          <cell r="V714">
            <v>125</v>
          </cell>
          <cell r="W714">
            <v>1368</v>
          </cell>
          <cell r="X714">
            <v>1022</v>
          </cell>
          <cell r="Y714">
            <v>497</v>
          </cell>
          <cell r="Z714">
            <v>435.35</v>
          </cell>
        </row>
        <row r="715">
          <cell r="I715" t="str">
            <v>GUBBI_110F11-UDDEHOSAKERE</v>
          </cell>
          <cell r="J715" t="str">
            <v>1320106903030501</v>
          </cell>
          <cell r="K715" t="str">
            <v>AGRI</v>
          </cell>
          <cell r="L715" t="str">
            <v>GUBBI_110</v>
          </cell>
          <cell r="M715" t="str">
            <v>F11-UDDEHOSAKERE</v>
          </cell>
          <cell r="N715" t="str">
            <v>GUBBI_110F11-UDDEHOSAKERE</v>
          </cell>
          <cell r="O715" t="str">
            <v>1320106903030501</v>
          </cell>
          <cell r="P715" t="str">
            <v>Rural</v>
          </cell>
          <cell r="Q715" t="str">
            <v>AGRI</v>
          </cell>
          <cell r="R715" t="str">
            <v>AGRI</v>
          </cell>
          <cell r="S715">
            <v>24.6</v>
          </cell>
          <cell r="T715">
            <v>9.84</v>
          </cell>
          <cell r="U715">
            <v>34.44</v>
          </cell>
          <cell r="V715">
            <v>101</v>
          </cell>
          <cell r="W715">
            <v>411</v>
          </cell>
          <cell r="X715">
            <v>389</v>
          </cell>
          <cell r="Y715">
            <v>325</v>
          </cell>
          <cell r="Z715">
            <v>839.03</v>
          </cell>
        </row>
        <row r="716">
          <cell r="I716" t="str">
            <v>GUBBI_110F12-HONNAVALLI</v>
          </cell>
          <cell r="J716" t="str">
            <v>1320106903030502</v>
          </cell>
          <cell r="K716" t="str">
            <v>AGRI</v>
          </cell>
          <cell r="L716" t="str">
            <v>GUBBI_110</v>
          </cell>
          <cell r="M716" t="str">
            <v>F12-HONNAVALLI</v>
          </cell>
          <cell r="N716" t="str">
            <v>GUBBI_110F12-HONNAVALLI</v>
          </cell>
          <cell r="O716" t="str">
            <v>1320106903030502</v>
          </cell>
          <cell r="P716" t="str">
            <v>Rural</v>
          </cell>
          <cell r="Q716" t="str">
            <v>AGRI</v>
          </cell>
          <cell r="R716" t="str">
            <v>AGRI</v>
          </cell>
          <cell r="S716">
            <v>22.3</v>
          </cell>
          <cell r="T716">
            <v>8.92</v>
          </cell>
          <cell r="U716">
            <v>31.22</v>
          </cell>
          <cell r="V716">
            <v>96</v>
          </cell>
          <cell r="W716">
            <v>417</v>
          </cell>
          <cell r="X716">
            <v>405</v>
          </cell>
          <cell r="Y716">
            <v>322</v>
          </cell>
          <cell r="Z716">
            <v>758.84</v>
          </cell>
        </row>
        <row r="717">
          <cell r="I717" t="str">
            <v>GUBBI_110F13-BIDARE</v>
          </cell>
          <cell r="J717" t="str">
            <v>1320106903030503</v>
          </cell>
          <cell r="K717" t="str">
            <v>AGRI</v>
          </cell>
          <cell r="L717" t="str">
            <v>GUBBI_110</v>
          </cell>
          <cell r="M717" t="str">
            <v>F13-BIDARE</v>
          </cell>
          <cell r="N717" t="str">
            <v>GUBBI_110F13-BIDARE</v>
          </cell>
          <cell r="O717" t="str">
            <v>1320106903030503</v>
          </cell>
          <cell r="P717" t="str">
            <v>Rural</v>
          </cell>
          <cell r="Q717" t="str">
            <v>AGRI</v>
          </cell>
          <cell r="R717" t="str">
            <v>AGRI</v>
          </cell>
          <cell r="S717">
            <v>22.1</v>
          </cell>
          <cell r="T717">
            <v>8.84</v>
          </cell>
          <cell r="U717">
            <v>30.94</v>
          </cell>
          <cell r="V717">
            <v>78</v>
          </cell>
          <cell r="W717">
            <v>570</v>
          </cell>
          <cell r="X717">
            <v>546</v>
          </cell>
          <cell r="Y717">
            <v>454</v>
          </cell>
          <cell r="Z717">
            <v>579.19000000000005</v>
          </cell>
        </row>
        <row r="718">
          <cell r="I718" t="str">
            <v>GUBBI_110F14-AMMANAGATTA</v>
          </cell>
          <cell r="J718" t="str">
            <v>1320106903030504</v>
          </cell>
          <cell r="K718" t="str">
            <v>AGRI</v>
          </cell>
          <cell r="L718" t="str">
            <v>GUBBI_110</v>
          </cell>
          <cell r="M718" t="str">
            <v>F14-AMMANAGATTA</v>
          </cell>
          <cell r="N718" t="str">
            <v>GUBBI_110F14-AMMANAGATTA</v>
          </cell>
          <cell r="O718" t="str">
            <v>1320106903030504</v>
          </cell>
          <cell r="P718" t="str">
            <v>Rural</v>
          </cell>
          <cell r="Q718" t="str">
            <v>AGRI</v>
          </cell>
          <cell r="R718" t="str">
            <v>AGRI</v>
          </cell>
          <cell r="S718">
            <v>30.1</v>
          </cell>
          <cell r="T718">
            <v>12.04</v>
          </cell>
          <cell r="U718">
            <v>42.14</v>
          </cell>
          <cell r="V718">
            <v>116</v>
          </cell>
          <cell r="W718">
            <v>765</v>
          </cell>
          <cell r="X718">
            <v>704</v>
          </cell>
          <cell r="Y718">
            <v>619</v>
          </cell>
          <cell r="Z718">
            <v>769.01</v>
          </cell>
        </row>
        <row r="719">
          <cell r="I719" t="str">
            <v>GUBBI_110F15-GUBBI TOWN</v>
          </cell>
          <cell r="J719" t="str">
            <v>1320106903030505</v>
          </cell>
          <cell r="K719" t="str">
            <v>MIXED LOAD</v>
          </cell>
          <cell r="L719" t="str">
            <v>GUBBI_110</v>
          </cell>
          <cell r="M719" t="str">
            <v>F15-GUBBI TOWN</v>
          </cell>
          <cell r="N719" t="str">
            <v>GUBBI_110F15-GUBBI TOWN</v>
          </cell>
          <cell r="O719" t="str">
            <v>1320106903030505</v>
          </cell>
          <cell r="P719" t="str">
            <v>Urban</v>
          </cell>
          <cell r="Q719" t="str">
            <v>URBAN MIXED LOAD</v>
          </cell>
          <cell r="R719" t="str">
            <v>URBAN</v>
          </cell>
          <cell r="S719">
            <v>16.8</v>
          </cell>
          <cell r="T719">
            <v>6.72</v>
          </cell>
          <cell r="U719">
            <v>23.52</v>
          </cell>
          <cell r="V719">
            <v>144</v>
          </cell>
          <cell r="W719">
            <v>8159</v>
          </cell>
          <cell r="X719">
            <v>6902</v>
          </cell>
          <cell r="Y719">
            <v>42</v>
          </cell>
          <cell r="Z719">
            <v>2638.93</v>
          </cell>
        </row>
        <row r="720">
          <cell r="I720" t="str">
            <v>GUBBI_110F16-KMF</v>
          </cell>
          <cell r="J720" t="str">
            <v>1320106903030506</v>
          </cell>
          <cell r="K720" t="str">
            <v>MIXED LOAD</v>
          </cell>
          <cell r="L720" t="str">
            <v>GUBBI_110</v>
          </cell>
          <cell r="M720" t="str">
            <v>F16-KMF</v>
          </cell>
          <cell r="N720" t="str">
            <v>GUBBI_110F16-KMF</v>
          </cell>
          <cell r="O720" t="str">
            <v>1320106903030506</v>
          </cell>
          <cell r="P720" t="str">
            <v>Urban</v>
          </cell>
          <cell r="Q720" t="str">
            <v>URBAN MIXED LOAD</v>
          </cell>
          <cell r="R720" t="str">
            <v>URBAN</v>
          </cell>
          <cell r="S720">
            <v>7.8</v>
          </cell>
          <cell r="T720">
            <v>3.12</v>
          </cell>
          <cell r="U720">
            <v>10.92</v>
          </cell>
          <cell r="V720">
            <v>4</v>
          </cell>
          <cell r="W720">
            <v>33</v>
          </cell>
          <cell r="X720">
            <v>31</v>
          </cell>
          <cell r="Y720">
            <v>0</v>
          </cell>
          <cell r="Z720">
            <v>2405.46</v>
          </cell>
        </row>
        <row r="721">
          <cell r="I721" t="str">
            <v>GUBBI_110F17-THONGNAHALLY NJY</v>
          </cell>
          <cell r="J721" t="str">
            <v>1320106903010106</v>
          </cell>
          <cell r="K721" t="str">
            <v>NJY</v>
          </cell>
          <cell r="L721" t="str">
            <v>GUBBI_110</v>
          </cell>
          <cell r="M721" t="str">
            <v>F17-THONGNAHALLY NJY</v>
          </cell>
          <cell r="N721" t="str">
            <v>GUBBI_110F17-THONGNAHALLY NJY</v>
          </cell>
          <cell r="O721" t="str">
            <v>1320106903010106</v>
          </cell>
          <cell r="P721" t="str">
            <v>Rural</v>
          </cell>
          <cell r="Q721" t="str">
            <v>NJY</v>
          </cell>
          <cell r="R721" t="str">
            <v>NJY</v>
          </cell>
          <cell r="S721">
            <v>12.6</v>
          </cell>
          <cell r="T721">
            <v>10.28</v>
          </cell>
          <cell r="U721">
            <v>22.88</v>
          </cell>
          <cell r="V721">
            <v>104</v>
          </cell>
          <cell r="W721">
            <v>3663</v>
          </cell>
          <cell r="X721">
            <v>3057</v>
          </cell>
          <cell r="Y721">
            <v>0</v>
          </cell>
          <cell r="Z721">
            <v>1604.54</v>
          </cell>
        </row>
        <row r="722">
          <cell r="I722" t="str">
            <v>GUBBI_110F18-DODDKATIGENAHALLI</v>
          </cell>
          <cell r="J722" t="str">
            <v>1320106903030507</v>
          </cell>
          <cell r="K722" t="str">
            <v>NJY</v>
          </cell>
          <cell r="L722" t="str">
            <v>GUBBI_110</v>
          </cell>
          <cell r="M722" t="str">
            <v>F18-DODDKATIGENAHALLI</v>
          </cell>
          <cell r="N722" t="str">
            <v>GUBBI_110F18-DODDKATIGENAHALLI</v>
          </cell>
          <cell r="O722" t="str">
            <v>1320106903030507</v>
          </cell>
          <cell r="P722" t="str">
            <v>Rural</v>
          </cell>
          <cell r="Q722" t="str">
            <v>NJY</v>
          </cell>
          <cell r="R722" t="str">
            <v>NJY</v>
          </cell>
          <cell r="S722">
            <v>21.6</v>
          </cell>
          <cell r="T722">
            <v>8.64</v>
          </cell>
          <cell r="U722">
            <v>30.240000000000002</v>
          </cell>
          <cell r="V722">
            <v>100</v>
          </cell>
          <cell r="W722">
            <v>3450</v>
          </cell>
          <cell r="X722">
            <v>2902</v>
          </cell>
          <cell r="Y722">
            <v>0</v>
          </cell>
          <cell r="Z722">
            <v>1587.81</v>
          </cell>
        </row>
        <row r="723">
          <cell r="I723" t="str">
            <v>GUBBI_110F20-BESCOM SUBDIVISION</v>
          </cell>
          <cell r="J723" t="str">
            <v>1320106903030509</v>
          </cell>
          <cell r="K723" t="str">
            <v>MIXED LOAD</v>
          </cell>
          <cell r="L723" t="str">
            <v>GUBBI_110</v>
          </cell>
          <cell r="M723" t="str">
            <v>F20-BESCOM SUBDIVISION</v>
          </cell>
          <cell r="N723" t="str">
            <v>GUBBI_110F20-BESCOM SUBDIVISION</v>
          </cell>
          <cell r="O723" t="str">
            <v>1320106903030509</v>
          </cell>
          <cell r="P723" t="str">
            <v>Urban</v>
          </cell>
          <cell r="Q723" t="str">
            <v>URBAN MIXED LOAD</v>
          </cell>
          <cell r="R723" t="str">
            <v>URBAN</v>
          </cell>
          <cell r="S723">
            <v>9.1</v>
          </cell>
          <cell r="T723">
            <v>3.64</v>
          </cell>
          <cell r="U723">
            <v>12.74</v>
          </cell>
          <cell r="V723">
            <v>60</v>
          </cell>
          <cell r="W723">
            <v>1995</v>
          </cell>
          <cell r="X723">
            <v>1688</v>
          </cell>
          <cell r="Y723">
            <v>12</v>
          </cell>
          <cell r="Z723">
            <v>853.72</v>
          </cell>
        </row>
        <row r="724">
          <cell r="I724" t="str">
            <v>GUBBI_110F24-MADAPURA NJY</v>
          </cell>
          <cell r="J724" t="str">
            <v>1320106903010701</v>
          </cell>
          <cell r="K724" t="str">
            <v>NJY</v>
          </cell>
          <cell r="L724" t="str">
            <v>GUBBI_110</v>
          </cell>
          <cell r="M724" t="str">
            <v>F24-MADAPURA NJY</v>
          </cell>
          <cell r="N724" t="str">
            <v>GUBBI_110F24-MADAPURA NJY</v>
          </cell>
          <cell r="O724" t="str">
            <v>1320106903010701</v>
          </cell>
          <cell r="P724" t="str">
            <v>Rural</v>
          </cell>
          <cell r="Q724" t="str">
            <v>NJY</v>
          </cell>
          <cell r="R724" t="str">
            <v>NJY</v>
          </cell>
          <cell r="S724">
            <v>12</v>
          </cell>
          <cell r="T724">
            <v>7.5</v>
          </cell>
          <cell r="U724">
            <v>19.5</v>
          </cell>
          <cell r="V724">
            <v>94</v>
          </cell>
          <cell r="W724">
            <v>3068</v>
          </cell>
          <cell r="X724">
            <v>2679</v>
          </cell>
          <cell r="Y724">
            <v>0</v>
          </cell>
          <cell r="Z724">
            <v>7940.9</v>
          </cell>
        </row>
        <row r="725">
          <cell r="I725" t="str">
            <v>GULIGENAHALLI_66F01-YARAGUNTE</v>
          </cell>
          <cell r="J725" t="str">
            <v>1320302902010101</v>
          </cell>
          <cell r="K725" t="str">
            <v>AGRI</v>
          </cell>
          <cell r="L725" t="str">
            <v>GULIGENAHALLI_66</v>
          </cell>
          <cell r="M725" t="str">
            <v>F01-YARAGUNTE</v>
          </cell>
          <cell r="N725" t="str">
            <v>GULIGENAHALLI_66F01-YARAGUNTE</v>
          </cell>
          <cell r="O725" t="str">
            <v>1320302902010101</v>
          </cell>
          <cell r="P725" t="str">
            <v>Rural</v>
          </cell>
          <cell r="Q725" t="str">
            <v>AGRI</v>
          </cell>
          <cell r="R725" t="str">
            <v>AGRI</v>
          </cell>
          <cell r="S725">
            <v>19.965</v>
          </cell>
          <cell r="T725">
            <v>16.335000000000001</v>
          </cell>
          <cell r="U725">
            <v>36.299999999999997</v>
          </cell>
          <cell r="V725">
            <v>112</v>
          </cell>
          <cell r="W725">
            <v>279</v>
          </cell>
          <cell r="X725">
            <v>279</v>
          </cell>
          <cell r="Y725">
            <v>279</v>
          </cell>
          <cell r="Z725">
            <v>646.03</v>
          </cell>
        </row>
        <row r="726">
          <cell r="I726" t="str">
            <v>GULIGENAHALLI_66F02-CHANNANKUNTE</v>
          </cell>
          <cell r="J726" t="str">
            <v>1320302902010102</v>
          </cell>
          <cell r="K726" t="str">
            <v>AGRI</v>
          </cell>
          <cell r="L726" t="str">
            <v>GULIGENAHALLI_66</v>
          </cell>
          <cell r="M726" t="str">
            <v>F02-CHANNANKUNTE</v>
          </cell>
          <cell r="N726" t="str">
            <v>GULIGENAHALLI_66F02-CHANNANKUNTE</v>
          </cell>
          <cell r="O726" t="str">
            <v>1320302902010102</v>
          </cell>
          <cell r="P726" t="str">
            <v>Rural</v>
          </cell>
          <cell r="Q726" t="str">
            <v>AGRI</v>
          </cell>
          <cell r="R726" t="str">
            <v>AGRI</v>
          </cell>
          <cell r="S726">
            <v>13.805000000000001</v>
          </cell>
          <cell r="T726">
            <v>11.295000000000002</v>
          </cell>
          <cell r="U726">
            <v>25.1</v>
          </cell>
          <cell r="V726">
            <v>86</v>
          </cell>
          <cell r="W726">
            <v>305</v>
          </cell>
          <cell r="X726">
            <v>274</v>
          </cell>
          <cell r="Y726">
            <v>274</v>
          </cell>
          <cell r="Z726">
            <v>703.68</v>
          </cell>
        </row>
        <row r="727">
          <cell r="I727" t="str">
            <v>GULIGENAHALLI_66F03-HONNAGONDANAHALLI</v>
          </cell>
          <cell r="J727" t="str">
            <v>1320302902010103</v>
          </cell>
          <cell r="K727" t="str">
            <v>AGRI</v>
          </cell>
          <cell r="L727" t="str">
            <v>GULIGENAHALLI_66</v>
          </cell>
          <cell r="M727" t="str">
            <v>F03-HONNAGONDANAHALLI</v>
          </cell>
          <cell r="N727" t="str">
            <v>GULIGENAHALLI_66F03-HONNAGONDANAHALLI</v>
          </cell>
          <cell r="O727" t="str">
            <v>1320302902010103</v>
          </cell>
          <cell r="P727" t="str">
            <v>Rural</v>
          </cell>
          <cell r="Q727" t="str">
            <v>AGRI</v>
          </cell>
          <cell r="R727" t="str">
            <v>AGRI</v>
          </cell>
          <cell r="S727">
            <v>18.810000000000002</v>
          </cell>
          <cell r="T727">
            <v>15.390000000000002</v>
          </cell>
          <cell r="U727">
            <v>34.200000000000003</v>
          </cell>
          <cell r="V727">
            <v>95</v>
          </cell>
          <cell r="W727">
            <v>576</v>
          </cell>
          <cell r="X727">
            <v>333</v>
          </cell>
          <cell r="Y727">
            <v>333</v>
          </cell>
          <cell r="Z727">
            <v>821.6</v>
          </cell>
        </row>
        <row r="728">
          <cell r="I728" t="str">
            <v>GULIGENAHALLI_66F04-MAGODU</v>
          </cell>
          <cell r="J728" t="str">
            <v>1320302902010104</v>
          </cell>
          <cell r="K728" t="str">
            <v>AGRI</v>
          </cell>
          <cell r="L728" t="str">
            <v>GULIGENAHALLI_66</v>
          </cell>
          <cell r="M728" t="str">
            <v>F04-MAGODU</v>
          </cell>
          <cell r="N728" t="str">
            <v>GULIGENAHALLI_66F04-MAGODU</v>
          </cell>
          <cell r="O728" t="str">
            <v>1320302902010104</v>
          </cell>
          <cell r="P728" t="str">
            <v>Rural</v>
          </cell>
          <cell r="Q728" t="str">
            <v>AGRI</v>
          </cell>
          <cell r="R728" t="str">
            <v>AGRI</v>
          </cell>
          <cell r="S728">
            <v>15.07</v>
          </cell>
          <cell r="T728">
            <v>12.33</v>
          </cell>
          <cell r="U728">
            <v>27.4</v>
          </cell>
          <cell r="V728">
            <v>96</v>
          </cell>
          <cell r="W728">
            <v>310</v>
          </cell>
          <cell r="X728">
            <v>309</v>
          </cell>
          <cell r="Y728">
            <v>309</v>
          </cell>
          <cell r="Z728">
            <v>888.36</v>
          </cell>
        </row>
        <row r="729">
          <cell r="I729" t="str">
            <v>GULIGENAHALLI_66F05-JAVANNAHALLI</v>
          </cell>
          <cell r="J729" t="str">
            <v>1320302902020301</v>
          </cell>
          <cell r="K729" t="str">
            <v>AGRI</v>
          </cell>
          <cell r="L729" t="str">
            <v>GULIGENAHALLI_66</v>
          </cell>
          <cell r="M729" t="str">
            <v>F05-JAVANNAHALLI</v>
          </cell>
          <cell r="N729" t="str">
            <v>GULIGENAHALLI_66F05-JAVANNAHALLI</v>
          </cell>
          <cell r="O729" t="str">
            <v>1320302902020301</v>
          </cell>
          <cell r="P729" t="str">
            <v>Rural</v>
          </cell>
          <cell r="Q729" t="str">
            <v>AGRI</v>
          </cell>
          <cell r="R729" t="str">
            <v>AGRI</v>
          </cell>
          <cell r="S729">
            <v>8.8550000000000022</v>
          </cell>
          <cell r="T729">
            <v>7.245000000000001</v>
          </cell>
          <cell r="U729">
            <v>16.100000000000001</v>
          </cell>
          <cell r="V729">
            <v>77</v>
          </cell>
          <cell r="W729">
            <v>257</v>
          </cell>
          <cell r="X729">
            <v>257</v>
          </cell>
          <cell r="Y729">
            <v>257</v>
          </cell>
          <cell r="Z729">
            <v>863.5</v>
          </cell>
        </row>
        <row r="730">
          <cell r="I730" t="str">
            <v>GULIGENAHALLI_66F06-GULIGENAHALLI</v>
          </cell>
          <cell r="J730" t="str">
            <v>1320302902020101</v>
          </cell>
          <cell r="K730" t="str">
            <v>AGRI</v>
          </cell>
          <cell r="L730" t="str">
            <v>GULIGENAHALLI_66</v>
          </cell>
          <cell r="M730" t="str">
            <v>F06-GULIGENAHALLI</v>
          </cell>
          <cell r="N730" t="str">
            <v>GULIGENAHALLI_66F06-GULIGENAHALLI</v>
          </cell>
          <cell r="O730" t="str">
            <v>1320302902020101</v>
          </cell>
          <cell r="P730" t="str">
            <v>Rural</v>
          </cell>
          <cell r="Q730" t="str">
            <v>AGRI</v>
          </cell>
          <cell r="R730" t="str">
            <v>AGRI</v>
          </cell>
          <cell r="S730">
            <v>16.170000000000002</v>
          </cell>
          <cell r="T730">
            <v>13.23</v>
          </cell>
          <cell r="U730">
            <v>29.400000000000002</v>
          </cell>
          <cell r="V730">
            <v>80</v>
          </cell>
          <cell r="W730">
            <v>204</v>
          </cell>
          <cell r="X730">
            <v>202</v>
          </cell>
          <cell r="Y730">
            <v>201</v>
          </cell>
          <cell r="Z730">
            <v>827.15</v>
          </cell>
        </row>
        <row r="731">
          <cell r="I731" t="str">
            <v>GULIGENAHALLI_66F07-MUGANAHALLI</v>
          </cell>
          <cell r="J731" t="str">
            <v>1320302902020302</v>
          </cell>
          <cell r="K731" t="str">
            <v>AGRI</v>
          </cell>
          <cell r="L731" t="str">
            <v>GULIGENAHALLI_66</v>
          </cell>
          <cell r="M731" t="str">
            <v>F07-MUGANAHALLI</v>
          </cell>
          <cell r="N731" t="str">
            <v>GULIGENAHALLI_66F07-MUGANAHALLI</v>
          </cell>
          <cell r="O731" t="str">
            <v>1320302902020302</v>
          </cell>
          <cell r="P731" t="str">
            <v>Rural</v>
          </cell>
          <cell r="Q731" t="str">
            <v>AGRI</v>
          </cell>
          <cell r="R731" t="str">
            <v>AGRI</v>
          </cell>
          <cell r="S731">
            <v>17.380000000000003</v>
          </cell>
          <cell r="T731">
            <v>14.22</v>
          </cell>
          <cell r="U731">
            <v>31.6</v>
          </cell>
          <cell r="V731">
            <v>100</v>
          </cell>
          <cell r="W731">
            <v>272</v>
          </cell>
          <cell r="X731">
            <v>272</v>
          </cell>
          <cell r="Y731">
            <v>272</v>
          </cell>
          <cell r="Z731">
            <v>938.59</v>
          </cell>
        </row>
        <row r="732">
          <cell r="I732" t="str">
            <v>GULIGENAHALLI_66F08-RATHNASANDRA</v>
          </cell>
          <cell r="J732" t="str">
            <v>1320302902020303</v>
          </cell>
          <cell r="K732" t="str">
            <v>AGRI</v>
          </cell>
          <cell r="L732" t="str">
            <v>GULIGENAHALLI_66</v>
          </cell>
          <cell r="M732" t="str">
            <v>F08-RATHNASANDRA</v>
          </cell>
          <cell r="N732" t="str">
            <v>GULIGENAHALLI_66F08-RATHNASANDRA</v>
          </cell>
          <cell r="O732" t="str">
            <v>1320302902020303</v>
          </cell>
          <cell r="P732" t="str">
            <v>Rural</v>
          </cell>
          <cell r="Q732" t="str">
            <v>AGRI</v>
          </cell>
          <cell r="R732" t="str">
            <v>AGRI</v>
          </cell>
          <cell r="S732">
            <v>39.36</v>
          </cell>
          <cell r="T732">
            <v>32.6</v>
          </cell>
          <cell r="U732">
            <v>71.960000000000008</v>
          </cell>
          <cell r="V732">
            <v>222</v>
          </cell>
          <cell r="W732">
            <v>348</v>
          </cell>
          <cell r="X732">
            <v>347</v>
          </cell>
          <cell r="Y732">
            <v>345</v>
          </cell>
          <cell r="Z732">
            <v>1302.96</v>
          </cell>
        </row>
        <row r="733">
          <cell r="I733" t="str">
            <v>GULIGENAHALLI_66F09-AREHALLI-NJY</v>
          </cell>
          <cell r="J733" t="str">
            <v>1320302902010105</v>
          </cell>
          <cell r="K733" t="str">
            <v>NJY</v>
          </cell>
          <cell r="L733" t="str">
            <v>GULIGENAHALLI_66</v>
          </cell>
          <cell r="M733" t="str">
            <v>F09-AREHALLI-NJY</v>
          </cell>
          <cell r="N733" t="str">
            <v>GULIGENAHALLI_66F09-AREHALLI-NJY</v>
          </cell>
          <cell r="O733" t="str">
            <v>1320302902010105</v>
          </cell>
          <cell r="P733" t="str">
            <v>Rural</v>
          </cell>
          <cell r="Q733" t="str">
            <v>NJY</v>
          </cell>
          <cell r="R733" t="str">
            <v>NJY</v>
          </cell>
          <cell r="S733">
            <v>14.0825</v>
          </cell>
          <cell r="T733">
            <v>18.667499999999997</v>
          </cell>
          <cell r="U733">
            <v>32.75</v>
          </cell>
          <cell r="V733">
            <v>62</v>
          </cell>
          <cell r="W733">
            <v>2812</v>
          </cell>
          <cell r="X733">
            <v>2166</v>
          </cell>
          <cell r="Y733">
            <v>0</v>
          </cell>
          <cell r="Z733">
            <v>417.51</v>
          </cell>
        </row>
        <row r="734">
          <cell r="I734" t="str">
            <v>GULIGENAHALLI_66F10-ANUPANAHALLI-NJY</v>
          </cell>
          <cell r="J734" t="str">
            <v>1320302902020304</v>
          </cell>
          <cell r="K734" t="str">
            <v>NJY</v>
          </cell>
          <cell r="L734" t="str">
            <v>GULIGENAHALLI_66</v>
          </cell>
          <cell r="M734" t="str">
            <v>F10-ANUPANAHALLI-NJY</v>
          </cell>
          <cell r="N734" t="str">
            <v>GULIGENAHALLI_66F10-ANUPANAHALLI-NJY</v>
          </cell>
          <cell r="O734" t="str">
            <v>1320302902020304</v>
          </cell>
          <cell r="P734" t="str">
            <v>Rural</v>
          </cell>
          <cell r="Q734" t="str">
            <v>NJY</v>
          </cell>
          <cell r="R734" t="str">
            <v>NJY</v>
          </cell>
          <cell r="S734">
            <v>13.76</v>
          </cell>
          <cell r="T734">
            <v>18.239999999999998</v>
          </cell>
          <cell r="U734">
            <v>32</v>
          </cell>
          <cell r="V734">
            <v>74</v>
          </cell>
          <cell r="W734">
            <v>2911</v>
          </cell>
          <cell r="X734">
            <v>2160</v>
          </cell>
          <cell r="Y734">
            <v>0</v>
          </cell>
          <cell r="Z734">
            <v>420.99</v>
          </cell>
        </row>
        <row r="735">
          <cell r="I735" t="str">
            <v>GULIGENAHALLI_66F11-DG-HALLI-NJY</v>
          </cell>
          <cell r="J735" t="str">
            <v>1320302902020305</v>
          </cell>
          <cell r="K735" t="str">
            <v>NJY</v>
          </cell>
          <cell r="L735" t="str">
            <v>GULIGENAHALLI_66</v>
          </cell>
          <cell r="M735" t="str">
            <v>F11-DG-HALLI-NJY</v>
          </cell>
          <cell r="N735" t="str">
            <v>GULIGENAHALLI_66F11-DG-HALLI-NJY</v>
          </cell>
          <cell r="O735" t="str">
            <v>1320302902020305</v>
          </cell>
          <cell r="P735" t="str">
            <v>Rural</v>
          </cell>
          <cell r="Q735" t="str">
            <v>NJY</v>
          </cell>
          <cell r="R735" t="str">
            <v>NJY</v>
          </cell>
          <cell r="S735">
            <v>15.759499999999999</v>
          </cell>
          <cell r="T735">
            <v>20.890499999999996</v>
          </cell>
          <cell r="U735">
            <v>36.649999999999991</v>
          </cell>
          <cell r="V735">
            <v>32</v>
          </cell>
          <cell r="W735">
            <v>1551</v>
          </cell>
          <cell r="X735">
            <v>1147</v>
          </cell>
          <cell r="Y735">
            <v>0</v>
          </cell>
          <cell r="Z735">
            <v>260.27</v>
          </cell>
        </row>
        <row r="736">
          <cell r="I736" t="str">
            <v>GULIGENAHALLI_66F12-GUMMANAHALLI</v>
          </cell>
          <cell r="J736" t="str">
            <v>1320302902020306</v>
          </cell>
          <cell r="K736" t="str">
            <v>AGRI</v>
          </cell>
          <cell r="L736" t="str">
            <v>GULIGENAHALLI_66</v>
          </cell>
          <cell r="M736" t="str">
            <v>F12-GUMMANAHALLI</v>
          </cell>
          <cell r="N736" t="str">
            <v>GULIGENAHALLI_66F12-GUMMANAHALLI</v>
          </cell>
          <cell r="O736" t="str">
            <v>1320302902020306</v>
          </cell>
          <cell r="P736" t="str">
            <v>Rural</v>
          </cell>
          <cell r="Q736" t="str">
            <v>AGRI</v>
          </cell>
          <cell r="R736" t="str">
            <v>AGRI</v>
          </cell>
          <cell r="S736">
            <v>11.275</v>
          </cell>
          <cell r="T736">
            <v>9.2249999999999996</v>
          </cell>
          <cell r="U736">
            <v>20.5</v>
          </cell>
          <cell r="V736">
            <v>22</v>
          </cell>
          <cell r="W736">
            <v>157</v>
          </cell>
          <cell r="X736">
            <v>157</v>
          </cell>
          <cell r="Y736">
            <v>157</v>
          </cell>
          <cell r="Z736">
            <v>3773.1</v>
          </cell>
        </row>
        <row r="737">
          <cell r="I737" t="str">
            <v>GULIGENAHALLI_66F13-GIRINATHANAHALLY</v>
          </cell>
          <cell r="J737" t="str">
            <v>1320302902010106</v>
          </cell>
          <cell r="K737" t="str">
            <v>AGRI</v>
          </cell>
          <cell r="L737" t="str">
            <v>GULIGENAHALLI_66</v>
          </cell>
          <cell r="M737" t="str">
            <v>F13-GIRINATHANAHALLY</v>
          </cell>
          <cell r="N737" t="str">
            <v>GULIGENAHALLI_66F13-GIRINATHANAHALLY</v>
          </cell>
          <cell r="O737" t="str">
            <v>1320302902010106</v>
          </cell>
          <cell r="P737" t="str">
            <v>Rural</v>
          </cell>
          <cell r="Q737" t="str">
            <v>AGRI</v>
          </cell>
          <cell r="R737" t="str">
            <v>AGRI</v>
          </cell>
          <cell r="S737">
            <v>0</v>
          </cell>
          <cell r="T737">
            <v>0</v>
          </cell>
          <cell r="U737">
            <v>0</v>
          </cell>
          <cell r="V737">
            <v>76</v>
          </cell>
          <cell r="W737">
            <v>183</v>
          </cell>
          <cell r="X737">
            <v>183</v>
          </cell>
          <cell r="Y737">
            <v>183</v>
          </cell>
          <cell r="Z737">
            <v>3421.9</v>
          </cell>
        </row>
        <row r="738">
          <cell r="I738" t="str">
            <v>GUNGURUMALEF01-MUDDANAHALLI</v>
          </cell>
          <cell r="J738" t="str">
            <v>1320201903010101</v>
          </cell>
          <cell r="K738" t="str">
            <v>AGRI</v>
          </cell>
          <cell r="L738" t="str">
            <v>GUNGURUMALE_110</v>
          </cell>
          <cell r="M738" t="str">
            <v>F01-MUDDANAHALLI</v>
          </cell>
          <cell r="N738" t="str">
            <v>GUNGURUMALE_110F01-MUDDANAHALLI</v>
          </cell>
          <cell r="O738" t="str">
            <v>1320201903010101</v>
          </cell>
          <cell r="P738" t="str">
            <v>Rural</v>
          </cell>
          <cell r="Q738" t="str">
            <v>AGRI</v>
          </cell>
          <cell r="R738" t="str">
            <v>AGRI</v>
          </cell>
          <cell r="W738">
            <v>287</v>
          </cell>
          <cell r="X738">
            <v>284</v>
          </cell>
          <cell r="Y738">
            <v>284</v>
          </cell>
          <cell r="Z738">
            <v>594.83000000000004</v>
          </cell>
        </row>
        <row r="739">
          <cell r="I739" t="str">
            <v>GUNGURUMALE_110F02-KASAVANAHALLI</v>
          </cell>
          <cell r="J739" t="str">
            <v>1320201903010104</v>
          </cell>
          <cell r="K739" t="str">
            <v>AGRI</v>
          </cell>
          <cell r="L739" t="str">
            <v>GUNGURUMALE_110</v>
          </cell>
          <cell r="M739" t="str">
            <v>F02-KASAVANAHALLI</v>
          </cell>
          <cell r="N739" t="str">
            <v>GUNGURUMALE_110F02-KASAVANAHALLI</v>
          </cell>
          <cell r="O739" t="str">
            <v>1320201903010104</v>
          </cell>
          <cell r="P739" t="str">
            <v>Rural</v>
          </cell>
          <cell r="Q739" t="str">
            <v>AGRI</v>
          </cell>
          <cell r="R739" t="str">
            <v>AGRI</v>
          </cell>
          <cell r="S739">
            <v>18</v>
          </cell>
          <cell r="T739">
            <v>12</v>
          </cell>
          <cell r="U739">
            <v>30</v>
          </cell>
          <cell r="V739">
            <v>84</v>
          </cell>
          <cell r="W739">
            <v>236</v>
          </cell>
          <cell r="X739">
            <v>235</v>
          </cell>
          <cell r="Y739">
            <v>233</v>
          </cell>
          <cell r="Z739">
            <v>653.94000000000005</v>
          </cell>
        </row>
        <row r="740">
          <cell r="I740" t="str">
            <v>GUNGURUMALEF03-GUNGURUMALE_NJY</v>
          </cell>
          <cell r="J740" t="str">
            <v>1320201903010102</v>
          </cell>
          <cell r="K740" t="str">
            <v>NJY</v>
          </cell>
          <cell r="L740" t="str">
            <v>GUNGURUMALE_110</v>
          </cell>
          <cell r="M740" t="str">
            <v>F03-GUNGURUMALE_NJY</v>
          </cell>
          <cell r="N740" t="str">
            <v>GUNGURUMALE_110F03-GUNGURUMALE_NJY</v>
          </cell>
          <cell r="O740" t="str">
            <v>1320201903010102</v>
          </cell>
          <cell r="P740" t="str">
            <v>Rural</v>
          </cell>
          <cell r="Q740" t="str">
            <v>NJY</v>
          </cell>
          <cell r="R740" t="str">
            <v>NJY</v>
          </cell>
          <cell r="W740">
            <v>2076</v>
          </cell>
          <cell r="X740">
            <v>1920</v>
          </cell>
          <cell r="Y740">
            <v>1</v>
          </cell>
          <cell r="Z740">
            <v>450.98</v>
          </cell>
        </row>
        <row r="741">
          <cell r="I741" t="str">
            <v>GUNGURUMALEF04-KALLAHALLI</v>
          </cell>
          <cell r="J741" t="str">
            <v>1320201903010103</v>
          </cell>
          <cell r="K741" t="str">
            <v>AGRI</v>
          </cell>
          <cell r="L741" t="str">
            <v>GUNGURUMALE_110</v>
          </cell>
          <cell r="M741" t="str">
            <v>F04-KALLAHALLI</v>
          </cell>
          <cell r="N741" t="str">
            <v>GUNGURUMALE_110F04-KALLAHALLI</v>
          </cell>
          <cell r="O741" t="str">
            <v>1320201903010103</v>
          </cell>
          <cell r="P741" t="str">
            <v>Rural</v>
          </cell>
          <cell r="Q741" t="str">
            <v>AGRI</v>
          </cell>
          <cell r="R741" t="str">
            <v>AGRI</v>
          </cell>
          <cell r="W741">
            <v>189</v>
          </cell>
          <cell r="X741">
            <v>189</v>
          </cell>
          <cell r="Y741">
            <v>182</v>
          </cell>
          <cell r="Z741">
            <v>595.91</v>
          </cell>
        </row>
        <row r="742">
          <cell r="I742" t="str">
            <v>GUNGURUMALE_110F05-ANCHE KOPPALU</v>
          </cell>
          <cell r="J742" t="str">
            <v>1320201903010105</v>
          </cell>
          <cell r="K742" t="str">
            <v>AGRI</v>
          </cell>
          <cell r="L742" t="str">
            <v>GUNGURUMALE_110</v>
          </cell>
          <cell r="M742" t="str">
            <v>F05-ANCHE KOPPALU</v>
          </cell>
          <cell r="N742" t="str">
            <v>GUNGURUMALE_110F05-ANCHE KOPPALU</v>
          </cell>
          <cell r="O742" t="str">
            <v>1320201903010105</v>
          </cell>
          <cell r="P742" t="str">
            <v>Rural</v>
          </cell>
          <cell r="Q742" t="str">
            <v>AGRI</v>
          </cell>
          <cell r="R742" t="str">
            <v>AGRI</v>
          </cell>
          <cell r="S742">
            <v>15</v>
          </cell>
          <cell r="T742">
            <v>12</v>
          </cell>
          <cell r="U742">
            <v>27</v>
          </cell>
          <cell r="V742">
            <v>51</v>
          </cell>
          <cell r="W742">
            <v>99</v>
          </cell>
          <cell r="X742">
            <v>99</v>
          </cell>
          <cell r="Y742">
            <v>98</v>
          </cell>
          <cell r="Z742">
            <v>818.3</v>
          </cell>
        </row>
        <row r="743">
          <cell r="I743" t="str">
            <v>GUNGURUMALE_110F06-BISLEHALLI</v>
          </cell>
          <cell r="J743" t="str">
            <v>1320201903010106</v>
          </cell>
          <cell r="K743" t="str">
            <v>AGRI</v>
          </cell>
          <cell r="L743" t="str">
            <v>GUNGURUMALE_110</v>
          </cell>
          <cell r="M743" t="str">
            <v>F06-BISLEHALLI</v>
          </cell>
          <cell r="N743" t="str">
            <v>GUNGURUMALE_110F06-BISLEHALLI</v>
          </cell>
          <cell r="O743" t="str">
            <v>1320201903010106</v>
          </cell>
          <cell r="P743" t="str">
            <v>Rural</v>
          </cell>
          <cell r="Q743" t="str">
            <v>AGRI</v>
          </cell>
          <cell r="R743" t="str">
            <v>AGRI</v>
          </cell>
          <cell r="S743">
            <v>12</v>
          </cell>
          <cell r="T743">
            <v>3</v>
          </cell>
          <cell r="U743">
            <v>15</v>
          </cell>
          <cell r="V743">
            <v>16</v>
          </cell>
          <cell r="W743">
            <v>170</v>
          </cell>
          <cell r="X743">
            <v>170</v>
          </cell>
          <cell r="Y743">
            <v>166</v>
          </cell>
          <cell r="Z743">
            <v>1371.3</v>
          </cell>
        </row>
        <row r="744">
          <cell r="I744" t="str">
            <v>GUTTUR_66F01-HARIHAR-W/W</v>
          </cell>
          <cell r="J744" t="str">
            <v>10022374014</v>
          </cell>
          <cell r="K744" t="str">
            <v>WATER WORKS</v>
          </cell>
          <cell r="L744" t="str">
            <v>GUTTUR_66</v>
          </cell>
          <cell r="M744" t="str">
            <v>F01-HARIHAR-W/W</v>
          </cell>
          <cell r="N744" t="str">
            <v>GUTTUR_66F01-HARIHAR-W/W</v>
          </cell>
          <cell r="O744" t="str">
            <v>1310301902010301</v>
          </cell>
          <cell r="P744" t="str">
            <v>Urban</v>
          </cell>
          <cell r="Q744" t="str">
            <v>WATER WORKS</v>
          </cell>
          <cell r="R744" t="str">
            <v>WATER WORKS</v>
          </cell>
          <cell r="S744">
            <v>6.0645000000000007</v>
          </cell>
          <cell r="T744">
            <v>7.07</v>
          </cell>
          <cell r="U744">
            <v>13.134500000000001</v>
          </cell>
          <cell r="V744">
            <v>62</v>
          </cell>
          <cell r="W744">
            <v>4182</v>
          </cell>
          <cell r="X744">
            <v>4182</v>
          </cell>
          <cell r="Z744">
            <v>1451.876</v>
          </cell>
        </row>
        <row r="745">
          <cell r="I745" t="str">
            <v>GUTTUR_66F02-DOGGALLI</v>
          </cell>
          <cell r="J745" t="str">
            <v>1310301902010101</v>
          </cell>
          <cell r="K745" t="str">
            <v>AGRI</v>
          </cell>
          <cell r="L745" t="str">
            <v>GUTTUR_66</v>
          </cell>
          <cell r="M745" t="str">
            <v>F02-DOGGALLI</v>
          </cell>
          <cell r="N745" t="str">
            <v>GUTTUR_66F02-DOGGALLI</v>
          </cell>
          <cell r="O745" t="str">
            <v>1310301902010101</v>
          </cell>
          <cell r="P745" t="str">
            <v>Rural</v>
          </cell>
          <cell r="Q745" t="str">
            <v>AGRI</v>
          </cell>
          <cell r="R745" t="str">
            <v>AGRI</v>
          </cell>
          <cell r="S745">
            <v>6.4024999999999999</v>
          </cell>
          <cell r="T745">
            <v>11.47</v>
          </cell>
          <cell r="U745">
            <v>17.872500000000002</v>
          </cell>
          <cell r="V745">
            <v>36</v>
          </cell>
          <cell r="W745">
            <v>164</v>
          </cell>
          <cell r="X745">
            <v>163</v>
          </cell>
          <cell r="Y745">
            <v>158</v>
          </cell>
          <cell r="Z745">
            <v>255.05</v>
          </cell>
        </row>
        <row r="746">
          <cell r="I746" t="str">
            <v>GUTTUR_66F03-KHB</v>
          </cell>
          <cell r="J746" t="str">
            <v>10022374006</v>
          </cell>
          <cell r="K746" t="str">
            <v>DOMESTIC</v>
          </cell>
          <cell r="L746" t="str">
            <v>GUTTUR_66</v>
          </cell>
          <cell r="M746" t="str">
            <v>F03-KHB</v>
          </cell>
          <cell r="N746" t="str">
            <v>GUTTUR_66F03-KHB</v>
          </cell>
          <cell r="O746" t="str">
            <v>1310301902010102</v>
          </cell>
          <cell r="P746" t="str">
            <v>Urban</v>
          </cell>
          <cell r="Q746" t="str">
            <v>DOMESTIC</v>
          </cell>
          <cell r="R746" t="str">
            <v>URBAN</v>
          </cell>
          <cell r="S746">
            <v>7.4750000000000005</v>
          </cell>
          <cell r="T746">
            <v>8.7200000000000006</v>
          </cell>
          <cell r="U746">
            <v>16.195</v>
          </cell>
          <cell r="V746">
            <v>88</v>
          </cell>
          <cell r="W746">
            <v>2496</v>
          </cell>
          <cell r="X746">
            <v>2496</v>
          </cell>
          <cell r="Z746">
            <v>586.72699999999998</v>
          </cell>
        </row>
        <row r="747">
          <cell r="I747" t="str">
            <v>GUTTUR_66F09-INDUSTRIAL</v>
          </cell>
          <cell r="J747" t="str">
            <v>10022374008</v>
          </cell>
          <cell r="K747" t="str">
            <v>INDUSTRIAL</v>
          </cell>
          <cell r="L747" t="str">
            <v>GUTTUR_66</v>
          </cell>
          <cell r="M747" t="str">
            <v>F09-INDUSTRIAL</v>
          </cell>
          <cell r="N747" t="str">
            <v>GUTTUR_66F09-INDUSTRIAL</v>
          </cell>
          <cell r="O747" t="str">
            <v>1310301902010103</v>
          </cell>
          <cell r="P747" t="str">
            <v>Urban</v>
          </cell>
          <cell r="Q747" t="str">
            <v>INDUSTRIAL</v>
          </cell>
          <cell r="R747" t="str">
            <v>INDUSTRIAL</v>
          </cell>
          <cell r="S747">
            <v>6.0255000000000001</v>
          </cell>
          <cell r="T747">
            <v>7.03</v>
          </cell>
          <cell r="U747">
            <v>13.0555</v>
          </cell>
          <cell r="V747">
            <v>64</v>
          </cell>
          <cell r="W747">
            <v>1047</v>
          </cell>
          <cell r="X747">
            <v>1047</v>
          </cell>
          <cell r="Z747">
            <v>1801.3779999999999</v>
          </cell>
        </row>
        <row r="748">
          <cell r="I748" t="str">
            <v>GUTTUR_66F10-HARIHAR</v>
          </cell>
          <cell r="J748" t="str">
            <v>10022374015</v>
          </cell>
          <cell r="K748" t="str">
            <v>DOMESTIC</v>
          </cell>
          <cell r="L748" t="str">
            <v>GUTTUR_66</v>
          </cell>
          <cell r="M748" t="str">
            <v>F10-HARIHAR</v>
          </cell>
          <cell r="N748" t="str">
            <v>GUTTUR_66F10-HARIHAR</v>
          </cell>
          <cell r="O748" t="str">
            <v>1310301902010302</v>
          </cell>
          <cell r="P748" t="str">
            <v>Urban</v>
          </cell>
          <cell r="Q748" t="str">
            <v>DOMESTIC</v>
          </cell>
          <cell r="R748" t="str">
            <v>URBAN</v>
          </cell>
          <cell r="S748">
            <v>12.265500000000001</v>
          </cell>
          <cell r="T748">
            <v>14.31</v>
          </cell>
          <cell r="U748">
            <v>26.575500000000002</v>
          </cell>
          <cell r="V748">
            <v>142</v>
          </cell>
          <cell r="W748">
            <v>11563</v>
          </cell>
          <cell r="X748">
            <v>11563</v>
          </cell>
          <cell r="Z748">
            <v>1985.36</v>
          </cell>
        </row>
        <row r="749">
          <cell r="I749" t="str">
            <v>GUTTUR_66F11-ANJANEYA</v>
          </cell>
          <cell r="J749" t="str">
            <v>1310301902010303</v>
          </cell>
          <cell r="K749" t="str">
            <v>NJY</v>
          </cell>
          <cell r="L749" t="str">
            <v>GUTTUR_66</v>
          </cell>
          <cell r="M749" t="str">
            <v>F11-ANJANEYA</v>
          </cell>
          <cell r="N749" t="str">
            <v>GUTTUR_66F11-ANJANEYA</v>
          </cell>
          <cell r="O749" t="str">
            <v>1310301902010303</v>
          </cell>
          <cell r="P749" t="str">
            <v>Rural</v>
          </cell>
          <cell r="Q749" t="str">
            <v>NJY</v>
          </cell>
          <cell r="R749" t="str">
            <v>NJY</v>
          </cell>
          <cell r="S749">
            <v>0</v>
          </cell>
          <cell r="T749">
            <v>0</v>
          </cell>
          <cell r="U749">
            <v>0</v>
          </cell>
          <cell r="V749">
            <v>15</v>
          </cell>
          <cell r="W749">
            <v>755</v>
          </cell>
          <cell r="X749">
            <v>608</v>
          </cell>
          <cell r="Y749">
            <v>6</v>
          </cell>
          <cell r="Z749">
            <v>19.21</v>
          </cell>
        </row>
        <row r="750">
          <cell r="I750" t="str">
            <v>GUTTUR_66F13-SARATHI</v>
          </cell>
          <cell r="J750" t="str">
            <v>1310301902020501</v>
          </cell>
          <cell r="K750" t="str">
            <v>AGRI</v>
          </cell>
          <cell r="L750" t="str">
            <v>GUTTUR_66</v>
          </cell>
          <cell r="M750" t="str">
            <v>F13-SARATHI</v>
          </cell>
          <cell r="N750" t="str">
            <v>GUTTUR_66F13-SARATHI</v>
          </cell>
          <cell r="O750" t="str">
            <v>1310301902020501</v>
          </cell>
          <cell r="P750" t="str">
            <v>Rural</v>
          </cell>
          <cell r="Q750" t="str">
            <v>AGRI</v>
          </cell>
          <cell r="R750" t="str">
            <v>AGRI</v>
          </cell>
          <cell r="S750">
            <v>7.9560000000000004</v>
          </cell>
          <cell r="T750">
            <v>9.2799999999999994</v>
          </cell>
          <cell r="U750">
            <v>17.236000000000001</v>
          </cell>
          <cell r="V750">
            <v>50</v>
          </cell>
          <cell r="W750">
            <v>361</v>
          </cell>
          <cell r="X750">
            <v>361</v>
          </cell>
          <cell r="Y750">
            <v>360</v>
          </cell>
          <cell r="Z750">
            <v>2307.79</v>
          </cell>
        </row>
        <row r="751">
          <cell r="I751" t="str">
            <v>GUTTUR_66F14-DEETTUR</v>
          </cell>
          <cell r="J751" t="str">
            <v>1310301902020502</v>
          </cell>
          <cell r="K751" t="str">
            <v>AGRI</v>
          </cell>
          <cell r="L751" t="str">
            <v>GUTTUR_66</v>
          </cell>
          <cell r="M751" t="str">
            <v>F14-DEETTUR</v>
          </cell>
          <cell r="N751" t="str">
            <v>GUTTUR_66F14-DEETTUR</v>
          </cell>
          <cell r="O751" t="str">
            <v>1310301902020502</v>
          </cell>
          <cell r="P751" t="str">
            <v>Rural</v>
          </cell>
          <cell r="Q751" t="str">
            <v>AGRI</v>
          </cell>
          <cell r="R751" t="str">
            <v>AGRI</v>
          </cell>
          <cell r="S751">
            <v>8.1379999999999999</v>
          </cell>
          <cell r="T751">
            <v>11.49</v>
          </cell>
          <cell r="U751">
            <v>19.628</v>
          </cell>
          <cell r="V751">
            <v>56</v>
          </cell>
          <cell r="W751">
            <v>530</v>
          </cell>
          <cell r="X751">
            <v>530</v>
          </cell>
          <cell r="Y751">
            <v>530</v>
          </cell>
          <cell r="Z751">
            <v>3107.2</v>
          </cell>
        </row>
        <row r="752">
          <cell r="I752" t="str">
            <v>GUTTUR_66F15-KARLAHALLI</v>
          </cell>
          <cell r="J752" t="str">
            <v>1310301902020503</v>
          </cell>
          <cell r="K752" t="str">
            <v>NJY</v>
          </cell>
          <cell r="L752" t="str">
            <v>GUTTUR_66</v>
          </cell>
          <cell r="M752" t="str">
            <v>F15-KARLAHALLI</v>
          </cell>
          <cell r="N752" t="str">
            <v>GUTTUR_66F15-KARLAHALLI</v>
          </cell>
          <cell r="O752" t="str">
            <v>1310301902020503</v>
          </cell>
          <cell r="P752" t="str">
            <v>Rural</v>
          </cell>
          <cell r="Q752" t="str">
            <v>NJY</v>
          </cell>
          <cell r="R752" t="str">
            <v>NJY</v>
          </cell>
          <cell r="S752">
            <v>10.432500000000001</v>
          </cell>
          <cell r="T752">
            <v>12.17</v>
          </cell>
          <cell r="U752">
            <v>22.602499999999999</v>
          </cell>
          <cell r="V752">
            <v>53</v>
          </cell>
          <cell r="W752">
            <v>2126</v>
          </cell>
          <cell r="X752">
            <v>1564</v>
          </cell>
          <cell r="Y752">
            <v>0</v>
          </cell>
          <cell r="Z752">
            <v>195.92</v>
          </cell>
        </row>
        <row r="753">
          <cell r="I753" t="str">
            <v>GUTTUR_66F16-GANGANARASI</v>
          </cell>
          <cell r="J753" t="str">
            <v>1310301902020504</v>
          </cell>
          <cell r="K753" t="str">
            <v>AGRI</v>
          </cell>
          <cell r="L753" t="str">
            <v>GUTTUR_66</v>
          </cell>
          <cell r="M753" t="str">
            <v>F16-GANGANARASI</v>
          </cell>
          <cell r="N753" t="str">
            <v>GUTTUR_66F16-GANGANARASI</v>
          </cell>
          <cell r="O753" t="str">
            <v>1310301902020504</v>
          </cell>
          <cell r="P753" t="str">
            <v>Rural</v>
          </cell>
          <cell r="Q753" t="str">
            <v>AGRI</v>
          </cell>
          <cell r="R753" t="str">
            <v>AGRI</v>
          </cell>
          <cell r="S753">
            <v>10.100999999999999</v>
          </cell>
          <cell r="T753">
            <v>11.78</v>
          </cell>
          <cell r="U753">
            <v>21.881</v>
          </cell>
          <cell r="V753">
            <v>57</v>
          </cell>
          <cell r="W753">
            <v>569</v>
          </cell>
          <cell r="X753">
            <v>568</v>
          </cell>
          <cell r="Y753">
            <v>566</v>
          </cell>
          <cell r="Z753">
            <v>155.47999999999999</v>
          </cell>
        </row>
        <row r="754">
          <cell r="I754" t="str">
            <v>HAGALAWADI_66F01-MATHIKERE</v>
          </cell>
          <cell r="J754" t="str">
            <v>1320107906010201</v>
          </cell>
          <cell r="K754" t="str">
            <v>AGRI</v>
          </cell>
          <cell r="L754" t="str">
            <v>HAGALAWADI_66</v>
          </cell>
          <cell r="M754" t="str">
            <v>F01-MATHIKERE</v>
          </cell>
          <cell r="N754" t="str">
            <v>HAGALAWADI_66F01-MATHIKERE</v>
          </cell>
          <cell r="O754" t="str">
            <v>1320107906010201</v>
          </cell>
          <cell r="P754" t="str">
            <v>Rural</v>
          </cell>
          <cell r="Q754" t="str">
            <v>AGRI</v>
          </cell>
          <cell r="R754" t="str">
            <v>AGRI</v>
          </cell>
          <cell r="S754">
            <v>14.5</v>
          </cell>
          <cell r="T754">
            <v>1.9</v>
          </cell>
          <cell r="U754">
            <v>16.399999999999999</v>
          </cell>
          <cell r="V754">
            <v>39</v>
          </cell>
          <cell r="W754">
            <v>160</v>
          </cell>
          <cell r="X754">
            <v>160</v>
          </cell>
          <cell r="Y754">
            <v>160</v>
          </cell>
          <cell r="Z754">
            <v>478.24</v>
          </cell>
        </row>
        <row r="755">
          <cell r="I755" t="str">
            <v>HAGALAWADI_66F02-MALLASANDRA KATTE</v>
          </cell>
          <cell r="J755" t="str">
            <v>1320107906010203</v>
          </cell>
          <cell r="K755" t="str">
            <v>AGRI</v>
          </cell>
          <cell r="L755" t="str">
            <v>HAGALAWADI_66</v>
          </cell>
          <cell r="M755" t="str">
            <v>F02-MALLASANDRA KATTE</v>
          </cell>
          <cell r="N755" t="str">
            <v>HAGALAWADI_66F02-MALLASANDRA KATTE</v>
          </cell>
          <cell r="O755" t="str">
            <v>1320107906010203</v>
          </cell>
          <cell r="P755" t="str">
            <v>Rural</v>
          </cell>
          <cell r="Q755" t="str">
            <v>AGRI</v>
          </cell>
          <cell r="R755" t="str">
            <v>AGRI</v>
          </cell>
          <cell r="S755">
            <v>18</v>
          </cell>
          <cell r="T755">
            <v>2.4</v>
          </cell>
          <cell r="U755">
            <v>20.399999999999999</v>
          </cell>
          <cell r="V755">
            <v>16</v>
          </cell>
          <cell r="W755">
            <v>97</v>
          </cell>
          <cell r="X755">
            <v>97</v>
          </cell>
          <cell r="Y755">
            <v>96</v>
          </cell>
          <cell r="Z755">
            <v>324.06</v>
          </cell>
        </row>
        <row r="756">
          <cell r="I756" t="str">
            <v>HAGALAWADI_66F03-HAGALAWADI</v>
          </cell>
          <cell r="J756" t="str">
            <v>1320107906010202</v>
          </cell>
          <cell r="K756" t="str">
            <v>NJY</v>
          </cell>
          <cell r="L756" t="str">
            <v>HAGALAWADI_66</v>
          </cell>
          <cell r="M756" t="str">
            <v>F03-HAGALAWADI</v>
          </cell>
          <cell r="N756" t="str">
            <v>HAGALAWADI_66F03-HAGALAWADI</v>
          </cell>
          <cell r="O756" t="str">
            <v>1320107906010202</v>
          </cell>
          <cell r="P756" t="str">
            <v>Rural</v>
          </cell>
          <cell r="Q756" t="str">
            <v>NJY</v>
          </cell>
          <cell r="R756" t="str">
            <v>NJY</v>
          </cell>
          <cell r="S756">
            <v>11.3</v>
          </cell>
          <cell r="T756">
            <v>2.1</v>
          </cell>
          <cell r="U756">
            <v>13.4</v>
          </cell>
          <cell r="V756">
            <v>146</v>
          </cell>
          <cell r="W756">
            <v>3371</v>
          </cell>
          <cell r="X756">
            <v>3086</v>
          </cell>
          <cell r="Y756">
            <v>2</v>
          </cell>
          <cell r="Z756">
            <v>478.95</v>
          </cell>
        </row>
        <row r="757">
          <cell r="I757" t="str">
            <v>HAGALAWADI_66F04-RANGAPURA</v>
          </cell>
          <cell r="J757" t="str">
            <v>1320107906010204</v>
          </cell>
          <cell r="K757" t="str">
            <v>AGRI</v>
          </cell>
          <cell r="L757" t="str">
            <v>HAGALAWADI_66</v>
          </cell>
          <cell r="M757" t="str">
            <v>F04-RANGAPURA</v>
          </cell>
          <cell r="N757" t="str">
            <v>HAGALAWADI_66F04-RANGAPURA</v>
          </cell>
          <cell r="O757" t="str">
            <v>1320107906010204</v>
          </cell>
          <cell r="P757" t="str">
            <v>Rural</v>
          </cell>
          <cell r="Q757" t="str">
            <v>AGRI</v>
          </cell>
          <cell r="R757" t="str">
            <v>AGRI</v>
          </cell>
          <cell r="S757">
            <v>8.9</v>
          </cell>
          <cell r="T757">
            <v>4.0999999999999996</v>
          </cell>
          <cell r="U757">
            <v>13</v>
          </cell>
          <cell r="V757">
            <v>8</v>
          </cell>
          <cell r="W757">
            <v>308</v>
          </cell>
          <cell r="X757">
            <v>308</v>
          </cell>
          <cell r="Y757">
            <v>308</v>
          </cell>
          <cell r="Z757">
            <v>594.63</v>
          </cell>
        </row>
        <row r="758">
          <cell r="I758" t="str">
            <v>HAGALAWADI_66F05-KUREHALLI</v>
          </cell>
          <cell r="J758" t="str">
            <v>1320107906020101</v>
          </cell>
          <cell r="K758" t="str">
            <v>AGRI</v>
          </cell>
          <cell r="L758" t="str">
            <v>HAGALAWADI_66</v>
          </cell>
          <cell r="M758" t="str">
            <v>F05-KUREHALLI</v>
          </cell>
          <cell r="N758" t="str">
            <v>HAGALAWADI_66F05-KUREHALLI</v>
          </cell>
          <cell r="O758" t="str">
            <v>1320107906020101</v>
          </cell>
          <cell r="P758" t="str">
            <v>Rural</v>
          </cell>
          <cell r="Q758" t="str">
            <v>AGRI</v>
          </cell>
          <cell r="R758" t="str">
            <v>AGRI</v>
          </cell>
          <cell r="S758">
            <v>5.8</v>
          </cell>
          <cell r="T758">
            <v>5.4</v>
          </cell>
          <cell r="U758">
            <v>11.2</v>
          </cell>
          <cell r="V758">
            <v>41</v>
          </cell>
          <cell r="W758">
            <v>117</v>
          </cell>
          <cell r="X758">
            <v>117</v>
          </cell>
          <cell r="Y758">
            <v>117</v>
          </cell>
          <cell r="Z758">
            <v>2123.3000000000002</v>
          </cell>
        </row>
        <row r="759">
          <cell r="I759" t="str">
            <v>HAGALAWADI_66F06-GUDDENAHALLI</v>
          </cell>
          <cell r="J759" t="str">
            <v>1320107906020102</v>
          </cell>
          <cell r="K759" t="str">
            <v>AGRI</v>
          </cell>
          <cell r="L759" t="str">
            <v>HAGALAWADI_66</v>
          </cell>
          <cell r="M759" t="str">
            <v>F06-GUDDENAHALLI</v>
          </cell>
          <cell r="N759" t="str">
            <v>HAGALAWADI_66F06-GUDDENAHALLI</v>
          </cell>
          <cell r="O759" t="str">
            <v>1320107906020102</v>
          </cell>
          <cell r="P759" t="str">
            <v>Rural</v>
          </cell>
          <cell r="Q759" t="str">
            <v>AGRI</v>
          </cell>
          <cell r="R759" t="str">
            <v>AGRI</v>
          </cell>
          <cell r="S759">
            <v>7.4</v>
          </cell>
          <cell r="T759">
            <v>4.2</v>
          </cell>
          <cell r="U759">
            <v>11.600000000000001</v>
          </cell>
          <cell r="V759">
            <v>47</v>
          </cell>
          <cell r="W759">
            <v>203</v>
          </cell>
          <cell r="X759">
            <v>201</v>
          </cell>
          <cell r="Y759">
            <v>200</v>
          </cell>
          <cell r="Z759">
            <v>2788.9</v>
          </cell>
        </row>
        <row r="760">
          <cell r="I760" t="str">
            <v>HAGALAWADI_66F07-SIDDAPURA</v>
          </cell>
          <cell r="J760" t="str">
            <v>1320107906020104</v>
          </cell>
          <cell r="K760" t="str">
            <v>AGRI</v>
          </cell>
          <cell r="L760" t="str">
            <v>HAGALAWADI_66</v>
          </cell>
          <cell r="M760" t="str">
            <v>F07-SIDDAPURA</v>
          </cell>
          <cell r="N760" t="str">
            <v>HAGALAWADI_66F07-SIDDAPURA</v>
          </cell>
          <cell r="O760" t="str">
            <v>1320107906020104</v>
          </cell>
          <cell r="P760" t="str">
            <v>Rural</v>
          </cell>
          <cell r="Q760" t="str">
            <v>AGRI</v>
          </cell>
          <cell r="R760" t="str">
            <v>AGRI</v>
          </cell>
          <cell r="S760">
            <v>0</v>
          </cell>
          <cell r="T760">
            <v>0</v>
          </cell>
          <cell r="U760">
            <v>0</v>
          </cell>
          <cell r="V760">
            <v>0</v>
          </cell>
          <cell r="W760">
            <v>1877</v>
          </cell>
          <cell r="X760">
            <v>1877</v>
          </cell>
          <cell r="Y760">
            <v>1876</v>
          </cell>
          <cell r="Z760">
            <v>170.2</v>
          </cell>
        </row>
        <row r="761">
          <cell r="I761" t="str">
            <v>HAGALAWADI_66F08-HARALAKATTE</v>
          </cell>
          <cell r="J761" t="str">
            <v>1320107906020103</v>
          </cell>
          <cell r="K761" t="str">
            <v>AGRI</v>
          </cell>
          <cell r="L761" t="str">
            <v>HAGALAWADI_66</v>
          </cell>
          <cell r="M761" t="str">
            <v>F08-HARALAKATTE</v>
          </cell>
          <cell r="N761" t="str">
            <v>HAGALAWADI_66F08-HARALAKATTE</v>
          </cell>
          <cell r="O761" t="str">
            <v>1320107906020103</v>
          </cell>
          <cell r="P761" t="str">
            <v>Rural</v>
          </cell>
          <cell r="Q761" t="str">
            <v>AGRI</v>
          </cell>
          <cell r="R761" t="str">
            <v>AGRI</v>
          </cell>
          <cell r="S761">
            <v>6.9</v>
          </cell>
          <cell r="T761">
            <v>2.2999999999999998</v>
          </cell>
          <cell r="U761">
            <v>9.1999999999999993</v>
          </cell>
          <cell r="V761">
            <v>18</v>
          </cell>
          <cell r="W761">
            <v>132</v>
          </cell>
          <cell r="X761">
            <v>132</v>
          </cell>
          <cell r="Y761">
            <v>130</v>
          </cell>
          <cell r="Z761">
            <v>2782.5</v>
          </cell>
        </row>
        <row r="762">
          <cell r="I762" t="str">
            <v>HALKURKE_110F02-CHOWLIHALLI NJY</v>
          </cell>
          <cell r="J762" t="str">
            <v>1320201909010108</v>
          </cell>
          <cell r="K762" t="str">
            <v>NJY</v>
          </cell>
          <cell r="L762" t="str">
            <v>HALKURKE_110</v>
          </cell>
          <cell r="M762" t="str">
            <v>F02-CHOWLIHALLI NJY</v>
          </cell>
          <cell r="N762" t="str">
            <v>HALKURKE_110F02-CHOWLIHALLI NJY</v>
          </cell>
          <cell r="O762" t="str">
            <v>1320201909010108</v>
          </cell>
          <cell r="P762" t="str">
            <v>Rural</v>
          </cell>
          <cell r="Q762" t="str">
            <v>NJY</v>
          </cell>
          <cell r="R762" t="str">
            <v>NJY</v>
          </cell>
          <cell r="S762">
            <v>12.708</v>
          </cell>
          <cell r="T762">
            <v>10.061999999999999</v>
          </cell>
          <cell r="U762">
            <v>22.77</v>
          </cell>
          <cell r="V762">
            <v>45</v>
          </cell>
          <cell r="W762">
            <v>1396</v>
          </cell>
          <cell r="X762">
            <v>1223</v>
          </cell>
          <cell r="Y762">
            <v>0</v>
          </cell>
          <cell r="Z762">
            <v>56.82</v>
          </cell>
        </row>
        <row r="763">
          <cell r="I763" t="str">
            <v>HALKURKE_110F03-MANAKIKERE</v>
          </cell>
          <cell r="J763" t="str">
            <v>1320201909010102</v>
          </cell>
          <cell r="K763" t="str">
            <v>AGRI</v>
          </cell>
          <cell r="L763" t="str">
            <v>HALKURKE_110</v>
          </cell>
          <cell r="M763" t="str">
            <v>F03-MANAKIKERE</v>
          </cell>
          <cell r="N763" t="str">
            <v>HALKURKE_110F03-MANAKIKERE</v>
          </cell>
          <cell r="O763" t="str">
            <v>1320201909010102</v>
          </cell>
          <cell r="P763" t="str">
            <v>Rural</v>
          </cell>
          <cell r="Q763" t="str">
            <v>AGRI</v>
          </cell>
          <cell r="R763" t="str">
            <v>AGRI</v>
          </cell>
          <cell r="S763">
            <v>12</v>
          </cell>
          <cell r="T763">
            <v>15</v>
          </cell>
          <cell r="U763">
            <v>27</v>
          </cell>
          <cell r="V763">
            <v>17</v>
          </cell>
          <cell r="W763">
            <v>213</v>
          </cell>
          <cell r="X763">
            <v>212</v>
          </cell>
          <cell r="Y763">
            <v>202</v>
          </cell>
          <cell r="Z763">
            <v>222.28</v>
          </cell>
        </row>
        <row r="764">
          <cell r="I764" t="str">
            <v>HALKURKE_110F04-MAVINAHALLI</v>
          </cell>
          <cell r="J764" t="str">
            <v>1320201909010103</v>
          </cell>
          <cell r="K764" t="str">
            <v>AGRI</v>
          </cell>
          <cell r="L764" t="str">
            <v>HALKURKE_110</v>
          </cell>
          <cell r="M764" t="str">
            <v>F04-MAVINAHALLI</v>
          </cell>
          <cell r="N764" t="str">
            <v>HALKURKE_110F04-MAVINAHALLI</v>
          </cell>
          <cell r="O764" t="str">
            <v>1320201909010103</v>
          </cell>
          <cell r="P764" t="str">
            <v>Rural</v>
          </cell>
          <cell r="Q764" t="str">
            <v>AGRI</v>
          </cell>
          <cell r="R764" t="str">
            <v>AGRI</v>
          </cell>
          <cell r="S764">
            <v>5.0999999999999996</v>
          </cell>
          <cell r="T764">
            <v>8.4</v>
          </cell>
          <cell r="U764">
            <v>13.5</v>
          </cell>
          <cell r="V764">
            <v>21</v>
          </cell>
          <cell r="W764">
            <v>155</v>
          </cell>
          <cell r="X764">
            <v>150</v>
          </cell>
          <cell r="Y764">
            <v>93</v>
          </cell>
          <cell r="Z764">
            <v>318.98</v>
          </cell>
        </row>
        <row r="765">
          <cell r="I765" t="str">
            <v>HALKURKE_110F05-HALENAHALLI</v>
          </cell>
          <cell r="J765" t="str">
            <v>1320201909010104</v>
          </cell>
          <cell r="K765" t="str">
            <v>AGRI</v>
          </cell>
          <cell r="L765" t="str">
            <v>HALKURKE_110</v>
          </cell>
          <cell r="M765" t="str">
            <v>F05-HALENAHALLI</v>
          </cell>
          <cell r="N765" t="str">
            <v>HALKURKE_110F05-HALENAHALLI</v>
          </cell>
          <cell r="O765" t="str">
            <v>1320201909010104</v>
          </cell>
          <cell r="P765" t="str">
            <v>Rural</v>
          </cell>
          <cell r="Q765" t="str">
            <v>AGRI</v>
          </cell>
          <cell r="R765" t="str">
            <v>AGRI</v>
          </cell>
          <cell r="S765">
            <v>12.4</v>
          </cell>
          <cell r="T765">
            <v>18.600000000000001</v>
          </cell>
          <cell r="U765">
            <v>31</v>
          </cell>
          <cell r="V765">
            <v>74</v>
          </cell>
          <cell r="W765">
            <v>613</v>
          </cell>
          <cell r="X765">
            <v>336</v>
          </cell>
          <cell r="Y765">
            <v>327</v>
          </cell>
          <cell r="Z765">
            <v>641.37</v>
          </cell>
        </row>
        <row r="766">
          <cell r="I766" t="str">
            <v>HALKURKE_110F06-GATAGINAKERE</v>
          </cell>
          <cell r="J766" t="str">
            <v>1320201909010105</v>
          </cell>
          <cell r="K766" t="str">
            <v>AGRI</v>
          </cell>
          <cell r="L766" t="str">
            <v>HALKURKE_110</v>
          </cell>
          <cell r="M766" t="str">
            <v>F06-GATAGINAKERE</v>
          </cell>
          <cell r="N766" t="str">
            <v>HALKURKE_110F06-GATAGINAKERE</v>
          </cell>
          <cell r="O766" t="str">
            <v>1320201909010105</v>
          </cell>
          <cell r="P766" t="str">
            <v>Rural</v>
          </cell>
          <cell r="Q766" t="str">
            <v>AGRI</v>
          </cell>
          <cell r="R766" t="str">
            <v>AGRI</v>
          </cell>
          <cell r="S766">
            <v>11.5</v>
          </cell>
          <cell r="T766">
            <v>14.8</v>
          </cell>
          <cell r="U766">
            <v>26.3</v>
          </cell>
          <cell r="V766">
            <v>72</v>
          </cell>
          <cell r="W766">
            <v>194</v>
          </cell>
          <cell r="X766">
            <v>192</v>
          </cell>
          <cell r="Y766">
            <v>189</v>
          </cell>
          <cell r="Z766">
            <v>378.92</v>
          </cell>
        </row>
        <row r="767">
          <cell r="I767" t="str">
            <v>HALKURKE_110F08-A-M-KAVALU</v>
          </cell>
          <cell r="J767" t="str">
            <v>1320201909010107</v>
          </cell>
          <cell r="K767" t="str">
            <v>AGRI</v>
          </cell>
          <cell r="L767" t="str">
            <v>HALKURKE_110</v>
          </cell>
          <cell r="M767" t="str">
            <v>F08-A-M-KAVALU</v>
          </cell>
          <cell r="N767" t="str">
            <v>HALKURKE_110F08-A-M-KAVALU</v>
          </cell>
          <cell r="O767" t="str">
            <v>1320201909010107</v>
          </cell>
          <cell r="P767" t="str">
            <v>Rural</v>
          </cell>
          <cell r="Q767" t="str">
            <v>AGRI</v>
          </cell>
          <cell r="R767" t="str">
            <v>AGRI</v>
          </cell>
          <cell r="S767">
            <v>12</v>
          </cell>
          <cell r="T767">
            <v>18</v>
          </cell>
          <cell r="U767">
            <v>30</v>
          </cell>
          <cell r="V767">
            <v>66</v>
          </cell>
          <cell r="W767">
            <v>177</v>
          </cell>
          <cell r="X767">
            <v>177</v>
          </cell>
          <cell r="Y767">
            <v>156</v>
          </cell>
          <cell r="Z767">
            <v>25041.8</v>
          </cell>
        </row>
        <row r="768">
          <cell r="I768" t="str">
            <v>HALKURKE_110F10-DASANAKATTE</v>
          </cell>
          <cell r="J768" t="str">
            <v>1320201909021503</v>
          </cell>
          <cell r="K768" t="str">
            <v>AGRI</v>
          </cell>
          <cell r="L768" t="str">
            <v>HALKURKE_110</v>
          </cell>
          <cell r="M768" t="str">
            <v>F10-DASANAKATTE</v>
          </cell>
          <cell r="N768" t="str">
            <v>HALKURKE_110F10-DASANAKATTE</v>
          </cell>
          <cell r="O768" t="str">
            <v>1320201909021503</v>
          </cell>
          <cell r="P768" t="str">
            <v>Rural</v>
          </cell>
          <cell r="Q768" t="str">
            <v>AGRI</v>
          </cell>
          <cell r="R768" t="str">
            <v>AGRI</v>
          </cell>
          <cell r="S768">
            <v>12.45</v>
          </cell>
          <cell r="T768">
            <v>12.15</v>
          </cell>
          <cell r="U768">
            <v>24.6</v>
          </cell>
          <cell r="V768">
            <v>32</v>
          </cell>
          <cell r="W768">
            <v>116</v>
          </cell>
          <cell r="X768">
            <v>116</v>
          </cell>
          <cell r="Y768">
            <v>109</v>
          </cell>
          <cell r="Z768">
            <v>1881</v>
          </cell>
        </row>
        <row r="769">
          <cell r="I769" t="str">
            <v>HALKURKE_110F11- MUDDENAHALLI</v>
          </cell>
          <cell r="J769" t="str">
            <v>1320201909020301</v>
          </cell>
          <cell r="K769" t="str">
            <v>AGRI</v>
          </cell>
          <cell r="L769" t="str">
            <v>HALKURKE_110</v>
          </cell>
          <cell r="M769" t="str">
            <v>F11- MUDDENAHALLI</v>
          </cell>
          <cell r="N769" t="str">
            <v>HALKURKE_110F11- MUDDENAHALLI</v>
          </cell>
          <cell r="O769" t="str">
            <v>1320201909020301</v>
          </cell>
          <cell r="P769" t="str">
            <v>Rural</v>
          </cell>
          <cell r="Q769" t="str">
            <v>AGRI</v>
          </cell>
          <cell r="R769" t="str">
            <v>AGRI</v>
          </cell>
          <cell r="S769">
            <v>13.2</v>
          </cell>
          <cell r="T769">
            <v>14.8</v>
          </cell>
          <cell r="U769">
            <v>28</v>
          </cell>
          <cell r="V769">
            <v>141</v>
          </cell>
          <cell r="W769">
            <v>489</v>
          </cell>
          <cell r="X769">
            <v>444</v>
          </cell>
          <cell r="Y769">
            <v>420</v>
          </cell>
          <cell r="Z769">
            <v>3004.1</v>
          </cell>
        </row>
        <row r="770">
          <cell r="I770" t="str">
            <v>HALKURKE_110F12-HALKURKE</v>
          </cell>
          <cell r="J770" t="str">
            <v>1320201909021501</v>
          </cell>
          <cell r="K770" t="str">
            <v>AGRI</v>
          </cell>
          <cell r="L770" t="str">
            <v>HALKURKE_110</v>
          </cell>
          <cell r="M770" t="str">
            <v>F12-HALKURKE</v>
          </cell>
          <cell r="N770" t="str">
            <v>HALKURKE_110F12-HALKURKE</v>
          </cell>
          <cell r="O770" t="str">
            <v>1320201909021501</v>
          </cell>
          <cell r="P770" t="str">
            <v>Rural</v>
          </cell>
          <cell r="Q770" t="str">
            <v>AGRI</v>
          </cell>
          <cell r="R770" t="str">
            <v>AGRI</v>
          </cell>
          <cell r="S770">
            <v>14</v>
          </cell>
          <cell r="T770">
            <v>17</v>
          </cell>
          <cell r="U770">
            <v>31</v>
          </cell>
          <cell r="V770">
            <v>22</v>
          </cell>
          <cell r="W770">
            <v>505</v>
          </cell>
          <cell r="X770">
            <v>32</v>
          </cell>
          <cell r="Y770">
            <v>28</v>
          </cell>
          <cell r="Z770">
            <v>458.6</v>
          </cell>
        </row>
        <row r="771">
          <cell r="I771" t="str">
            <v>HALKURKE_110F13-NJY KODAGIHALLI</v>
          </cell>
          <cell r="J771" t="str">
            <v>1320201909021502</v>
          </cell>
          <cell r="K771" t="str">
            <v>NJY</v>
          </cell>
          <cell r="L771" t="str">
            <v>HALKURKE_110</v>
          </cell>
          <cell r="M771" t="str">
            <v>F13-NJY KODAGIHALLI</v>
          </cell>
          <cell r="N771" t="str">
            <v>HALKURKE_110F13-NJY KODAGIHALLI</v>
          </cell>
          <cell r="O771" t="str">
            <v>1320201909021502</v>
          </cell>
          <cell r="P771" t="str">
            <v>Rural</v>
          </cell>
          <cell r="Q771" t="str">
            <v>NJY</v>
          </cell>
          <cell r="R771" t="str">
            <v>NJY</v>
          </cell>
          <cell r="S771">
            <v>12</v>
          </cell>
          <cell r="T771">
            <v>14</v>
          </cell>
          <cell r="U771">
            <v>26</v>
          </cell>
          <cell r="V771">
            <v>79</v>
          </cell>
          <cell r="W771">
            <v>1409</v>
          </cell>
          <cell r="X771">
            <v>1278</v>
          </cell>
          <cell r="Y771">
            <v>0</v>
          </cell>
          <cell r="Z771">
            <v>7231.3</v>
          </cell>
        </row>
        <row r="772">
          <cell r="I772" t="str">
            <v>HALURAMESHWARA_66F01-HUNAVINODU</v>
          </cell>
          <cell r="J772" t="str">
            <v>1310204903010101</v>
          </cell>
          <cell r="K772" t="str">
            <v>AGRI</v>
          </cell>
          <cell r="L772" t="str">
            <v>HALURAMESHWARA_66</v>
          </cell>
          <cell r="M772" t="str">
            <v>F01-HUNAVINODU</v>
          </cell>
          <cell r="N772" t="str">
            <v>HALURAMESHWARA_66F01-HUNAVINODU</v>
          </cell>
          <cell r="O772" t="str">
            <v>1310204903010101</v>
          </cell>
          <cell r="P772" t="str">
            <v>Rural</v>
          </cell>
          <cell r="Q772" t="str">
            <v>AGRI</v>
          </cell>
          <cell r="R772" t="str">
            <v>AGRI</v>
          </cell>
          <cell r="S772">
            <v>12.64</v>
          </cell>
          <cell r="T772">
            <v>18.96</v>
          </cell>
          <cell r="U772">
            <v>31.6</v>
          </cell>
          <cell r="V772">
            <v>98</v>
          </cell>
          <cell r="W772">
            <v>436</v>
          </cell>
          <cell r="X772">
            <v>391</v>
          </cell>
          <cell r="Y772">
            <v>390</v>
          </cell>
          <cell r="Z772">
            <v>676.37</v>
          </cell>
        </row>
        <row r="773">
          <cell r="I773" t="str">
            <v>HALURAMESHWARA_66F02-DODDAGHATTA</v>
          </cell>
          <cell r="J773" t="str">
            <v>1310204903010102</v>
          </cell>
          <cell r="K773" t="str">
            <v>AGRI</v>
          </cell>
          <cell r="L773" t="str">
            <v>HALURAMESHWARA_66</v>
          </cell>
          <cell r="M773" t="str">
            <v>F02-DODDAGHATTA</v>
          </cell>
          <cell r="N773" t="str">
            <v>HALURAMESHWARA_66F02-DODDAGHATTA</v>
          </cell>
          <cell r="O773" t="str">
            <v>1310204903010102</v>
          </cell>
          <cell r="P773" t="str">
            <v>Rural</v>
          </cell>
          <cell r="Q773" t="str">
            <v>AGRI</v>
          </cell>
          <cell r="R773" t="str">
            <v>AGRI</v>
          </cell>
          <cell r="S773">
            <v>23.5</v>
          </cell>
          <cell r="T773">
            <v>35.25</v>
          </cell>
          <cell r="U773">
            <v>58.75</v>
          </cell>
          <cell r="V773">
            <v>105</v>
          </cell>
          <cell r="W773">
            <v>376</v>
          </cell>
          <cell r="X773">
            <v>376</v>
          </cell>
          <cell r="Y773">
            <v>376</v>
          </cell>
          <cell r="Z773">
            <v>585.96</v>
          </cell>
        </row>
        <row r="774">
          <cell r="I774" t="str">
            <v>HALURAMESHWARA_66F03-JANKAL</v>
          </cell>
          <cell r="J774" t="str">
            <v>1310204903020301</v>
          </cell>
          <cell r="K774" t="str">
            <v>AGRI</v>
          </cell>
          <cell r="L774" t="str">
            <v>HALURAMESHWARA_66</v>
          </cell>
          <cell r="M774" t="str">
            <v>F03-JANKAL</v>
          </cell>
          <cell r="N774" t="str">
            <v>HALURAMESHWARA_66F03-JANKAL</v>
          </cell>
          <cell r="O774" t="str">
            <v>1310204903020301</v>
          </cell>
          <cell r="P774" t="str">
            <v>Rural</v>
          </cell>
          <cell r="Q774" t="str">
            <v>AGRI</v>
          </cell>
          <cell r="R774" t="str">
            <v>AGRI</v>
          </cell>
          <cell r="S774">
            <v>22.94</v>
          </cell>
          <cell r="T774">
            <v>34.410000000000004</v>
          </cell>
          <cell r="U774">
            <v>57.350000000000009</v>
          </cell>
          <cell r="V774">
            <v>189</v>
          </cell>
          <cell r="W774">
            <v>622</v>
          </cell>
          <cell r="X774">
            <v>622</v>
          </cell>
          <cell r="Y774">
            <v>622</v>
          </cell>
          <cell r="Z774">
            <v>546.08000000000004</v>
          </cell>
        </row>
        <row r="775">
          <cell r="I775" t="str">
            <v>HALURAMESHWARA_66F04-THANEGEKALLU</v>
          </cell>
          <cell r="J775" t="str">
            <v>1310204903010107</v>
          </cell>
          <cell r="K775" t="str">
            <v>NJY</v>
          </cell>
          <cell r="L775" t="str">
            <v>HALURAMESHWARA_66</v>
          </cell>
          <cell r="M775" t="str">
            <v>F04-THANEGEKALLU</v>
          </cell>
          <cell r="N775" t="str">
            <v>HALURAMESHWARA_66F04-THANEGEKALLU</v>
          </cell>
          <cell r="O775" t="str">
            <v>1310204903010107</v>
          </cell>
          <cell r="P775" t="str">
            <v>Rural</v>
          </cell>
          <cell r="Q775" t="str">
            <v>NJY</v>
          </cell>
          <cell r="R775" t="str">
            <v>NJY</v>
          </cell>
          <cell r="S775">
            <v>16.166</v>
          </cell>
          <cell r="T775">
            <v>24.249000000000002</v>
          </cell>
          <cell r="U775">
            <v>40.415000000000006</v>
          </cell>
          <cell r="V775">
            <v>93</v>
          </cell>
          <cell r="W775">
            <v>2775</v>
          </cell>
          <cell r="X775">
            <v>2115</v>
          </cell>
          <cell r="Y775">
            <v>0</v>
          </cell>
          <cell r="Z775">
            <v>576.08000000000004</v>
          </cell>
        </row>
        <row r="776">
          <cell r="I776" t="str">
            <v>HALURAMESHWARA_66F05-KANTAPURA</v>
          </cell>
          <cell r="J776" t="str">
            <v>1310204903020302</v>
          </cell>
          <cell r="K776" t="str">
            <v>AGRI</v>
          </cell>
          <cell r="L776" t="str">
            <v>HALURAMESHWARA_66</v>
          </cell>
          <cell r="M776" t="str">
            <v>F05-KANTAPURA</v>
          </cell>
          <cell r="N776" t="str">
            <v>HALURAMESHWARA_66F05-KANTAPURA</v>
          </cell>
          <cell r="O776" t="str">
            <v>1310204903020302</v>
          </cell>
          <cell r="P776" t="str">
            <v>Rural</v>
          </cell>
          <cell r="Q776" t="str">
            <v>AGRI</v>
          </cell>
          <cell r="R776" t="str">
            <v>AGRI</v>
          </cell>
          <cell r="S776">
            <v>17.516000000000002</v>
          </cell>
          <cell r="T776">
            <v>26.274000000000001</v>
          </cell>
          <cell r="U776">
            <v>43.790000000000006</v>
          </cell>
          <cell r="V776">
            <v>82</v>
          </cell>
          <cell r="W776">
            <v>264</v>
          </cell>
          <cell r="X776">
            <v>264</v>
          </cell>
          <cell r="Y776">
            <v>264</v>
          </cell>
          <cell r="Z776">
            <v>504.87</v>
          </cell>
        </row>
        <row r="777">
          <cell r="I777" t="str">
            <v>HALURAMESHWARA_66F06-DEVAPURA</v>
          </cell>
          <cell r="J777" t="str">
            <v>1310204903010103</v>
          </cell>
          <cell r="K777" t="str">
            <v>AGRI</v>
          </cell>
          <cell r="L777" t="str">
            <v>HALURAMESHWARA_66</v>
          </cell>
          <cell r="M777" t="str">
            <v>F06-DEVAPURA</v>
          </cell>
          <cell r="N777" t="str">
            <v>HALURAMESHWARA_66F06-DEVAPURA</v>
          </cell>
          <cell r="O777" t="str">
            <v>1310204903010103</v>
          </cell>
          <cell r="P777" t="str">
            <v>Rural</v>
          </cell>
          <cell r="Q777" t="str">
            <v>AGRI</v>
          </cell>
          <cell r="R777" t="str">
            <v>AGRI</v>
          </cell>
          <cell r="S777">
            <v>12.436</v>
          </cell>
          <cell r="T777">
            <v>18.654</v>
          </cell>
          <cell r="U777">
            <v>31.09</v>
          </cell>
          <cell r="V777">
            <v>74</v>
          </cell>
          <cell r="W777">
            <v>330</v>
          </cell>
          <cell r="X777">
            <v>330</v>
          </cell>
          <cell r="Y777">
            <v>329</v>
          </cell>
          <cell r="Z777">
            <v>522.38</v>
          </cell>
        </row>
        <row r="778">
          <cell r="I778" t="str">
            <v>HALURAMESHWARA_66F07-RAMAJJANAHALLI</v>
          </cell>
          <cell r="J778" t="str">
            <v>1310204903020303</v>
          </cell>
          <cell r="K778" t="str">
            <v>AGRI</v>
          </cell>
          <cell r="L778" t="str">
            <v>HALURAMESHWARA_66</v>
          </cell>
          <cell r="M778" t="str">
            <v>F07-RAMAJJANAHALLI</v>
          </cell>
          <cell r="N778" t="str">
            <v>HALURAMESHWARA_66F07-RAMAJJANAHALLI</v>
          </cell>
          <cell r="O778" t="str">
            <v>1310204903020303</v>
          </cell>
          <cell r="P778" t="str">
            <v>Rural</v>
          </cell>
          <cell r="Q778" t="str">
            <v>AGRI</v>
          </cell>
          <cell r="R778" t="str">
            <v>AGRI</v>
          </cell>
          <cell r="S778">
            <v>11.096</v>
          </cell>
          <cell r="T778">
            <v>16.643999999999998</v>
          </cell>
          <cell r="U778">
            <v>27.74</v>
          </cell>
          <cell r="V778">
            <v>65</v>
          </cell>
          <cell r="W778">
            <v>326</v>
          </cell>
          <cell r="X778">
            <v>326</v>
          </cell>
          <cell r="Y778">
            <v>318</v>
          </cell>
          <cell r="Z778">
            <v>658.28</v>
          </cell>
        </row>
        <row r="779">
          <cell r="I779" t="str">
            <v>HALURAMESHWARA_66F08-ATTIMAGE</v>
          </cell>
          <cell r="J779" t="str">
            <v>1310204903020304</v>
          </cell>
          <cell r="K779" t="str">
            <v>NJY</v>
          </cell>
          <cell r="L779" t="str">
            <v>HALURAMESHWARA_66</v>
          </cell>
          <cell r="M779" t="str">
            <v>F08-ATTIMAGE</v>
          </cell>
          <cell r="N779" t="str">
            <v>HALURAMESHWARA_66F08-ATTIMAGE</v>
          </cell>
          <cell r="O779" t="str">
            <v>1310204903020304</v>
          </cell>
          <cell r="P779" t="str">
            <v>Rural</v>
          </cell>
          <cell r="Q779" t="str">
            <v>NJY</v>
          </cell>
          <cell r="R779" t="str">
            <v>NJY</v>
          </cell>
          <cell r="S779">
            <v>10.440000000000001</v>
          </cell>
          <cell r="T779">
            <v>15.66</v>
          </cell>
          <cell r="U779">
            <v>26.1</v>
          </cell>
          <cell r="V779">
            <v>45</v>
          </cell>
          <cell r="W779">
            <v>2345</v>
          </cell>
          <cell r="X779">
            <v>1993</v>
          </cell>
          <cell r="Y779">
            <v>0</v>
          </cell>
          <cell r="Z779">
            <v>929.97</v>
          </cell>
        </row>
        <row r="780">
          <cell r="I780" t="str">
            <v>HALURAMESHWARA_66F09-HONNENAHALLI</v>
          </cell>
          <cell r="J780" t="str">
            <v>1310204903010104</v>
          </cell>
          <cell r="K780" t="str">
            <v>NJY</v>
          </cell>
          <cell r="L780" t="str">
            <v>HALURAMESHWARA_66</v>
          </cell>
          <cell r="M780" t="str">
            <v>F09-HONNENAHALLI</v>
          </cell>
          <cell r="N780" t="str">
            <v>HALURAMESHWARA_66F09-HONNENAHALLI</v>
          </cell>
          <cell r="O780" t="str">
            <v>1310204903010104</v>
          </cell>
          <cell r="P780" t="str">
            <v>Rural</v>
          </cell>
          <cell r="Q780" t="str">
            <v>NJY</v>
          </cell>
          <cell r="R780" t="str">
            <v>NJY</v>
          </cell>
          <cell r="S780">
            <v>7.9280000000000008</v>
          </cell>
          <cell r="T780">
            <v>11.892000000000001</v>
          </cell>
          <cell r="U780">
            <v>19.82</v>
          </cell>
          <cell r="V780">
            <v>48</v>
          </cell>
          <cell r="W780">
            <v>2133</v>
          </cell>
          <cell r="X780">
            <v>1784</v>
          </cell>
          <cell r="Y780">
            <v>0</v>
          </cell>
          <cell r="Z780">
            <v>662.48</v>
          </cell>
        </row>
        <row r="781">
          <cell r="I781" t="str">
            <v>HALURAMESHWARA_66F10-DUGGAVARA</v>
          </cell>
          <cell r="J781" t="str">
            <v>1310204903010105</v>
          </cell>
          <cell r="K781" t="str">
            <v>NJY</v>
          </cell>
          <cell r="L781" t="str">
            <v>HALURAMESHWARA_66</v>
          </cell>
          <cell r="M781" t="str">
            <v>F10-DUGGAVARA</v>
          </cell>
          <cell r="N781" t="str">
            <v>HALURAMESHWARA_66F10-DUGGAVARA</v>
          </cell>
          <cell r="O781" t="str">
            <v>1310204903010105</v>
          </cell>
          <cell r="P781" t="str">
            <v>Rural</v>
          </cell>
          <cell r="Q781" t="str">
            <v>NJY</v>
          </cell>
          <cell r="R781" t="str">
            <v>NJY</v>
          </cell>
          <cell r="S781">
            <v>7.9680000000000009</v>
          </cell>
          <cell r="T781">
            <v>11.952000000000002</v>
          </cell>
          <cell r="U781">
            <v>19.920000000000002</v>
          </cell>
          <cell r="V781">
            <v>34</v>
          </cell>
          <cell r="W781">
            <v>2231</v>
          </cell>
          <cell r="X781">
            <v>1891</v>
          </cell>
          <cell r="Y781">
            <v>0</v>
          </cell>
          <cell r="Z781">
            <v>492.34</v>
          </cell>
        </row>
        <row r="782">
          <cell r="I782" t="str">
            <v>HALURAMESHWARA_66F11-GULIHATTI</v>
          </cell>
          <cell r="J782" t="str">
            <v>1310204903010106</v>
          </cell>
          <cell r="K782" t="str">
            <v>AGRI</v>
          </cell>
          <cell r="L782" t="str">
            <v>HALURAMESHWARA_66</v>
          </cell>
          <cell r="M782" t="str">
            <v>F11-GULIHATTI</v>
          </cell>
          <cell r="N782" t="str">
            <v>HALURAMESHWARA_66F11-GULIHATTI</v>
          </cell>
          <cell r="O782" t="str">
            <v>1310204903010106</v>
          </cell>
          <cell r="P782" t="str">
            <v>Rural</v>
          </cell>
          <cell r="Q782" t="str">
            <v>AGRI</v>
          </cell>
          <cell r="R782" t="str">
            <v>AGRI</v>
          </cell>
          <cell r="S782">
            <v>16.68</v>
          </cell>
          <cell r="T782">
            <v>25.020000000000003</v>
          </cell>
          <cell r="U782">
            <v>41.7</v>
          </cell>
          <cell r="V782">
            <v>166</v>
          </cell>
          <cell r="W782">
            <v>617</v>
          </cell>
          <cell r="X782">
            <v>613</v>
          </cell>
          <cell r="Y782">
            <v>612</v>
          </cell>
          <cell r="Z782">
            <v>572.89</v>
          </cell>
        </row>
        <row r="783">
          <cell r="I783" t="str">
            <v>HALURAMESHWARA_66F12-BANSIHALLI</v>
          </cell>
          <cell r="J783" t="str">
            <v>1310204903020305</v>
          </cell>
          <cell r="K783" t="str">
            <v>AGRI</v>
          </cell>
          <cell r="L783" t="str">
            <v>HALURAMESHWARA_66</v>
          </cell>
          <cell r="M783" t="str">
            <v>F12-BANSIHALLI</v>
          </cell>
          <cell r="N783" t="str">
            <v>HALURAMESHWARA_66F12-BANSIHALLI</v>
          </cell>
          <cell r="O783" t="str">
            <v>1310204903020305</v>
          </cell>
          <cell r="P783" t="str">
            <v>Rural</v>
          </cell>
          <cell r="Q783" t="str">
            <v>AGRI</v>
          </cell>
          <cell r="R783" t="str">
            <v>AGRI</v>
          </cell>
          <cell r="S783">
            <v>17.771999999999998</v>
          </cell>
          <cell r="T783">
            <v>26.657999999999998</v>
          </cell>
          <cell r="U783">
            <v>44.429999999999993</v>
          </cell>
          <cell r="V783">
            <v>63</v>
          </cell>
          <cell r="W783">
            <v>293</v>
          </cell>
          <cell r="X783">
            <v>289</v>
          </cell>
          <cell r="Y783">
            <v>288</v>
          </cell>
          <cell r="Z783">
            <v>1141.07</v>
          </cell>
        </row>
        <row r="784">
          <cell r="I784" t="str">
            <v>HALUVAGALU_66F01-TBWS</v>
          </cell>
          <cell r="J784" t="str">
            <v>1310303902010101</v>
          </cell>
          <cell r="K784" t="str">
            <v>WATER WORKS</v>
          </cell>
          <cell r="L784" t="str">
            <v>HALUVAGALU_66</v>
          </cell>
          <cell r="M784" t="str">
            <v>F01-TBWS</v>
          </cell>
          <cell r="N784" t="str">
            <v>HALUVAGALU_66F01-TBWS</v>
          </cell>
          <cell r="O784" t="str">
            <v>1310303902010101</v>
          </cell>
          <cell r="P784" t="str">
            <v>Rural</v>
          </cell>
          <cell r="Q784" t="str">
            <v>WATER WORKS</v>
          </cell>
          <cell r="R784" t="str">
            <v>WATER WORKS</v>
          </cell>
          <cell r="S784">
            <v>39.723999999999997</v>
          </cell>
          <cell r="T784">
            <v>26.482666666666667</v>
          </cell>
          <cell r="U784">
            <v>66.206666666666663</v>
          </cell>
          <cell r="V784">
            <v>2</v>
          </cell>
          <cell r="W784">
            <v>22</v>
          </cell>
          <cell r="X784">
            <v>22</v>
          </cell>
          <cell r="Y784">
            <v>0</v>
          </cell>
          <cell r="Z784">
            <v>512.79999999999995</v>
          </cell>
        </row>
        <row r="785">
          <cell r="I785" t="str">
            <v>HALUVAGALU_66F02- KANVI</v>
          </cell>
          <cell r="J785" t="str">
            <v>1310303902020305</v>
          </cell>
          <cell r="K785" t="str">
            <v>AGRI</v>
          </cell>
          <cell r="L785" t="str">
            <v>HALUVAGALU_66</v>
          </cell>
          <cell r="M785" t="str">
            <v>F02- KANVI</v>
          </cell>
          <cell r="N785" t="str">
            <v>HALUVAGALU_66F02- KANVI</v>
          </cell>
          <cell r="O785" t="str">
            <v>1310303902020305</v>
          </cell>
          <cell r="P785" t="str">
            <v>Rural</v>
          </cell>
          <cell r="Q785" t="str">
            <v>AGRI</v>
          </cell>
          <cell r="R785" t="str">
            <v>AGRI</v>
          </cell>
          <cell r="S785">
            <v>12.797999999999998</v>
          </cell>
          <cell r="T785">
            <v>8.532</v>
          </cell>
          <cell r="U785">
            <v>21.33</v>
          </cell>
          <cell r="V785">
            <v>55</v>
          </cell>
          <cell r="W785">
            <v>346</v>
          </cell>
          <cell r="X785">
            <v>346</v>
          </cell>
          <cell r="Y785">
            <v>344</v>
          </cell>
          <cell r="Z785">
            <v>463.48</v>
          </cell>
        </row>
        <row r="786">
          <cell r="I786" t="str">
            <v>HALUVAGALU_66F03-GARBHAGUDI</v>
          </cell>
          <cell r="J786" t="str">
            <v>1310303902010102</v>
          </cell>
          <cell r="K786" t="str">
            <v>AGRI</v>
          </cell>
          <cell r="L786" t="str">
            <v>HALUVAGALU_66</v>
          </cell>
          <cell r="M786" t="str">
            <v>F03-GARBHAGUDI</v>
          </cell>
          <cell r="N786" t="str">
            <v>HALUVAGALU_66F03-GARBHAGUDI</v>
          </cell>
          <cell r="O786" t="str">
            <v>1310303902010102</v>
          </cell>
          <cell r="P786" t="str">
            <v>Rural</v>
          </cell>
          <cell r="Q786" t="str">
            <v>AGRI</v>
          </cell>
          <cell r="R786" t="str">
            <v>AGRI</v>
          </cell>
          <cell r="S786">
            <v>14.4648</v>
          </cell>
          <cell r="T786">
            <v>9.6432000000000002</v>
          </cell>
          <cell r="U786">
            <v>24.108000000000001</v>
          </cell>
          <cell r="V786">
            <v>95</v>
          </cell>
          <cell r="W786">
            <v>379</v>
          </cell>
          <cell r="X786">
            <v>377</v>
          </cell>
          <cell r="Y786">
            <v>377</v>
          </cell>
          <cell r="Z786">
            <v>554.73</v>
          </cell>
        </row>
        <row r="787">
          <cell r="I787" t="str">
            <v>HALUVAGALU_66F04-TAVARIGUNDI</v>
          </cell>
          <cell r="J787" t="str">
            <v>1310303902010103</v>
          </cell>
          <cell r="K787" t="str">
            <v>AGRI</v>
          </cell>
          <cell r="L787" t="str">
            <v>HALUVAGALU_66</v>
          </cell>
          <cell r="M787" t="str">
            <v>F04-TAVARIGUNDI</v>
          </cell>
          <cell r="N787" t="str">
            <v>HALUVAGALU_66F04-TAVARIGUNDI</v>
          </cell>
          <cell r="O787" t="str">
            <v>1310303902010103</v>
          </cell>
          <cell r="P787" t="str">
            <v>Rural</v>
          </cell>
          <cell r="Q787" t="str">
            <v>AGRI</v>
          </cell>
          <cell r="R787" t="str">
            <v>AGRI</v>
          </cell>
          <cell r="S787">
            <v>24.401799999999998</v>
          </cell>
          <cell r="T787">
            <v>16.267866666666666</v>
          </cell>
          <cell r="U787">
            <v>40.669666666666664</v>
          </cell>
          <cell r="V787">
            <v>45</v>
          </cell>
          <cell r="W787">
            <v>241</v>
          </cell>
          <cell r="X787">
            <v>240</v>
          </cell>
          <cell r="Y787">
            <v>240</v>
          </cell>
          <cell r="Z787">
            <v>328.18</v>
          </cell>
        </row>
        <row r="788">
          <cell r="I788" t="str">
            <v>HALUVAGALU_66F05-NANDYALA</v>
          </cell>
          <cell r="J788" t="str">
            <v>1310303902020303</v>
          </cell>
          <cell r="K788" t="str">
            <v>AGRI</v>
          </cell>
          <cell r="L788" t="str">
            <v>HALUVAGALU_66</v>
          </cell>
          <cell r="M788" t="str">
            <v>F05-NANDYALA</v>
          </cell>
          <cell r="N788" t="str">
            <v>HALUVAGALU_66F05-NANDYALA</v>
          </cell>
          <cell r="O788" t="str">
            <v>1310303902020303</v>
          </cell>
          <cell r="P788" t="str">
            <v>Rural</v>
          </cell>
          <cell r="Q788" t="str">
            <v>AGRI</v>
          </cell>
          <cell r="R788" t="str">
            <v>AGRI</v>
          </cell>
          <cell r="S788">
            <v>22.903799999999997</v>
          </cell>
          <cell r="T788">
            <v>15.269199999999998</v>
          </cell>
          <cell r="U788">
            <v>38.172999999999995</v>
          </cell>
          <cell r="V788">
            <v>92</v>
          </cell>
          <cell r="W788">
            <v>517</v>
          </cell>
          <cell r="X788">
            <v>517</v>
          </cell>
          <cell r="Y788">
            <v>517</v>
          </cell>
          <cell r="Z788">
            <v>637.19000000000005</v>
          </cell>
        </row>
        <row r="789">
          <cell r="I789" t="str">
            <v>HALUVAGALU_66F06-HALAVAGALU NJY</v>
          </cell>
          <cell r="J789" t="str">
            <v>1310303902020302</v>
          </cell>
          <cell r="K789" t="str">
            <v>NJY</v>
          </cell>
          <cell r="L789" t="str">
            <v>HALUVAGALU_66</v>
          </cell>
          <cell r="M789" t="str">
            <v>F06-HALAVAGALU NJY</v>
          </cell>
          <cell r="N789" t="str">
            <v>HALUVAGALU_66F06-HALAVAGALU NJY</v>
          </cell>
          <cell r="O789" t="str">
            <v>1310303902020302</v>
          </cell>
          <cell r="P789" t="str">
            <v>Rural</v>
          </cell>
          <cell r="Q789" t="str">
            <v>NJY</v>
          </cell>
          <cell r="R789" t="str">
            <v>NJY</v>
          </cell>
          <cell r="S789">
            <v>27.709399999999999</v>
          </cell>
          <cell r="T789">
            <v>18.472933333333334</v>
          </cell>
          <cell r="U789">
            <v>46.182333333333332</v>
          </cell>
          <cell r="V789">
            <v>29</v>
          </cell>
          <cell r="W789">
            <v>2764</v>
          </cell>
          <cell r="X789">
            <v>2356</v>
          </cell>
          <cell r="Y789">
            <v>0</v>
          </cell>
          <cell r="Z789">
            <v>393.42</v>
          </cell>
        </row>
        <row r="790">
          <cell r="I790" t="str">
            <v>HALUVAGALU_66F07-ANJINAYA IP</v>
          </cell>
          <cell r="J790" t="str">
            <v>1310303902020306</v>
          </cell>
          <cell r="K790" t="str">
            <v>AGRI</v>
          </cell>
          <cell r="L790" t="str">
            <v>HALUVAGALU_66</v>
          </cell>
          <cell r="M790" t="str">
            <v>F07-ANJINAYA IP</v>
          </cell>
          <cell r="N790" t="str">
            <v>HALUVAGALU_66F07-ANJINAYA IP</v>
          </cell>
          <cell r="O790" t="str">
            <v>1310303902020306</v>
          </cell>
          <cell r="P790" t="str">
            <v>Rural</v>
          </cell>
          <cell r="Q790" t="str">
            <v>AGRI</v>
          </cell>
          <cell r="R790" t="str">
            <v>AGRI</v>
          </cell>
          <cell r="S790">
            <v>15.901399999999997</v>
          </cell>
          <cell r="T790">
            <v>10.600933333333332</v>
          </cell>
          <cell r="U790">
            <v>26.502333333333329</v>
          </cell>
          <cell r="V790">
            <v>73</v>
          </cell>
          <cell r="W790">
            <v>135</v>
          </cell>
          <cell r="X790">
            <v>134</v>
          </cell>
          <cell r="Y790">
            <v>131</v>
          </cell>
          <cell r="Z790">
            <v>459.62</v>
          </cell>
        </row>
        <row r="791">
          <cell r="I791" t="str">
            <v>HALUVAGALU_66F08-MATTURU</v>
          </cell>
          <cell r="J791" t="str">
            <v>1310303902020304</v>
          </cell>
          <cell r="K791" t="str">
            <v>AGRI</v>
          </cell>
          <cell r="L791" t="str">
            <v>HALUVAGALU_66</v>
          </cell>
          <cell r="M791" t="str">
            <v>F08-MATTURU</v>
          </cell>
          <cell r="N791" t="str">
            <v>HALUVAGALU_66F08-MATTURU</v>
          </cell>
          <cell r="O791" t="str">
            <v>1310303902020304</v>
          </cell>
          <cell r="P791" t="str">
            <v>Rural</v>
          </cell>
          <cell r="Q791" t="str">
            <v>AGRI</v>
          </cell>
          <cell r="R791" t="str">
            <v>AGRI</v>
          </cell>
          <cell r="S791">
            <v>16.027999999999999</v>
          </cell>
          <cell r="T791">
            <v>10.685333333333334</v>
          </cell>
          <cell r="U791">
            <v>26.713333333333331</v>
          </cell>
          <cell r="V791">
            <v>108</v>
          </cell>
          <cell r="W791">
            <v>442</v>
          </cell>
          <cell r="X791">
            <v>442</v>
          </cell>
          <cell r="Y791">
            <v>442</v>
          </cell>
          <cell r="Z791">
            <v>394.91</v>
          </cell>
        </row>
        <row r="792">
          <cell r="I792" t="str">
            <v>HALUVAGALU_66F10-ARASANAL</v>
          </cell>
          <cell r="J792" t="str">
            <v>1310303902030101</v>
          </cell>
          <cell r="K792" t="str">
            <v>AGRI</v>
          </cell>
          <cell r="L792" t="str">
            <v>HALUVAGALU_66</v>
          </cell>
          <cell r="M792" t="str">
            <v>F10-ARASANAL</v>
          </cell>
          <cell r="N792" t="str">
            <v>HALUVAGALU_66F10-ARASANAL</v>
          </cell>
          <cell r="O792" t="str">
            <v>1310303902030101</v>
          </cell>
          <cell r="P792" t="str">
            <v>Rural</v>
          </cell>
          <cell r="Q792" t="str">
            <v>AGRI</v>
          </cell>
          <cell r="R792" t="str">
            <v>AGRI</v>
          </cell>
          <cell r="S792">
            <v>15.576000000000002</v>
          </cell>
          <cell r="T792">
            <v>10.384000000000002</v>
          </cell>
          <cell r="U792">
            <v>25.960000000000004</v>
          </cell>
          <cell r="V792">
            <v>71</v>
          </cell>
          <cell r="W792">
            <v>376</v>
          </cell>
          <cell r="X792">
            <v>376</v>
          </cell>
          <cell r="Y792">
            <v>374</v>
          </cell>
          <cell r="Z792">
            <v>453.18</v>
          </cell>
        </row>
        <row r="793">
          <cell r="I793" t="str">
            <v>HALUVAGALU_66F11-BASAVESHWARA IP</v>
          </cell>
          <cell r="J793" t="str">
            <v>1310303902030501</v>
          </cell>
          <cell r="K793" t="str">
            <v>AGRI</v>
          </cell>
          <cell r="L793" t="str">
            <v>HALUVAGALU_66</v>
          </cell>
          <cell r="M793" t="str">
            <v>F11-BASAVESHWARA IP</v>
          </cell>
          <cell r="N793" t="str">
            <v>HALUVAGALU_66F11-BASAVESHWARA IP</v>
          </cell>
          <cell r="O793" t="str">
            <v>1310303902030501</v>
          </cell>
          <cell r="P793" t="str">
            <v>Rural</v>
          </cell>
          <cell r="Q793" t="str">
            <v>AGRI</v>
          </cell>
          <cell r="R793" t="str">
            <v>AGRI</v>
          </cell>
          <cell r="S793">
            <v>13.080599999999999</v>
          </cell>
          <cell r="T793">
            <v>8.7203999999999997</v>
          </cell>
          <cell r="U793">
            <v>21.800999999999998</v>
          </cell>
          <cell r="V793">
            <v>55</v>
          </cell>
          <cell r="W793">
            <v>207</v>
          </cell>
          <cell r="X793">
            <v>206</v>
          </cell>
          <cell r="Y793">
            <v>206</v>
          </cell>
          <cell r="Z793">
            <v>246.23</v>
          </cell>
        </row>
        <row r="794">
          <cell r="I794" t="str">
            <v>HALUVAGALU_66F12-N BASAPURA NJY</v>
          </cell>
          <cell r="J794" t="str">
            <v>1310303902030504</v>
          </cell>
          <cell r="K794" t="str">
            <v>NJY</v>
          </cell>
          <cell r="L794" t="str">
            <v>HALUVAGALU_66</v>
          </cell>
          <cell r="M794" t="str">
            <v>F12-N BASAPURA NJY</v>
          </cell>
          <cell r="N794" t="str">
            <v>HALUVAGALU_66F12-N BASAPURA NJY</v>
          </cell>
          <cell r="O794" t="str">
            <v>1310303902030504</v>
          </cell>
          <cell r="P794" t="str">
            <v>Rural</v>
          </cell>
          <cell r="Q794" t="str">
            <v>NJY</v>
          </cell>
          <cell r="R794" t="str">
            <v>NJY</v>
          </cell>
          <cell r="S794">
            <v>10.398000000000001</v>
          </cell>
          <cell r="T794">
            <v>6.9320000000000013</v>
          </cell>
          <cell r="U794">
            <v>17.330000000000002</v>
          </cell>
          <cell r="V794">
            <v>22</v>
          </cell>
          <cell r="W794">
            <v>1284</v>
          </cell>
          <cell r="X794">
            <v>1135</v>
          </cell>
          <cell r="Y794">
            <v>0</v>
          </cell>
          <cell r="Z794">
            <v>267.67</v>
          </cell>
        </row>
        <row r="795">
          <cell r="I795" t="str">
            <v xml:space="preserve">HALUVAGALU_66F13-NITTURU </v>
          </cell>
          <cell r="J795" t="str">
            <v>1310303902030502</v>
          </cell>
          <cell r="K795" t="str">
            <v>AGRI</v>
          </cell>
          <cell r="L795" t="str">
            <v>HALUVAGALU_66</v>
          </cell>
          <cell r="M795" t="str">
            <v xml:space="preserve">F13-NITTURU </v>
          </cell>
          <cell r="N795" t="str">
            <v xml:space="preserve">HALUVAGALU_66F13-NITTURU </v>
          </cell>
          <cell r="O795" t="str">
            <v>1310303902030502</v>
          </cell>
          <cell r="P795" t="str">
            <v>Rural</v>
          </cell>
          <cell r="Q795" t="str">
            <v>AGRI</v>
          </cell>
          <cell r="R795" t="str">
            <v>AGRI</v>
          </cell>
          <cell r="S795">
            <v>2.4156</v>
          </cell>
          <cell r="T795">
            <v>1.6104000000000001</v>
          </cell>
          <cell r="U795">
            <v>4.0259999999999998</v>
          </cell>
          <cell r="V795">
            <v>87</v>
          </cell>
          <cell r="W795">
            <v>494</v>
          </cell>
          <cell r="X795">
            <v>494</v>
          </cell>
          <cell r="Y795">
            <v>494</v>
          </cell>
          <cell r="Z795">
            <v>595.20000000000005</v>
          </cell>
        </row>
        <row r="796">
          <cell r="I796" t="str">
            <v>HALUVAGALU_66F14-MAHESWARA NJY</v>
          </cell>
          <cell r="J796" t="str">
            <v>1310303902010104</v>
          </cell>
          <cell r="K796" t="str">
            <v>NJY</v>
          </cell>
          <cell r="L796" t="str">
            <v>HALUVAGALU_66</v>
          </cell>
          <cell r="M796" t="str">
            <v>F14-MAHESWARA NJY</v>
          </cell>
          <cell r="N796" t="str">
            <v>HALUVAGALU_66F14-MAHESWARA NJY</v>
          </cell>
          <cell r="O796" t="str">
            <v>1310303902010104</v>
          </cell>
          <cell r="P796" t="str">
            <v>Rural</v>
          </cell>
          <cell r="Q796" t="str">
            <v>NJY</v>
          </cell>
          <cell r="R796" t="str">
            <v>NJY</v>
          </cell>
          <cell r="S796">
            <v>27.665400000000002</v>
          </cell>
          <cell r="T796">
            <v>18.4436</v>
          </cell>
          <cell r="U796">
            <v>46.109000000000002</v>
          </cell>
          <cell r="V796">
            <v>33</v>
          </cell>
          <cell r="W796">
            <v>2583</v>
          </cell>
          <cell r="X796">
            <v>2272</v>
          </cell>
          <cell r="Y796">
            <v>0</v>
          </cell>
          <cell r="Z796">
            <v>569.96</v>
          </cell>
        </row>
        <row r="797">
          <cell r="I797" t="str">
            <v>HALUVAGALU_66F15-KUNCHURU  IP</v>
          </cell>
          <cell r="J797" t="str">
            <v>1310303902030505</v>
          </cell>
          <cell r="K797" t="str">
            <v>AGRI</v>
          </cell>
          <cell r="L797" t="str">
            <v>HALUVAGALU_66</v>
          </cell>
          <cell r="M797" t="str">
            <v>F15-KUNCHURU  IP</v>
          </cell>
          <cell r="N797" t="str">
            <v>HALUVAGALU_66F15-KUNCHURU  IP</v>
          </cell>
          <cell r="O797" t="str">
            <v>1310303902030505</v>
          </cell>
          <cell r="P797" t="str">
            <v>Rural</v>
          </cell>
          <cell r="Q797" t="str">
            <v>AGRI</v>
          </cell>
          <cell r="R797" t="str">
            <v>AGRI</v>
          </cell>
          <cell r="S797">
            <v>11.9034</v>
          </cell>
          <cell r="T797">
            <v>7.9356</v>
          </cell>
          <cell r="U797">
            <v>19.838999999999999</v>
          </cell>
          <cell r="V797">
            <v>86</v>
          </cell>
          <cell r="W797">
            <v>372</v>
          </cell>
          <cell r="X797">
            <v>372</v>
          </cell>
          <cell r="Y797">
            <v>372</v>
          </cell>
          <cell r="Z797">
            <v>7796.8</v>
          </cell>
        </row>
        <row r="798">
          <cell r="I798" t="str">
            <v>HANAGAL_66F02-MOLKALMURU</v>
          </cell>
          <cell r="J798" t="str">
            <v>1310403906020301</v>
          </cell>
          <cell r="K798" t="str">
            <v>MIXED LOAD</v>
          </cell>
          <cell r="L798" t="str">
            <v>HANAGAL_66</v>
          </cell>
          <cell r="M798" t="str">
            <v>F02-MOLKALMURU</v>
          </cell>
          <cell r="N798" t="str">
            <v>HANAGAL_66F02-MOLKALMURU</v>
          </cell>
          <cell r="O798" t="str">
            <v>1310403906020301</v>
          </cell>
          <cell r="P798" t="str">
            <v>Urban</v>
          </cell>
          <cell r="Q798" t="str">
            <v>URBAN MIXED LOAD</v>
          </cell>
          <cell r="R798" t="str">
            <v>URBAN</v>
          </cell>
          <cell r="S798">
            <v>12.644</v>
          </cell>
          <cell r="T798">
            <v>7.6</v>
          </cell>
          <cell r="U798">
            <v>20.244</v>
          </cell>
          <cell r="V798">
            <v>111</v>
          </cell>
          <cell r="W798">
            <v>7666</v>
          </cell>
          <cell r="X798">
            <v>6395</v>
          </cell>
          <cell r="Y798">
            <v>133</v>
          </cell>
          <cell r="Z798">
            <v>1709.8230000000001</v>
          </cell>
        </row>
        <row r="799">
          <cell r="I799" t="str">
            <v>HANAGAL_66F03-BYRAPURA</v>
          </cell>
          <cell r="J799" t="str">
            <v>1310403906020302</v>
          </cell>
          <cell r="K799" t="str">
            <v>AGRI</v>
          </cell>
          <cell r="L799" t="str">
            <v>HANAGAL_66</v>
          </cell>
          <cell r="M799" t="str">
            <v>F03-BYRAPURA</v>
          </cell>
          <cell r="N799" t="str">
            <v>HANAGAL_66F03-BYRAPURA</v>
          </cell>
          <cell r="O799" t="str">
            <v>1310403906020302</v>
          </cell>
          <cell r="P799" t="str">
            <v>Rural</v>
          </cell>
          <cell r="Q799" t="str">
            <v>AGRI</v>
          </cell>
          <cell r="R799" t="str">
            <v>AGRI</v>
          </cell>
          <cell r="S799">
            <v>11.16</v>
          </cell>
          <cell r="T799">
            <v>6.84</v>
          </cell>
          <cell r="U799">
            <v>18</v>
          </cell>
          <cell r="V799">
            <v>79</v>
          </cell>
          <cell r="W799">
            <v>32</v>
          </cell>
          <cell r="X799">
            <v>32</v>
          </cell>
          <cell r="Y799">
            <v>32</v>
          </cell>
          <cell r="Z799">
            <v>468.07799999999997</v>
          </cell>
        </row>
        <row r="800">
          <cell r="I800" t="str">
            <v>HANAGAL_66F04-HANGAL</v>
          </cell>
          <cell r="J800" t="str">
            <v>1310403906020303</v>
          </cell>
          <cell r="K800" t="str">
            <v>AGRI</v>
          </cell>
          <cell r="L800" t="str">
            <v>HANAGAL_66</v>
          </cell>
          <cell r="M800" t="str">
            <v>F04-HANGAL</v>
          </cell>
          <cell r="N800" t="str">
            <v>HANAGAL_66F04-HANGAL</v>
          </cell>
          <cell r="O800" t="str">
            <v>1310403906020303</v>
          </cell>
          <cell r="P800" t="str">
            <v>Rural</v>
          </cell>
          <cell r="Q800" t="str">
            <v>AGRI</v>
          </cell>
          <cell r="R800" t="str">
            <v>AGRI</v>
          </cell>
          <cell r="S800">
            <v>11.982000000000001</v>
          </cell>
          <cell r="T800">
            <v>7.22</v>
          </cell>
          <cell r="U800">
            <v>19.202000000000002</v>
          </cell>
          <cell r="V800">
            <v>36</v>
          </cell>
          <cell r="W800">
            <v>261</v>
          </cell>
          <cell r="X800">
            <v>191</v>
          </cell>
          <cell r="Y800">
            <v>190</v>
          </cell>
          <cell r="Z800">
            <v>293.99599999999998</v>
          </cell>
        </row>
        <row r="801">
          <cell r="I801" t="str">
            <v>HANAGAL_66F05-MATADAJOGIHALLY</v>
          </cell>
          <cell r="J801" t="str">
            <v>1310403906010101</v>
          </cell>
          <cell r="K801" t="str">
            <v>AGRI</v>
          </cell>
          <cell r="L801" t="str">
            <v>HANAGAL_66</v>
          </cell>
          <cell r="M801" t="str">
            <v>F05-MATADAJOGIHALLY</v>
          </cell>
          <cell r="N801" t="str">
            <v>HANAGAL_66F05-MATADAJOGIHALLY</v>
          </cell>
          <cell r="O801" t="str">
            <v>1310403906010101</v>
          </cell>
          <cell r="P801" t="str">
            <v>Rural</v>
          </cell>
          <cell r="Q801" t="str">
            <v>AGRI</v>
          </cell>
          <cell r="R801" t="str">
            <v>AGRI</v>
          </cell>
          <cell r="S801">
            <v>17.47</v>
          </cell>
          <cell r="T801">
            <v>9.8800000000000008</v>
          </cell>
          <cell r="U801">
            <v>27.35</v>
          </cell>
          <cell r="V801">
            <v>114</v>
          </cell>
          <cell r="W801">
            <v>315</v>
          </cell>
          <cell r="X801">
            <v>299</v>
          </cell>
          <cell r="Y801">
            <v>299</v>
          </cell>
          <cell r="Z801">
            <v>751.56500000000005</v>
          </cell>
        </row>
        <row r="802">
          <cell r="I802" t="str">
            <v>HANAGAL_66F06-TUKURLAHALLI</v>
          </cell>
          <cell r="J802" t="str">
            <v>1310403906010102</v>
          </cell>
          <cell r="K802" t="str">
            <v>AGRI</v>
          </cell>
          <cell r="L802" t="str">
            <v>HANAGAL_66</v>
          </cell>
          <cell r="M802" t="str">
            <v>F06-TUKURLAHALLI</v>
          </cell>
          <cell r="N802" t="str">
            <v>HANAGAL_66F06-TUKURLAHALLI</v>
          </cell>
          <cell r="O802" t="str">
            <v>1310403906010102</v>
          </cell>
          <cell r="P802" t="str">
            <v>Rural</v>
          </cell>
          <cell r="Q802" t="str">
            <v>AGRI</v>
          </cell>
          <cell r="R802" t="str">
            <v>AGRI</v>
          </cell>
          <cell r="S802">
            <v>23.560000000000002</v>
          </cell>
          <cell r="T802">
            <v>14.44</v>
          </cell>
          <cell r="U802">
            <v>38</v>
          </cell>
          <cell r="V802">
            <v>30</v>
          </cell>
          <cell r="W802">
            <v>536</v>
          </cell>
          <cell r="X802">
            <v>525</v>
          </cell>
          <cell r="Y802">
            <v>509</v>
          </cell>
          <cell r="Z802">
            <v>319.22800000000001</v>
          </cell>
        </row>
        <row r="803">
          <cell r="I803" t="str">
            <v>HANAGAL_66F08-MARLAHALLI</v>
          </cell>
          <cell r="J803" t="str">
            <v>1310403906010105</v>
          </cell>
          <cell r="K803" t="str">
            <v>AGRI</v>
          </cell>
          <cell r="L803" t="str">
            <v>HANAGAL_66</v>
          </cell>
          <cell r="M803" t="str">
            <v>F08-MARLAHALLI</v>
          </cell>
          <cell r="N803" t="str">
            <v>HANAGAL_66F08-MARLAHALLI</v>
          </cell>
          <cell r="O803" t="str">
            <v>1310403906010105</v>
          </cell>
          <cell r="P803" t="str">
            <v>Rural</v>
          </cell>
          <cell r="Q803" t="str">
            <v>AGRI</v>
          </cell>
          <cell r="R803" t="str">
            <v>AGRI</v>
          </cell>
          <cell r="S803">
            <v>13.12</v>
          </cell>
          <cell r="T803">
            <v>7.98</v>
          </cell>
          <cell r="U803">
            <v>21.1</v>
          </cell>
          <cell r="V803">
            <v>67</v>
          </cell>
          <cell r="W803">
            <v>319</v>
          </cell>
          <cell r="X803">
            <v>316</v>
          </cell>
          <cell r="Y803">
            <v>315</v>
          </cell>
          <cell r="Z803">
            <v>536.76499999999999</v>
          </cell>
        </row>
        <row r="804">
          <cell r="I804" t="str">
            <v>HANAGAL_66F09-RDPDAM</v>
          </cell>
          <cell r="J804" t="str">
            <v>1310403906020304</v>
          </cell>
          <cell r="K804" t="str">
            <v>WATER WORKS</v>
          </cell>
          <cell r="L804" t="str">
            <v>HANAGAL_66</v>
          </cell>
          <cell r="M804" t="str">
            <v>F09-RDPDAM</v>
          </cell>
          <cell r="N804" t="str">
            <v>HANAGAL_66F09-RDPDAM</v>
          </cell>
          <cell r="O804" t="str">
            <v>1310403906020304</v>
          </cell>
          <cell r="P804" t="str">
            <v>Urban</v>
          </cell>
          <cell r="Q804" t="str">
            <v>WATER WORKS</v>
          </cell>
          <cell r="R804" t="str">
            <v>WATER WORKS</v>
          </cell>
          <cell r="S804">
            <v>9.5</v>
          </cell>
          <cell r="T804">
            <v>0</v>
          </cell>
          <cell r="U804">
            <v>9.5</v>
          </cell>
          <cell r="V804">
            <v>2</v>
          </cell>
          <cell r="W804">
            <v>2</v>
          </cell>
          <cell r="X804">
            <v>1</v>
          </cell>
          <cell r="Y804">
            <v>0</v>
          </cell>
          <cell r="Z804">
            <v>6.9950000000000001</v>
          </cell>
        </row>
        <row r="805">
          <cell r="I805" t="str">
            <v>HANAGAL_66F10-HANAGAL-NJY</v>
          </cell>
          <cell r="J805" t="str">
            <v>1310403906020305</v>
          </cell>
          <cell r="K805" t="str">
            <v>NJY</v>
          </cell>
          <cell r="L805" t="str">
            <v>HANAGAL_66</v>
          </cell>
          <cell r="M805" t="str">
            <v>F10-HANAGAL-NJY</v>
          </cell>
          <cell r="N805" t="str">
            <v>HANAGAL_66F10-HANAGAL-NJY</v>
          </cell>
          <cell r="O805" t="str">
            <v>1310403906020305</v>
          </cell>
          <cell r="P805" t="str">
            <v>Rural</v>
          </cell>
          <cell r="Q805" t="str">
            <v>NJY</v>
          </cell>
          <cell r="R805" t="str">
            <v>NJY</v>
          </cell>
          <cell r="S805">
            <v>13.64</v>
          </cell>
          <cell r="T805">
            <v>8.36</v>
          </cell>
          <cell r="U805">
            <v>22</v>
          </cell>
          <cell r="V805">
            <v>62</v>
          </cell>
          <cell r="W805">
            <v>1716</v>
          </cell>
          <cell r="X805">
            <v>1484</v>
          </cell>
          <cell r="Y805">
            <v>0</v>
          </cell>
          <cell r="Z805">
            <v>32.539000000000001</v>
          </cell>
        </row>
        <row r="806">
          <cell r="I806" t="str">
            <v>HANAGAL_66F11-RAYAPURA NJY</v>
          </cell>
          <cell r="J806" t="str">
            <v>1310403906010106</v>
          </cell>
          <cell r="K806" t="str">
            <v>NJY</v>
          </cell>
          <cell r="L806" t="str">
            <v>HANAGAL_66</v>
          </cell>
          <cell r="M806" t="str">
            <v>F11-RAYAPURA NJY</v>
          </cell>
          <cell r="N806" t="str">
            <v>HANAGAL_66F11-RAYAPURA NJY</v>
          </cell>
          <cell r="O806" t="str">
            <v>1310403906010106</v>
          </cell>
          <cell r="P806" t="str">
            <v>Rural</v>
          </cell>
          <cell r="Q806" t="str">
            <v>NJY</v>
          </cell>
          <cell r="R806" t="str">
            <v>NJY</v>
          </cell>
          <cell r="S806">
            <v>17.98</v>
          </cell>
          <cell r="T806">
            <v>11.02</v>
          </cell>
          <cell r="U806">
            <v>29</v>
          </cell>
          <cell r="V806">
            <v>164</v>
          </cell>
          <cell r="W806">
            <v>3693</v>
          </cell>
          <cell r="X806">
            <v>3057</v>
          </cell>
          <cell r="Y806">
            <v>0</v>
          </cell>
          <cell r="Z806">
            <v>84.302000000000007</v>
          </cell>
        </row>
        <row r="807">
          <cell r="I807" t="str">
            <v>HANDANKERE_110F02-PURADAKATTE</v>
          </cell>
          <cell r="J807" t="str">
            <v>1320203906010101</v>
          </cell>
          <cell r="K807" t="str">
            <v>AGRI</v>
          </cell>
          <cell r="L807" t="str">
            <v>HANDANKERE_110</v>
          </cell>
          <cell r="M807" t="str">
            <v>F02-PURADAKATTE</v>
          </cell>
          <cell r="N807" t="str">
            <v>HANDANKERE_110F02-PURADAKATTE</v>
          </cell>
          <cell r="O807" t="str">
            <v>1320203906010101</v>
          </cell>
          <cell r="P807" t="str">
            <v>Rural</v>
          </cell>
          <cell r="Q807" t="str">
            <v>AGRI</v>
          </cell>
          <cell r="R807" t="str">
            <v>AGRI</v>
          </cell>
          <cell r="S807">
            <v>8.2874999999999996</v>
          </cell>
          <cell r="T807">
            <v>11.212499999999999</v>
          </cell>
          <cell r="U807">
            <v>19.5</v>
          </cell>
          <cell r="V807">
            <v>80</v>
          </cell>
          <cell r="W807">
            <v>372</v>
          </cell>
          <cell r="X807">
            <v>369</v>
          </cell>
          <cell r="Y807">
            <v>364</v>
          </cell>
          <cell r="Z807">
            <v>708.22</v>
          </cell>
        </row>
        <row r="808">
          <cell r="I808" t="str">
            <v>HANDANKERE_110F03-AJJANAPALLYA</v>
          </cell>
          <cell r="J808" t="str">
            <v>1320203906010102</v>
          </cell>
          <cell r="K808" t="str">
            <v>AGRI</v>
          </cell>
          <cell r="L808" t="str">
            <v>HANDANKERE_110</v>
          </cell>
          <cell r="M808" t="str">
            <v>F03-AJJANAPALLYA</v>
          </cell>
          <cell r="N808" t="str">
            <v>HANDANKERE_110F03-AJJANAPALLYA</v>
          </cell>
          <cell r="O808" t="str">
            <v>1320203906010102</v>
          </cell>
          <cell r="P808" t="str">
            <v>Rural</v>
          </cell>
          <cell r="Q808" t="str">
            <v>AGRI</v>
          </cell>
          <cell r="R808" t="str">
            <v>AGRI</v>
          </cell>
          <cell r="S808">
            <v>8.5</v>
          </cell>
          <cell r="T808">
            <v>8.9</v>
          </cell>
          <cell r="U808">
            <v>17.399999999999999</v>
          </cell>
          <cell r="V808">
            <v>80</v>
          </cell>
          <cell r="W808">
            <v>138</v>
          </cell>
          <cell r="X808">
            <v>137</v>
          </cell>
          <cell r="Y808">
            <v>137</v>
          </cell>
          <cell r="Z808">
            <v>537.66</v>
          </cell>
        </row>
        <row r="809">
          <cell r="I809" t="str">
            <v>HANDANKERE_110F04-YENNEGERE</v>
          </cell>
          <cell r="J809" t="str">
            <v>1320203906010103</v>
          </cell>
          <cell r="K809" t="str">
            <v>AGRI</v>
          </cell>
          <cell r="L809" t="str">
            <v>HANDANKERE_110</v>
          </cell>
          <cell r="M809" t="str">
            <v>F04-YENNEGERE</v>
          </cell>
          <cell r="N809" t="str">
            <v>HANDANKERE_110F04-YENNEGERE</v>
          </cell>
          <cell r="O809" t="str">
            <v>1320203906010103</v>
          </cell>
          <cell r="P809" t="str">
            <v>Rural</v>
          </cell>
          <cell r="Q809" t="str">
            <v>AGRI</v>
          </cell>
          <cell r="R809" t="str">
            <v>AGRI</v>
          </cell>
          <cell r="S809">
            <v>8.7675000000000001</v>
          </cell>
          <cell r="T809">
            <v>11.1325</v>
          </cell>
          <cell r="U809">
            <v>19.899999999999999</v>
          </cell>
          <cell r="V809">
            <v>42</v>
          </cell>
          <cell r="W809">
            <v>271</v>
          </cell>
          <cell r="X809">
            <v>270</v>
          </cell>
          <cell r="Y809">
            <v>269</v>
          </cell>
          <cell r="Z809">
            <v>684.33</v>
          </cell>
        </row>
        <row r="810">
          <cell r="I810" t="str">
            <v>HANDANKERE_110F05-HANDANKERE</v>
          </cell>
          <cell r="J810" t="str">
            <v>1320203906010104</v>
          </cell>
          <cell r="K810" t="str">
            <v>AGRI</v>
          </cell>
          <cell r="L810" t="str">
            <v>HANDANKERE_110</v>
          </cell>
          <cell r="M810" t="str">
            <v>F05-HANDANKERE</v>
          </cell>
          <cell r="N810" t="str">
            <v>HANDANKERE_110F05-HANDANKERE</v>
          </cell>
          <cell r="O810" t="str">
            <v>1320203906010104</v>
          </cell>
          <cell r="P810" t="str">
            <v>Rural</v>
          </cell>
          <cell r="Q810" t="str">
            <v>AGRI</v>
          </cell>
          <cell r="R810" t="str">
            <v>AGRI</v>
          </cell>
          <cell r="S810">
            <v>13.6</v>
          </cell>
          <cell r="T810">
            <v>18.399999999999999</v>
          </cell>
          <cell r="U810">
            <v>32</v>
          </cell>
          <cell r="V810">
            <v>103</v>
          </cell>
          <cell r="W810">
            <v>286</v>
          </cell>
          <cell r="X810">
            <v>264</v>
          </cell>
          <cell r="Y810">
            <v>256</v>
          </cell>
          <cell r="Z810">
            <v>491.84</v>
          </cell>
        </row>
        <row r="811">
          <cell r="I811" t="str">
            <v>HANDANKERE_110F06-KAMALAPURA</v>
          </cell>
          <cell r="J811" t="str">
            <v>1320203906020301</v>
          </cell>
          <cell r="K811" t="str">
            <v>AGRI</v>
          </cell>
          <cell r="L811" t="str">
            <v>HANDANKERE_110</v>
          </cell>
          <cell r="M811" t="str">
            <v>F06-KAMALAPURA</v>
          </cell>
          <cell r="N811" t="str">
            <v>HANDANKERE_110F06-KAMALAPURA</v>
          </cell>
          <cell r="O811" t="str">
            <v>1320203906020301</v>
          </cell>
          <cell r="P811" t="str">
            <v>Rural</v>
          </cell>
          <cell r="Q811" t="str">
            <v>AGRI</v>
          </cell>
          <cell r="R811" t="str">
            <v>AGRI</v>
          </cell>
          <cell r="S811">
            <v>21.675000000000001</v>
          </cell>
          <cell r="T811">
            <v>29.324999999999999</v>
          </cell>
          <cell r="U811">
            <v>51</v>
          </cell>
          <cell r="V811">
            <v>248</v>
          </cell>
          <cell r="W811">
            <v>639</v>
          </cell>
          <cell r="X811">
            <v>636</v>
          </cell>
          <cell r="Y811">
            <v>636</v>
          </cell>
          <cell r="Z811">
            <v>683.11</v>
          </cell>
        </row>
        <row r="812">
          <cell r="I812" t="str">
            <v>HANDANKERE_110F07-BEVINAHALLI</v>
          </cell>
          <cell r="J812" t="str">
            <v>1320203906020302</v>
          </cell>
          <cell r="K812" t="str">
            <v>AGRI</v>
          </cell>
          <cell r="L812" t="str">
            <v>HANDANKERE_110</v>
          </cell>
          <cell r="M812" t="str">
            <v>F07-BEVINAHALLI</v>
          </cell>
          <cell r="N812" t="str">
            <v>HANDANKERE_110F07-BEVINAHALLI</v>
          </cell>
          <cell r="O812" t="str">
            <v>1320203906020302</v>
          </cell>
          <cell r="P812" t="str">
            <v>Rural</v>
          </cell>
          <cell r="Q812" t="str">
            <v>AGRI</v>
          </cell>
          <cell r="R812" t="str">
            <v>AGRI</v>
          </cell>
          <cell r="S812">
            <v>18.7</v>
          </cell>
          <cell r="T812">
            <v>25.299999999999997</v>
          </cell>
          <cell r="U812">
            <v>44</v>
          </cell>
          <cell r="V812">
            <v>219</v>
          </cell>
          <cell r="W812">
            <v>276</v>
          </cell>
          <cell r="X812">
            <v>272</v>
          </cell>
          <cell r="Y812">
            <v>261</v>
          </cell>
          <cell r="Z812">
            <v>495.75</v>
          </cell>
        </row>
        <row r="813">
          <cell r="I813" t="str">
            <v>HANDANKERE_110F08-HARENAHALLI</v>
          </cell>
          <cell r="J813" t="str">
            <v>1320203906020303</v>
          </cell>
          <cell r="K813" t="str">
            <v>AGRI</v>
          </cell>
          <cell r="L813" t="str">
            <v>HANDANKERE_110</v>
          </cell>
          <cell r="M813" t="str">
            <v>F08-HARENAHALLI</v>
          </cell>
          <cell r="N813" t="str">
            <v>HANDANKERE_110F08-HARENAHALLI</v>
          </cell>
          <cell r="O813" t="str">
            <v>1320203906020303</v>
          </cell>
          <cell r="P813" t="str">
            <v>Rural</v>
          </cell>
          <cell r="Q813" t="str">
            <v>AGRI</v>
          </cell>
          <cell r="R813" t="str">
            <v>AGRI</v>
          </cell>
          <cell r="S813">
            <v>10.0625</v>
          </cell>
          <cell r="T813">
            <v>14.4375</v>
          </cell>
          <cell r="U813">
            <v>24.5</v>
          </cell>
          <cell r="V813">
            <v>65</v>
          </cell>
          <cell r="W813">
            <v>335</v>
          </cell>
          <cell r="X813">
            <v>302</v>
          </cell>
          <cell r="Y813">
            <v>294</v>
          </cell>
          <cell r="Z813">
            <v>595.84</v>
          </cell>
        </row>
        <row r="814">
          <cell r="I814" t="str">
            <v>HANDANKERE_110F09-MATHIGATTA</v>
          </cell>
          <cell r="J814" t="str">
            <v>1320203906020304</v>
          </cell>
          <cell r="K814" t="str">
            <v>AGRI</v>
          </cell>
          <cell r="L814" t="str">
            <v>HANDANKERE_110</v>
          </cell>
          <cell r="M814" t="str">
            <v>F09-MATHIGATTA</v>
          </cell>
          <cell r="N814" t="str">
            <v>HANDANKERE_110F09-MATHIGATTA</v>
          </cell>
          <cell r="O814" t="str">
            <v>1320203906020304</v>
          </cell>
          <cell r="P814" t="str">
            <v>Rural</v>
          </cell>
          <cell r="Q814" t="str">
            <v>AGRI</v>
          </cell>
          <cell r="R814" t="str">
            <v>AGRI</v>
          </cell>
          <cell r="S814">
            <v>9.1374999999999993</v>
          </cell>
          <cell r="T814">
            <v>12.362499999999999</v>
          </cell>
          <cell r="U814">
            <v>21.5</v>
          </cell>
          <cell r="V814">
            <v>153</v>
          </cell>
          <cell r="W814">
            <v>330</v>
          </cell>
          <cell r="X814">
            <v>312</v>
          </cell>
          <cell r="Y814">
            <v>311</v>
          </cell>
          <cell r="Z814">
            <v>1202.23</v>
          </cell>
        </row>
        <row r="815">
          <cell r="I815" t="str">
            <v>HANDANKERE_110F10-MALLIGERE-NJY</v>
          </cell>
          <cell r="J815" t="str">
            <v>1320203906010106</v>
          </cell>
          <cell r="K815" t="str">
            <v>NJY</v>
          </cell>
          <cell r="L815" t="str">
            <v>HANDANKERE_110</v>
          </cell>
          <cell r="M815" t="str">
            <v>F10-MALLIGERE-NJY</v>
          </cell>
          <cell r="N815" t="str">
            <v>HANDANKERE_110F10-MALLIGERE-NJY</v>
          </cell>
          <cell r="O815" t="str">
            <v>1320203906010106</v>
          </cell>
          <cell r="P815" t="str">
            <v>Rural</v>
          </cell>
          <cell r="Q815" t="str">
            <v>NJY</v>
          </cell>
          <cell r="R815" t="str">
            <v>NJY</v>
          </cell>
          <cell r="S815">
            <v>13.8125</v>
          </cell>
          <cell r="T815">
            <v>18.6875</v>
          </cell>
          <cell r="U815">
            <v>32.5</v>
          </cell>
          <cell r="V815">
            <v>76</v>
          </cell>
          <cell r="W815">
            <v>2350</v>
          </cell>
          <cell r="X815">
            <v>1914</v>
          </cell>
          <cell r="Y815">
            <v>0</v>
          </cell>
          <cell r="Z815">
            <v>308.76</v>
          </cell>
        </row>
        <row r="816">
          <cell r="I816" t="str">
            <v>HANDANKERE_110F11-SABBENAHALLI-NJY</v>
          </cell>
          <cell r="J816" t="str">
            <v>1320203906020305</v>
          </cell>
          <cell r="K816" t="str">
            <v>NJY</v>
          </cell>
          <cell r="L816" t="str">
            <v>HANDANKERE_110</v>
          </cell>
          <cell r="M816" t="str">
            <v>F11-SABBENAHALLI-NJY</v>
          </cell>
          <cell r="N816" t="str">
            <v>HANDANKERE_110F11-SABBENAHALLI-NJY</v>
          </cell>
          <cell r="O816" t="str">
            <v>1320203906020305</v>
          </cell>
          <cell r="P816" t="str">
            <v>Rural</v>
          </cell>
          <cell r="Q816" t="str">
            <v>NJY</v>
          </cell>
          <cell r="R816" t="str">
            <v>NJY</v>
          </cell>
          <cell r="S816">
            <v>6.7</v>
          </cell>
          <cell r="T816">
            <v>8.65</v>
          </cell>
          <cell r="U816">
            <v>15.350000000000001</v>
          </cell>
          <cell r="V816">
            <v>32</v>
          </cell>
          <cell r="W816">
            <v>650</v>
          </cell>
          <cell r="X816">
            <v>542</v>
          </cell>
          <cell r="Y816">
            <v>0</v>
          </cell>
          <cell r="Z816">
            <v>584.79999999999995</v>
          </cell>
        </row>
        <row r="817">
          <cell r="I817" t="str">
            <v>HANDANKERE_110F12-RANGENAHALLI</v>
          </cell>
          <cell r="J817" t="str">
            <v>1320203906010301</v>
          </cell>
          <cell r="K817" t="str">
            <v>AGRI</v>
          </cell>
          <cell r="L817" t="str">
            <v>HANDANKERE_110</v>
          </cell>
          <cell r="M817" t="str">
            <v>F12-RANGENAHALLI</v>
          </cell>
          <cell r="N817" t="str">
            <v>HANDANKERE_110F12-RANGENAHALLI</v>
          </cell>
          <cell r="O817" t="str">
            <v>1320203906010301</v>
          </cell>
          <cell r="P817" t="str">
            <v>Rural</v>
          </cell>
          <cell r="Q817" t="str">
            <v>AGRI</v>
          </cell>
          <cell r="R817" t="str">
            <v>AGRI</v>
          </cell>
          <cell r="S817">
            <v>13.344999999999999</v>
          </cell>
          <cell r="T817">
            <v>18.054999999999996</v>
          </cell>
          <cell r="U817">
            <v>31.399999999999995</v>
          </cell>
          <cell r="V817">
            <v>118</v>
          </cell>
          <cell r="W817">
            <v>541</v>
          </cell>
          <cell r="X817">
            <v>541</v>
          </cell>
          <cell r="Y817">
            <v>534</v>
          </cell>
          <cell r="Z817">
            <v>608.27</v>
          </cell>
        </row>
        <row r="818">
          <cell r="I818" t="str">
            <v>HANDANKERE_110F13-RAMAGATTA NJY</v>
          </cell>
          <cell r="J818" t="str">
            <v>1320203906020306</v>
          </cell>
          <cell r="K818" t="str">
            <v>NJY</v>
          </cell>
          <cell r="L818" t="str">
            <v>HANDANKERE_110</v>
          </cell>
          <cell r="M818" t="str">
            <v>F13-RAMAGATTA NJY</v>
          </cell>
          <cell r="N818" t="str">
            <v>HANDANKERE_110F13-RAMAGATTA NJY</v>
          </cell>
          <cell r="O818" t="str">
            <v>1320203906020306</v>
          </cell>
          <cell r="P818" t="str">
            <v>Rural</v>
          </cell>
          <cell r="Q818" t="str">
            <v>NJY</v>
          </cell>
          <cell r="R818" t="str">
            <v>NJY</v>
          </cell>
          <cell r="S818">
            <v>10.455</v>
          </cell>
          <cell r="T818">
            <v>14.145</v>
          </cell>
          <cell r="U818">
            <v>24.6</v>
          </cell>
          <cell r="V818">
            <v>59</v>
          </cell>
          <cell r="W818">
            <v>2662</v>
          </cell>
          <cell r="X818">
            <v>2232</v>
          </cell>
          <cell r="Y818">
            <v>0</v>
          </cell>
          <cell r="Z818">
            <v>8504.2999999999993</v>
          </cell>
        </row>
        <row r="819">
          <cell r="I819" t="str">
            <v>HANDANKERE_110F14-KAIMARA NJY</v>
          </cell>
          <cell r="J819" t="str">
            <v>1320203906020307</v>
          </cell>
          <cell r="K819" t="str">
            <v>NJY</v>
          </cell>
          <cell r="L819" t="str">
            <v>HANDANKERE_110</v>
          </cell>
          <cell r="M819" t="str">
            <v>F14-KAIMARA NJY</v>
          </cell>
          <cell r="N819" t="str">
            <v>HANDANKERE_110F14-KAIMARA NJY</v>
          </cell>
          <cell r="O819" t="str">
            <v>1320203906020307</v>
          </cell>
          <cell r="P819" t="str">
            <v>Rural</v>
          </cell>
          <cell r="Q819" t="str">
            <v>NJY</v>
          </cell>
          <cell r="R819" t="str">
            <v>NJY</v>
          </cell>
          <cell r="S819">
            <v>10.4125</v>
          </cell>
          <cell r="T819">
            <v>14.0875</v>
          </cell>
          <cell r="U819">
            <v>24.5</v>
          </cell>
          <cell r="V819">
            <v>123</v>
          </cell>
          <cell r="W819">
            <v>2007</v>
          </cell>
          <cell r="X819">
            <v>1656</v>
          </cell>
          <cell r="Y819">
            <v>0</v>
          </cell>
          <cell r="Z819">
            <v>15728.9</v>
          </cell>
        </row>
        <row r="820">
          <cell r="I820" t="str">
            <v>HANDANKERE_110F15-GUNGARABAGI</v>
          </cell>
          <cell r="J820" t="str">
            <v>1320203906010107</v>
          </cell>
          <cell r="K820" t="str">
            <v>AGRI</v>
          </cell>
          <cell r="L820" t="str">
            <v>HANDANKERE_110</v>
          </cell>
          <cell r="M820" t="str">
            <v>F15-GUNGARABAGI</v>
          </cell>
          <cell r="N820" t="str">
            <v>HANDANKERE_110F15-GUNGARABAGI</v>
          </cell>
          <cell r="O820" t="str">
            <v>1320203906010107</v>
          </cell>
          <cell r="P820" t="str">
            <v>Rural</v>
          </cell>
          <cell r="Q820" t="str">
            <v>AGRI</v>
          </cell>
          <cell r="R820" t="str">
            <v>AGRI</v>
          </cell>
          <cell r="S820">
            <v>6.42</v>
          </cell>
          <cell r="T820">
            <v>10.5</v>
          </cell>
          <cell r="U820">
            <v>16.920000000000002</v>
          </cell>
          <cell r="V820">
            <v>60</v>
          </cell>
          <cell r="W820">
            <v>59</v>
          </cell>
          <cell r="X820">
            <v>59</v>
          </cell>
          <cell r="Y820">
            <v>59</v>
          </cell>
          <cell r="Z820">
            <v>1531.7</v>
          </cell>
        </row>
        <row r="821">
          <cell r="I821" t="str">
            <v>HANDANKERE_110F16-SORALAMAVU</v>
          </cell>
          <cell r="J821" t="str">
            <v>1320203906020308</v>
          </cell>
          <cell r="K821" t="str">
            <v>AGRI</v>
          </cell>
          <cell r="L821" t="str">
            <v>HANDANKERE_110</v>
          </cell>
          <cell r="M821" t="str">
            <v>F16-SORALAMAVU</v>
          </cell>
          <cell r="N821" t="str">
            <v>HANDANKERE_110F16-SORALAMAVU</v>
          </cell>
          <cell r="O821" t="str">
            <v>1320203906020308</v>
          </cell>
          <cell r="P821" t="str">
            <v>Rural</v>
          </cell>
          <cell r="Q821" t="str">
            <v>AGRI</v>
          </cell>
          <cell r="R821" t="str">
            <v>AGRI</v>
          </cell>
          <cell r="S821">
            <v>8.2100000000000009</v>
          </cell>
          <cell r="T821">
            <v>11.25</v>
          </cell>
          <cell r="U821">
            <v>19.46</v>
          </cell>
          <cell r="V821">
            <v>47</v>
          </cell>
          <cell r="W821">
            <v>200</v>
          </cell>
          <cell r="X821">
            <v>181</v>
          </cell>
          <cell r="Y821">
            <v>181</v>
          </cell>
          <cell r="Z821">
            <v>1656.36</v>
          </cell>
        </row>
        <row r="822">
          <cell r="I822" t="str">
            <v>HARAPPANAHALLI_66F01-BANDRI</v>
          </cell>
          <cell r="J822" t="str">
            <v>1310303907010101</v>
          </cell>
          <cell r="K822" t="str">
            <v>AGRI</v>
          </cell>
          <cell r="L822" t="str">
            <v>HARAPPANAHALLI_66</v>
          </cell>
          <cell r="M822" t="str">
            <v>F01-BANDRI</v>
          </cell>
          <cell r="N822" t="str">
            <v>HARAPPANAHALLI_66F01-BANDRI</v>
          </cell>
          <cell r="O822" t="str">
            <v>1310303907010101</v>
          </cell>
          <cell r="P822" t="str">
            <v>Rural</v>
          </cell>
          <cell r="Q822" t="str">
            <v>AGRI</v>
          </cell>
          <cell r="R822" t="str">
            <v>AGRI</v>
          </cell>
          <cell r="S822">
            <v>12.37</v>
          </cell>
          <cell r="T822">
            <v>27.951724709784408</v>
          </cell>
          <cell r="U822">
            <v>40.321724709784405</v>
          </cell>
          <cell r="V822">
            <v>105</v>
          </cell>
          <cell r="W822">
            <v>455</v>
          </cell>
          <cell r="X822">
            <v>452</v>
          </cell>
          <cell r="Y822">
            <v>452</v>
          </cell>
          <cell r="Z822">
            <v>340.58</v>
          </cell>
        </row>
        <row r="823">
          <cell r="I823" t="str">
            <v>HARAPPANAHALLI_66F02-HULIKATTE NJY</v>
          </cell>
          <cell r="J823" t="str">
            <v>1310303907010505</v>
          </cell>
          <cell r="K823" t="str">
            <v>NJY</v>
          </cell>
          <cell r="L823" t="str">
            <v>HARAPPANAHALLI_66</v>
          </cell>
          <cell r="M823" t="str">
            <v>F02-HULIKATTE NJY</v>
          </cell>
          <cell r="N823" t="str">
            <v>HARAPPANAHALLI_66F02-HULIKATTE NJY</v>
          </cell>
          <cell r="O823" t="str">
            <v>1310303907010505</v>
          </cell>
          <cell r="P823" t="str">
            <v>Rural</v>
          </cell>
          <cell r="Q823" t="str">
            <v>NJY</v>
          </cell>
          <cell r="R823" t="str">
            <v>NJY</v>
          </cell>
          <cell r="S823">
            <v>33.590999999999994</v>
          </cell>
          <cell r="T823">
            <v>22.393999999999998</v>
          </cell>
          <cell r="U823">
            <v>55.984999999999992</v>
          </cell>
          <cell r="V823">
            <v>114</v>
          </cell>
          <cell r="W823">
            <v>3755</v>
          </cell>
          <cell r="X823">
            <v>2853</v>
          </cell>
          <cell r="Y823">
            <v>0</v>
          </cell>
          <cell r="Z823">
            <v>622.86</v>
          </cell>
        </row>
        <row r="824">
          <cell r="I824" t="str">
            <v>TELAGI_66F03-GOWRIHALLI</v>
          </cell>
          <cell r="J824" t="str">
            <v>1310303907010103</v>
          </cell>
          <cell r="K824" t="str">
            <v>AGRI</v>
          </cell>
          <cell r="L824" t="str">
            <v>HARAPPANAHALLI_66</v>
          </cell>
          <cell r="M824" t="str">
            <v>F03-GOWRIHALLI</v>
          </cell>
          <cell r="N824" t="str">
            <v>HARAPPANAHALLI_66F03-GOWRIHALLI</v>
          </cell>
          <cell r="O824" t="str">
            <v>1310303907010103</v>
          </cell>
          <cell r="P824" t="str">
            <v>Rural</v>
          </cell>
          <cell r="Q824" t="str">
            <v>AGRI</v>
          </cell>
          <cell r="R824" t="str">
            <v>AGRI</v>
          </cell>
          <cell r="S824">
            <v>18.730999999999998</v>
          </cell>
          <cell r="T824">
            <v>12.487333333333334</v>
          </cell>
          <cell r="U824">
            <v>31.218333333333334</v>
          </cell>
          <cell r="V824">
            <v>95</v>
          </cell>
          <cell r="W824">
            <v>359</v>
          </cell>
          <cell r="X824">
            <v>358</v>
          </cell>
          <cell r="Y824">
            <v>353</v>
          </cell>
          <cell r="Z824">
            <v>455.38</v>
          </cell>
        </row>
        <row r="825">
          <cell r="I825" t="str">
            <v>HARAPPANAHALLI_66F04-HARAKANALU</v>
          </cell>
          <cell r="J825" t="str">
            <v>1310303907010104</v>
          </cell>
          <cell r="K825" t="str">
            <v>AGRI</v>
          </cell>
          <cell r="L825" t="str">
            <v>HARAPPANAHALLI_66</v>
          </cell>
          <cell r="M825" t="str">
            <v>F04-HARAKANALU</v>
          </cell>
          <cell r="N825" t="str">
            <v>HARAPPANAHALLI_66F04-HARAKANALU</v>
          </cell>
          <cell r="O825" t="str">
            <v>1310303907010104</v>
          </cell>
          <cell r="P825" t="str">
            <v>Rural</v>
          </cell>
          <cell r="Q825" t="str">
            <v>AGRI</v>
          </cell>
          <cell r="R825" t="str">
            <v>AGRI</v>
          </cell>
          <cell r="S825">
            <v>48.0426</v>
          </cell>
          <cell r="T825">
            <v>32.028399999999998</v>
          </cell>
          <cell r="U825">
            <v>80.070999999999998</v>
          </cell>
          <cell r="V825">
            <v>164</v>
          </cell>
          <cell r="W825">
            <v>507</v>
          </cell>
          <cell r="X825">
            <v>507</v>
          </cell>
          <cell r="Y825">
            <v>505</v>
          </cell>
          <cell r="Z825">
            <v>362.04</v>
          </cell>
        </row>
        <row r="826">
          <cell r="I826" t="str">
            <v>TELAGI_66F05-YALLAPURA</v>
          </cell>
          <cell r="J826" t="str">
            <v>1310303907010105</v>
          </cell>
          <cell r="K826" t="str">
            <v>AGRI</v>
          </cell>
          <cell r="L826" t="str">
            <v>HARAPPANAHALLI_66</v>
          </cell>
          <cell r="M826" t="str">
            <v>F05-YALLAPURA</v>
          </cell>
          <cell r="N826" t="str">
            <v>HARAPPANAHALLI_66F05-YALLAPURA</v>
          </cell>
          <cell r="O826" t="str">
            <v>1310303907010105</v>
          </cell>
          <cell r="P826" t="str">
            <v>Rural</v>
          </cell>
          <cell r="Q826" t="str">
            <v>AGRI</v>
          </cell>
          <cell r="R826" t="str">
            <v>AGRI</v>
          </cell>
          <cell r="S826">
            <v>22.903799999999997</v>
          </cell>
          <cell r="T826">
            <v>15.269199999999998</v>
          </cell>
          <cell r="U826">
            <v>38.172999999999995</v>
          </cell>
          <cell r="V826">
            <v>73</v>
          </cell>
          <cell r="W826">
            <v>461</v>
          </cell>
          <cell r="X826">
            <v>461</v>
          </cell>
          <cell r="Y826">
            <v>461</v>
          </cell>
          <cell r="Z826">
            <v>376.95</v>
          </cell>
        </row>
        <row r="827">
          <cell r="I827" t="str">
            <v>HARAPPANAHALLI_66F06-HPHALLI-RURAL-I.P</v>
          </cell>
          <cell r="J827" t="str">
            <v>1310303907010106</v>
          </cell>
          <cell r="K827" t="str">
            <v>AGRI</v>
          </cell>
          <cell r="L827" t="str">
            <v>HARAPPANAHALLI_66</v>
          </cell>
          <cell r="M827" t="str">
            <v>F06-HPHALLI-RURAL-I.P</v>
          </cell>
          <cell r="N827" t="str">
            <v>HARAPPANAHALLI_66F06-HPHALLI-RURAL-I.P</v>
          </cell>
          <cell r="O827" t="str">
            <v>1310303907010106</v>
          </cell>
          <cell r="P827" t="str">
            <v>Rural</v>
          </cell>
          <cell r="Q827" t="str">
            <v>AGRI</v>
          </cell>
          <cell r="R827" t="str">
            <v>AGRI</v>
          </cell>
          <cell r="S827">
            <v>28.538600000000002</v>
          </cell>
          <cell r="T827">
            <v>19.025733333333335</v>
          </cell>
          <cell r="U827">
            <v>47.564333333333337</v>
          </cell>
          <cell r="V827">
            <v>3</v>
          </cell>
          <cell r="W827">
            <v>592</v>
          </cell>
          <cell r="X827">
            <v>589</v>
          </cell>
          <cell r="Y827">
            <v>585</v>
          </cell>
          <cell r="Z827">
            <v>385.98</v>
          </cell>
        </row>
        <row r="828">
          <cell r="I828" t="str">
            <v>HARAPPANAHALLI_66F07-TBWS</v>
          </cell>
          <cell r="J828" t="str">
            <v>1310303907010501</v>
          </cell>
          <cell r="K828" t="str">
            <v>WATER WORKS</v>
          </cell>
          <cell r="L828" t="str">
            <v>HARAPPANAHALLI_66</v>
          </cell>
          <cell r="M828" t="str">
            <v>F07-TBWS</v>
          </cell>
          <cell r="N828" t="str">
            <v>HARAPPANAHALLI_66F07-TBWS</v>
          </cell>
          <cell r="O828" t="str">
            <v>1310303907010501</v>
          </cell>
          <cell r="P828" t="str">
            <v>Rural</v>
          </cell>
          <cell r="Q828" t="str">
            <v>WATER WORKS</v>
          </cell>
          <cell r="R828" t="str">
            <v>WATER WORKS</v>
          </cell>
          <cell r="S828">
            <v>7.7599999999999989</v>
          </cell>
          <cell r="T828">
            <v>5.1733333333333329</v>
          </cell>
          <cell r="U828">
            <v>12.933333333333332</v>
          </cell>
          <cell r="V828">
            <v>86</v>
          </cell>
          <cell r="W828">
            <v>2</v>
          </cell>
          <cell r="X828">
            <v>2</v>
          </cell>
          <cell r="Y828">
            <v>0</v>
          </cell>
          <cell r="Z828">
            <v>537.73</v>
          </cell>
        </row>
        <row r="829">
          <cell r="I829" t="str">
            <v>HARAPPANAHALLI_66F08-KADABAGERINJY</v>
          </cell>
          <cell r="J829" t="str">
            <v>1310303907020301</v>
          </cell>
          <cell r="K829" t="str">
            <v>NJY</v>
          </cell>
          <cell r="L829" t="str">
            <v>HARAPPANAHALLI_66</v>
          </cell>
          <cell r="M829" t="str">
            <v>F08-KADABAGERINJY</v>
          </cell>
          <cell r="N829" t="str">
            <v>HARAPPANAHALLI_66F08-KADABAGERINJY</v>
          </cell>
          <cell r="O829" t="str">
            <v>1310303907020301</v>
          </cell>
          <cell r="P829" t="str">
            <v>Rural</v>
          </cell>
          <cell r="Q829" t="str">
            <v>NJY</v>
          </cell>
          <cell r="R829" t="str">
            <v>NJY</v>
          </cell>
          <cell r="S829">
            <v>17.2</v>
          </cell>
          <cell r="T829">
            <v>24.645771144278608</v>
          </cell>
          <cell r="U829">
            <v>41.845771144278608</v>
          </cell>
          <cell r="V829">
            <v>58</v>
          </cell>
          <cell r="W829">
            <v>2728</v>
          </cell>
          <cell r="X829">
            <v>2385</v>
          </cell>
          <cell r="Y829">
            <v>0</v>
          </cell>
          <cell r="Z829">
            <v>340.69</v>
          </cell>
        </row>
        <row r="830">
          <cell r="I830" t="str">
            <v>HARAPPANAHALLI_66F09-BAGALI</v>
          </cell>
          <cell r="J830" t="str">
            <v>1310303907020302</v>
          </cell>
          <cell r="K830" t="str">
            <v>AGRI</v>
          </cell>
          <cell r="L830" t="str">
            <v>HARAPPANAHALLI_66</v>
          </cell>
          <cell r="M830" t="str">
            <v>F09-BAGALI</v>
          </cell>
          <cell r="N830" t="str">
            <v>HARAPPANAHALLI_66F09-BAGALI</v>
          </cell>
          <cell r="O830" t="str">
            <v>1310303907020302</v>
          </cell>
          <cell r="P830" t="str">
            <v>Rural</v>
          </cell>
          <cell r="Q830" t="str">
            <v>AGRI</v>
          </cell>
          <cell r="R830" t="str">
            <v>AGRI</v>
          </cell>
          <cell r="S830">
            <v>15.6</v>
          </cell>
          <cell r="T830">
            <v>48.485572139303478</v>
          </cell>
          <cell r="U830">
            <v>64.08557213930348</v>
          </cell>
          <cell r="V830">
            <v>143</v>
          </cell>
          <cell r="W830">
            <v>805</v>
          </cell>
          <cell r="X830">
            <v>798</v>
          </cell>
          <cell r="Y830">
            <v>798</v>
          </cell>
          <cell r="Z830">
            <v>605.47</v>
          </cell>
        </row>
        <row r="831">
          <cell r="I831" t="str">
            <v>HARAPPANAHALLI_66F10-KUMARNAHALLI</v>
          </cell>
          <cell r="J831" t="str">
            <v>1310303907020303</v>
          </cell>
          <cell r="K831" t="str">
            <v>AGRI</v>
          </cell>
          <cell r="L831" t="str">
            <v>HARAPPANAHALLI_66</v>
          </cell>
          <cell r="M831" t="str">
            <v>F10-KUMARNAHALLI</v>
          </cell>
          <cell r="N831" t="str">
            <v>HARAPPANAHALLI_66F10-KUMARNAHALLI</v>
          </cell>
          <cell r="O831" t="str">
            <v>1310303907020303</v>
          </cell>
          <cell r="P831" t="str">
            <v>Rural</v>
          </cell>
          <cell r="Q831" t="str">
            <v>AGRI</v>
          </cell>
          <cell r="R831" t="str">
            <v>AGRI</v>
          </cell>
          <cell r="S831">
            <v>19.89</v>
          </cell>
          <cell r="T831">
            <v>39.981999999999999</v>
          </cell>
          <cell r="U831">
            <v>59.872</v>
          </cell>
          <cell r="V831">
            <v>116</v>
          </cell>
          <cell r="W831">
            <v>645</v>
          </cell>
          <cell r="X831">
            <v>637</v>
          </cell>
          <cell r="Y831">
            <v>634</v>
          </cell>
          <cell r="Z831">
            <v>475.71</v>
          </cell>
        </row>
        <row r="832">
          <cell r="I832" t="str">
            <v>HARAPPANAHALLI_66F11-KODIHALLINJY</v>
          </cell>
          <cell r="J832" t="str">
            <v>1310303907020304</v>
          </cell>
          <cell r="K832" t="str">
            <v>NJY</v>
          </cell>
          <cell r="L832" t="str">
            <v>HARAPPANAHALLI_66</v>
          </cell>
          <cell r="M832" t="str">
            <v>F11-KODIHALLINJY</v>
          </cell>
          <cell r="N832" t="str">
            <v>HARAPPANAHALLI_66F11-KODIHALLINJY</v>
          </cell>
          <cell r="O832" t="str">
            <v>1310303907020304</v>
          </cell>
          <cell r="P832" t="str">
            <v>Rural</v>
          </cell>
          <cell r="Q832" t="str">
            <v>NJY</v>
          </cell>
          <cell r="R832" t="str">
            <v>NJY</v>
          </cell>
          <cell r="S832">
            <v>16.2</v>
          </cell>
          <cell r="T832">
            <v>29.733333333333331</v>
          </cell>
          <cell r="U832">
            <v>45.93333333333333</v>
          </cell>
          <cell r="V832">
            <v>87</v>
          </cell>
          <cell r="W832">
            <v>4135</v>
          </cell>
          <cell r="X832">
            <v>3584</v>
          </cell>
          <cell r="Y832">
            <v>0</v>
          </cell>
          <cell r="Z832">
            <v>542.79999999999995</v>
          </cell>
        </row>
        <row r="833">
          <cell r="I833" t="str">
            <v>HARAPPANAHALLI_66F12-KHANAHALLI</v>
          </cell>
          <cell r="J833" t="str">
            <v>1310303907020305</v>
          </cell>
          <cell r="K833" t="str">
            <v>AGRI</v>
          </cell>
          <cell r="L833" t="str">
            <v>HARAPPANAHALLI_66</v>
          </cell>
          <cell r="M833" t="str">
            <v>F12-KHANAHALLI</v>
          </cell>
          <cell r="N833" t="str">
            <v>HARAPPANAHALLI_66F12-KHANAHALLI</v>
          </cell>
          <cell r="O833" t="str">
            <v>1310303907020305</v>
          </cell>
          <cell r="P833" t="str">
            <v>Rural</v>
          </cell>
          <cell r="Q833" t="str">
            <v>AGRI</v>
          </cell>
          <cell r="R833" t="str">
            <v>AGRI</v>
          </cell>
          <cell r="S833">
            <v>14.8</v>
          </cell>
          <cell r="T833">
            <v>38.332338308457707</v>
          </cell>
          <cell r="U833">
            <v>53.132338308457705</v>
          </cell>
          <cell r="V833">
            <v>107</v>
          </cell>
          <cell r="W833">
            <v>416</v>
          </cell>
          <cell r="X833">
            <v>384</v>
          </cell>
          <cell r="Y833">
            <v>382</v>
          </cell>
          <cell r="Z833">
            <v>425.73</v>
          </cell>
        </row>
        <row r="834">
          <cell r="I834" t="str">
            <v>HARAPPANAHALLI_66F13-BUS-STAND</v>
          </cell>
          <cell r="J834" t="str">
            <v>10030203467</v>
          </cell>
          <cell r="K834" t="str">
            <v>Urban</v>
          </cell>
          <cell r="L834" t="str">
            <v>HARAPPANAHALLI_66</v>
          </cell>
          <cell r="M834" t="str">
            <v>F13-BUS-STAND</v>
          </cell>
          <cell r="N834" t="str">
            <v>HARAPPANAHALLI_66F13-BUS-STAND</v>
          </cell>
          <cell r="O834" t="str">
            <v>1310303907010502</v>
          </cell>
          <cell r="P834" t="str">
            <v>Urban</v>
          </cell>
          <cell r="Q834" t="str">
            <v>DOMESTIC</v>
          </cell>
          <cell r="R834" t="str">
            <v>URBAN</v>
          </cell>
          <cell r="S834">
            <v>6.2</v>
          </cell>
          <cell r="T834">
            <v>13.278000000000002</v>
          </cell>
          <cell r="U834">
            <v>19.478000000000002</v>
          </cell>
          <cell r="V834">
            <v>83</v>
          </cell>
          <cell r="W834">
            <v>8513</v>
          </cell>
          <cell r="X834">
            <v>8513</v>
          </cell>
          <cell r="Y834">
            <v>0</v>
          </cell>
          <cell r="Z834">
            <v>1189.546</v>
          </cell>
        </row>
        <row r="835">
          <cell r="I835" t="str">
            <v>HARAPPANAHALLI_66F14-I.BCIRCLE</v>
          </cell>
          <cell r="J835" t="str">
            <v>10030203465</v>
          </cell>
          <cell r="K835" t="str">
            <v>Urban</v>
          </cell>
          <cell r="L835" t="str">
            <v>HARAPPANAHALLI_66</v>
          </cell>
          <cell r="M835" t="str">
            <v>F14-I.BCIRCLE</v>
          </cell>
          <cell r="N835" t="str">
            <v>HARAPPANAHALLI_66F14-I.BCIRCLE</v>
          </cell>
          <cell r="O835" t="str">
            <v>1310303907010503</v>
          </cell>
          <cell r="P835" t="str">
            <v>Urban</v>
          </cell>
          <cell r="Q835" t="str">
            <v>DOMESTIC</v>
          </cell>
          <cell r="R835" t="str">
            <v>URBAN</v>
          </cell>
          <cell r="S835">
            <v>5.6</v>
          </cell>
          <cell r="T835">
            <v>16.734000000000002</v>
          </cell>
          <cell r="U835">
            <v>22.334000000000003</v>
          </cell>
          <cell r="V835">
            <v>81</v>
          </cell>
          <cell r="W835">
            <v>6016</v>
          </cell>
          <cell r="X835">
            <v>6016</v>
          </cell>
          <cell r="Y835">
            <v>0</v>
          </cell>
          <cell r="Z835">
            <v>892.87</v>
          </cell>
        </row>
        <row r="836">
          <cell r="I836" t="str">
            <v>HARAPPANAHALLI_66F15-KOTTUR ROAD</v>
          </cell>
          <cell r="J836" t="str">
            <v>10030203466</v>
          </cell>
          <cell r="K836" t="str">
            <v>Urban</v>
          </cell>
          <cell r="L836" t="str">
            <v>HARAPPANAHALLI_66</v>
          </cell>
          <cell r="M836" t="str">
            <v>F15-KOTTUR ROAD</v>
          </cell>
          <cell r="N836" t="str">
            <v>HARAPPANAHALLI_66F15-KOTTUR ROAD</v>
          </cell>
          <cell r="O836" t="str">
            <v>1310303907010504</v>
          </cell>
          <cell r="P836" t="str">
            <v>Urban</v>
          </cell>
          <cell r="Q836" t="str">
            <v>DOMESTIC</v>
          </cell>
          <cell r="R836" t="str">
            <v>URBAN</v>
          </cell>
          <cell r="S836">
            <v>8.8000000000000007</v>
          </cell>
          <cell r="T836">
            <v>8.6509999999999998</v>
          </cell>
          <cell r="U836">
            <v>17.451000000000001</v>
          </cell>
          <cell r="V836">
            <v>99</v>
          </cell>
          <cell r="W836">
            <v>2496</v>
          </cell>
          <cell r="X836">
            <v>2496</v>
          </cell>
          <cell r="Y836">
            <v>0</v>
          </cell>
          <cell r="Z836">
            <v>556.072</v>
          </cell>
        </row>
        <row r="837">
          <cell r="I837" t="str">
            <v xml:space="preserve">HARAPPANAHALLI_66F16-NICHHAPURA </v>
          </cell>
          <cell r="J837" t="str">
            <v>1310303907020306</v>
          </cell>
          <cell r="K837" t="str">
            <v>AGRI</v>
          </cell>
          <cell r="L837" t="str">
            <v>HARAPPANAHALLI_66</v>
          </cell>
          <cell r="M837" t="str">
            <v xml:space="preserve">F16-NICHHAPURA </v>
          </cell>
          <cell r="N837" t="str">
            <v xml:space="preserve">HARAPPANAHALLI_66F16-NICHHAPURA </v>
          </cell>
          <cell r="O837" t="str">
            <v>1310303907020306</v>
          </cell>
          <cell r="P837" t="str">
            <v>Rural</v>
          </cell>
          <cell r="Q837" t="str">
            <v>AGRI</v>
          </cell>
          <cell r="R837" t="str">
            <v>AGRI</v>
          </cell>
          <cell r="S837">
            <v>12.7</v>
          </cell>
          <cell r="T837">
            <v>47.091044776119404</v>
          </cell>
          <cell r="U837">
            <v>59.791044776119406</v>
          </cell>
          <cell r="V837">
            <v>122</v>
          </cell>
          <cell r="W837">
            <v>364</v>
          </cell>
          <cell r="X837">
            <v>352</v>
          </cell>
          <cell r="Y837">
            <v>352</v>
          </cell>
          <cell r="Z837">
            <v>424.38</v>
          </cell>
        </row>
        <row r="838">
          <cell r="I838" t="str">
            <v>HARAPPANAHALLI_66F17-KOOLAHALLI NJY</v>
          </cell>
          <cell r="J838" t="str">
            <v>1310303907020307</v>
          </cell>
          <cell r="K838" t="str">
            <v>NJY</v>
          </cell>
          <cell r="L838" t="str">
            <v>HARAPPANAHALLI_66</v>
          </cell>
          <cell r="M838" t="str">
            <v>F17-KOOLAHALLI NJY</v>
          </cell>
          <cell r="N838" t="str">
            <v>HARAPPANAHALLI_66F17-KOOLAHALLI NJY</v>
          </cell>
          <cell r="O838" t="str">
            <v>1310303907020307</v>
          </cell>
          <cell r="P838" t="str">
            <v>Rural</v>
          </cell>
          <cell r="Q838" t="str">
            <v>NJY</v>
          </cell>
          <cell r="R838" t="str">
            <v>NJY</v>
          </cell>
          <cell r="S838">
            <v>16.399999999999999</v>
          </cell>
          <cell r="T838">
            <v>33.068656716417905</v>
          </cell>
          <cell r="U838">
            <v>49.468656716417904</v>
          </cell>
          <cell r="V838">
            <v>83</v>
          </cell>
          <cell r="W838">
            <v>2560</v>
          </cell>
          <cell r="X838">
            <v>2313</v>
          </cell>
          <cell r="Y838">
            <v>0</v>
          </cell>
          <cell r="Z838">
            <v>331.8</v>
          </cell>
        </row>
        <row r="839">
          <cell r="I839" t="str">
            <v>TELAGI_66F18-ANANTANAHALLI-NJY</v>
          </cell>
          <cell r="J839" t="str">
            <v>1310303907010102</v>
          </cell>
          <cell r="K839" t="str">
            <v>NJY</v>
          </cell>
          <cell r="L839" t="str">
            <v>HARAPPANAHALLI_66</v>
          </cell>
          <cell r="M839" t="str">
            <v>F18-ANANTANAHALLI-NJY</v>
          </cell>
          <cell r="N839" t="str">
            <v>HARAPPANAHALLI_66F18-ANANTANAHALLI-NJY</v>
          </cell>
          <cell r="O839" t="str">
            <v>1310303907010102</v>
          </cell>
          <cell r="P839" t="str">
            <v>Rural</v>
          </cell>
          <cell r="Q839" t="str">
            <v>NJY</v>
          </cell>
          <cell r="R839" t="str">
            <v>NJY</v>
          </cell>
          <cell r="S839">
            <v>12.013</v>
          </cell>
          <cell r="T839">
            <v>8.0086666666666684</v>
          </cell>
          <cell r="U839">
            <v>20.021666666666668</v>
          </cell>
          <cell r="V839">
            <v>72</v>
          </cell>
          <cell r="W839">
            <v>253</v>
          </cell>
          <cell r="X839">
            <v>209</v>
          </cell>
          <cell r="Y839">
            <v>0</v>
          </cell>
          <cell r="Z839">
            <v>146.86000000000001</v>
          </cell>
        </row>
        <row r="840">
          <cell r="I840" t="str">
            <v>HARIDASANAHALLI_110F02-VENKATAPURA</v>
          </cell>
          <cell r="J840" t="str">
            <v>1320202908010102</v>
          </cell>
          <cell r="K840" t="str">
            <v>AGRI</v>
          </cell>
          <cell r="L840" t="str">
            <v>HARIDASANAHALLI_110</v>
          </cell>
          <cell r="M840" t="str">
            <v>F02-VENKATAPURA</v>
          </cell>
          <cell r="N840" t="str">
            <v>HARIDASANAHALLI_110F02-VENKATAPURA</v>
          </cell>
          <cell r="O840" t="str">
            <v>1320202908010102</v>
          </cell>
          <cell r="P840" t="str">
            <v>Rural</v>
          </cell>
          <cell r="Q840" t="str">
            <v>AGRI</v>
          </cell>
          <cell r="R840" t="str">
            <v>AGRI</v>
          </cell>
          <cell r="S840">
            <v>6.9660000000000002</v>
          </cell>
          <cell r="T840">
            <v>10.449</v>
          </cell>
          <cell r="U840">
            <v>17.414999999999999</v>
          </cell>
          <cell r="V840">
            <v>82</v>
          </cell>
          <cell r="W840">
            <v>372</v>
          </cell>
          <cell r="X840">
            <v>370</v>
          </cell>
          <cell r="Y840">
            <v>369</v>
          </cell>
          <cell r="Z840">
            <v>1463.7</v>
          </cell>
        </row>
        <row r="841">
          <cell r="I841" t="str">
            <v>HARIDASANAHALLI_110F03-HARIDASANAHALLI</v>
          </cell>
          <cell r="J841" t="str">
            <v>1320202908010103</v>
          </cell>
          <cell r="K841" t="str">
            <v>AGRI</v>
          </cell>
          <cell r="L841" t="str">
            <v>HARIDASANAHALLI_110</v>
          </cell>
          <cell r="M841" t="str">
            <v>F03-HARIDASANAHALLI</v>
          </cell>
          <cell r="N841" t="str">
            <v>HARIDASANAHALLI_110F03-HARIDASANAHALLI</v>
          </cell>
          <cell r="O841" t="str">
            <v>1320202908010103</v>
          </cell>
          <cell r="P841" t="str">
            <v>Rural</v>
          </cell>
          <cell r="Q841" t="str">
            <v>AGRI</v>
          </cell>
          <cell r="R841" t="str">
            <v>AGRI</v>
          </cell>
          <cell r="S841">
            <v>5.0740000000000007</v>
          </cell>
          <cell r="T841">
            <v>7.6109999999999998</v>
          </cell>
          <cell r="U841">
            <v>12.685</v>
          </cell>
          <cell r="V841">
            <v>59</v>
          </cell>
          <cell r="W841">
            <v>304</v>
          </cell>
          <cell r="X841">
            <v>304</v>
          </cell>
          <cell r="Y841">
            <v>304</v>
          </cell>
          <cell r="Z841">
            <v>1453.2</v>
          </cell>
        </row>
        <row r="842">
          <cell r="I842" t="str">
            <v>HARIDASANAHALLI_110F04-N. MANCHENAHALLI</v>
          </cell>
          <cell r="J842" t="str">
            <v>1320202908010104</v>
          </cell>
          <cell r="K842" t="str">
            <v>AGRI</v>
          </cell>
          <cell r="L842" t="str">
            <v>HARIDASANAHALLI_110</v>
          </cell>
          <cell r="M842" t="str">
            <v>F04-N. MANCHENAHALLI</v>
          </cell>
          <cell r="N842" t="str">
            <v>HARIDASANAHALLI_110F04-N. MANCHENAHALLI</v>
          </cell>
          <cell r="O842" t="str">
            <v>1320202908010104</v>
          </cell>
          <cell r="P842" t="str">
            <v>Rural</v>
          </cell>
          <cell r="Q842" t="str">
            <v>AGRI</v>
          </cell>
          <cell r="R842" t="str">
            <v>AGRI</v>
          </cell>
          <cell r="S842">
            <v>9.5459999999999994</v>
          </cell>
          <cell r="T842">
            <v>14.318999999999999</v>
          </cell>
          <cell r="U842">
            <v>23.864999999999998</v>
          </cell>
          <cell r="V842">
            <v>111</v>
          </cell>
          <cell r="W842">
            <v>281</v>
          </cell>
          <cell r="X842">
            <v>273</v>
          </cell>
          <cell r="Y842">
            <v>273</v>
          </cell>
          <cell r="Z842">
            <v>1466.8</v>
          </cell>
        </row>
        <row r="843">
          <cell r="I843" t="str">
            <v>HARIDASANAHALLI_110F05-NEERAGUNDA NJY</v>
          </cell>
          <cell r="J843" t="str">
            <v>1320202908010105</v>
          </cell>
          <cell r="K843" t="str">
            <v>NJY</v>
          </cell>
          <cell r="L843" t="str">
            <v>HARIDASANAHALLI_110</v>
          </cell>
          <cell r="M843" t="str">
            <v>F05-NEERAGUNDA NJY</v>
          </cell>
          <cell r="N843" t="str">
            <v>HARIDASANAHALLI_110F05-NEERAGUNDA NJY</v>
          </cell>
          <cell r="O843" t="str">
            <v>1320202908010105</v>
          </cell>
          <cell r="P843" t="str">
            <v>Rural</v>
          </cell>
          <cell r="Q843" t="str">
            <v>NJY</v>
          </cell>
          <cell r="R843" t="str">
            <v>NJY</v>
          </cell>
          <cell r="S843">
            <v>3.7839999999999998</v>
          </cell>
          <cell r="T843">
            <v>5.6759999999999993</v>
          </cell>
          <cell r="U843">
            <v>9.4599999999999991</v>
          </cell>
          <cell r="V843">
            <v>44</v>
          </cell>
          <cell r="W843">
            <v>1192</v>
          </cell>
          <cell r="X843">
            <v>1053</v>
          </cell>
          <cell r="Y843">
            <v>0</v>
          </cell>
          <cell r="Z843">
            <v>765</v>
          </cell>
        </row>
        <row r="844">
          <cell r="I844" t="str">
            <v>HARIDASANAHALLI_110F06-BUGUDANAHALLI</v>
          </cell>
          <cell r="J844" t="str">
            <v>1320202908010106</v>
          </cell>
          <cell r="K844" t="str">
            <v>AGRI</v>
          </cell>
          <cell r="L844" t="str">
            <v>HARIDASANAHALLI_110</v>
          </cell>
          <cell r="M844" t="str">
            <v>F06-BUGUDANAHALLI</v>
          </cell>
          <cell r="N844" t="str">
            <v>HARIDASANAHALLI_110F06-BUGUDANAHALLI</v>
          </cell>
          <cell r="O844" t="str">
            <v>1320202908010106</v>
          </cell>
          <cell r="P844" t="str">
            <v>Rural</v>
          </cell>
          <cell r="Q844" t="str">
            <v>AGRI</v>
          </cell>
          <cell r="R844" t="str">
            <v>AGRI</v>
          </cell>
          <cell r="S844">
            <v>3.9560000000000004</v>
          </cell>
          <cell r="T844">
            <v>6.024</v>
          </cell>
          <cell r="U844">
            <v>9.98</v>
          </cell>
          <cell r="V844">
            <v>4</v>
          </cell>
          <cell r="W844">
            <v>386</v>
          </cell>
          <cell r="X844">
            <v>386</v>
          </cell>
          <cell r="Y844">
            <v>386</v>
          </cell>
          <cell r="Z844">
            <v>1625.4</v>
          </cell>
        </row>
        <row r="845">
          <cell r="I845" t="str">
            <v>HARIHAR_66F01-ANGJANEYA-AGROTECH</v>
          </cell>
          <cell r="J845" t="str">
            <v>10022374000</v>
          </cell>
          <cell r="K845" t="str">
            <v>INDUSTRIAL</v>
          </cell>
          <cell r="L845" t="str">
            <v>HARIHAR_66</v>
          </cell>
          <cell r="M845" t="str">
            <v>F01-ANGJANEYA-AGROTECH</v>
          </cell>
          <cell r="N845" t="str">
            <v>HARIHAR_66F01-ANGJANEYA-AGROTECH</v>
          </cell>
          <cell r="O845" t="str">
            <v>1310301901010101</v>
          </cell>
          <cell r="P845" t="str">
            <v>Urban</v>
          </cell>
          <cell r="Q845" t="str">
            <v>DOMESTIC</v>
          </cell>
          <cell r="R845" t="str">
            <v>URBAN</v>
          </cell>
          <cell r="S845">
            <v>1.8525</v>
          </cell>
          <cell r="T845">
            <v>2.16</v>
          </cell>
          <cell r="U845">
            <v>4.0125000000000002</v>
          </cell>
          <cell r="V845">
            <v>6</v>
          </cell>
          <cell r="W845">
            <v>83</v>
          </cell>
          <cell r="X845">
            <v>83</v>
          </cell>
          <cell r="Z845">
            <v>33.765000000000001</v>
          </cell>
        </row>
        <row r="846">
          <cell r="I846" t="str">
            <v>HARIHAR_66F02-BALAJI</v>
          </cell>
          <cell r="J846" t="str">
            <v>10022373999</v>
          </cell>
          <cell r="K846" t="str">
            <v>INDUSTRIAL</v>
          </cell>
          <cell r="L846" t="str">
            <v>HARIHAR_66</v>
          </cell>
          <cell r="M846" t="str">
            <v>F02-BALAJI</v>
          </cell>
          <cell r="N846" t="str">
            <v>HARIHAR_66F02-BALAJI</v>
          </cell>
          <cell r="O846" t="str">
            <v>1310301901010102</v>
          </cell>
          <cell r="P846" t="str">
            <v>Urban</v>
          </cell>
          <cell r="Q846" t="str">
            <v>INDUSTRIAL</v>
          </cell>
          <cell r="R846" t="str">
            <v>INDUSTRIAL</v>
          </cell>
          <cell r="S846">
            <v>3.7375000000000003</v>
          </cell>
          <cell r="T846">
            <v>4.3600000000000003</v>
          </cell>
          <cell r="U846">
            <v>8.0975000000000001</v>
          </cell>
          <cell r="V846">
            <v>26</v>
          </cell>
          <cell r="W846">
            <v>520</v>
          </cell>
          <cell r="X846">
            <v>520</v>
          </cell>
          <cell r="Z846">
            <v>432.88299999999998</v>
          </cell>
        </row>
        <row r="847">
          <cell r="I847" t="str">
            <v>HARIHAR_66F03-HARIHARESHWARA</v>
          </cell>
          <cell r="J847" t="str">
            <v>10022373998</v>
          </cell>
          <cell r="K847" t="str">
            <v>DOMESTIC</v>
          </cell>
          <cell r="L847" t="str">
            <v>HARIHAR_66</v>
          </cell>
          <cell r="M847" t="str">
            <v>F03-HARIHARESHWARA</v>
          </cell>
          <cell r="N847" t="str">
            <v>HARIHAR_66F03-HARIHARESHWARA</v>
          </cell>
          <cell r="O847" t="str">
            <v>1310301901010103</v>
          </cell>
          <cell r="P847" t="str">
            <v>Urban</v>
          </cell>
          <cell r="Q847" t="str">
            <v>DOMESTIC</v>
          </cell>
          <cell r="R847" t="str">
            <v>URBAN</v>
          </cell>
          <cell r="S847">
            <v>7.423</v>
          </cell>
          <cell r="T847">
            <v>8.66</v>
          </cell>
          <cell r="U847">
            <v>16.082999999999998</v>
          </cell>
          <cell r="V847">
            <v>56</v>
          </cell>
          <cell r="W847">
            <v>5872</v>
          </cell>
          <cell r="X847">
            <v>5872</v>
          </cell>
          <cell r="Z847">
            <v>1255.3399999999999</v>
          </cell>
        </row>
        <row r="848">
          <cell r="I848" t="str">
            <v>HARIHAR_66F04-VIDYANAGARA</v>
          </cell>
          <cell r="J848" t="str">
            <v>10022373997</v>
          </cell>
          <cell r="K848" t="str">
            <v>DOMESTIC</v>
          </cell>
          <cell r="L848" t="str">
            <v>HARIHAR_66</v>
          </cell>
          <cell r="M848" t="str">
            <v>F04-VIDYANAGARA</v>
          </cell>
          <cell r="N848" t="str">
            <v>HARIHAR_66F04-VIDYANAGARA</v>
          </cell>
          <cell r="O848" t="str">
            <v>1310301901010104</v>
          </cell>
          <cell r="P848" t="str">
            <v>Urban</v>
          </cell>
          <cell r="Q848" t="str">
            <v>DOMESTIC</v>
          </cell>
          <cell r="R848" t="str">
            <v>URBAN</v>
          </cell>
          <cell r="S848">
            <v>13.026</v>
          </cell>
          <cell r="T848">
            <v>15.19</v>
          </cell>
          <cell r="U848">
            <v>28.216000000000001</v>
          </cell>
          <cell r="V848">
            <v>96</v>
          </cell>
          <cell r="W848">
            <v>11107</v>
          </cell>
          <cell r="X848">
            <v>11107</v>
          </cell>
          <cell r="Z848">
            <v>2037.39</v>
          </cell>
        </row>
        <row r="849">
          <cell r="I849" t="str">
            <v>HARIHAR_66F05-VEERABHADRESHWARA</v>
          </cell>
          <cell r="J849" t="str">
            <v>1310301901020101</v>
          </cell>
          <cell r="K849" t="str">
            <v>AGRI</v>
          </cell>
          <cell r="L849" t="str">
            <v>HARIHAR_66</v>
          </cell>
          <cell r="M849" t="str">
            <v>F05-VEERABHADRESHWARA</v>
          </cell>
          <cell r="N849" t="str">
            <v>HARIHAR_66F05-VEERABHADRESHWARA</v>
          </cell>
          <cell r="O849" t="str">
            <v>1310301901020101</v>
          </cell>
          <cell r="P849" t="str">
            <v>Rural</v>
          </cell>
          <cell r="Q849" t="str">
            <v>AGRI</v>
          </cell>
          <cell r="R849" t="str">
            <v>AGRI</v>
          </cell>
          <cell r="S849">
            <v>8.58</v>
          </cell>
          <cell r="T849">
            <v>10.01</v>
          </cell>
          <cell r="U849">
            <v>18.59</v>
          </cell>
          <cell r="V849">
            <v>38</v>
          </cell>
          <cell r="W849">
            <v>288</v>
          </cell>
          <cell r="X849">
            <v>288</v>
          </cell>
          <cell r="Y849">
            <v>288</v>
          </cell>
          <cell r="Z849">
            <v>620.96</v>
          </cell>
        </row>
        <row r="850">
          <cell r="I850" t="str">
            <v>HARIHAR_66F07-BASAVESHWARA</v>
          </cell>
          <cell r="J850" t="str">
            <v>1310301901020102</v>
          </cell>
          <cell r="K850" t="str">
            <v>AGRI</v>
          </cell>
          <cell r="L850" t="str">
            <v>HARIHAR_66</v>
          </cell>
          <cell r="M850" t="str">
            <v>F07-BASAVESHWARA</v>
          </cell>
          <cell r="N850" t="str">
            <v>HARIHAR_66F07-BASAVESHWARA</v>
          </cell>
          <cell r="O850" t="str">
            <v>1310301901020102</v>
          </cell>
          <cell r="P850" t="str">
            <v>Rural</v>
          </cell>
          <cell r="Q850" t="str">
            <v>AGRI</v>
          </cell>
          <cell r="R850" t="str">
            <v>AGRI</v>
          </cell>
          <cell r="S850">
            <v>11.375</v>
          </cell>
          <cell r="T850">
            <v>13.27</v>
          </cell>
          <cell r="U850">
            <v>24.645</v>
          </cell>
          <cell r="V850">
            <v>36</v>
          </cell>
          <cell r="W850">
            <v>543</v>
          </cell>
          <cell r="X850">
            <v>543</v>
          </cell>
          <cell r="Y850">
            <v>542</v>
          </cell>
          <cell r="Z850">
            <v>585.23</v>
          </cell>
        </row>
        <row r="851">
          <cell r="I851" t="str">
            <v>HARIHAR_66F08-KIADB-HANAGAVADI</v>
          </cell>
          <cell r="J851" t="str">
            <v>1310301901020103</v>
          </cell>
          <cell r="K851" t="str">
            <v>INDUSTRIAL</v>
          </cell>
          <cell r="L851" t="str">
            <v>HARIHAR_66</v>
          </cell>
          <cell r="M851" t="str">
            <v>F08-KIADB-HANAGAVADI</v>
          </cell>
          <cell r="N851" t="str">
            <v>HARIHAR_66F08-KIADB-HANAGAVADI</v>
          </cell>
          <cell r="O851" t="str">
            <v>1310301901020103</v>
          </cell>
          <cell r="P851" t="str">
            <v>Rural</v>
          </cell>
          <cell r="Q851" t="str">
            <v>INDUSTRIAL</v>
          </cell>
          <cell r="R851" t="str">
            <v>INDUSTRIAL</v>
          </cell>
          <cell r="S851">
            <v>4.4850000000000003</v>
          </cell>
          <cell r="T851">
            <v>5.23</v>
          </cell>
          <cell r="U851">
            <v>9.7149999999999999</v>
          </cell>
          <cell r="V851">
            <v>49</v>
          </cell>
          <cell r="W851">
            <v>178</v>
          </cell>
          <cell r="X851">
            <v>112</v>
          </cell>
          <cell r="Y851">
            <v>3</v>
          </cell>
          <cell r="Z851">
            <v>627.39</v>
          </cell>
        </row>
        <row r="852">
          <cell r="I852" t="str">
            <v>HARIHAR_66F09-KNNL-LIFT-IRRIGATION</v>
          </cell>
          <cell r="J852" t="str">
            <v>1310301901020104</v>
          </cell>
          <cell r="K852" t="str">
            <v>LIFT IRRIGATION</v>
          </cell>
          <cell r="L852" t="str">
            <v>HARIHAR_66</v>
          </cell>
          <cell r="M852" t="str">
            <v>F09-KNNL-LIFT-IRRIGATION</v>
          </cell>
          <cell r="N852" t="str">
            <v>HARIHAR_66F09-KNNL-LIFT-IRRIGATION</v>
          </cell>
          <cell r="O852" t="str">
            <v>1310301901020104</v>
          </cell>
          <cell r="P852" t="str">
            <v>Rural</v>
          </cell>
          <cell r="Q852" t="str">
            <v>LIFT IRRIGATION</v>
          </cell>
          <cell r="R852" t="str">
            <v>RURAL</v>
          </cell>
          <cell r="S852">
            <v>4.9399999999999995</v>
          </cell>
          <cell r="T852">
            <v>5.76</v>
          </cell>
          <cell r="U852">
            <v>10.7</v>
          </cell>
          <cell r="V852">
            <v>38</v>
          </cell>
          <cell r="W852">
            <v>3</v>
          </cell>
          <cell r="X852">
            <v>3</v>
          </cell>
          <cell r="Y852">
            <v>2</v>
          </cell>
          <cell r="Z852">
            <v>357.01</v>
          </cell>
        </row>
        <row r="853">
          <cell r="I853" t="str">
            <v>HARIHAR-HOSPET_66F05-HARAGANAHALLI</v>
          </cell>
          <cell r="J853" t="str">
            <v>1310301907020301</v>
          </cell>
          <cell r="K853" t="str">
            <v>AGRI</v>
          </cell>
          <cell r="L853" t="str">
            <v>HARIHAR-HOSPET_66</v>
          </cell>
          <cell r="M853" t="str">
            <v>F05-HARAGANAHALLI</v>
          </cell>
          <cell r="N853" t="str">
            <v>HARIHAR-HOSPET_66F05-HARAGANAHALLI</v>
          </cell>
          <cell r="O853" t="str">
            <v>1310301907020301</v>
          </cell>
          <cell r="P853" t="str">
            <v>Rural</v>
          </cell>
          <cell r="Q853" t="str">
            <v>AGRI</v>
          </cell>
          <cell r="R853" t="str">
            <v>AGRI</v>
          </cell>
          <cell r="S853">
            <v>12.441000000000001</v>
          </cell>
          <cell r="T853">
            <v>14.51</v>
          </cell>
          <cell r="U853">
            <v>26.951000000000001</v>
          </cell>
          <cell r="V853">
            <v>51</v>
          </cell>
          <cell r="W853">
            <v>494</v>
          </cell>
          <cell r="X853">
            <v>494</v>
          </cell>
          <cell r="Y853">
            <v>487</v>
          </cell>
          <cell r="Z853">
            <v>438.91</v>
          </cell>
        </row>
        <row r="854">
          <cell r="I854" t="str">
            <v>HARIHAR-HOSPET_66F06-W/W-(RAJ)</v>
          </cell>
          <cell r="J854" t="str">
            <v>1310301907020302</v>
          </cell>
          <cell r="K854" t="str">
            <v>WATER WORKS</v>
          </cell>
          <cell r="L854" t="str">
            <v>HARIHAR-HOSPET_66</v>
          </cell>
          <cell r="M854" t="str">
            <v>F06-W/W-(RAJ)</v>
          </cell>
          <cell r="N854" t="str">
            <v>HARIHAR-HOSPET_66F06-W/W-(RAJ)</v>
          </cell>
          <cell r="O854" t="str">
            <v>1310301907020302</v>
          </cell>
          <cell r="P854" t="str">
            <v>Rural</v>
          </cell>
          <cell r="Q854" t="str">
            <v>WATER WORKS</v>
          </cell>
          <cell r="R854" t="str">
            <v>WATER WORKS</v>
          </cell>
          <cell r="S854">
            <v>5.1025</v>
          </cell>
          <cell r="T854">
            <v>5.95</v>
          </cell>
          <cell r="U854">
            <v>11.0525</v>
          </cell>
          <cell r="V854">
            <v>49</v>
          </cell>
          <cell r="W854">
            <v>358</v>
          </cell>
          <cell r="X854">
            <v>338</v>
          </cell>
          <cell r="Y854">
            <v>8</v>
          </cell>
          <cell r="Z854">
            <v>9.56</v>
          </cell>
        </row>
        <row r="855">
          <cell r="I855" t="str">
            <v>HARIHAR-HOSPET_66F07-NANDIGAVI</v>
          </cell>
          <cell r="J855" t="str">
            <v>1310301907020303</v>
          </cell>
          <cell r="K855" t="str">
            <v>AGRI</v>
          </cell>
          <cell r="L855" t="str">
            <v>HARIHAR-HOSPET_66</v>
          </cell>
          <cell r="M855" t="str">
            <v>F07-NANDIGAVI</v>
          </cell>
          <cell r="N855" t="str">
            <v>HARIHAR-HOSPET_66F07-NANDIGAVI</v>
          </cell>
          <cell r="O855" t="str">
            <v>1310301907020303</v>
          </cell>
          <cell r="P855" t="str">
            <v>Rural</v>
          </cell>
          <cell r="Q855" t="str">
            <v>AGRI</v>
          </cell>
          <cell r="R855" t="str">
            <v>AGRI</v>
          </cell>
          <cell r="S855">
            <v>18.629000000000001</v>
          </cell>
          <cell r="T855">
            <v>21.73</v>
          </cell>
          <cell r="U855">
            <v>40.359000000000002</v>
          </cell>
          <cell r="V855">
            <v>31</v>
          </cell>
          <cell r="W855">
            <v>541</v>
          </cell>
          <cell r="X855">
            <v>541</v>
          </cell>
          <cell r="Y855">
            <v>541</v>
          </cell>
          <cell r="Z855">
            <v>668.64</v>
          </cell>
        </row>
        <row r="856">
          <cell r="I856" t="str">
            <v>HARIHAR-HOSPET_66F08-RAJANHALLI</v>
          </cell>
          <cell r="J856" t="str">
            <v>1310301907020304</v>
          </cell>
          <cell r="K856" t="str">
            <v>AGRI</v>
          </cell>
          <cell r="L856" t="str">
            <v>HARIHAR-HOSPET_66</v>
          </cell>
          <cell r="M856" t="str">
            <v>F08-RAJANHALLI</v>
          </cell>
          <cell r="N856" t="str">
            <v>HARIHAR-HOSPET_66F08-RAJANHALLI</v>
          </cell>
          <cell r="O856" t="str">
            <v>1310301907020304</v>
          </cell>
          <cell r="P856" t="str">
            <v>Rural</v>
          </cell>
          <cell r="Q856" t="str">
            <v>AGRI</v>
          </cell>
          <cell r="R856" t="str">
            <v>AGRI</v>
          </cell>
          <cell r="S856">
            <v>10.237500000000001</v>
          </cell>
          <cell r="T856">
            <v>11.94</v>
          </cell>
          <cell r="U856">
            <v>22.177500000000002</v>
          </cell>
          <cell r="V856">
            <v>37</v>
          </cell>
          <cell r="W856">
            <v>247</v>
          </cell>
          <cell r="X856">
            <v>247</v>
          </cell>
          <cell r="Y856">
            <v>242</v>
          </cell>
          <cell r="Z856">
            <v>600.91999999999996</v>
          </cell>
        </row>
        <row r="857">
          <cell r="I857" t="str">
            <v>HARIHAR-HOSPET_66F09-BILASANURU NJY</v>
          </cell>
          <cell r="J857" t="str">
            <v>1310301907020305</v>
          </cell>
          <cell r="K857" t="str">
            <v>NJY</v>
          </cell>
          <cell r="L857" t="str">
            <v>HARIHAR-HOSPET_66</v>
          </cell>
          <cell r="M857" t="str">
            <v>F09-BILASANURU NJY</v>
          </cell>
          <cell r="N857" t="str">
            <v>HARIHAR-HOSPET_66F09-BILASANURU NJY</v>
          </cell>
          <cell r="O857" t="str">
            <v>1310301907020305</v>
          </cell>
          <cell r="P857" t="str">
            <v>Rural</v>
          </cell>
          <cell r="Q857" t="str">
            <v>NJY</v>
          </cell>
          <cell r="R857" t="str">
            <v>NJY</v>
          </cell>
          <cell r="S857">
            <v>15.7</v>
          </cell>
          <cell r="T857">
            <v>20.149999999999999</v>
          </cell>
          <cell r="U857">
            <v>35.849999999999994</v>
          </cell>
          <cell r="V857">
            <v>26</v>
          </cell>
          <cell r="W857">
            <v>2383</v>
          </cell>
          <cell r="X857">
            <v>1884</v>
          </cell>
          <cell r="Y857">
            <v>0</v>
          </cell>
          <cell r="Z857">
            <v>655.09</v>
          </cell>
        </row>
        <row r="858">
          <cell r="I858" t="str">
            <v>HARIYABBE_66F01-GULYA</v>
          </cell>
          <cell r="J858" t="str">
            <v>1310401906010108</v>
          </cell>
          <cell r="K858" t="str">
            <v>AGRI</v>
          </cell>
          <cell r="L858" t="str">
            <v>HARIYABBE_66</v>
          </cell>
          <cell r="M858" t="str">
            <v>F01-GULYA</v>
          </cell>
          <cell r="N858" t="str">
            <v>HARIYABBE_66F01-GULYA</v>
          </cell>
          <cell r="O858" t="str">
            <v>1310401906010108</v>
          </cell>
          <cell r="P858" t="str">
            <v>Rural</v>
          </cell>
          <cell r="Q858" t="str">
            <v>AGRI</v>
          </cell>
          <cell r="R858" t="str">
            <v>AGRI</v>
          </cell>
          <cell r="S858">
            <v>23.262560000000001</v>
          </cell>
          <cell r="T858">
            <v>21.908000000000001</v>
          </cell>
          <cell r="U858">
            <v>45.170560000000002</v>
          </cell>
          <cell r="V858">
            <v>112</v>
          </cell>
          <cell r="W858">
            <v>275</v>
          </cell>
          <cell r="X858">
            <v>274</v>
          </cell>
          <cell r="Y858">
            <v>274</v>
          </cell>
          <cell r="Z858">
            <v>681.78</v>
          </cell>
        </row>
        <row r="859">
          <cell r="I859" t="str">
            <v>HARIYABBE_66F02-CHILLAHALLY</v>
          </cell>
          <cell r="J859" t="str">
            <v>1310401906010101</v>
          </cell>
          <cell r="K859" t="str">
            <v>AGRI</v>
          </cell>
          <cell r="L859" t="str">
            <v>HARIYABBE_66</v>
          </cell>
          <cell r="M859" t="str">
            <v>F02-CHILLAHALLY</v>
          </cell>
          <cell r="N859" t="str">
            <v>HARIYABBE_66F02-CHILLAHALLY</v>
          </cell>
          <cell r="O859" t="str">
            <v>1310401906010101</v>
          </cell>
          <cell r="P859" t="str">
            <v>Rural</v>
          </cell>
          <cell r="Q859" t="str">
            <v>AGRI</v>
          </cell>
          <cell r="R859" t="str">
            <v>AGRI</v>
          </cell>
          <cell r="S859">
            <v>23.168559999999999</v>
          </cell>
          <cell r="T859">
            <v>21.888000000000002</v>
          </cell>
          <cell r="U859">
            <v>45.056560000000005</v>
          </cell>
          <cell r="V859">
            <v>102</v>
          </cell>
          <cell r="W859">
            <v>496</v>
          </cell>
          <cell r="X859">
            <v>476</v>
          </cell>
          <cell r="Y859">
            <v>475</v>
          </cell>
          <cell r="Z859">
            <v>899.08</v>
          </cell>
        </row>
        <row r="860">
          <cell r="I860" t="str">
            <v>HARIYABBE_66F03-V.K.GUDDA</v>
          </cell>
          <cell r="J860" t="str">
            <v>1310401906010107</v>
          </cell>
          <cell r="K860" t="str">
            <v>AGRI</v>
          </cell>
          <cell r="L860" t="str">
            <v>HARIYABBE_66</v>
          </cell>
          <cell r="M860" t="str">
            <v>F03-V.K.GUDDA</v>
          </cell>
          <cell r="N860" t="str">
            <v>HARIYABBE_66F03-V.K.GUDDA</v>
          </cell>
          <cell r="O860" t="str">
            <v>1310401906010107</v>
          </cell>
          <cell r="P860" t="str">
            <v>Rural</v>
          </cell>
          <cell r="Q860" t="str">
            <v>AGRI</v>
          </cell>
          <cell r="R860" t="str">
            <v>AGRI</v>
          </cell>
          <cell r="S860">
            <v>19.5</v>
          </cell>
          <cell r="T860">
            <v>20.56</v>
          </cell>
          <cell r="U860">
            <v>40.06</v>
          </cell>
          <cell r="V860">
            <v>122</v>
          </cell>
          <cell r="W860">
            <v>300</v>
          </cell>
          <cell r="X860">
            <v>297</v>
          </cell>
          <cell r="Y860">
            <v>294</v>
          </cell>
          <cell r="Z860">
            <v>470.64</v>
          </cell>
        </row>
        <row r="861">
          <cell r="I861" t="str">
            <v>HARIYABBE_66F04-DHARMAPURA</v>
          </cell>
          <cell r="J861" t="str">
            <v>1310401906010102</v>
          </cell>
          <cell r="K861" t="str">
            <v>AGRI</v>
          </cell>
          <cell r="L861" t="str">
            <v>HARIYABBE_66</v>
          </cell>
          <cell r="M861" t="str">
            <v>F04-DHARMAPURA</v>
          </cell>
          <cell r="N861" t="str">
            <v>HARIYABBE_66F04-DHARMAPURA</v>
          </cell>
          <cell r="O861" t="str">
            <v>1310401906010102</v>
          </cell>
          <cell r="P861" t="str">
            <v>Rural</v>
          </cell>
          <cell r="Q861" t="str">
            <v>AGRI</v>
          </cell>
          <cell r="R861" t="str">
            <v>AGRI</v>
          </cell>
          <cell r="S861">
            <v>13.412299999999998</v>
          </cell>
          <cell r="T861">
            <v>17.43</v>
          </cell>
          <cell r="U861">
            <v>30.842299999999998</v>
          </cell>
          <cell r="V861">
            <v>123</v>
          </cell>
          <cell r="W861">
            <v>1330</v>
          </cell>
          <cell r="X861">
            <v>458</v>
          </cell>
          <cell r="Y861">
            <v>450</v>
          </cell>
          <cell r="Z861">
            <v>1137.6400000000001</v>
          </cell>
        </row>
        <row r="862">
          <cell r="I862" t="str">
            <v>HARIYABBE_66F05-SUGUR</v>
          </cell>
          <cell r="J862" t="str">
            <v>1310401906020301</v>
          </cell>
          <cell r="K862" t="str">
            <v>AGRI</v>
          </cell>
          <cell r="L862" t="str">
            <v>HARIYABBE_66</v>
          </cell>
          <cell r="M862" t="str">
            <v>F05-SUGUR</v>
          </cell>
          <cell r="N862" t="str">
            <v>HARIYABBE_66F05-SUGUR</v>
          </cell>
          <cell r="O862" t="str">
            <v>1310401906020301</v>
          </cell>
          <cell r="P862" t="str">
            <v>Rural</v>
          </cell>
          <cell r="Q862" t="str">
            <v>AGRI</v>
          </cell>
          <cell r="R862" t="str">
            <v>AGRI</v>
          </cell>
          <cell r="S862">
            <v>24.13944</v>
          </cell>
          <cell r="T862">
            <v>23.842000000000002</v>
          </cell>
          <cell r="U862">
            <v>47.981440000000006</v>
          </cell>
          <cell r="V862">
            <v>98</v>
          </cell>
          <cell r="W862">
            <v>359</v>
          </cell>
          <cell r="X862">
            <v>359</v>
          </cell>
          <cell r="Y862">
            <v>356</v>
          </cell>
          <cell r="Z862">
            <v>1057.1500000000001</v>
          </cell>
        </row>
        <row r="863">
          <cell r="I863" t="str">
            <v>HARIYABBE_66F06-HOSAKERE</v>
          </cell>
          <cell r="J863" t="str">
            <v>1310401906020302</v>
          </cell>
          <cell r="K863" t="str">
            <v>AGRI</v>
          </cell>
          <cell r="L863" t="str">
            <v>HARIYABBE_66</v>
          </cell>
          <cell r="M863" t="str">
            <v>F06-HOSAKERE</v>
          </cell>
          <cell r="N863" t="str">
            <v>HARIYABBE_66F06-HOSAKERE</v>
          </cell>
          <cell r="O863" t="str">
            <v>1310401906020302</v>
          </cell>
          <cell r="P863" t="str">
            <v>Rural</v>
          </cell>
          <cell r="Q863" t="str">
            <v>AGRI</v>
          </cell>
          <cell r="R863" t="str">
            <v>AGRI</v>
          </cell>
          <cell r="S863">
            <v>25.996320000000001</v>
          </cell>
          <cell r="T863">
            <v>25.675999999999998</v>
          </cell>
          <cell r="U863">
            <v>51.672319999999999</v>
          </cell>
          <cell r="V863">
            <v>104</v>
          </cell>
          <cell r="W863">
            <v>702</v>
          </cell>
          <cell r="X863">
            <v>393</v>
          </cell>
          <cell r="Y863">
            <v>374</v>
          </cell>
          <cell r="Z863">
            <v>962.78</v>
          </cell>
        </row>
        <row r="864">
          <cell r="I864" t="str">
            <v>HARIYABBE_66F07-HOOVINAHOLE</v>
          </cell>
          <cell r="J864" t="str">
            <v>1310401906030501</v>
          </cell>
          <cell r="K864" t="str">
            <v>AGRI</v>
          </cell>
          <cell r="L864" t="str">
            <v>HARIYABBE_66</v>
          </cell>
          <cell r="M864" t="str">
            <v>F07-HOOVINAHOLE</v>
          </cell>
          <cell r="N864" t="str">
            <v>HARIYABBE_66F07-HOOVINAHOLE</v>
          </cell>
          <cell r="O864" t="str">
            <v>1310401906030501</v>
          </cell>
          <cell r="P864" t="str">
            <v>Rural</v>
          </cell>
          <cell r="Q864" t="str">
            <v>AGRI</v>
          </cell>
          <cell r="R864" t="str">
            <v>AGRI</v>
          </cell>
          <cell r="S864">
            <v>22.312559999999998</v>
          </cell>
          <cell r="T864">
            <v>24.53</v>
          </cell>
          <cell r="U864">
            <v>46.842559999999999</v>
          </cell>
          <cell r="V864">
            <v>109</v>
          </cell>
          <cell r="W864">
            <v>439</v>
          </cell>
          <cell r="X864">
            <v>436</v>
          </cell>
          <cell r="Y864">
            <v>435</v>
          </cell>
          <cell r="Z864">
            <v>824.64</v>
          </cell>
        </row>
        <row r="865">
          <cell r="I865" t="str">
            <v>HARIYABBE_66F08-SAKKARA</v>
          </cell>
          <cell r="J865" t="str">
            <v>1310401906030502</v>
          </cell>
          <cell r="K865" t="str">
            <v>AGRI</v>
          </cell>
          <cell r="L865" t="str">
            <v>HARIYABBE_66</v>
          </cell>
          <cell r="M865" t="str">
            <v>F08-SAKKARA</v>
          </cell>
          <cell r="N865" t="str">
            <v>HARIYABBE_66F08-SAKKARA</v>
          </cell>
          <cell r="O865" t="str">
            <v>1310401906030502</v>
          </cell>
          <cell r="P865" t="str">
            <v>Rural</v>
          </cell>
          <cell r="Q865" t="str">
            <v>AGRI</v>
          </cell>
          <cell r="R865" t="str">
            <v>AGRI</v>
          </cell>
          <cell r="S865">
            <v>24.169440000000002</v>
          </cell>
          <cell r="T865">
            <v>22.702000000000002</v>
          </cell>
          <cell r="U865">
            <v>46.871440000000007</v>
          </cell>
          <cell r="V865">
            <v>121</v>
          </cell>
          <cell r="W865">
            <v>451</v>
          </cell>
          <cell r="X865">
            <v>371</v>
          </cell>
          <cell r="Y865">
            <v>369</v>
          </cell>
          <cell r="Z865">
            <v>862.25</v>
          </cell>
        </row>
        <row r="866">
          <cell r="I866" t="str">
            <v>HARIYABBE_66F09-NJY B.K.HATTY</v>
          </cell>
          <cell r="J866" t="str">
            <v>1310401906030503</v>
          </cell>
          <cell r="K866" t="str">
            <v>NJY</v>
          </cell>
          <cell r="L866" t="str">
            <v>HARIYABBE_66</v>
          </cell>
          <cell r="M866" t="str">
            <v>F09-NJY B.K.HATTY</v>
          </cell>
          <cell r="N866" t="str">
            <v>HARIYABBE_66F09-NJY B.K.HATTY</v>
          </cell>
          <cell r="O866" t="str">
            <v>1310401906030503</v>
          </cell>
          <cell r="P866" t="str">
            <v>Rural</v>
          </cell>
          <cell r="Q866" t="str">
            <v>NJY</v>
          </cell>
          <cell r="R866" t="str">
            <v>NJY</v>
          </cell>
          <cell r="S866">
            <v>18.852200000000003</v>
          </cell>
          <cell r="T866">
            <v>22.53</v>
          </cell>
          <cell r="U866">
            <v>41.382200000000005</v>
          </cell>
          <cell r="V866">
            <v>44</v>
          </cell>
          <cell r="W866">
            <v>5131</v>
          </cell>
          <cell r="X866">
            <v>4068</v>
          </cell>
          <cell r="Y866">
            <v>0</v>
          </cell>
          <cell r="Z866">
            <v>1257.4100000000001</v>
          </cell>
        </row>
        <row r="867">
          <cell r="I867" t="str">
            <v>HARIYABBE_66F10-KANDENAHALLI</v>
          </cell>
          <cell r="J867" t="str">
            <v>1310401906030504</v>
          </cell>
          <cell r="K867" t="str">
            <v>AGRI</v>
          </cell>
          <cell r="L867" t="str">
            <v>HARIYABBE_66</v>
          </cell>
          <cell r="M867" t="str">
            <v>F10-KANDENAHALLI</v>
          </cell>
          <cell r="N867" t="str">
            <v>HARIYABBE_66F10-KANDENAHALLI</v>
          </cell>
          <cell r="O867" t="str">
            <v>1310401906030504</v>
          </cell>
          <cell r="P867" t="str">
            <v>Rural</v>
          </cell>
          <cell r="Q867" t="str">
            <v>AGRI</v>
          </cell>
          <cell r="R867" t="str">
            <v>AGRI</v>
          </cell>
          <cell r="S867">
            <v>16.272299999999998</v>
          </cell>
          <cell r="T867">
            <v>26.19</v>
          </cell>
          <cell r="U867">
            <v>42.462299999999999</v>
          </cell>
          <cell r="V867">
            <v>98</v>
          </cell>
          <cell r="W867">
            <v>374</v>
          </cell>
          <cell r="X867">
            <v>372</v>
          </cell>
          <cell r="Y867">
            <v>372</v>
          </cell>
          <cell r="Z867">
            <v>648.48</v>
          </cell>
        </row>
        <row r="868">
          <cell r="I868" t="str">
            <v>HARIYABBE_66F11-ESHWARAGERE</v>
          </cell>
          <cell r="J868" t="str">
            <v>1310401906010103</v>
          </cell>
          <cell r="K868" t="str">
            <v>NJY</v>
          </cell>
          <cell r="L868" t="str">
            <v>HARIYABBE_66</v>
          </cell>
          <cell r="M868" t="str">
            <v>F11-ESHWARAGERE</v>
          </cell>
          <cell r="N868" t="str">
            <v>HARIYABBE_66F11-ESHWARAGERE</v>
          </cell>
          <cell r="O868" t="str">
            <v>1310401906010103</v>
          </cell>
          <cell r="P868" t="str">
            <v>Rural</v>
          </cell>
          <cell r="Q868" t="str">
            <v>NJY</v>
          </cell>
          <cell r="R868" t="str">
            <v>NJY</v>
          </cell>
          <cell r="S868">
            <v>27.893200000000004</v>
          </cell>
          <cell r="T868">
            <v>26.200000000000003</v>
          </cell>
          <cell r="U868">
            <v>54.09320000000001</v>
          </cell>
          <cell r="V868">
            <v>42</v>
          </cell>
          <cell r="W868">
            <v>2513</v>
          </cell>
          <cell r="X868">
            <v>2327</v>
          </cell>
          <cell r="Y868">
            <v>0</v>
          </cell>
          <cell r="Z868">
            <v>1486.66</v>
          </cell>
        </row>
        <row r="869">
          <cell r="I869" t="str">
            <v>HARIYABBE_66F12-NJY HOSAHALLY</v>
          </cell>
          <cell r="J869" t="str">
            <v>1310401906010104</v>
          </cell>
          <cell r="K869" t="str">
            <v>NJY</v>
          </cell>
          <cell r="L869" t="str">
            <v>HARIYABBE_66</v>
          </cell>
          <cell r="M869" t="str">
            <v>F12-NJY HOSAHALLY</v>
          </cell>
          <cell r="N869" t="str">
            <v>HARIYABBE_66F12-NJY HOSAHALLY</v>
          </cell>
          <cell r="O869" t="str">
            <v>1310401906010104</v>
          </cell>
          <cell r="P869" t="str">
            <v>Rural</v>
          </cell>
          <cell r="Q869" t="str">
            <v>NJY</v>
          </cell>
          <cell r="R869" t="str">
            <v>NJY</v>
          </cell>
          <cell r="S869">
            <v>18.668800000000001</v>
          </cell>
          <cell r="T869">
            <v>17.54</v>
          </cell>
          <cell r="U869">
            <v>36.208799999999997</v>
          </cell>
          <cell r="V869">
            <v>46</v>
          </cell>
          <cell r="W869">
            <v>1847</v>
          </cell>
          <cell r="X869">
            <v>1445</v>
          </cell>
          <cell r="Y869">
            <v>0</v>
          </cell>
          <cell r="Z869">
            <v>805.06</v>
          </cell>
        </row>
        <row r="870">
          <cell r="I870" t="str">
            <v>HARIYABBE_66F13-KHANAJANAHALLY NJY</v>
          </cell>
          <cell r="J870" t="str">
            <v>1310401906020303</v>
          </cell>
          <cell r="K870" t="str">
            <v>NJY</v>
          </cell>
          <cell r="L870" t="str">
            <v>HARIYABBE_66</v>
          </cell>
          <cell r="M870" t="str">
            <v>F13-KHANAJANAHALLY NJY</v>
          </cell>
          <cell r="N870" t="str">
            <v>HARIYABBE_66F13-KHANAJANAHALLY NJY</v>
          </cell>
          <cell r="O870" t="str">
            <v>1310401906020303</v>
          </cell>
          <cell r="P870" t="str">
            <v>Rural</v>
          </cell>
          <cell r="Q870" t="str">
            <v>NJY</v>
          </cell>
          <cell r="R870" t="str">
            <v>NJY</v>
          </cell>
          <cell r="S870">
            <v>22.37256</v>
          </cell>
          <cell r="T870">
            <v>21.018000000000001</v>
          </cell>
          <cell r="U870">
            <v>43.390560000000001</v>
          </cell>
          <cell r="V870">
            <v>39</v>
          </cell>
          <cell r="W870">
            <v>1373</v>
          </cell>
          <cell r="X870">
            <v>1208</v>
          </cell>
          <cell r="Y870">
            <v>0</v>
          </cell>
          <cell r="Z870">
            <v>603.64</v>
          </cell>
        </row>
        <row r="871">
          <cell r="I871" t="str">
            <v>HDPURA_66F01-TALYA KAVAL</v>
          </cell>
          <cell r="J871" t="str">
            <v>1310203902010101</v>
          </cell>
          <cell r="K871" t="str">
            <v>AGRI</v>
          </cell>
          <cell r="L871" t="str">
            <v>HDPURA_66</v>
          </cell>
          <cell r="M871" t="str">
            <v>F01-TALYA KAVAL</v>
          </cell>
          <cell r="N871" t="str">
            <v>HDPURA_66F01-TALYA KAVAL</v>
          </cell>
          <cell r="O871" t="str">
            <v>1310203902010101</v>
          </cell>
          <cell r="P871" t="str">
            <v>Rural</v>
          </cell>
          <cell r="Q871" t="str">
            <v>AGRI</v>
          </cell>
          <cell r="R871" t="str">
            <v>AGRI</v>
          </cell>
          <cell r="S871">
            <v>13.4</v>
          </cell>
          <cell r="T871">
            <v>8.9</v>
          </cell>
          <cell r="U871">
            <v>22.3</v>
          </cell>
          <cell r="V871">
            <v>120</v>
          </cell>
          <cell r="W871">
            <v>340</v>
          </cell>
          <cell r="X871">
            <v>340</v>
          </cell>
          <cell r="Y871">
            <v>339</v>
          </cell>
          <cell r="Z871">
            <v>299.55</v>
          </cell>
        </row>
        <row r="872">
          <cell r="I872" t="str">
            <v>HDPURA_66F02-UPPIRGENAHALLI</v>
          </cell>
          <cell r="J872" t="str">
            <v>1310203902010102</v>
          </cell>
          <cell r="K872" t="str">
            <v>AGRI</v>
          </cell>
          <cell r="L872" t="str">
            <v>HDPURA_66</v>
          </cell>
          <cell r="M872" t="str">
            <v>F02-UPPIRGENAHALLI</v>
          </cell>
          <cell r="N872" t="str">
            <v>HDPURA_66F02-UPPIRGENAHALLI</v>
          </cell>
          <cell r="O872" t="str">
            <v>1310203902010102</v>
          </cell>
          <cell r="P872" t="str">
            <v>Rural</v>
          </cell>
          <cell r="Q872" t="str">
            <v>AGRI</v>
          </cell>
          <cell r="R872" t="str">
            <v>AGRI</v>
          </cell>
          <cell r="S872">
            <v>220.3</v>
          </cell>
          <cell r="T872">
            <v>16.8</v>
          </cell>
          <cell r="U872">
            <v>237.10000000000002</v>
          </cell>
          <cell r="V872">
            <v>223</v>
          </cell>
          <cell r="W872">
            <v>946</v>
          </cell>
          <cell r="X872">
            <v>946</v>
          </cell>
          <cell r="Y872">
            <v>944</v>
          </cell>
          <cell r="Z872">
            <v>950.19</v>
          </cell>
        </row>
        <row r="873">
          <cell r="I873" t="str">
            <v>HDPURA_66F03-BOODIPURA</v>
          </cell>
          <cell r="J873" t="str">
            <v>1310203902010103</v>
          </cell>
          <cell r="K873" t="str">
            <v>AGRI</v>
          </cell>
          <cell r="L873" t="str">
            <v>HDPURA_66</v>
          </cell>
          <cell r="M873" t="str">
            <v>F03-BOODIPURA</v>
          </cell>
          <cell r="N873" t="str">
            <v>HDPURA_66F03-BOODIPURA</v>
          </cell>
          <cell r="O873" t="str">
            <v>1310203902010103</v>
          </cell>
          <cell r="P873" t="str">
            <v>Rural</v>
          </cell>
          <cell r="Q873" t="str">
            <v>AGRI</v>
          </cell>
          <cell r="R873" t="str">
            <v>AGRI</v>
          </cell>
          <cell r="S873">
            <v>13.7</v>
          </cell>
          <cell r="T873">
            <v>7.9</v>
          </cell>
          <cell r="U873">
            <v>21.6</v>
          </cell>
          <cell r="V873">
            <v>119</v>
          </cell>
          <cell r="W873">
            <v>520</v>
          </cell>
          <cell r="X873">
            <v>520</v>
          </cell>
          <cell r="Y873">
            <v>520</v>
          </cell>
          <cell r="Z873">
            <v>887.51</v>
          </cell>
        </row>
        <row r="874">
          <cell r="I874" t="str">
            <v>HDPURA_66F04-NALLIKATTE</v>
          </cell>
          <cell r="J874" t="str">
            <v>1310203902010106</v>
          </cell>
          <cell r="K874" t="str">
            <v>AGRI</v>
          </cell>
          <cell r="L874" t="str">
            <v>HDPURA_66</v>
          </cell>
          <cell r="M874" t="str">
            <v>F04-NALLIKATTE</v>
          </cell>
          <cell r="N874" t="str">
            <v>HDPURA_66F04-NALLIKATTE</v>
          </cell>
          <cell r="O874" t="str">
            <v>1310203902010106</v>
          </cell>
          <cell r="P874" t="str">
            <v>Rural</v>
          </cell>
          <cell r="Q874" t="str">
            <v>AGRI</v>
          </cell>
          <cell r="R874" t="str">
            <v>AGRI</v>
          </cell>
          <cell r="S874">
            <v>12.8</v>
          </cell>
          <cell r="T874">
            <v>8.9</v>
          </cell>
          <cell r="U874">
            <v>21.700000000000003</v>
          </cell>
          <cell r="V874">
            <v>78</v>
          </cell>
          <cell r="W874">
            <v>310</v>
          </cell>
          <cell r="X874">
            <v>310</v>
          </cell>
          <cell r="Y874">
            <v>310</v>
          </cell>
          <cell r="Z874">
            <v>643</v>
          </cell>
        </row>
        <row r="875">
          <cell r="I875" t="str">
            <v>HDPURA_66F05-TALYA</v>
          </cell>
          <cell r="J875" t="str">
            <v>1310203902020301</v>
          </cell>
          <cell r="K875" t="str">
            <v>AGRI</v>
          </cell>
          <cell r="L875" t="str">
            <v>HDPURA_66</v>
          </cell>
          <cell r="M875" t="str">
            <v>F05-TALYA</v>
          </cell>
          <cell r="N875" t="str">
            <v>HDPURA_66F05-TALYA</v>
          </cell>
          <cell r="O875" t="str">
            <v>1310203902020301</v>
          </cell>
          <cell r="P875" t="str">
            <v>Rural</v>
          </cell>
          <cell r="Q875" t="str">
            <v>AGRI</v>
          </cell>
          <cell r="R875" t="str">
            <v>AGRI</v>
          </cell>
          <cell r="S875">
            <v>17.600000000000001</v>
          </cell>
          <cell r="T875">
            <v>15.9</v>
          </cell>
          <cell r="U875">
            <v>33.5</v>
          </cell>
          <cell r="V875">
            <v>236</v>
          </cell>
          <cell r="W875">
            <v>839</v>
          </cell>
          <cell r="X875">
            <v>839</v>
          </cell>
          <cell r="Y875">
            <v>838</v>
          </cell>
          <cell r="Z875">
            <v>105.28</v>
          </cell>
        </row>
        <row r="876">
          <cell r="I876" t="str">
            <v>HDPURA_66F06-MATHIGATTA</v>
          </cell>
          <cell r="J876" t="str">
            <v>1310203902010104</v>
          </cell>
          <cell r="K876" t="str">
            <v>AGRI</v>
          </cell>
          <cell r="L876" t="str">
            <v>HDPURA_66</v>
          </cell>
          <cell r="M876" t="str">
            <v>F06-MATHIGATTA</v>
          </cell>
          <cell r="N876" t="str">
            <v>HDPURA_66F06-MATHIGATTA</v>
          </cell>
          <cell r="O876" t="str">
            <v>1310203902010104</v>
          </cell>
          <cell r="P876" t="str">
            <v>Rural</v>
          </cell>
          <cell r="Q876" t="str">
            <v>AGRI</v>
          </cell>
          <cell r="R876" t="str">
            <v>AGRI</v>
          </cell>
          <cell r="S876">
            <v>11.7</v>
          </cell>
          <cell r="T876">
            <v>8.3000000000000007</v>
          </cell>
          <cell r="U876">
            <v>20</v>
          </cell>
          <cell r="V876">
            <v>126</v>
          </cell>
          <cell r="W876">
            <v>543</v>
          </cell>
          <cell r="X876">
            <v>543</v>
          </cell>
          <cell r="Y876">
            <v>540</v>
          </cell>
          <cell r="Z876">
            <v>432.27</v>
          </cell>
        </row>
        <row r="877">
          <cell r="I877" t="str">
            <v>HDPURA_66F07-KEREYAGALAHALLI</v>
          </cell>
          <cell r="J877" t="str">
            <v>1310203902010107</v>
          </cell>
          <cell r="K877" t="str">
            <v>AGRI</v>
          </cell>
          <cell r="L877" t="str">
            <v>HDPURA_66</v>
          </cell>
          <cell r="M877" t="str">
            <v>F07-KEREYAGALAHALLI</v>
          </cell>
          <cell r="N877" t="str">
            <v>HDPURA_66F07-KEREYAGALAHALLI</v>
          </cell>
          <cell r="O877" t="str">
            <v>1310203902010107</v>
          </cell>
          <cell r="P877" t="str">
            <v>Rural</v>
          </cell>
          <cell r="Q877" t="str">
            <v>AGRI</v>
          </cell>
          <cell r="R877" t="str">
            <v>AGRI</v>
          </cell>
          <cell r="S877">
            <v>14.5</v>
          </cell>
          <cell r="T877">
            <v>10.3</v>
          </cell>
          <cell r="U877">
            <v>24.8</v>
          </cell>
          <cell r="V877">
            <v>87</v>
          </cell>
          <cell r="W877">
            <v>288</v>
          </cell>
          <cell r="X877">
            <v>288</v>
          </cell>
          <cell r="Y877">
            <v>288</v>
          </cell>
          <cell r="Z877">
            <v>1007.87</v>
          </cell>
        </row>
        <row r="878">
          <cell r="I878" t="str">
            <v>HDPURA_66F08-CHOWDAGONDANAHALLY</v>
          </cell>
          <cell r="J878" t="str">
            <v>1310203902020302</v>
          </cell>
          <cell r="K878" t="str">
            <v>AGRI</v>
          </cell>
          <cell r="L878" t="str">
            <v>HDPURA_66</v>
          </cell>
          <cell r="M878" t="str">
            <v>F08-CHOWDAGONDANAHALLY</v>
          </cell>
          <cell r="N878" t="str">
            <v>HDPURA_66F08-CHOWDAGONDANAHALLY</v>
          </cell>
          <cell r="O878" t="str">
            <v>1310203902020302</v>
          </cell>
          <cell r="P878" t="str">
            <v>Rural</v>
          </cell>
          <cell r="Q878" t="str">
            <v>AGRI</v>
          </cell>
          <cell r="R878" t="str">
            <v>AGRI</v>
          </cell>
          <cell r="S878">
            <v>13.4</v>
          </cell>
          <cell r="T878">
            <v>10.7</v>
          </cell>
          <cell r="U878">
            <v>24.1</v>
          </cell>
          <cell r="V878">
            <v>137</v>
          </cell>
          <cell r="W878">
            <v>660</v>
          </cell>
          <cell r="X878">
            <v>660</v>
          </cell>
          <cell r="Y878">
            <v>660</v>
          </cell>
          <cell r="Z878">
            <v>470.58</v>
          </cell>
        </row>
        <row r="879">
          <cell r="I879" t="str">
            <v>HDPURA_66F09-THEKALAVATTY</v>
          </cell>
          <cell r="J879" t="str">
            <v>1310203902020303</v>
          </cell>
          <cell r="K879" t="str">
            <v>AGRI</v>
          </cell>
          <cell r="L879" t="str">
            <v>HDPURA_66</v>
          </cell>
          <cell r="M879" t="str">
            <v>F09-THEKALAVATTY</v>
          </cell>
          <cell r="N879" t="str">
            <v>HDPURA_66F09-THEKALAVATTY</v>
          </cell>
          <cell r="O879" t="str">
            <v>1310203902020303</v>
          </cell>
          <cell r="P879" t="str">
            <v>Rural</v>
          </cell>
          <cell r="Q879" t="str">
            <v>AGRI</v>
          </cell>
          <cell r="R879" t="str">
            <v>AGRI</v>
          </cell>
          <cell r="S879">
            <v>18.399999999999999</v>
          </cell>
          <cell r="T879">
            <v>15.3</v>
          </cell>
          <cell r="U879">
            <v>33.700000000000003</v>
          </cell>
          <cell r="V879">
            <v>238</v>
          </cell>
          <cell r="W879">
            <v>717</v>
          </cell>
          <cell r="X879">
            <v>717</v>
          </cell>
          <cell r="Y879">
            <v>715</v>
          </cell>
          <cell r="Z879">
            <v>768.06</v>
          </cell>
        </row>
        <row r="880">
          <cell r="I880" t="str">
            <v>HDPURA_66F10-THODRANAL NJY</v>
          </cell>
          <cell r="J880" t="str">
            <v>1310203902010105</v>
          </cell>
          <cell r="K880" t="str">
            <v>NJY</v>
          </cell>
          <cell r="L880" t="str">
            <v>HDPURA_66</v>
          </cell>
          <cell r="M880" t="str">
            <v>F10-THODRANAL NJY</v>
          </cell>
          <cell r="N880" t="str">
            <v>HDPURA_66F10-THODRANAL NJY</v>
          </cell>
          <cell r="O880" t="str">
            <v>1310203902010105</v>
          </cell>
          <cell r="P880" t="str">
            <v>Rural</v>
          </cell>
          <cell r="Q880" t="str">
            <v>NJY</v>
          </cell>
          <cell r="R880" t="str">
            <v>NJY</v>
          </cell>
          <cell r="S880">
            <v>19.3</v>
          </cell>
          <cell r="T880">
            <v>9.1999999999999993</v>
          </cell>
          <cell r="U880">
            <v>28.5</v>
          </cell>
          <cell r="V880">
            <v>67</v>
          </cell>
          <cell r="W880">
            <v>2754</v>
          </cell>
          <cell r="X880">
            <v>2292</v>
          </cell>
          <cell r="Y880">
            <v>0</v>
          </cell>
          <cell r="Z880">
            <v>792.6</v>
          </cell>
        </row>
        <row r="881">
          <cell r="I881" t="str">
            <v>HDPURA_66F11-KOLAL NJY</v>
          </cell>
          <cell r="J881" t="str">
            <v>1310203902010108</v>
          </cell>
          <cell r="K881" t="str">
            <v>NJY</v>
          </cell>
          <cell r="L881" t="str">
            <v>HDPURA_66</v>
          </cell>
          <cell r="M881" t="str">
            <v>F11-KOLAL NJY</v>
          </cell>
          <cell r="N881" t="str">
            <v>HDPURA_66F11-KOLAL NJY</v>
          </cell>
          <cell r="O881" t="str">
            <v>1310203902010108</v>
          </cell>
          <cell r="P881" t="str">
            <v>Rural</v>
          </cell>
          <cell r="Q881" t="str">
            <v>NJY</v>
          </cell>
          <cell r="R881" t="str">
            <v>NJY</v>
          </cell>
          <cell r="S881">
            <v>18.3</v>
          </cell>
          <cell r="T881">
            <v>10.4</v>
          </cell>
          <cell r="U881">
            <v>28.700000000000003</v>
          </cell>
          <cell r="V881">
            <v>103</v>
          </cell>
          <cell r="W881">
            <v>5385</v>
          </cell>
          <cell r="X881">
            <v>4322</v>
          </cell>
          <cell r="Y881">
            <v>0</v>
          </cell>
          <cell r="Z881">
            <v>1284.42</v>
          </cell>
        </row>
        <row r="882">
          <cell r="I882" t="str">
            <v>HEBBUR_66F01-HONASIGERE</v>
          </cell>
          <cell r="J882" t="str">
            <v>1320104903010101</v>
          </cell>
          <cell r="K882" t="str">
            <v>AGRI</v>
          </cell>
          <cell r="L882" t="str">
            <v>HEBBUR_66</v>
          </cell>
          <cell r="M882" t="str">
            <v>F01-HONASIGERE</v>
          </cell>
          <cell r="N882" t="str">
            <v>HEBBUR_66F01-HONASIGERE</v>
          </cell>
          <cell r="O882" t="str">
            <v>1320104903010101</v>
          </cell>
          <cell r="P882" t="str">
            <v>Rural</v>
          </cell>
          <cell r="Q882" t="str">
            <v>AGRI</v>
          </cell>
          <cell r="R882" t="str">
            <v>AGRI</v>
          </cell>
          <cell r="S882">
            <v>10</v>
          </cell>
          <cell r="T882">
            <v>30</v>
          </cell>
          <cell r="U882">
            <v>40</v>
          </cell>
          <cell r="V882">
            <v>162</v>
          </cell>
          <cell r="W882">
            <v>318</v>
          </cell>
          <cell r="X882">
            <v>229</v>
          </cell>
          <cell r="Y882">
            <v>227</v>
          </cell>
          <cell r="Z882">
            <v>590.29999999999995</v>
          </cell>
        </row>
        <row r="883">
          <cell r="I883" t="str">
            <v>HEBBUR_66F02-GOVINDARAJAPURA</v>
          </cell>
          <cell r="J883" t="str">
            <v>1320104903010102</v>
          </cell>
          <cell r="K883" t="str">
            <v>AGRI</v>
          </cell>
          <cell r="L883" t="str">
            <v>HEBBUR_66</v>
          </cell>
          <cell r="M883" t="str">
            <v>F02-GOVINDARAJAPURA</v>
          </cell>
          <cell r="N883" t="str">
            <v>HEBBUR_66F02-GOVINDARAJAPURA</v>
          </cell>
          <cell r="O883" t="str">
            <v>1320104903010102</v>
          </cell>
          <cell r="P883" t="str">
            <v>Rural</v>
          </cell>
          <cell r="Q883" t="str">
            <v>AGRI</v>
          </cell>
          <cell r="R883" t="str">
            <v>AGRI</v>
          </cell>
          <cell r="S883">
            <v>16</v>
          </cell>
          <cell r="T883">
            <v>48</v>
          </cell>
          <cell r="U883">
            <v>64</v>
          </cell>
          <cell r="V883">
            <v>268</v>
          </cell>
          <cell r="W883">
            <v>569</v>
          </cell>
          <cell r="X883">
            <v>463</v>
          </cell>
          <cell r="Y883">
            <v>461</v>
          </cell>
          <cell r="Z883">
            <v>599.83000000000004</v>
          </cell>
        </row>
        <row r="884">
          <cell r="I884" t="str">
            <v>HEBBUR_66F03-C-S-PURA</v>
          </cell>
          <cell r="J884" t="str">
            <v>1320104903010103</v>
          </cell>
          <cell r="K884" t="str">
            <v>AGRI</v>
          </cell>
          <cell r="L884" t="str">
            <v>HEBBUR_66</v>
          </cell>
          <cell r="M884" t="str">
            <v>F03-C-S-PURA</v>
          </cell>
          <cell r="N884" t="str">
            <v>HEBBUR_66F03-C-S-PURA</v>
          </cell>
          <cell r="O884" t="str">
            <v>1320104903010103</v>
          </cell>
          <cell r="P884" t="str">
            <v>Rural</v>
          </cell>
          <cell r="Q884" t="str">
            <v>AGRI</v>
          </cell>
          <cell r="R884" t="str">
            <v>AGRI</v>
          </cell>
          <cell r="S884">
            <v>10</v>
          </cell>
          <cell r="T884">
            <v>31</v>
          </cell>
          <cell r="U884">
            <v>41</v>
          </cell>
          <cell r="V884">
            <v>268</v>
          </cell>
          <cell r="W884">
            <v>732</v>
          </cell>
          <cell r="X884">
            <v>620</v>
          </cell>
          <cell r="Y884">
            <v>295</v>
          </cell>
          <cell r="Z884">
            <v>749.49</v>
          </cell>
        </row>
        <row r="885">
          <cell r="I885" t="str">
            <v>HEBBUR_66F04-D.G.HALLI-NJY</v>
          </cell>
          <cell r="J885" t="str">
            <v>1320104903020301</v>
          </cell>
          <cell r="K885" t="str">
            <v>NJY</v>
          </cell>
          <cell r="L885" t="str">
            <v>HEBBUR_66</v>
          </cell>
          <cell r="M885" t="str">
            <v>F04-D.G.HALLI-NJY</v>
          </cell>
          <cell r="N885" t="str">
            <v>HEBBUR_66F04-D.G.HALLI-NJY</v>
          </cell>
          <cell r="O885" t="str">
            <v>1320104903020301</v>
          </cell>
          <cell r="P885" t="str">
            <v>Rural</v>
          </cell>
          <cell r="Q885" t="str">
            <v>NJY</v>
          </cell>
          <cell r="R885" t="str">
            <v>NJY</v>
          </cell>
          <cell r="S885">
            <v>5</v>
          </cell>
          <cell r="T885">
            <v>16.260000000000002</v>
          </cell>
          <cell r="U885">
            <v>21.26</v>
          </cell>
          <cell r="V885">
            <v>42</v>
          </cell>
          <cell r="W885">
            <v>976</v>
          </cell>
          <cell r="X885">
            <v>919</v>
          </cell>
          <cell r="Y885">
            <v>0</v>
          </cell>
          <cell r="Z885">
            <v>500.34</v>
          </cell>
        </row>
        <row r="886">
          <cell r="I886" t="str">
            <v>HEBBUR_66F05-THONDEGERE</v>
          </cell>
          <cell r="J886" t="str">
            <v>1320104903020302</v>
          </cell>
          <cell r="K886" t="str">
            <v>AGRI</v>
          </cell>
          <cell r="L886" t="str">
            <v>HEBBUR_66</v>
          </cell>
          <cell r="M886" t="str">
            <v>F05-THONDEGERE</v>
          </cell>
          <cell r="N886" t="str">
            <v>HEBBUR_66F05-THONDEGERE</v>
          </cell>
          <cell r="O886" t="str">
            <v>1320104903020302</v>
          </cell>
          <cell r="P886" t="str">
            <v>Rural</v>
          </cell>
          <cell r="Q886" t="str">
            <v>AGRI</v>
          </cell>
          <cell r="R886" t="str">
            <v>AGRI</v>
          </cell>
          <cell r="S886">
            <v>12</v>
          </cell>
          <cell r="T886">
            <v>37</v>
          </cell>
          <cell r="U886">
            <v>49</v>
          </cell>
          <cell r="V886">
            <v>224</v>
          </cell>
          <cell r="W886">
            <v>372</v>
          </cell>
          <cell r="X886">
            <v>349</v>
          </cell>
          <cell r="Y886">
            <v>346</v>
          </cell>
          <cell r="Z886">
            <v>673.35</v>
          </cell>
        </row>
        <row r="887">
          <cell r="I887" t="str">
            <v>HEBBUR_66F06-C-S-TEMPLE</v>
          </cell>
          <cell r="J887" t="str">
            <v>1320104903020303</v>
          </cell>
          <cell r="K887" t="str">
            <v>AGRI</v>
          </cell>
          <cell r="L887" t="str">
            <v>HEBBUR_66</v>
          </cell>
          <cell r="M887" t="str">
            <v>F06-C-S-TEMPLE</v>
          </cell>
          <cell r="N887" t="str">
            <v>HEBBUR_66F06-C-S-TEMPLE</v>
          </cell>
          <cell r="O887" t="str">
            <v>1320104903020303</v>
          </cell>
          <cell r="P887" t="str">
            <v>Rural</v>
          </cell>
          <cell r="Q887" t="str">
            <v>AGRI</v>
          </cell>
          <cell r="R887" t="str">
            <v>AGRI</v>
          </cell>
          <cell r="S887">
            <v>5</v>
          </cell>
          <cell r="T887">
            <v>16</v>
          </cell>
          <cell r="U887">
            <v>21</v>
          </cell>
          <cell r="V887">
            <v>101</v>
          </cell>
          <cell r="W887">
            <v>344</v>
          </cell>
          <cell r="X887">
            <v>328</v>
          </cell>
          <cell r="Y887">
            <v>321</v>
          </cell>
          <cell r="Z887">
            <v>908.62</v>
          </cell>
        </row>
        <row r="888">
          <cell r="I888" t="str">
            <v>HEBBUR_66F07-NAGAVALLI</v>
          </cell>
          <cell r="J888" t="str">
            <v>1320104903010104</v>
          </cell>
          <cell r="K888" t="str">
            <v>AGRI</v>
          </cell>
          <cell r="L888" t="str">
            <v>HEBBUR_66</v>
          </cell>
          <cell r="M888" t="str">
            <v>F07-NAGAVALLI</v>
          </cell>
          <cell r="N888" t="str">
            <v>HEBBUR_66F07-NAGAVALLI</v>
          </cell>
          <cell r="O888" t="str">
            <v>1320104903010104</v>
          </cell>
          <cell r="P888" t="str">
            <v>Rural</v>
          </cell>
          <cell r="Q888" t="str">
            <v>AGRI</v>
          </cell>
          <cell r="R888" t="str">
            <v>AGRI</v>
          </cell>
          <cell r="S888">
            <v>9</v>
          </cell>
          <cell r="T888">
            <v>26</v>
          </cell>
          <cell r="U888">
            <v>35</v>
          </cell>
          <cell r="V888">
            <v>223</v>
          </cell>
          <cell r="W888">
            <v>392</v>
          </cell>
          <cell r="X888">
            <v>280</v>
          </cell>
          <cell r="Y888">
            <v>278</v>
          </cell>
          <cell r="Z888">
            <v>702.38</v>
          </cell>
        </row>
        <row r="889">
          <cell r="I889" t="str">
            <v>HEBBUR_66F08-BEGUR</v>
          </cell>
          <cell r="J889" t="str">
            <v>1320104903020304</v>
          </cell>
          <cell r="K889" t="str">
            <v>AGRI</v>
          </cell>
          <cell r="L889" t="str">
            <v>HEBBUR_66</v>
          </cell>
          <cell r="M889" t="str">
            <v>F08-BEGUR</v>
          </cell>
          <cell r="N889" t="str">
            <v>HEBBUR_66F08-BEGUR</v>
          </cell>
          <cell r="O889" t="str">
            <v>1320104903020304</v>
          </cell>
          <cell r="P889" t="str">
            <v>Rural</v>
          </cell>
          <cell r="Q889" t="str">
            <v>AGRI</v>
          </cell>
          <cell r="R889" t="str">
            <v>AGRI</v>
          </cell>
          <cell r="S889">
            <v>0</v>
          </cell>
          <cell r="T889">
            <v>0</v>
          </cell>
          <cell r="U889">
            <v>0</v>
          </cell>
          <cell r="V889">
            <v>0</v>
          </cell>
          <cell r="W889">
            <v>463</v>
          </cell>
          <cell r="X889">
            <v>463</v>
          </cell>
          <cell r="Y889">
            <v>371</v>
          </cell>
          <cell r="Z889">
            <v>708.53300000000002</v>
          </cell>
        </row>
        <row r="890">
          <cell r="I890" t="str">
            <v xml:space="preserve">HEBBUR_66F09-BASAVANAGUDI </v>
          </cell>
          <cell r="J890" t="str">
            <v>1320104903020305</v>
          </cell>
          <cell r="K890" t="str">
            <v>AGRI</v>
          </cell>
          <cell r="L890" t="str">
            <v>HEBBUR_66</v>
          </cell>
          <cell r="M890" t="str">
            <v xml:space="preserve">F09-BASAVANAGUDI </v>
          </cell>
          <cell r="N890" t="str">
            <v xml:space="preserve">HEBBUR_66F09-BASAVANAGUDI </v>
          </cell>
          <cell r="O890" t="str">
            <v>1320104903020305</v>
          </cell>
          <cell r="P890" t="str">
            <v>Rural</v>
          </cell>
          <cell r="Q890" t="str">
            <v>AGRI</v>
          </cell>
          <cell r="R890" t="str">
            <v>AGRI</v>
          </cell>
          <cell r="W890">
            <v>408</v>
          </cell>
          <cell r="X890">
            <v>398</v>
          </cell>
          <cell r="Y890">
            <v>398</v>
          </cell>
          <cell r="Z890">
            <v>788.89</v>
          </cell>
        </row>
        <row r="891">
          <cell r="I891" t="str">
            <v>HEBBUR_66F10-SIRVARA-NJY</v>
          </cell>
          <cell r="J891" t="str">
            <v>1320104903010105</v>
          </cell>
          <cell r="K891" t="str">
            <v>NJY</v>
          </cell>
          <cell r="L891" t="str">
            <v>HEBBUR_66</v>
          </cell>
          <cell r="M891" t="str">
            <v>F10-SIRVARA-NJY</v>
          </cell>
          <cell r="N891" t="str">
            <v>HEBBUR_66F10-SIRVARA-NJY</v>
          </cell>
          <cell r="O891" t="str">
            <v>1320104903010105</v>
          </cell>
          <cell r="P891" t="str">
            <v>Rural</v>
          </cell>
          <cell r="Q891" t="str">
            <v>NJY</v>
          </cell>
          <cell r="R891" t="str">
            <v>NJY</v>
          </cell>
          <cell r="S891">
            <v>7</v>
          </cell>
          <cell r="T891">
            <v>21</v>
          </cell>
          <cell r="U891">
            <v>28</v>
          </cell>
          <cell r="V891">
            <v>119</v>
          </cell>
          <cell r="W891">
            <v>3907</v>
          </cell>
          <cell r="X891">
            <v>3328</v>
          </cell>
          <cell r="Y891">
            <v>0</v>
          </cell>
          <cell r="Z891">
            <v>872.99</v>
          </cell>
        </row>
        <row r="892">
          <cell r="I892" t="str">
            <v>HEBBUR_66F11-R-M-HALLI</v>
          </cell>
          <cell r="J892" t="str">
            <v>1320104903010106</v>
          </cell>
          <cell r="K892" t="str">
            <v>AGRI</v>
          </cell>
          <cell r="L892" t="str">
            <v>HEBBUR_66</v>
          </cell>
          <cell r="M892" t="str">
            <v>F11-R-M-HALLI</v>
          </cell>
          <cell r="N892" t="str">
            <v>HEBBUR_66F11-R-M-HALLI</v>
          </cell>
          <cell r="O892" t="str">
            <v>1320104903010106</v>
          </cell>
          <cell r="P892" t="str">
            <v>Rural</v>
          </cell>
          <cell r="Q892" t="str">
            <v>AGRI</v>
          </cell>
          <cell r="R892" t="str">
            <v>AGRI</v>
          </cell>
          <cell r="S892">
            <v>10</v>
          </cell>
          <cell r="T892">
            <v>29.5</v>
          </cell>
          <cell r="U892">
            <v>39.5</v>
          </cell>
          <cell r="V892">
            <v>254</v>
          </cell>
          <cell r="W892">
            <v>369</v>
          </cell>
          <cell r="X892">
            <v>364</v>
          </cell>
          <cell r="Y892">
            <v>363</v>
          </cell>
          <cell r="Z892">
            <v>701.11</v>
          </cell>
        </row>
        <row r="893">
          <cell r="I893" t="str">
            <v>HEBBUR_66F12-BOMMANAHALLI IP</v>
          </cell>
          <cell r="J893" t="str">
            <v>1320104903010107</v>
          </cell>
          <cell r="K893" t="str">
            <v>AGRI</v>
          </cell>
          <cell r="L893" t="str">
            <v>HEBBUR_66</v>
          </cell>
          <cell r="M893" t="str">
            <v>F12-BOMMANAHALLI IP</v>
          </cell>
          <cell r="N893" t="str">
            <v>HEBBUR_66F12-BOMMANAHALLI IP</v>
          </cell>
          <cell r="O893" t="str">
            <v>1320104903010107</v>
          </cell>
          <cell r="P893" t="str">
            <v>Rural</v>
          </cell>
          <cell r="Q893" t="str">
            <v>AGRI</v>
          </cell>
          <cell r="R893" t="str">
            <v>AGRI</v>
          </cell>
          <cell r="S893">
            <v>6</v>
          </cell>
          <cell r="T893">
            <v>17</v>
          </cell>
          <cell r="U893">
            <v>23</v>
          </cell>
          <cell r="V893">
            <v>188</v>
          </cell>
          <cell r="W893">
            <v>311</v>
          </cell>
          <cell r="X893">
            <v>308</v>
          </cell>
          <cell r="Y893">
            <v>308</v>
          </cell>
          <cell r="Z893">
            <v>427.29</v>
          </cell>
        </row>
        <row r="894">
          <cell r="I894" t="str">
            <v>HEBBUR_66F13-DASARAHALLI NJY</v>
          </cell>
          <cell r="J894" t="str">
            <v>1320104903020501</v>
          </cell>
          <cell r="K894" t="str">
            <v>NJY</v>
          </cell>
          <cell r="L894" t="str">
            <v>HEBBUR_66</v>
          </cell>
          <cell r="M894" t="str">
            <v>F13-DASARAHALLI NJY</v>
          </cell>
          <cell r="N894" t="str">
            <v>HEBBUR_66F13-DASARAHALLI NJY</v>
          </cell>
          <cell r="O894" t="str">
            <v>1320104903020501</v>
          </cell>
          <cell r="P894" t="str">
            <v>Rural</v>
          </cell>
          <cell r="Q894" t="str">
            <v>NJY</v>
          </cell>
          <cell r="R894" t="str">
            <v>NJY</v>
          </cell>
          <cell r="S894">
            <v>0</v>
          </cell>
          <cell r="T894">
            <v>0</v>
          </cell>
          <cell r="U894">
            <v>0</v>
          </cell>
          <cell r="V894">
            <v>0</v>
          </cell>
          <cell r="W894">
            <v>971</v>
          </cell>
          <cell r="X894">
            <v>971</v>
          </cell>
          <cell r="Y894">
            <v>0</v>
          </cell>
          <cell r="Z894">
            <v>261.02100000000002</v>
          </cell>
        </row>
        <row r="895">
          <cell r="I895" t="str">
            <v>HEBBUR_66F14-KANAKUPPE</v>
          </cell>
          <cell r="J895" t="str">
            <v>1320104903020502</v>
          </cell>
          <cell r="K895" t="str">
            <v>AGRI</v>
          </cell>
          <cell r="L895" t="str">
            <v>HEBBUR_66</v>
          </cell>
          <cell r="M895" t="str">
            <v>F14-KANAKUPPE</v>
          </cell>
          <cell r="N895" t="str">
            <v>HEBBUR_66F14-KANAKUPPE</v>
          </cell>
          <cell r="O895" t="str">
            <v>1320104903020502</v>
          </cell>
          <cell r="P895" t="str">
            <v>Rural</v>
          </cell>
          <cell r="Q895" t="str">
            <v>AGRI</v>
          </cell>
          <cell r="R895" t="str">
            <v>AGRI</v>
          </cell>
          <cell r="S895">
            <v>13</v>
          </cell>
          <cell r="T895">
            <v>37</v>
          </cell>
          <cell r="U895">
            <v>50</v>
          </cell>
          <cell r="V895">
            <v>129</v>
          </cell>
          <cell r="W895">
            <v>389</v>
          </cell>
          <cell r="X895">
            <v>374</v>
          </cell>
          <cell r="Y895">
            <v>367</v>
          </cell>
          <cell r="Z895">
            <v>472.45</v>
          </cell>
        </row>
        <row r="896">
          <cell r="I896" t="str">
            <v>HEBBUR_66F15-NIDUVALALU -NJY</v>
          </cell>
          <cell r="J896" t="str">
            <v>1320104903020503</v>
          </cell>
          <cell r="K896" t="str">
            <v>NJY</v>
          </cell>
          <cell r="L896" t="str">
            <v>HEBBUR_66</v>
          </cell>
          <cell r="M896" t="str">
            <v>F15-NIDUVALALU -NJY</v>
          </cell>
          <cell r="N896" t="str">
            <v>HEBBUR_66F15-NIDUVALALU -NJY</v>
          </cell>
          <cell r="O896" t="str">
            <v>1320104903020503</v>
          </cell>
          <cell r="P896" t="str">
            <v>Rural</v>
          </cell>
          <cell r="Q896" t="str">
            <v>NJY</v>
          </cell>
          <cell r="R896" t="str">
            <v>NJY</v>
          </cell>
          <cell r="S896">
            <v>0</v>
          </cell>
          <cell r="T896">
            <v>0</v>
          </cell>
          <cell r="U896">
            <v>0</v>
          </cell>
          <cell r="V896">
            <v>0</v>
          </cell>
          <cell r="W896">
            <v>1420</v>
          </cell>
          <cell r="X896">
            <v>1420</v>
          </cell>
          <cell r="Y896">
            <v>0</v>
          </cell>
          <cell r="Z896">
            <v>709.25900000000001</v>
          </cell>
        </row>
        <row r="897">
          <cell r="I897" t="str">
            <v>HEBBUR_66F16-HEBBUR</v>
          </cell>
          <cell r="J897" t="str">
            <v>1320104903020504</v>
          </cell>
          <cell r="K897" t="str">
            <v>MIXED LOAD</v>
          </cell>
          <cell r="L897" t="str">
            <v>HEBBUR_66</v>
          </cell>
          <cell r="M897" t="str">
            <v>F16-HEBBUR</v>
          </cell>
          <cell r="N897" t="str">
            <v>HEBBUR_66F16-HEBBUR</v>
          </cell>
          <cell r="O897" t="str">
            <v>1320104903020504</v>
          </cell>
          <cell r="P897" t="str">
            <v>Rural</v>
          </cell>
          <cell r="Q897" t="str">
            <v>RURAL MIXED LOAD</v>
          </cell>
          <cell r="R897" t="str">
            <v>RURAL</v>
          </cell>
          <cell r="S897">
            <v>3</v>
          </cell>
          <cell r="T897">
            <v>8</v>
          </cell>
          <cell r="U897">
            <v>11</v>
          </cell>
          <cell r="V897">
            <v>76</v>
          </cell>
          <cell r="W897">
            <v>5514</v>
          </cell>
          <cell r="X897">
            <v>3949</v>
          </cell>
          <cell r="Y897">
            <v>172</v>
          </cell>
          <cell r="Z897">
            <v>1165.21</v>
          </cell>
        </row>
        <row r="898">
          <cell r="I898" t="str">
            <v>HEBBUR_66F17-RAYAPURA IP</v>
          </cell>
          <cell r="J898" t="str">
            <v>1320104903010502</v>
          </cell>
          <cell r="K898" t="str">
            <v>AGRI</v>
          </cell>
          <cell r="L898" t="str">
            <v>HEBBUR_66</v>
          </cell>
          <cell r="M898" t="str">
            <v>F17-RAYAPURA IP</v>
          </cell>
          <cell r="N898" t="str">
            <v>HEBBUR_66F17-RAYAPURA IP</v>
          </cell>
          <cell r="O898" t="str">
            <v>1320104903010502</v>
          </cell>
          <cell r="P898" t="str">
            <v>Rural</v>
          </cell>
          <cell r="Q898" t="str">
            <v>AGRI</v>
          </cell>
          <cell r="R898" t="str">
            <v>AGRI</v>
          </cell>
          <cell r="S898">
            <v>6</v>
          </cell>
          <cell r="T898">
            <v>14.5</v>
          </cell>
          <cell r="U898">
            <v>20.5</v>
          </cell>
          <cell r="V898">
            <v>168</v>
          </cell>
          <cell r="W898">
            <v>275</v>
          </cell>
          <cell r="X898">
            <v>275</v>
          </cell>
          <cell r="Y898">
            <v>275</v>
          </cell>
          <cell r="Z898">
            <v>4735.8</v>
          </cell>
        </row>
        <row r="899">
          <cell r="I899" t="str">
            <v>HEGGERE_66F01-VOKKODI</v>
          </cell>
          <cell r="J899" t="str">
            <v>1320104901010101</v>
          </cell>
          <cell r="K899" t="str">
            <v>AGRI</v>
          </cell>
          <cell r="L899" t="str">
            <v>HEGGERE_66</v>
          </cell>
          <cell r="M899" t="str">
            <v>F01-VOKKODI</v>
          </cell>
          <cell r="N899" t="str">
            <v>HEGGERE_66F01-VOKKODI</v>
          </cell>
          <cell r="O899" t="str">
            <v>1320104901010101</v>
          </cell>
          <cell r="P899" t="str">
            <v>Rural</v>
          </cell>
          <cell r="Q899" t="str">
            <v>AGRI</v>
          </cell>
          <cell r="R899" t="str">
            <v>AGRI</v>
          </cell>
          <cell r="S899">
            <v>4</v>
          </cell>
          <cell r="T899">
            <v>13.5</v>
          </cell>
          <cell r="U899">
            <v>17.5</v>
          </cell>
          <cell r="V899">
            <v>70</v>
          </cell>
          <cell r="W899">
            <v>271</v>
          </cell>
          <cell r="X899">
            <v>124</v>
          </cell>
          <cell r="Y899">
            <v>105</v>
          </cell>
          <cell r="Z899">
            <v>184.51</v>
          </cell>
        </row>
        <row r="900">
          <cell r="I900" t="str">
            <v>HEGGERE_66F02-HEGGERE</v>
          </cell>
          <cell r="J900" t="str">
            <v>1320104901010102</v>
          </cell>
          <cell r="K900" t="str">
            <v>MIXED LOAD</v>
          </cell>
          <cell r="L900" t="str">
            <v>HEGGERE_66</v>
          </cell>
          <cell r="M900" t="str">
            <v>F02-HEGGERE</v>
          </cell>
          <cell r="N900" t="str">
            <v>HEGGERE_66F02-HEGGERE</v>
          </cell>
          <cell r="O900" t="str">
            <v>1320104901010102</v>
          </cell>
          <cell r="P900" t="str">
            <v>Rural</v>
          </cell>
          <cell r="Q900" t="str">
            <v>RURAL MIXED LOAD</v>
          </cell>
          <cell r="R900" t="str">
            <v>RURAL</v>
          </cell>
          <cell r="S900">
            <v>8</v>
          </cell>
          <cell r="T900">
            <v>24</v>
          </cell>
          <cell r="U900">
            <v>32</v>
          </cell>
          <cell r="V900">
            <v>72</v>
          </cell>
          <cell r="W900">
            <v>7437</v>
          </cell>
          <cell r="X900">
            <v>6899</v>
          </cell>
          <cell r="Y900">
            <v>80</v>
          </cell>
          <cell r="Z900">
            <v>1612</v>
          </cell>
        </row>
        <row r="901">
          <cell r="I901" t="str">
            <v>HEGGERE_66F03-SSMC</v>
          </cell>
          <cell r="J901" t="str">
            <v>1320104901010103</v>
          </cell>
          <cell r="K901" t="str">
            <v>HOSPITAL</v>
          </cell>
          <cell r="L901" t="str">
            <v>HEGGERE_66</v>
          </cell>
          <cell r="M901" t="str">
            <v>F03-SSMC</v>
          </cell>
          <cell r="N901" t="str">
            <v>HEGGERE_66F03-SSMC</v>
          </cell>
          <cell r="O901" t="str">
            <v>1320104901010103</v>
          </cell>
          <cell r="P901" t="str">
            <v>Rural</v>
          </cell>
          <cell r="Q901" t="str">
            <v>HOSPITAL</v>
          </cell>
          <cell r="R901" t="str">
            <v>RURAL</v>
          </cell>
          <cell r="S901">
            <v>1</v>
          </cell>
          <cell r="T901">
            <v>1</v>
          </cell>
          <cell r="U901">
            <v>2</v>
          </cell>
          <cell r="V901">
            <v>2</v>
          </cell>
          <cell r="W901">
            <v>33</v>
          </cell>
          <cell r="X901">
            <v>5</v>
          </cell>
          <cell r="Y901">
            <v>0</v>
          </cell>
          <cell r="Z901">
            <v>1116.95</v>
          </cell>
        </row>
        <row r="902">
          <cell r="I902" t="str">
            <v>HEGGERE_66F04-MUDIGERE</v>
          </cell>
          <cell r="J902" t="str">
            <v>1320104901010104</v>
          </cell>
          <cell r="K902" t="str">
            <v>AGRI</v>
          </cell>
          <cell r="L902" t="str">
            <v>HEGGERE_66</v>
          </cell>
          <cell r="M902" t="str">
            <v>F04-MUDIGERE</v>
          </cell>
          <cell r="N902" t="str">
            <v>HEGGERE_66F04-MUDIGERE</v>
          </cell>
          <cell r="O902" t="str">
            <v>1320104901010104</v>
          </cell>
          <cell r="P902" t="str">
            <v>Rural</v>
          </cell>
          <cell r="Q902" t="str">
            <v>AGRI</v>
          </cell>
          <cell r="R902" t="str">
            <v>AGRI</v>
          </cell>
          <cell r="S902">
            <v>18.899999999999999</v>
          </cell>
          <cell r="T902">
            <v>23.1</v>
          </cell>
          <cell r="U902">
            <v>42</v>
          </cell>
          <cell r="V902">
            <v>153</v>
          </cell>
          <cell r="W902">
            <v>324</v>
          </cell>
          <cell r="X902">
            <v>317</v>
          </cell>
          <cell r="Y902">
            <v>253</v>
          </cell>
          <cell r="Z902">
            <v>335.7</v>
          </cell>
        </row>
        <row r="903">
          <cell r="I903" t="str">
            <v>HEGGERE_66F05-GOLLAHALLI COLONY IP</v>
          </cell>
          <cell r="J903" t="str">
            <v>1320104901020301</v>
          </cell>
          <cell r="K903" t="str">
            <v>AGRI</v>
          </cell>
          <cell r="L903" t="str">
            <v>HEGGERE_66</v>
          </cell>
          <cell r="M903" t="str">
            <v>F05-GOLLAHALLI COLONY IP</v>
          </cell>
          <cell r="N903" t="str">
            <v>HEGGERE_66F05-GOLLAHALLI COLONY IP</v>
          </cell>
          <cell r="O903" t="str">
            <v>1320104901020301</v>
          </cell>
          <cell r="P903" t="str">
            <v>Rural</v>
          </cell>
          <cell r="Q903" t="str">
            <v>AGRI</v>
          </cell>
          <cell r="R903" t="str">
            <v>AGRI</v>
          </cell>
          <cell r="S903">
            <v>5</v>
          </cell>
          <cell r="T903">
            <v>16</v>
          </cell>
          <cell r="U903">
            <v>21</v>
          </cell>
          <cell r="V903">
            <v>147</v>
          </cell>
          <cell r="W903">
            <v>255</v>
          </cell>
          <cell r="X903">
            <v>251</v>
          </cell>
          <cell r="Y903">
            <v>246</v>
          </cell>
          <cell r="Z903">
            <v>9551.5</v>
          </cell>
        </row>
        <row r="904">
          <cell r="I904" t="str">
            <v>HEGGERE_66F06-BHEEMASANDRA TOWN</v>
          </cell>
          <cell r="J904" t="str">
            <v>1320104901020302</v>
          </cell>
          <cell r="K904" t="str">
            <v>MIXED LOAD</v>
          </cell>
          <cell r="L904" t="str">
            <v>HEGGERE_66</v>
          </cell>
          <cell r="M904" t="str">
            <v>F06-BHEEMASANDRA TOWN</v>
          </cell>
          <cell r="N904" t="str">
            <v>HEGGERE_66F06-BHEEMASANDRA TOWN</v>
          </cell>
          <cell r="O904" t="str">
            <v>1320104901020302</v>
          </cell>
          <cell r="P904" t="str">
            <v>Urban</v>
          </cell>
          <cell r="Q904" t="str">
            <v>URBAN MIXED LOAD</v>
          </cell>
          <cell r="R904" t="str">
            <v>URBAN</v>
          </cell>
          <cell r="S904">
            <v>2</v>
          </cell>
          <cell r="T904">
            <v>7</v>
          </cell>
          <cell r="U904">
            <v>9</v>
          </cell>
          <cell r="V904">
            <v>53</v>
          </cell>
          <cell r="W904">
            <v>3837</v>
          </cell>
          <cell r="X904">
            <v>2561</v>
          </cell>
          <cell r="Y904">
            <v>133</v>
          </cell>
          <cell r="Z904">
            <v>25913.5</v>
          </cell>
        </row>
        <row r="905">
          <cell r="I905" t="str">
            <v xml:space="preserve">HEGGERE_66F07-KANNENAHALLI </v>
          </cell>
          <cell r="J905" t="str">
            <v>1320104901020303</v>
          </cell>
          <cell r="K905" t="str">
            <v>AGRI</v>
          </cell>
          <cell r="L905" t="str">
            <v>HEGGERE_66</v>
          </cell>
          <cell r="M905" t="str">
            <v xml:space="preserve">F07-KANNENAHALLI </v>
          </cell>
          <cell r="N905" t="str">
            <v xml:space="preserve">HEGGERE_66F07-KANNENAHALLI </v>
          </cell>
          <cell r="O905" t="str">
            <v>1320104901020303</v>
          </cell>
          <cell r="P905" t="str">
            <v>Rural</v>
          </cell>
          <cell r="Q905" t="str">
            <v>AGRI</v>
          </cell>
          <cell r="R905" t="str">
            <v>AGRI</v>
          </cell>
          <cell r="S905">
            <v>18.45</v>
          </cell>
          <cell r="T905">
            <v>22.55</v>
          </cell>
          <cell r="U905">
            <v>41</v>
          </cell>
          <cell r="V905">
            <v>142</v>
          </cell>
          <cell r="W905">
            <v>303</v>
          </cell>
          <cell r="X905">
            <v>299</v>
          </cell>
          <cell r="Y905">
            <v>272</v>
          </cell>
          <cell r="Z905">
            <v>11663.9</v>
          </cell>
        </row>
        <row r="906">
          <cell r="I906" t="str">
            <v>HINDASGHATTA_66F01-YELLADAKERE</v>
          </cell>
          <cell r="J906" t="str">
            <v>1310401904010101</v>
          </cell>
          <cell r="K906" t="str">
            <v>AGRI</v>
          </cell>
          <cell r="L906" t="str">
            <v>HINDASGHATTA_66</v>
          </cell>
          <cell r="M906" t="str">
            <v>F01-YELLADAKERE</v>
          </cell>
          <cell r="N906" t="str">
            <v>HINDASGHATTA_66F01-YELLADAKERE</v>
          </cell>
          <cell r="O906" t="str">
            <v>1310401904010101</v>
          </cell>
          <cell r="P906" t="str">
            <v>Rural</v>
          </cell>
          <cell r="Q906" t="str">
            <v>AGRI</v>
          </cell>
          <cell r="R906" t="str">
            <v>AGRI</v>
          </cell>
          <cell r="S906">
            <v>19.352</v>
          </cell>
          <cell r="T906">
            <v>22.35</v>
          </cell>
          <cell r="U906">
            <v>41.701999999999998</v>
          </cell>
          <cell r="V906">
            <v>98</v>
          </cell>
          <cell r="W906">
            <v>336</v>
          </cell>
          <cell r="X906">
            <v>333</v>
          </cell>
          <cell r="Y906">
            <v>289</v>
          </cell>
          <cell r="Z906">
            <v>623.52200000000005</v>
          </cell>
        </row>
        <row r="907">
          <cell r="I907" t="str">
            <v>HINDASGHATTA_66F02-MAVINAMADU</v>
          </cell>
          <cell r="J907" t="str">
            <v>1310401904010102</v>
          </cell>
          <cell r="K907" t="str">
            <v>AGRI</v>
          </cell>
          <cell r="L907" t="str">
            <v>HINDASGHATTA_66</v>
          </cell>
          <cell r="M907" t="str">
            <v>F02-MAVINAMADU</v>
          </cell>
          <cell r="N907" t="str">
            <v>HINDASGHATTA_66F02-MAVINAMADU</v>
          </cell>
          <cell r="O907" t="str">
            <v>1310401904010102</v>
          </cell>
          <cell r="P907" t="str">
            <v>Rural</v>
          </cell>
          <cell r="Q907" t="str">
            <v>AGRI</v>
          </cell>
          <cell r="R907" t="str">
            <v>AGRI</v>
          </cell>
          <cell r="S907">
            <v>17.98</v>
          </cell>
          <cell r="T907">
            <v>23.56</v>
          </cell>
          <cell r="U907">
            <v>41.54</v>
          </cell>
          <cell r="V907">
            <v>112</v>
          </cell>
          <cell r="W907">
            <v>439</v>
          </cell>
          <cell r="X907">
            <v>436</v>
          </cell>
          <cell r="Y907">
            <v>434</v>
          </cell>
          <cell r="Z907">
            <v>823.41499999999996</v>
          </cell>
        </row>
        <row r="908">
          <cell r="I908" t="str">
            <v>HINDASGHATTA_66F03-RANGAPURA</v>
          </cell>
          <cell r="J908" t="str">
            <v>1310401904010103</v>
          </cell>
          <cell r="K908" t="str">
            <v>AGRI</v>
          </cell>
          <cell r="L908" t="str">
            <v>HINDASGHATTA_66</v>
          </cell>
          <cell r="M908" t="str">
            <v>F03-RANGAPURA</v>
          </cell>
          <cell r="N908" t="str">
            <v>HINDASGHATTA_66F03-RANGAPURA</v>
          </cell>
          <cell r="O908" t="str">
            <v>1310401904010103</v>
          </cell>
          <cell r="P908" t="str">
            <v>Rural</v>
          </cell>
          <cell r="Q908" t="str">
            <v>AGRI</v>
          </cell>
          <cell r="R908" t="str">
            <v>AGRI</v>
          </cell>
          <cell r="S908">
            <v>20.56568</v>
          </cell>
          <cell r="T908">
            <v>19.323999999999998</v>
          </cell>
          <cell r="U908">
            <v>39.889679999999998</v>
          </cell>
          <cell r="V908">
            <v>88</v>
          </cell>
          <cell r="W908">
            <v>484</v>
          </cell>
          <cell r="X908">
            <v>484</v>
          </cell>
          <cell r="Y908">
            <v>480</v>
          </cell>
          <cell r="Z908">
            <v>755.89300000000003</v>
          </cell>
        </row>
        <row r="909">
          <cell r="I909" t="str">
            <v>HINDASGHATTA_66F04-SOMERAHALLY</v>
          </cell>
          <cell r="J909" t="str">
            <v>1310401904010104</v>
          </cell>
          <cell r="K909" t="str">
            <v>AGRI</v>
          </cell>
          <cell r="L909" t="str">
            <v>HINDASGHATTA_66</v>
          </cell>
          <cell r="M909" t="str">
            <v>F04-SOMERAHALLY</v>
          </cell>
          <cell r="N909" t="str">
            <v>HINDASGHATTA_66F04-SOMERAHALLY</v>
          </cell>
          <cell r="O909" t="str">
            <v>1310401904010104</v>
          </cell>
          <cell r="P909" t="str">
            <v>Rural</v>
          </cell>
          <cell r="Q909" t="str">
            <v>AGRI</v>
          </cell>
          <cell r="R909" t="str">
            <v>AGRI</v>
          </cell>
          <cell r="S909">
            <v>22.422560000000001</v>
          </cell>
          <cell r="T909">
            <v>21.068000000000001</v>
          </cell>
          <cell r="U909">
            <v>43.490560000000002</v>
          </cell>
          <cell r="V909">
            <v>121</v>
          </cell>
          <cell r="W909">
            <v>540</v>
          </cell>
          <cell r="X909">
            <v>530</v>
          </cell>
          <cell r="Y909">
            <v>529</v>
          </cell>
          <cell r="Z909">
            <v>4137.93</v>
          </cell>
        </row>
        <row r="910">
          <cell r="I910" t="str">
            <v>HINDASGHATTA_66F05-ARISHINAGUNDI</v>
          </cell>
          <cell r="J910" t="str">
            <v>1310401904020301</v>
          </cell>
          <cell r="K910" t="str">
            <v>AGRI</v>
          </cell>
          <cell r="L910" t="str">
            <v>HINDASGHATTA_66</v>
          </cell>
          <cell r="M910" t="str">
            <v>F05-ARISHINAGUNDI</v>
          </cell>
          <cell r="N910" t="str">
            <v>HINDASGHATTA_66F05-ARISHINAGUNDI</v>
          </cell>
          <cell r="O910" t="str">
            <v>1310401904020301</v>
          </cell>
          <cell r="P910" t="str">
            <v>Rural</v>
          </cell>
          <cell r="Q910" t="str">
            <v>AGRI</v>
          </cell>
          <cell r="R910" t="str">
            <v>AGRI</v>
          </cell>
          <cell r="S910">
            <v>18.738800000000001</v>
          </cell>
          <cell r="T910">
            <v>17.61</v>
          </cell>
          <cell r="U910">
            <v>36.348799999999997</v>
          </cell>
          <cell r="V910">
            <v>68</v>
          </cell>
          <cell r="W910">
            <v>397</v>
          </cell>
          <cell r="X910">
            <v>397</v>
          </cell>
          <cell r="Y910">
            <v>396</v>
          </cell>
          <cell r="Z910">
            <v>903.35699999999997</v>
          </cell>
        </row>
        <row r="911">
          <cell r="I911" t="str">
            <v>HINDASGHATTA_66F06-V.V.PURA</v>
          </cell>
          <cell r="J911" t="str">
            <v>1310401904020302</v>
          </cell>
          <cell r="K911" t="str">
            <v>AGRI</v>
          </cell>
          <cell r="L911" t="str">
            <v>HINDASGHATTA_66</v>
          </cell>
          <cell r="M911" t="str">
            <v>F06-V.V.PURA</v>
          </cell>
          <cell r="N911" t="str">
            <v>HINDASGHATTA_66F06-V.V.PURA</v>
          </cell>
          <cell r="O911" t="str">
            <v>1310401904020302</v>
          </cell>
          <cell r="P911" t="str">
            <v>Rural</v>
          </cell>
          <cell r="Q911" t="str">
            <v>AGRI</v>
          </cell>
          <cell r="R911" t="str">
            <v>AGRI</v>
          </cell>
          <cell r="S911">
            <v>13.208159999999999</v>
          </cell>
          <cell r="T911">
            <v>12.417999999999999</v>
          </cell>
          <cell r="U911">
            <v>25.626159999999999</v>
          </cell>
          <cell r="V911">
            <v>98</v>
          </cell>
          <cell r="W911">
            <v>329</v>
          </cell>
          <cell r="X911">
            <v>324</v>
          </cell>
          <cell r="Y911">
            <v>320</v>
          </cell>
          <cell r="Z911">
            <v>752.00099999999998</v>
          </cell>
        </row>
        <row r="912">
          <cell r="I912" t="str">
            <v>HINDASGHATTA_66F07-S.L.RSTEELS</v>
          </cell>
          <cell r="J912" t="str">
            <v>1310401904020101</v>
          </cell>
          <cell r="L912" t="str">
            <v>HINDASGHATTA_66</v>
          </cell>
          <cell r="M912" t="str">
            <v>F07-S.L.RSTEELS</v>
          </cell>
          <cell r="N912" t="str">
            <v>HINDASGHATTA_66F07-S.L.RSTEELS</v>
          </cell>
          <cell r="O912" t="str">
            <v>1310401904020101</v>
          </cell>
          <cell r="P912" t="str">
            <v>Rural</v>
          </cell>
          <cell r="Q912" t="str">
            <v>GOVERNMENT OFFICES</v>
          </cell>
          <cell r="R912" t="str">
            <v>RURAL</v>
          </cell>
          <cell r="S912">
            <v>18.758800000000001</v>
          </cell>
          <cell r="T912">
            <v>17.63</v>
          </cell>
          <cell r="U912">
            <v>36.388800000000003</v>
          </cell>
          <cell r="V912">
            <v>1</v>
          </cell>
          <cell r="W912">
            <v>8</v>
          </cell>
          <cell r="X912">
            <v>7</v>
          </cell>
          <cell r="Y912">
            <v>0</v>
          </cell>
          <cell r="Z912">
            <v>191.398</v>
          </cell>
        </row>
        <row r="913">
          <cell r="I913" t="str">
            <v>HINDASGHATTA_66F08-KURUBARAHALLI</v>
          </cell>
          <cell r="J913" t="str">
            <v>1310401904020303</v>
          </cell>
          <cell r="K913" t="str">
            <v>AGRI</v>
          </cell>
          <cell r="L913" t="str">
            <v>HINDASGHATTA_66</v>
          </cell>
          <cell r="M913" t="str">
            <v>F08-KURUBARAHALLI</v>
          </cell>
          <cell r="N913" t="str">
            <v>HINDASGHATTA_66F08-KURUBARAHALLI</v>
          </cell>
          <cell r="O913" t="str">
            <v>1310401904020303</v>
          </cell>
          <cell r="P913" t="str">
            <v>Rural</v>
          </cell>
          <cell r="Q913" t="str">
            <v>AGRI</v>
          </cell>
          <cell r="R913" t="str">
            <v>AGRI</v>
          </cell>
          <cell r="S913">
            <v>26.156320000000001</v>
          </cell>
          <cell r="T913">
            <v>24.576000000000001</v>
          </cell>
          <cell r="U913">
            <v>50.732320000000001</v>
          </cell>
          <cell r="V913">
            <v>113</v>
          </cell>
          <cell r="W913">
            <v>497</v>
          </cell>
          <cell r="X913">
            <v>497</v>
          </cell>
          <cell r="Y913">
            <v>494</v>
          </cell>
          <cell r="Z913">
            <v>677.53499999999997</v>
          </cell>
        </row>
        <row r="914">
          <cell r="I914" t="str">
            <v>HINDASGHATTA_66F09-NJYSOMERAHALLI</v>
          </cell>
          <cell r="J914" t="str">
            <v>1310401904010105</v>
          </cell>
          <cell r="K914" t="str">
            <v>NJY</v>
          </cell>
          <cell r="L914" t="str">
            <v>HINDASGHATTA_66</v>
          </cell>
          <cell r="M914" t="str">
            <v>F09-NJYSOMERAHALLI</v>
          </cell>
          <cell r="N914" t="str">
            <v>HINDASGHATTA_66F09-NJYSOMERAHALLI</v>
          </cell>
          <cell r="O914" t="str">
            <v>1310401904010105</v>
          </cell>
          <cell r="P914" t="str">
            <v>Rural</v>
          </cell>
          <cell r="Q914" t="str">
            <v>NJY</v>
          </cell>
          <cell r="R914" t="str">
            <v>NJY</v>
          </cell>
          <cell r="S914">
            <v>25.6</v>
          </cell>
          <cell r="T914">
            <v>18.559999999999999</v>
          </cell>
          <cell r="U914">
            <v>44.16</v>
          </cell>
          <cell r="V914">
            <v>88</v>
          </cell>
          <cell r="W914">
            <v>4224</v>
          </cell>
          <cell r="X914">
            <v>3832</v>
          </cell>
          <cell r="Y914">
            <v>0</v>
          </cell>
          <cell r="Z914">
            <v>2800.05</v>
          </cell>
        </row>
        <row r="915">
          <cell r="I915" t="str">
            <v>HINDASGHATTA_66F10-HULUGULAKUNTE</v>
          </cell>
          <cell r="J915" t="str">
            <v>1310401904010106</v>
          </cell>
          <cell r="K915" t="str">
            <v>AGRI</v>
          </cell>
          <cell r="L915" t="str">
            <v>HINDASGHATTA_66</v>
          </cell>
          <cell r="M915" t="str">
            <v>F10-HULUGULAKUNTE</v>
          </cell>
          <cell r="N915" t="str">
            <v>HINDASGHATTA_66F10-HULUGULAKUNTE</v>
          </cell>
          <cell r="O915" t="str">
            <v>1310401904010106</v>
          </cell>
          <cell r="P915" t="str">
            <v>Rural</v>
          </cell>
          <cell r="Q915" t="str">
            <v>AGRI</v>
          </cell>
          <cell r="R915" t="str">
            <v>AGRI</v>
          </cell>
          <cell r="S915">
            <v>14.68</v>
          </cell>
          <cell r="T915">
            <v>18.649999999999999</v>
          </cell>
          <cell r="U915">
            <v>33.33</v>
          </cell>
          <cell r="V915">
            <v>117</v>
          </cell>
          <cell r="W915">
            <v>362</v>
          </cell>
          <cell r="X915">
            <v>349</v>
          </cell>
          <cell r="Y915">
            <v>341</v>
          </cell>
          <cell r="Z915">
            <v>3819.01</v>
          </cell>
        </row>
        <row r="916">
          <cell r="I916" t="str">
            <v>HINDASGHATTA_66F11-NJYMAVINAMADU</v>
          </cell>
          <cell r="J916" t="str">
            <v>1310401904020304</v>
          </cell>
          <cell r="K916" t="str">
            <v>NJY</v>
          </cell>
          <cell r="L916" t="str">
            <v>HINDASGHATTA_66</v>
          </cell>
          <cell r="M916" t="str">
            <v>F11-NJYMAVINAMADU</v>
          </cell>
          <cell r="N916" t="str">
            <v>HINDASGHATTA_66F11-NJYMAVINAMADU</v>
          </cell>
          <cell r="O916" t="str">
            <v>1310401904020304</v>
          </cell>
          <cell r="P916" t="str">
            <v>Rural</v>
          </cell>
          <cell r="Q916" t="str">
            <v>NJY</v>
          </cell>
          <cell r="R916" t="str">
            <v>NJY</v>
          </cell>
          <cell r="S916">
            <v>22.492559999999997</v>
          </cell>
          <cell r="T916">
            <v>21.137999999999998</v>
          </cell>
          <cell r="U916">
            <v>43.630559999999996</v>
          </cell>
          <cell r="V916">
            <v>56</v>
          </cell>
          <cell r="W916">
            <v>2619</v>
          </cell>
          <cell r="X916">
            <v>1919</v>
          </cell>
          <cell r="Y916">
            <v>0</v>
          </cell>
          <cell r="Z916">
            <v>778.45100000000002</v>
          </cell>
        </row>
        <row r="917">
          <cell r="I917" t="str">
            <v>HINDASGHATTA_66F12-NJYYALLADAKERE</v>
          </cell>
          <cell r="J917" t="str">
            <v>1310401904020305</v>
          </cell>
          <cell r="K917" t="str">
            <v>NJY</v>
          </cell>
          <cell r="L917" t="str">
            <v>HINDASGHATTA_66</v>
          </cell>
          <cell r="M917" t="str">
            <v>F12-NJYYALLADAKERE</v>
          </cell>
          <cell r="N917" t="str">
            <v>HINDASGHATTA_66F12-NJYYALLADAKERE</v>
          </cell>
          <cell r="O917" t="str">
            <v>1310401904020305</v>
          </cell>
          <cell r="P917" t="str">
            <v>Rural</v>
          </cell>
          <cell r="Q917" t="str">
            <v>NJY</v>
          </cell>
          <cell r="R917" t="str">
            <v>NJY</v>
          </cell>
          <cell r="S917">
            <v>24.349440000000001</v>
          </cell>
          <cell r="T917">
            <v>22.882000000000001</v>
          </cell>
          <cell r="U917">
            <v>47.231440000000006</v>
          </cell>
          <cell r="V917">
            <v>53</v>
          </cell>
          <cell r="W917">
            <v>2365</v>
          </cell>
          <cell r="X917">
            <v>1768</v>
          </cell>
          <cell r="Y917">
            <v>0</v>
          </cell>
          <cell r="Z917">
            <v>484.024</v>
          </cell>
        </row>
        <row r="918">
          <cell r="I918" t="str">
            <v>HINDASGHATTA_66F13-CHIGALIKATTE</v>
          </cell>
          <cell r="J918" t="str">
            <v>1310401904010107</v>
          </cell>
          <cell r="K918" t="str">
            <v>AGRI</v>
          </cell>
          <cell r="L918" t="str">
            <v>HINDASGHATTA_66</v>
          </cell>
          <cell r="M918" t="str">
            <v>F13-CHIGALIKATTE</v>
          </cell>
          <cell r="N918" t="str">
            <v>HINDASGHATTA_66F13-CHIGALIKATTE</v>
          </cell>
          <cell r="O918" t="str">
            <v>1310401904010107</v>
          </cell>
          <cell r="P918" t="str">
            <v>Rural</v>
          </cell>
          <cell r="Q918" t="str">
            <v>AGRI</v>
          </cell>
          <cell r="R918" t="str">
            <v>AGRI</v>
          </cell>
          <cell r="S918">
            <v>23.65</v>
          </cell>
          <cell r="T918">
            <v>25.6</v>
          </cell>
          <cell r="U918">
            <v>49.25</v>
          </cell>
          <cell r="V918">
            <v>121</v>
          </cell>
          <cell r="W918">
            <v>378</v>
          </cell>
          <cell r="X918">
            <v>378</v>
          </cell>
          <cell r="Y918">
            <v>378</v>
          </cell>
          <cell r="Z918">
            <v>806.83100000000002</v>
          </cell>
        </row>
        <row r="919">
          <cell r="I919" t="str">
            <v>HINDASGHATTA_66F14-YALLADAKERE</v>
          </cell>
          <cell r="J919" t="str">
            <v>1310401904010109</v>
          </cell>
          <cell r="K919" t="str">
            <v>AGRI</v>
          </cell>
          <cell r="L919" t="str">
            <v>HINDASGHATTA_66</v>
          </cell>
          <cell r="M919" t="str">
            <v>F14-YALLADAKERE</v>
          </cell>
          <cell r="N919" t="str">
            <v>HINDASGHATTA_66F14-YALLADAKERE</v>
          </cell>
          <cell r="O919" t="str">
            <v>1310401904010109</v>
          </cell>
          <cell r="P919" t="str">
            <v>Rural</v>
          </cell>
          <cell r="Q919" t="str">
            <v>AGRI</v>
          </cell>
          <cell r="R919" t="str">
            <v>AGRI</v>
          </cell>
          <cell r="S919">
            <v>25.218319999999999</v>
          </cell>
          <cell r="T919">
            <v>29.635999999999999</v>
          </cell>
          <cell r="U919">
            <v>54.854320000000001</v>
          </cell>
          <cell r="V919">
            <v>116</v>
          </cell>
          <cell r="W919">
            <v>230</v>
          </cell>
          <cell r="X919">
            <v>230</v>
          </cell>
          <cell r="Y919">
            <v>230</v>
          </cell>
          <cell r="Z919">
            <v>1253.2929999999999</v>
          </cell>
        </row>
        <row r="920">
          <cell r="I920" t="str">
            <v>HINDASGHATTA_66F15-GOWDANAHALLY</v>
          </cell>
          <cell r="J920" t="str">
            <v>1310401904010108</v>
          </cell>
          <cell r="K920" t="str">
            <v>AGRI</v>
          </cell>
          <cell r="L920" t="str">
            <v>HINDASGHATTA_66</v>
          </cell>
          <cell r="M920" t="str">
            <v>F15-GOWDANAHALLY</v>
          </cell>
          <cell r="N920" t="str">
            <v>HINDASGHATTA_66F15-GOWDANAHALLY</v>
          </cell>
          <cell r="O920" t="str">
            <v>1310401904010108</v>
          </cell>
          <cell r="P920" t="str">
            <v>Rural</v>
          </cell>
          <cell r="Q920" t="str">
            <v>AGRI</v>
          </cell>
          <cell r="R920" t="str">
            <v>AGRI</v>
          </cell>
          <cell r="S920">
            <v>26.226320000000001</v>
          </cell>
          <cell r="T920">
            <v>24.646000000000001</v>
          </cell>
          <cell r="U920">
            <v>50.872320000000002</v>
          </cell>
          <cell r="V920">
            <v>102</v>
          </cell>
          <cell r="W920">
            <v>397</v>
          </cell>
          <cell r="X920">
            <v>397</v>
          </cell>
          <cell r="Y920">
            <v>397</v>
          </cell>
          <cell r="Z920">
            <v>3371.97</v>
          </cell>
        </row>
        <row r="921">
          <cell r="I921" t="str">
            <v>HINDASGHATTA_66F19-PILAJANAHALLY</v>
          </cell>
          <cell r="J921" t="str">
            <v>1310401904010110</v>
          </cell>
          <cell r="K921" t="str">
            <v>AGRI</v>
          </cell>
          <cell r="L921" t="str">
            <v>HINDASGHATTA_66</v>
          </cell>
          <cell r="M921" t="str">
            <v>F19-PILAJANAHALLY</v>
          </cell>
          <cell r="N921" t="str">
            <v>HINDASGHATTA_66F19-PILAJANAHALLY</v>
          </cell>
          <cell r="O921" t="str">
            <v>1310401904010110</v>
          </cell>
          <cell r="P921" t="str">
            <v>Rural</v>
          </cell>
          <cell r="Q921" t="str">
            <v>AGRI</v>
          </cell>
          <cell r="R921" t="str">
            <v>AGRI</v>
          </cell>
          <cell r="S921">
            <v>26.226320000000001</v>
          </cell>
          <cell r="T921">
            <v>24.646000000000001</v>
          </cell>
          <cell r="U921">
            <v>50.872320000000002</v>
          </cell>
          <cell r="V921">
            <v>102</v>
          </cell>
          <cell r="W921">
            <v>250</v>
          </cell>
          <cell r="X921">
            <v>250</v>
          </cell>
          <cell r="Y921">
            <v>250</v>
          </cell>
          <cell r="Z921">
            <v>767.77800000000002</v>
          </cell>
        </row>
        <row r="922">
          <cell r="I922" t="str">
            <v>HIREGUNTANUR_66F01-HUNASEKATTE</v>
          </cell>
          <cell r="J922" t="str">
            <v>1310202901010101</v>
          </cell>
          <cell r="K922" t="str">
            <v>AGRI</v>
          </cell>
          <cell r="L922" t="str">
            <v>HIREGUNTANUR_66</v>
          </cell>
          <cell r="M922" t="str">
            <v>F01-HUNASEKATTE</v>
          </cell>
          <cell r="N922" t="str">
            <v>HIREGUNTANUR_66F01-HUNASEKATTE</v>
          </cell>
          <cell r="O922" t="str">
            <v>1310202901010101</v>
          </cell>
          <cell r="P922" t="str">
            <v>Rural</v>
          </cell>
          <cell r="Q922" t="str">
            <v>AGRI</v>
          </cell>
          <cell r="R922" t="str">
            <v>AGRI</v>
          </cell>
          <cell r="S922">
            <v>8</v>
          </cell>
          <cell r="T922">
            <v>23.72</v>
          </cell>
          <cell r="U922">
            <v>31.72</v>
          </cell>
          <cell r="V922">
            <v>180</v>
          </cell>
          <cell r="W922">
            <v>362</v>
          </cell>
          <cell r="X922">
            <v>362</v>
          </cell>
          <cell r="Y922">
            <v>362</v>
          </cell>
          <cell r="Z922">
            <v>739.04</v>
          </cell>
        </row>
        <row r="923">
          <cell r="I923" t="str">
            <v>HIREGUNTANUR_66F02-KODAGAVALLI</v>
          </cell>
          <cell r="J923" t="str">
            <v>1310202901010102</v>
          </cell>
          <cell r="K923" t="str">
            <v>AGRI</v>
          </cell>
          <cell r="L923" t="str">
            <v>HIREGUNTANUR_66</v>
          </cell>
          <cell r="M923" t="str">
            <v>F02-KODAGAVALLI</v>
          </cell>
          <cell r="N923" t="str">
            <v>HIREGUNTANUR_66F02-KODAGAVALLI</v>
          </cell>
          <cell r="O923" t="str">
            <v>1310202901010102</v>
          </cell>
          <cell r="P923" t="str">
            <v>Rural</v>
          </cell>
          <cell r="Q923" t="str">
            <v>AGRI</v>
          </cell>
          <cell r="R923" t="str">
            <v>AGRI</v>
          </cell>
          <cell r="S923">
            <v>8</v>
          </cell>
          <cell r="T923">
            <v>16</v>
          </cell>
          <cell r="U923">
            <v>24</v>
          </cell>
          <cell r="V923">
            <v>159</v>
          </cell>
          <cell r="W923">
            <v>577</v>
          </cell>
          <cell r="X923">
            <v>566</v>
          </cell>
          <cell r="Y923">
            <v>566</v>
          </cell>
          <cell r="Z923">
            <v>1236.68</v>
          </cell>
        </row>
        <row r="924">
          <cell r="I924" t="str">
            <v>HIREGUNTANUR_66F03-CHIKPURA</v>
          </cell>
          <cell r="J924" t="str">
            <v>1310202901010103</v>
          </cell>
          <cell r="K924" t="str">
            <v>AGRI</v>
          </cell>
          <cell r="L924" t="str">
            <v>HIREGUNTANUR_66</v>
          </cell>
          <cell r="M924" t="str">
            <v>F03-CHIKPURA</v>
          </cell>
          <cell r="N924" t="str">
            <v>HIREGUNTANUR_66F03-CHIKPURA</v>
          </cell>
          <cell r="O924" t="str">
            <v>1310202901010103</v>
          </cell>
          <cell r="P924" t="str">
            <v>Rural</v>
          </cell>
          <cell r="Q924" t="str">
            <v>AGRI</v>
          </cell>
          <cell r="R924" t="str">
            <v>AGRI</v>
          </cell>
          <cell r="S924">
            <v>17</v>
          </cell>
          <cell r="T924">
            <v>17</v>
          </cell>
          <cell r="U924">
            <v>34</v>
          </cell>
          <cell r="V924">
            <v>125</v>
          </cell>
          <cell r="W924">
            <v>508</v>
          </cell>
          <cell r="X924">
            <v>507</v>
          </cell>
          <cell r="Y924">
            <v>505</v>
          </cell>
          <cell r="Z924">
            <v>688.7</v>
          </cell>
        </row>
        <row r="925">
          <cell r="I925" t="str">
            <v>HIREGUNTANUR_66F04-HIREGUNTANUR</v>
          </cell>
          <cell r="J925" t="str">
            <v>1310202901010104</v>
          </cell>
          <cell r="K925" t="str">
            <v>AGRI</v>
          </cell>
          <cell r="L925" t="str">
            <v>HIREGUNTANUR_66</v>
          </cell>
          <cell r="M925" t="str">
            <v>F04-HIREGUNTANUR</v>
          </cell>
          <cell r="N925" t="str">
            <v>HIREGUNTANUR_66F04-HIREGUNTANUR</v>
          </cell>
          <cell r="O925" t="str">
            <v>1310202901010104</v>
          </cell>
          <cell r="P925" t="str">
            <v>Rural</v>
          </cell>
          <cell r="Q925" t="str">
            <v>AGRI</v>
          </cell>
          <cell r="R925" t="str">
            <v>AGRI</v>
          </cell>
          <cell r="S925">
            <v>28</v>
          </cell>
          <cell r="T925">
            <v>30</v>
          </cell>
          <cell r="U925">
            <v>58</v>
          </cell>
          <cell r="V925">
            <v>162</v>
          </cell>
          <cell r="W925">
            <v>783</v>
          </cell>
          <cell r="X925">
            <v>774</v>
          </cell>
          <cell r="Y925">
            <v>769</v>
          </cell>
          <cell r="Z925">
            <v>673.04</v>
          </cell>
        </row>
        <row r="926">
          <cell r="I926" t="str">
            <v>HIREGUNTANUR_66F05-BHEMASAMUDRA</v>
          </cell>
          <cell r="J926" t="str">
            <v>1310202901020301</v>
          </cell>
          <cell r="K926" t="str">
            <v>AGRI</v>
          </cell>
          <cell r="L926" t="str">
            <v>HIREGUNTANUR_66</v>
          </cell>
          <cell r="M926" t="str">
            <v>F05-BHEMASAMUDRA</v>
          </cell>
          <cell r="N926" t="str">
            <v>HIREGUNTANUR_66F05-BHEMASAMUDRA</v>
          </cell>
          <cell r="O926" t="str">
            <v>1310202901020301</v>
          </cell>
          <cell r="P926" t="str">
            <v>Rural</v>
          </cell>
          <cell r="Q926" t="str">
            <v>AGRI</v>
          </cell>
          <cell r="R926" t="str">
            <v>AGRI</v>
          </cell>
          <cell r="S926">
            <v>23</v>
          </cell>
          <cell r="T926">
            <v>25</v>
          </cell>
          <cell r="U926">
            <v>48</v>
          </cell>
          <cell r="V926">
            <v>113</v>
          </cell>
          <cell r="W926">
            <v>414</v>
          </cell>
          <cell r="X926">
            <v>404</v>
          </cell>
          <cell r="Y926">
            <v>401</v>
          </cell>
          <cell r="Z926">
            <v>442.51</v>
          </cell>
        </row>
        <row r="927">
          <cell r="I927" t="str">
            <v>HIREGUNTANUR_66F06-VADDARAPALYA</v>
          </cell>
          <cell r="J927" t="str">
            <v>1310202901020302</v>
          </cell>
          <cell r="K927" t="str">
            <v>AGRI</v>
          </cell>
          <cell r="L927" t="str">
            <v>HIREGUNTANUR_66</v>
          </cell>
          <cell r="M927" t="str">
            <v>F06-VADDARAPALYA</v>
          </cell>
          <cell r="N927" t="str">
            <v>HIREGUNTANUR_66F06-VADDARAPALYA</v>
          </cell>
          <cell r="O927" t="str">
            <v>1310202901020302</v>
          </cell>
          <cell r="P927" t="str">
            <v>Rural</v>
          </cell>
          <cell r="Q927" t="str">
            <v>AGRI</v>
          </cell>
          <cell r="R927" t="str">
            <v>AGRI</v>
          </cell>
          <cell r="S927">
            <v>12.3</v>
          </cell>
          <cell r="T927">
            <v>6.8</v>
          </cell>
          <cell r="U927">
            <v>19.100000000000001</v>
          </cell>
          <cell r="V927">
            <v>117</v>
          </cell>
          <cell r="W927">
            <v>241</v>
          </cell>
          <cell r="X927">
            <v>237</v>
          </cell>
          <cell r="Y927">
            <v>236</v>
          </cell>
          <cell r="Z927">
            <v>984.35</v>
          </cell>
        </row>
        <row r="928">
          <cell r="I928" t="str">
            <v>HIREGUNTANUR_66F07-BHEEMESHWARATEMPLE</v>
          </cell>
          <cell r="J928" t="str">
            <v>1310202901020303</v>
          </cell>
          <cell r="K928" t="str">
            <v>AGRI</v>
          </cell>
          <cell r="L928" t="str">
            <v>HIREGUNTANUR_66</v>
          </cell>
          <cell r="M928" t="str">
            <v>F07-BHEEMESHWARATEMPLE</v>
          </cell>
          <cell r="N928" t="str">
            <v>HIREGUNTANUR_66F07-BHEEMESHWARATEMPLE</v>
          </cell>
          <cell r="O928" t="str">
            <v>1310202901020303</v>
          </cell>
          <cell r="P928" t="str">
            <v>Rural</v>
          </cell>
          <cell r="Q928" t="str">
            <v>AGRI</v>
          </cell>
          <cell r="R928" t="str">
            <v>AGRI</v>
          </cell>
          <cell r="S928">
            <v>30</v>
          </cell>
          <cell r="T928">
            <v>38</v>
          </cell>
          <cell r="U928">
            <v>68</v>
          </cell>
          <cell r="V928">
            <v>90</v>
          </cell>
          <cell r="W928">
            <v>327</v>
          </cell>
          <cell r="X928">
            <v>327</v>
          </cell>
          <cell r="Y928">
            <v>327</v>
          </cell>
          <cell r="Z928">
            <v>441.66</v>
          </cell>
        </row>
        <row r="929">
          <cell r="I929" t="str">
            <v>HIREGUNTANUR_66F08-TUREBAILU CAMP</v>
          </cell>
          <cell r="J929" t="str">
            <v>1310202901020304</v>
          </cell>
          <cell r="K929" t="str">
            <v>AGRI</v>
          </cell>
          <cell r="L929" t="str">
            <v>HIREGUNTANUR_66</v>
          </cell>
          <cell r="M929" t="str">
            <v>F08-TUREBAILU CAMP</v>
          </cell>
          <cell r="N929" t="str">
            <v>HIREGUNTANUR_66F08-TUREBAILU CAMP</v>
          </cell>
          <cell r="O929" t="str">
            <v>1310202901020304</v>
          </cell>
          <cell r="P929" t="str">
            <v>Rural</v>
          </cell>
          <cell r="Q929" t="str">
            <v>AGRI</v>
          </cell>
          <cell r="R929" t="str">
            <v>AGRI</v>
          </cell>
          <cell r="S929">
            <v>10</v>
          </cell>
          <cell r="T929">
            <v>15</v>
          </cell>
          <cell r="U929">
            <v>25</v>
          </cell>
          <cell r="V929">
            <v>70</v>
          </cell>
          <cell r="W929">
            <v>265</v>
          </cell>
          <cell r="X929">
            <v>260</v>
          </cell>
          <cell r="Y929">
            <v>260</v>
          </cell>
          <cell r="Z929">
            <v>460.14</v>
          </cell>
        </row>
        <row r="930">
          <cell r="I930" t="str">
            <v>HIREGUNTANUR_66F09-SEEBARANJY</v>
          </cell>
          <cell r="J930" t="str">
            <v>1310202901010105</v>
          </cell>
          <cell r="K930" t="str">
            <v>NJY</v>
          </cell>
          <cell r="L930" t="str">
            <v>HIREGUNTANUR_66</v>
          </cell>
          <cell r="M930" t="str">
            <v>F09-SEEBARANJY</v>
          </cell>
          <cell r="N930" t="str">
            <v>HIREGUNTANUR_66F09-SEEBARANJY</v>
          </cell>
          <cell r="O930" t="str">
            <v>1310202901010105</v>
          </cell>
          <cell r="P930" t="str">
            <v>Rural</v>
          </cell>
          <cell r="Q930" t="str">
            <v>NJY</v>
          </cell>
          <cell r="R930" t="str">
            <v>NJY</v>
          </cell>
          <cell r="S930">
            <v>37</v>
          </cell>
          <cell r="T930">
            <v>22.1</v>
          </cell>
          <cell r="U930">
            <v>59.1</v>
          </cell>
          <cell r="V930">
            <v>64</v>
          </cell>
          <cell r="W930">
            <v>3092</v>
          </cell>
          <cell r="X930">
            <v>2423</v>
          </cell>
          <cell r="Y930">
            <v>0</v>
          </cell>
          <cell r="Z930">
            <v>1006.96</v>
          </cell>
        </row>
        <row r="931">
          <cell r="I931" t="str">
            <v>HIREGUNTANUR_66F10-BERAVARA--NJY</v>
          </cell>
          <cell r="J931" t="str">
            <v>1310202901020305</v>
          </cell>
          <cell r="K931" t="str">
            <v>NJY</v>
          </cell>
          <cell r="L931" t="str">
            <v>HIREGUNTANUR_66</v>
          </cell>
          <cell r="M931" t="str">
            <v>F10-BERAVARA--NJY</v>
          </cell>
          <cell r="N931" t="str">
            <v>HIREGUNTANUR_66F10-BERAVARA--NJY</v>
          </cell>
          <cell r="O931" t="str">
            <v>1310202901020305</v>
          </cell>
          <cell r="P931" t="str">
            <v>Rural</v>
          </cell>
          <cell r="Q931" t="str">
            <v>NJY</v>
          </cell>
          <cell r="R931" t="str">
            <v>NJY</v>
          </cell>
          <cell r="S931">
            <v>53</v>
          </cell>
          <cell r="T931">
            <v>12.5</v>
          </cell>
          <cell r="U931">
            <v>65.5</v>
          </cell>
          <cell r="V931">
            <v>50</v>
          </cell>
          <cell r="W931">
            <v>2359</v>
          </cell>
          <cell r="X931">
            <v>1843</v>
          </cell>
          <cell r="Y931">
            <v>0</v>
          </cell>
          <cell r="Z931">
            <v>989.28</v>
          </cell>
        </row>
        <row r="932">
          <cell r="I932" t="str">
            <v>HIREGUNTANUR_66F11-N BALLEKATTE</v>
          </cell>
          <cell r="J932" t="str">
            <v>1310202901020308</v>
          </cell>
          <cell r="K932" t="str">
            <v>AGRI</v>
          </cell>
          <cell r="L932" t="str">
            <v>HIREGUNTANUR_66</v>
          </cell>
          <cell r="M932" t="str">
            <v>F11-N BALLEKATTE</v>
          </cell>
          <cell r="N932" t="str">
            <v>HIREGUNTANUR_66F11-N BALLEKATTE</v>
          </cell>
          <cell r="O932" t="str">
            <v>1310202901020306</v>
          </cell>
          <cell r="P932" t="str">
            <v>Rural</v>
          </cell>
          <cell r="Q932" t="str">
            <v>AGRI</v>
          </cell>
          <cell r="R932" t="str">
            <v>AGRI</v>
          </cell>
          <cell r="S932">
            <v>22</v>
          </cell>
          <cell r="T932">
            <v>28</v>
          </cell>
          <cell r="U932">
            <v>50</v>
          </cell>
          <cell r="V932">
            <v>34</v>
          </cell>
          <cell r="W932">
            <v>270</v>
          </cell>
          <cell r="X932">
            <v>268</v>
          </cell>
          <cell r="Y932">
            <v>268</v>
          </cell>
          <cell r="Z932">
            <v>549.45000000000005</v>
          </cell>
        </row>
        <row r="933">
          <cell r="I933" t="str">
            <v>HIREGUNTANUR_66F12-HOSALLI</v>
          </cell>
          <cell r="J933" t="str">
            <v>1310202901020307</v>
          </cell>
          <cell r="K933" t="str">
            <v>NJY</v>
          </cell>
          <cell r="L933" t="str">
            <v>HIREGUNTANUR_66</v>
          </cell>
          <cell r="M933" t="str">
            <v>F12-HOSALLI</v>
          </cell>
          <cell r="N933" t="str">
            <v>HIREGUNTANUR_66F12-HOSALLI</v>
          </cell>
          <cell r="O933" t="str">
            <v>1310202901020307</v>
          </cell>
          <cell r="P933" t="str">
            <v>Rural</v>
          </cell>
          <cell r="Q933" t="str">
            <v>NJY</v>
          </cell>
          <cell r="R933" t="str">
            <v>NJY</v>
          </cell>
          <cell r="S933">
            <v>31</v>
          </cell>
          <cell r="T933">
            <v>45</v>
          </cell>
          <cell r="U933">
            <v>76</v>
          </cell>
          <cell r="V933">
            <v>14</v>
          </cell>
          <cell r="W933">
            <v>901</v>
          </cell>
          <cell r="X933">
            <v>641</v>
          </cell>
          <cell r="Y933">
            <v>0</v>
          </cell>
          <cell r="Z933">
            <v>5460.1</v>
          </cell>
        </row>
        <row r="934">
          <cell r="I934" t="str">
            <v>HIREGUNTANUR_66F13-MALALI</v>
          </cell>
          <cell r="J934" t="str">
            <v>1310202901020306</v>
          </cell>
          <cell r="K934" t="str">
            <v>NJY</v>
          </cell>
          <cell r="L934" t="str">
            <v>HIREGUNTANUR_66</v>
          </cell>
          <cell r="M934" t="str">
            <v>F13-MALALI</v>
          </cell>
          <cell r="N934" t="str">
            <v>HIREGUNTANUR_66F13-MALALI</v>
          </cell>
          <cell r="O934" t="str">
            <v>1310202901020306</v>
          </cell>
          <cell r="P934" t="str">
            <v>Rural</v>
          </cell>
          <cell r="Q934" t="str">
            <v>NJY</v>
          </cell>
          <cell r="R934" t="str">
            <v>NJY</v>
          </cell>
          <cell r="S934">
            <v>33</v>
          </cell>
          <cell r="T934">
            <v>26</v>
          </cell>
          <cell r="U934">
            <v>59</v>
          </cell>
          <cell r="V934">
            <v>43</v>
          </cell>
          <cell r="W934">
            <v>4667</v>
          </cell>
          <cell r="X934">
            <v>3869</v>
          </cell>
          <cell r="Y934">
            <v>0</v>
          </cell>
          <cell r="Z934">
            <v>17607.5</v>
          </cell>
        </row>
        <row r="935">
          <cell r="I935" t="str">
            <v>HIREGUNTANUR_66F14-SADARAHALLI</v>
          </cell>
          <cell r="J935" t="str">
            <v>1310202901020309</v>
          </cell>
          <cell r="K935" t="str">
            <v>AGRI</v>
          </cell>
          <cell r="L935" t="str">
            <v>HIREGUNTANUR_66</v>
          </cell>
          <cell r="M935" t="str">
            <v>F14-SADARAHALLI</v>
          </cell>
          <cell r="N935" t="str">
            <v>HIREGUNTANUR_66F14-SADARAHALLI</v>
          </cell>
          <cell r="O935" t="str">
            <v>1310202901020309</v>
          </cell>
          <cell r="P935" t="str">
            <v>Rural</v>
          </cell>
          <cell r="Q935" t="str">
            <v>AGRI</v>
          </cell>
          <cell r="R935" t="str">
            <v>AGRI</v>
          </cell>
          <cell r="S935">
            <v>22</v>
          </cell>
          <cell r="T935">
            <v>28</v>
          </cell>
          <cell r="U935">
            <v>50</v>
          </cell>
          <cell r="V935">
            <v>34</v>
          </cell>
          <cell r="W935">
            <v>232</v>
          </cell>
          <cell r="X935">
            <v>232</v>
          </cell>
          <cell r="Y935">
            <v>232</v>
          </cell>
          <cell r="Z935">
            <v>2228.06</v>
          </cell>
        </row>
        <row r="936">
          <cell r="I936" t="str">
            <v>HIREHALLY_66F01-CIPSA</v>
          </cell>
          <cell r="J936" t="str">
            <v>1320105902010101</v>
          </cell>
          <cell r="K936" t="str">
            <v>INDUSTRIAL</v>
          </cell>
          <cell r="L936" t="str">
            <v>HIREHALLY_66</v>
          </cell>
          <cell r="M936" t="str">
            <v>F01-CIPSA</v>
          </cell>
          <cell r="N936" t="str">
            <v>HIREHALLY_66F01-CIPSA</v>
          </cell>
          <cell r="O936" t="str">
            <v>1320105902010101</v>
          </cell>
          <cell r="P936" t="str">
            <v>Rural</v>
          </cell>
          <cell r="Q936" t="str">
            <v>INDUSTRIAL</v>
          </cell>
          <cell r="R936" t="str">
            <v>INDUSTRIAL</v>
          </cell>
          <cell r="S936">
            <v>4.8</v>
          </cell>
          <cell r="T936">
            <v>3.6</v>
          </cell>
          <cell r="U936">
            <v>8.4</v>
          </cell>
          <cell r="V936">
            <v>1</v>
          </cell>
          <cell r="W936">
            <v>1</v>
          </cell>
          <cell r="X936">
            <v>1</v>
          </cell>
          <cell r="Y936">
            <v>0</v>
          </cell>
          <cell r="Z936">
            <v>1163.075</v>
          </cell>
        </row>
        <row r="937">
          <cell r="I937" t="str">
            <v>HIREHALLY_66F02-HONNENAHALLI</v>
          </cell>
          <cell r="J937" t="str">
            <v>1320105902010102</v>
          </cell>
          <cell r="K937" t="str">
            <v>AGRI</v>
          </cell>
          <cell r="L937" t="str">
            <v>HIREHALLY_66</v>
          </cell>
          <cell r="M937" t="str">
            <v>F02-HONNENAHALLI</v>
          </cell>
          <cell r="N937" t="str">
            <v>HIREHALLY_66F02-HONNENAHALLI</v>
          </cell>
          <cell r="O937" t="str">
            <v>1320105902010102</v>
          </cell>
          <cell r="P937" t="str">
            <v>Rural</v>
          </cell>
          <cell r="Q937" t="str">
            <v>AGRI</v>
          </cell>
          <cell r="R937" t="str">
            <v>AGRI</v>
          </cell>
          <cell r="S937">
            <v>35.5</v>
          </cell>
          <cell r="T937">
            <v>24.5</v>
          </cell>
          <cell r="U937">
            <v>60</v>
          </cell>
          <cell r="V937">
            <v>112</v>
          </cell>
          <cell r="W937">
            <v>80</v>
          </cell>
          <cell r="X937">
            <v>80</v>
          </cell>
          <cell r="Y937">
            <v>71</v>
          </cell>
          <cell r="Z937">
            <v>625.10199999999998</v>
          </cell>
        </row>
        <row r="938">
          <cell r="I938" t="str">
            <v>HIREHALLY_66F03-HARALURU</v>
          </cell>
          <cell r="J938" t="str">
            <v>1320105902010103</v>
          </cell>
          <cell r="K938" t="str">
            <v>AGRI</v>
          </cell>
          <cell r="L938" t="str">
            <v>HIREHALLY_66</v>
          </cell>
          <cell r="M938" t="str">
            <v>F03-HARALURU</v>
          </cell>
          <cell r="N938" t="str">
            <v>HIREHALLY_66F03-HARALURU</v>
          </cell>
          <cell r="O938" t="str">
            <v>1320105902010103</v>
          </cell>
          <cell r="P938" t="str">
            <v>Rural</v>
          </cell>
          <cell r="Q938" t="str">
            <v>AGRI</v>
          </cell>
          <cell r="R938" t="str">
            <v>AGRI</v>
          </cell>
          <cell r="S938">
            <v>5.3</v>
          </cell>
          <cell r="T938">
            <v>4</v>
          </cell>
          <cell r="U938">
            <v>9.3000000000000007</v>
          </cell>
          <cell r="V938">
            <v>56</v>
          </cell>
          <cell r="W938">
            <v>462</v>
          </cell>
          <cell r="X938">
            <v>462</v>
          </cell>
          <cell r="Y938">
            <v>369</v>
          </cell>
          <cell r="Z938">
            <v>482.66199999999998</v>
          </cell>
        </row>
        <row r="939">
          <cell r="I939" t="str">
            <v>HIREHALLY_66F04-INCAP</v>
          </cell>
          <cell r="J939" t="str">
            <v>1320105902010106</v>
          </cell>
          <cell r="K939" t="str">
            <v>MIXED LOAD</v>
          </cell>
          <cell r="L939" t="str">
            <v>HIREHALLY_66</v>
          </cell>
          <cell r="M939" t="str">
            <v>F04-INCAP</v>
          </cell>
          <cell r="N939" t="str">
            <v>HIREHALLY_66F04-INCAP</v>
          </cell>
          <cell r="O939" t="str">
            <v>1320105902010106</v>
          </cell>
          <cell r="P939" t="str">
            <v>Rural</v>
          </cell>
          <cell r="Q939" t="str">
            <v>RURAL MIXED LOAD</v>
          </cell>
          <cell r="R939" t="str">
            <v>RURAL</v>
          </cell>
          <cell r="S939">
            <v>0</v>
          </cell>
          <cell r="T939">
            <v>0</v>
          </cell>
          <cell r="U939">
            <v>0</v>
          </cell>
          <cell r="V939">
            <v>104</v>
          </cell>
          <cell r="W939">
            <v>1181</v>
          </cell>
          <cell r="X939">
            <v>1181</v>
          </cell>
          <cell r="Y939">
            <v>0</v>
          </cell>
          <cell r="Z939">
            <v>719.12099999999998</v>
          </cell>
        </row>
        <row r="940">
          <cell r="I940" t="str">
            <v>HIREHALLY_66F05-INDUSTRIAL</v>
          </cell>
          <cell r="J940" t="str">
            <v>1320105902010104</v>
          </cell>
          <cell r="K940" t="str">
            <v>INDUSTRIAL</v>
          </cell>
          <cell r="L940" t="str">
            <v>HIREHALLY_66</v>
          </cell>
          <cell r="M940" t="str">
            <v>F05-INDUSTRIAL</v>
          </cell>
          <cell r="N940" t="str">
            <v>HIREHALLY_66F05-INDUSTRIAL</v>
          </cell>
          <cell r="O940" t="str">
            <v>1320105902010104</v>
          </cell>
          <cell r="P940" t="str">
            <v>Rural</v>
          </cell>
          <cell r="Q940" t="str">
            <v>INDUSTRIAL</v>
          </cell>
          <cell r="R940" t="str">
            <v>INDUSTRIAL</v>
          </cell>
          <cell r="S940">
            <v>1.2</v>
          </cell>
          <cell r="T940">
            <v>0</v>
          </cell>
          <cell r="U940">
            <v>1.2</v>
          </cell>
          <cell r="V940">
            <v>54</v>
          </cell>
          <cell r="W940">
            <v>201</v>
          </cell>
          <cell r="X940">
            <v>201</v>
          </cell>
          <cell r="Y940">
            <v>0</v>
          </cell>
          <cell r="Z940">
            <v>3570.259</v>
          </cell>
        </row>
        <row r="941">
          <cell r="I941" t="str">
            <v>HIREHALLY_66F06-K-M-HALLI</v>
          </cell>
          <cell r="J941" t="str">
            <v>1320105902020301</v>
          </cell>
          <cell r="K941" t="str">
            <v>AGRI</v>
          </cell>
          <cell r="L941" t="str">
            <v>HIREHALLY_66</v>
          </cell>
          <cell r="M941" t="str">
            <v>F06-K-M-HALLI</v>
          </cell>
          <cell r="N941" t="str">
            <v>HIREHALLY_66F06-K-M-HALLI</v>
          </cell>
          <cell r="O941" t="str">
            <v>1320105902020301</v>
          </cell>
          <cell r="P941" t="str">
            <v>Rural</v>
          </cell>
          <cell r="Q941" t="str">
            <v>AGRI</v>
          </cell>
          <cell r="R941" t="str">
            <v>AGRI</v>
          </cell>
          <cell r="S941">
            <v>1.1000000000000001</v>
          </cell>
          <cell r="T941">
            <v>0</v>
          </cell>
          <cell r="U941">
            <v>1.1000000000000001</v>
          </cell>
          <cell r="V941">
            <v>143</v>
          </cell>
          <cell r="W941">
            <v>635</v>
          </cell>
          <cell r="X941">
            <v>635</v>
          </cell>
          <cell r="Y941">
            <v>605</v>
          </cell>
          <cell r="Z941">
            <v>2144.6</v>
          </cell>
        </row>
        <row r="942">
          <cell r="I942" t="str">
            <v>HIREHALLY_66F07-CARMOBILES</v>
          </cell>
          <cell r="J942" t="str">
            <v>1320105902020302</v>
          </cell>
          <cell r="K942" t="str">
            <v>INDUSTRIAL</v>
          </cell>
          <cell r="L942" t="str">
            <v>HIREHALLY_66</v>
          </cell>
          <cell r="M942" t="str">
            <v>F07-CARMOBILES</v>
          </cell>
          <cell r="N942" t="str">
            <v>HIREHALLY_66F07-CARMOBILES</v>
          </cell>
          <cell r="O942" t="str">
            <v>1320105902020302</v>
          </cell>
          <cell r="P942" t="str">
            <v>Rural</v>
          </cell>
          <cell r="Q942" t="str">
            <v>INDUSTRIAL</v>
          </cell>
          <cell r="R942" t="str">
            <v>INDUSTRIAL</v>
          </cell>
          <cell r="S942">
            <v>10</v>
          </cell>
          <cell r="T942">
            <v>0</v>
          </cell>
          <cell r="U942">
            <v>10</v>
          </cell>
          <cell r="V942">
            <v>58</v>
          </cell>
          <cell r="W942">
            <v>802</v>
          </cell>
          <cell r="X942">
            <v>802</v>
          </cell>
          <cell r="Y942">
            <v>0</v>
          </cell>
          <cell r="Z942">
            <v>2004.1759999999999</v>
          </cell>
        </row>
        <row r="943">
          <cell r="I943" t="str">
            <v>HIREHALLY_66F08-HIREHALLI</v>
          </cell>
          <cell r="J943" t="str">
            <v>1320105902020303</v>
          </cell>
          <cell r="K943" t="str">
            <v>AGRI</v>
          </cell>
          <cell r="L943" t="str">
            <v>HIREHALLY_66</v>
          </cell>
          <cell r="M943" t="str">
            <v>F08-HIREHALLI</v>
          </cell>
          <cell r="N943" t="str">
            <v>HIREHALLY_66F08-HIREHALLI</v>
          </cell>
          <cell r="O943" t="str">
            <v>1320105902020303</v>
          </cell>
          <cell r="P943" t="str">
            <v>Rural</v>
          </cell>
          <cell r="Q943" t="str">
            <v>AGRI</v>
          </cell>
          <cell r="R943" t="str">
            <v>AGRI</v>
          </cell>
          <cell r="S943">
            <v>14</v>
          </cell>
          <cell r="T943">
            <v>2</v>
          </cell>
          <cell r="U943">
            <v>16</v>
          </cell>
          <cell r="V943">
            <v>192</v>
          </cell>
          <cell r="W943">
            <v>284</v>
          </cell>
          <cell r="X943">
            <v>284</v>
          </cell>
          <cell r="Y943">
            <v>274</v>
          </cell>
          <cell r="Z943">
            <v>434.22699999999998</v>
          </cell>
        </row>
        <row r="944">
          <cell r="I944" t="str">
            <v>HIREHALLY_66F09-MARNAYAKANAPALYA</v>
          </cell>
          <cell r="J944" t="str">
            <v>1320105902020304</v>
          </cell>
          <cell r="K944" t="str">
            <v>DOMESTIC</v>
          </cell>
          <cell r="L944" t="str">
            <v>HIREHALLY_66</v>
          </cell>
          <cell r="M944" t="str">
            <v>F09-MARNAYAKANAPALYA</v>
          </cell>
          <cell r="N944" t="str">
            <v>HIREHALLY_66F09-MARNAYAKANAPALYA</v>
          </cell>
          <cell r="O944" t="str">
            <v>1320105902020304</v>
          </cell>
          <cell r="P944" t="str">
            <v>Urban</v>
          </cell>
          <cell r="Q944" t="str">
            <v>DOMESTIC</v>
          </cell>
          <cell r="R944" t="str">
            <v>URBAN</v>
          </cell>
          <cell r="S944">
            <v>17</v>
          </cell>
          <cell r="T944">
            <v>3</v>
          </cell>
          <cell r="U944">
            <v>20</v>
          </cell>
          <cell r="V944">
            <v>183</v>
          </cell>
          <cell r="W944">
            <v>1368</v>
          </cell>
          <cell r="X944">
            <v>1368</v>
          </cell>
          <cell r="Y944">
            <v>90</v>
          </cell>
          <cell r="Z944">
            <v>1194.183</v>
          </cell>
        </row>
        <row r="945">
          <cell r="I945" t="str">
            <v>HIREHALLY_66F09-MARNAYAKANAPALYA</v>
          </cell>
          <cell r="J945">
            <v>1320105902020300</v>
          </cell>
          <cell r="K945" t="str">
            <v>DOMESTIC</v>
          </cell>
          <cell r="L945" t="str">
            <v>HIREHALLY_66</v>
          </cell>
          <cell r="M945" t="str">
            <v>F09-MARNAYAKANAPALYA</v>
          </cell>
          <cell r="N945" t="str">
            <v>HIREHALLY_66F09-MARNAYAKANAPALYA</v>
          </cell>
          <cell r="O945" t="str">
            <v>1320105902020304</v>
          </cell>
          <cell r="P945" t="str">
            <v>Urban</v>
          </cell>
          <cell r="Q945" t="str">
            <v>DOMESTIC</v>
          </cell>
          <cell r="R945" t="str">
            <v>URBAN</v>
          </cell>
          <cell r="U945">
            <v>0</v>
          </cell>
          <cell r="W945">
            <v>6652</v>
          </cell>
          <cell r="X945">
            <v>6652</v>
          </cell>
          <cell r="Y945">
            <v>0</v>
          </cell>
        </row>
        <row r="946">
          <cell r="I946" t="str">
            <v>HIREHALLY_66F10-SIDDAGANGA-MATA</v>
          </cell>
          <cell r="J946" t="str">
            <v>1320105902020305</v>
          </cell>
          <cell r="K946" t="str">
            <v>DOMESTIC</v>
          </cell>
          <cell r="L946" t="str">
            <v>HIREHALLY_66</v>
          </cell>
          <cell r="M946" t="str">
            <v>F10-SIDDAGANGA-MATA</v>
          </cell>
          <cell r="N946" t="str">
            <v>HIREHALLY_66F10-SIDDAGANGA-MATA</v>
          </cell>
          <cell r="O946" t="str">
            <v>1320105902020305</v>
          </cell>
          <cell r="P946" t="str">
            <v>Urban</v>
          </cell>
          <cell r="Q946" t="str">
            <v>DOMESTIC</v>
          </cell>
          <cell r="R946" t="str">
            <v>URBAN</v>
          </cell>
          <cell r="S946">
            <v>12</v>
          </cell>
          <cell r="T946">
            <v>2</v>
          </cell>
          <cell r="U946">
            <v>14</v>
          </cell>
          <cell r="V946">
            <v>15</v>
          </cell>
          <cell r="W946">
            <v>253</v>
          </cell>
          <cell r="X946">
            <v>253</v>
          </cell>
          <cell r="Y946">
            <v>2</v>
          </cell>
          <cell r="Z946">
            <v>351.53</v>
          </cell>
        </row>
        <row r="947">
          <cell r="I947" t="str">
            <v>HIREHALLY_66F11-RAITHARAPALYA</v>
          </cell>
          <cell r="J947" t="str">
            <v>1320105902020306</v>
          </cell>
          <cell r="K947" t="str">
            <v>NJY</v>
          </cell>
          <cell r="L947" t="str">
            <v>HIREHALLY_66</v>
          </cell>
          <cell r="M947" t="str">
            <v>F11-RAITHARAPALYA</v>
          </cell>
          <cell r="N947" t="str">
            <v>HIREHALLY_66F11-RAITHARAPALYA</v>
          </cell>
          <cell r="O947" t="str">
            <v>1320105902020306</v>
          </cell>
          <cell r="P947" t="str">
            <v>Rural</v>
          </cell>
          <cell r="Q947" t="str">
            <v>NJY</v>
          </cell>
          <cell r="R947" t="str">
            <v>NJY</v>
          </cell>
          <cell r="S947">
            <v>22</v>
          </cell>
          <cell r="T947">
            <v>13</v>
          </cell>
          <cell r="U947">
            <v>35</v>
          </cell>
          <cell r="V947">
            <v>53</v>
          </cell>
          <cell r="W947">
            <v>1155</v>
          </cell>
          <cell r="X947">
            <v>1155</v>
          </cell>
          <cell r="Y947">
            <v>0</v>
          </cell>
          <cell r="Z947">
            <v>1173.375</v>
          </cell>
        </row>
        <row r="948">
          <cell r="I948" t="str">
            <v>HIREHALLY_66F12-NANDIHALLI-NJY</v>
          </cell>
          <cell r="J948" t="str">
            <v>1320105902010105</v>
          </cell>
          <cell r="K948" t="str">
            <v>NJY</v>
          </cell>
          <cell r="L948" t="str">
            <v>HIREHALLY_66</v>
          </cell>
          <cell r="M948" t="str">
            <v>F12-NANDIHALLI-NJY</v>
          </cell>
          <cell r="N948" t="str">
            <v>HIREHALLY_66F12-NANDIHALLI-NJY</v>
          </cell>
          <cell r="O948" t="str">
            <v>1320105902010105</v>
          </cell>
          <cell r="P948" t="str">
            <v>Rural</v>
          </cell>
          <cell r="Q948" t="str">
            <v>NJY</v>
          </cell>
          <cell r="R948" t="str">
            <v>NJY</v>
          </cell>
          <cell r="S948">
            <v>18</v>
          </cell>
          <cell r="T948">
            <v>7</v>
          </cell>
          <cell r="U948">
            <v>25</v>
          </cell>
          <cell r="V948">
            <v>40</v>
          </cell>
          <cell r="W948">
            <v>664</v>
          </cell>
          <cell r="X948">
            <v>664</v>
          </cell>
          <cell r="Y948">
            <v>0</v>
          </cell>
          <cell r="Z948">
            <v>2881.1680000000001</v>
          </cell>
        </row>
        <row r="949">
          <cell r="I949" t="str">
            <v>HIREHALLY_66F14-RANE WALES</v>
          </cell>
          <cell r="J949" t="str">
            <v>1320105902010108</v>
          </cell>
          <cell r="K949" t="str">
            <v>INDUSTRIAL</v>
          </cell>
          <cell r="L949" t="str">
            <v>HIREHALLY_66</v>
          </cell>
          <cell r="M949" t="str">
            <v>F14-RANE WALES</v>
          </cell>
          <cell r="N949" t="str">
            <v>HIREHALLY_66F14-RANE WALES</v>
          </cell>
          <cell r="O949" t="str">
            <v>1320105902010108</v>
          </cell>
          <cell r="P949" t="str">
            <v>Rural</v>
          </cell>
          <cell r="Q949" t="str">
            <v>INDUSTRIAL</v>
          </cell>
          <cell r="R949" t="str">
            <v>INDUSTRIAL</v>
          </cell>
          <cell r="S949">
            <v>12</v>
          </cell>
          <cell r="T949">
            <v>6</v>
          </cell>
          <cell r="U949">
            <v>18</v>
          </cell>
          <cell r="V949">
            <v>1</v>
          </cell>
          <cell r="W949">
            <v>1</v>
          </cell>
          <cell r="X949">
            <v>1</v>
          </cell>
          <cell r="Y949">
            <v>0</v>
          </cell>
          <cell r="Z949">
            <v>1156.3130000000001</v>
          </cell>
        </row>
        <row r="950">
          <cell r="I950" t="str">
            <v>HIREHALLY_66F15-KOLIHALLI</v>
          </cell>
          <cell r="J950" t="str">
            <v>1320105902020307</v>
          </cell>
          <cell r="K950" t="str">
            <v>AGRI</v>
          </cell>
          <cell r="L950" t="str">
            <v>HIREHALLY_66</v>
          </cell>
          <cell r="M950" t="str">
            <v>F15-KOLIHALLI</v>
          </cell>
          <cell r="N950" t="str">
            <v>HIREHALLY_66F15-KOLIHALLI</v>
          </cell>
          <cell r="O950" t="str">
            <v>1320105902020307</v>
          </cell>
          <cell r="P950" t="str">
            <v>Rural</v>
          </cell>
          <cell r="Q950" t="str">
            <v>AGRI</v>
          </cell>
          <cell r="R950" t="str">
            <v>AGRI</v>
          </cell>
          <cell r="S950">
            <v>0</v>
          </cell>
          <cell r="T950">
            <v>0</v>
          </cell>
          <cell r="U950">
            <v>0</v>
          </cell>
          <cell r="V950">
            <v>0</v>
          </cell>
          <cell r="W950">
            <v>237</v>
          </cell>
          <cell r="X950">
            <v>237</v>
          </cell>
          <cell r="Y950">
            <v>237</v>
          </cell>
          <cell r="Z950">
            <v>533.36300000000006</v>
          </cell>
        </row>
        <row r="951">
          <cell r="I951" t="str">
            <v>HIREMALLANAHOLE_66F01-CMHOLE</v>
          </cell>
          <cell r="J951" t="str">
            <v>1310105901010101</v>
          </cell>
          <cell r="K951" t="str">
            <v>AGRI</v>
          </cell>
          <cell r="L951" t="str">
            <v>HIREMALLANAHOLE_66</v>
          </cell>
          <cell r="M951" t="str">
            <v>F01-CMHOLE</v>
          </cell>
          <cell r="N951" t="str">
            <v>HIREMALLANAHOLE_66F01-CMHOLE</v>
          </cell>
          <cell r="O951" t="str">
            <v>1310105901010101</v>
          </cell>
          <cell r="P951" t="str">
            <v>Rural</v>
          </cell>
          <cell r="Q951" t="str">
            <v>AGRI</v>
          </cell>
          <cell r="R951" t="str">
            <v>AGRI</v>
          </cell>
          <cell r="S951">
            <v>25.5992</v>
          </cell>
          <cell r="T951">
            <v>20.944800000000001</v>
          </cell>
          <cell r="U951">
            <v>46.543999999999997</v>
          </cell>
          <cell r="V951">
            <v>93</v>
          </cell>
          <cell r="W951">
            <v>336</v>
          </cell>
          <cell r="X951">
            <v>242</v>
          </cell>
          <cell r="Y951">
            <v>242</v>
          </cell>
          <cell r="Z951">
            <v>223.47</v>
          </cell>
        </row>
        <row r="952">
          <cell r="I952" t="str">
            <v>HIREMALLANAHOLE_66F02-KANAKATTE</v>
          </cell>
          <cell r="J952" t="str">
            <v>1310105901010102</v>
          </cell>
          <cell r="K952" t="str">
            <v>AGRI</v>
          </cell>
          <cell r="L952" t="str">
            <v>HIREMALLANAHOLE_66</v>
          </cell>
          <cell r="M952" t="str">
            <v>F02-KANAKATTE</v>
          </cell>
          <cell r="N952" t="str">
            <v>HIREMALLANAHOLE_66F02-KANAKATTE</v>
          </cell>
          <cell r="O952" t="str">
            <v>1310105901010102</v>
          </cell>
          <cell r="P952" t="str">
            <v>Rural</v>
          </cell>
          <cell r="Q952" t="str">
            <v>AGRI</v>
          </cell>
          <cell r="R952" t="str">
            <v>AGRI</v>
          </cell>
          <cell r="S952">
            <v>11.883300000000002</v>
          </cell>
          <cell r="T952">
            <v>9.7227000000000015</v>
          </cell>
          <cell r="U952">
            <v>21.606000000000002</v>
          </cell>
          <cell r="V952">
            <v>135</v>
          </cell>
          <cell r="W952">
            <v>371</v>
          </cell>
          <cell r="X952">
            <v>331</v>
          </cell>
          <cell r="Y952">
            <v>324</v>
          </cell>
          <cell r="Z952">
            <v>574.09</v>
          </cell>
        </row>
        <row r="953">
          <cell r="I953" t="str">
            <v>HIREMALLANAHOLE_66F03-SIDDIHALLI</v>
          </cell>
          <cell r="J953" t="str">
            <v>1310105901010104</v>
          </cell>
          <cell r="K953" t="str">
            <v>AGRI</v>
          </cell>
          <cell r="L953" t="str">
            <v>HIREMALLANAHOLE_66</v>
          </cell>
          <cell r="M953" t="str">
            <v>F03-SIDDIHALLI</v>
          </cell>
          <cell r="N953" t="str">
            <v>HIREMALLANAHOLE_66F03-SIDDIHALLI</v>
          </cell>
          <cell r="O953" t="str">
            <v>1310105901010104</v>
          </cell>
          <cell r="P953" t="str">
            <v>Rural</v>
          </cell>
          <cell r="Q953" t="str">
            <v>AGRI</v>
          </cell>
          <cell r="R953" t="str">
            <v>AGRI</v>
          </cell>
          <cell r="S953">
            <v>25.275800000000004</v>
          </cell>
          <cell r="T953">
            <v>20.680200000000003</v>
          </cell>
          <cell r="U953">
            <v>45.956000000000003</v>
          </cell>
          <cell r="V953">
            <v>120</v>
          </cell>
          <cell r="W953">
            <v>414</v>
          </cell>
          <cell r="X953">
            <v>333</v>
          </cell>
          <cell r="Y953">
            <v>333</v>
          </cell>
          <cell r="Z953">
            <v>559.16999999999996</v>
          </cell>
        </row>
        <row r="954">
          <cell r="I954" t="str">
            <v>HIREMALLANAHOLE_66F04-MALLAPURA</v>
          </cell>
          <cell r="J954" t="str">
            <v>1310105901010103</v>
          </cell>
          <cell r="K954" t="str">
            <v>AGRI</v>
          </cell>
          <cell r="L954" t="str">
            <v>HIREMALLANAHOLE_66</v>
          </cell>
          <cell r="M954" t="str">
            <v>F04-MALLAPURA</v>
          </cell>
          <cell r="N954" t="str">
            <v>HIREMALLANAHOLE_66F04-MALLAPURA</v>
          </cell>
          <cell r="O954" t="str">
            <v>1310105901010103</v>
          </cell>
          <cell r="P954" t="str">
            <v>Rural</v>
          </cell>
          <cell r="Q954" t="str">
            <v>AGRI</v>
          </cell>
          <cell r="R954" t="str">
            <v>AGRI</v>
          </cell>
          <cell r="S954">
            <v>13.400200000000003</v>
          </cell>
          <cell r="T954">
            <v>10.963800000000003</v>
          </cell>
          <cell r="U954">
            <v>24.364000000000004</v>
          </cell>
          <cell r="V954">
            <v>122</v>
          </cell>
          <cell r="W954">
            <v>481</v>
          </cell>
          <cell r="X954">
            <v>395</v>
          </cell>
          <cell r="Y954">
            <v>395</v>
          </cell>
          <cell r="Z954">
            <v>479.11</v>
          </cell>
        </row>
        <row r="955">
          <cell r="I955" t="str">
            <v>HIREMALLANAHOLE_66F05-KALADEVPURA</v>
          </cell>
          <cell r="J955" t="str">
            <v>1310105901020301</v>
          </cell>
          <cell r="K955" t="str">
            <v>AGRI</v>
          </cell>
          <cell r="L955" t="str">
            <v>HIREMALLANAHOLE_66</v>
          </cell>
          <cell r="M955" t="str">
            <v>F05-KALADEVPURA</v>
          </cell>
          <cell r="N955" t="str">
            <v>HIREMALLANAHOLE_66F05-KALADEVPURA</v>
          </cell>
          <cell r="O955" t="str">
            <v>1310105901020301</v>
          </cell>
          <cell r="P955" t="str">
            <v>Rural</v>
          </cell>
          <cell r="Q955" t="str">
            <v>AGRI</v>
          </cell>
          <cell r="R955" t="str">
            <v>AGRI</v>
          </cell>
          <cell r="S955">
            <v>14.774099999999999</v>
          </cell>
          <cell r="T955">
            <v>12.087899999999998</v>
          </cell>
          <cell r="U955">
            <v>26.861999999999995</v>
          </cell>
          <cell r="V955">
            <v>107</v>
          </cell>
          <cell r="W955">
            <v>503</v>
          </cell>
          <cell r="X955">
            <v>294</v>
          </cell>
          <cell r="Y955">
            <v>293</v>
          </cell>
          <cell r="Z955">
            <v>844.39</v>
          </cell>
        </row>
        <row r="956">
          <cell r="I956" t="str">
            <v>HIREMALLANAHOLE_66F06-BENNEHALLI</v>
          </cell>
          <cell r="J956" t="str">
            <v>1310105901020302</v>
          </cell>
          <cell r="K956" t="str">
            <v>AGRI</v>
          </cell>
          <cell r="L956" t="str">
            <v>HIREMALLANAHOLE_66</v>
          </cell>
          <cell r="M956" t="str">
            <v>F06-BENNEHALLI</v>
          </cell>
          <cell r="N956" t="str">
            <v>HIREMALLANAHOLE_66F06-BENNEHALLI</v>
          </cell>
          <cell r="O956" t="str">
            <v>1310105901020302</v>
          </cell>
          <cell r="P956" t="str">
            <v>Rural</v>
          </cell>
          <cell r="Q956" t="str">
            <v>AGRI</v>
          </cell>
          <cell r="R956" t="str">
            <v>AGRI</v>
          </cell>
          <cell r="S956">
            <v>13.0966</v>
          </cell>
          <cell r="T956">
            <v>10.715399999999999</v>
          </cell>
          <cell r="U956">
            <v>23.811999999999998</v>
          </cell>
          <cell r="V956">
            <v>134</v>
          </cell>
          <cell r="W956">
            <v>537</v>
          </cell>
          <cell r="X956">
            <v>295</v>
          </cell>
          <cell r="Y956">
            <v>292</v>
          </cell>
          <cell r="Z956">
            <v>601.17999999999995</v>
          </cell>
        </row>
        <row r="957">
          <cell r="I957" t="str">
            <v>HIREMALLANAHOLE_66F07-BHARAMASAMUDRA</v>
          </cell>
          <cell r="J957" t="str">
            <v>1310105901020303</v>
          </cell>
          <cell r="K957" t="str">
            <v>AGRI</v>
          </cell>
          <cell r="L957" t="str">
            <v>HIREMALLANAHOLE_66</v>
          </cell>
          <cell r="M957" t="str">
            <v>F07-BHARAMASAMUDRA</v>
          </cell>
          <cell r="N957" t="str">
            <v>HIREMALLANAHOLE_66F07-BHARAMASAMUDRA</v>
          </cell>
          <cell r="O957" t="str">
            <v>1310105901020303</v>
          </cell>
          <cell r="P957" t="str">
            <v>Rural</v>
          </cell>
          <cell r="Q957" t="str">
            <v>AGRI</v>
          </cell>
          <cell r="R957" t="str">
            <v>AGRI</v>
          </cell>
          <cell r="S957">
            <v>19.314350000000005</v>
          </cell>
          <cell r="T957">
            <v>15.802650000000002</v>
          </cell>
          <cell r="U957">
            <v>35.117000000000004</v>
          </cell>
          <cell r="V957">
            <v>132</v>
          </cell>
          <cell r="W957">
            <v>489</v>
          </cell>
          <cell r="X957">
            <v>439</v>
          </cell>
          <cell r="Y957">
            <v>438</v>
          </cell>
          <cell r="Z957">
            <v>558.79</v>
          </cell>
        </row>
        <row r="958">
          <cell r="I958" t="str">
            <v>HIREMALLANAHOLE_66F08-HOSAHATTI</v>
          </cell>
          <cell r="J958" t="str">
            <v>1310105901020304</v>
          </cell>
          <cell r="K958" t="str">
            <v>AGRI</v>
          </cell>
          <cell r="L958" t="str">
            <v>HIREMALLANAHOLE_66</v>
          </cell>
          <cell r="M958" t="str">
            <v>F08-HOSAHATTI</v>
          </cell>
          <cell r="N958" t="str">
            <v>HIREMALLANAHOLE_66F08-HOSAHATTI</v>
          </cell>
          <cell r="O958" t="str">
            <v>1310105901020304</v>
          </cell>
          <cell r="P958" t="str">
            <v>Rural</v>
          </cell>
          <cell r="Q958" t="str">
            <v>AGRI</v>
          </cell>
          <cell r="R958" t="str">
            <v>AGRI</v>
          </cell>
          <cell r="S958">
            <v>15.818</v>
          </cell>
          <cell r="T958">
            <v>12.942</v>
          </cell>
          <cell r="U958">
            <v>28.759999999999998</v>
          </cell>
          <cell r="V958">
            <v>62</v>
          </cell>
          <cell r="W958">
            <v>200</v>
          </cell>
          <cell r="X958">
            <v>195</v>
          </cell>
          <cell r="Y958">
            <v>195</v>
          </cell>
          <cell r="Z958">
            <v>520.80999999999995</v>
          </cell>
        </row>
        <row r="959">
          <cell r="I959" t="str">
            <v>HIREMALLANAHOLE_66F09-KAMANDALAGUNDI</v>
          </cell>
          <cell r="J959" t="str">
            <v>1310105901010105</v>
          </cell>
          <cell r="K959" t="str">
            <v>NJY</v>
          </cell>
          <cell r="L959" t="str">
            <v>HIREMALLANAHOLE_66</v>
          </cell>
          <cell r="M959" t="str">
            <v>F09-KAMANDALAGUNDI</v>
          </cell>
          <cell r="N959" t="str">
            <v>HIREMALLANAHOLE_66F09-KAMANDALAGUNDI</v>
          </cell>
          <cell r="O959" t="str">
            <v>1310105901010105</v>
          </cell>
          <cell r="P959" t="str">
            <v>Rural</v>
          </cell>
          <cell r="Q959" t="str">
            <v>NJY</v>
          </cell>
          <cell r="R959" t="str">
            <v>NJY</v>
          </cell>
          <cell r="S959">
            <v>14.8368</v>
          </cell>
          <cell r="T959">
            <v>12.139200000000001</v>
          </cell>
          <cell r="U959">
            <v>26.975999999999999</v>
          </cell>
          <cell r="V959">
            <v>42</v>
          </cell>
          <cell r="W959">
            <v>2150</v>
          </cell>
          <cell r="X959">
            <v>1657</v>
          </cell>
          <cell r="Y959">
            <v>0</v>
          </cell>
          <cell r="Z959">
            <v>5647.6</v>
          </cell>
        </row>
        <row r="960">
          <cell r="I960" t="str">
            <v>HIREMALLANAHOLE_66F10-THIMLAPURA</v>
          </cell>
          <cell r="J960" t="str">
            <v>1310105901010106</v>
          </cell>
          <cell r="K960" t="str">
            <v>NJY</v>
          </cell>
          <cell r="L960" t="str">
            <v>HIREMALLANAHOLE_66</v>
          </cell>
          <cell r="M960" t="str">
            <v>F10-THIMLAPURA</v>
          </cell>
          <cell r="N960" t="str">
            <v>HIREMALLANAHOLE_66F10-THIMLAPURA</v>
          </cell>
          <cell r="O960" t="str">
            <v>1310105901010106</v>
          </cell>
          <cell r="P960" t="str">
            <v>Rural</v>
          </cell>
          <cell r="Q960" t="str">
            <v>NJY</v>
          </cell>
          <cell r="R960" t="str">
            <v>NJY</v>
          </cell>
          <cell r="S960">
            <v>18.81165</v>
          </cell>
          <cell r="T960">
            <v>15.391349999999999</v>
          </cell>
          <cell r="U960">
            <v>34.203000000000003</v>
          </cell>
          <cell r="V960">
            <v>76</v>
          </cell>
          <cell r="W960">
            <v>2179</v>
          </cell>
          <cell r="X960">
            <v>1779</v>
          </cell>
          <cell r="Y960">
            <v>0</v>
          </cell>
          <cell r="Z960">
            <v>7633.7</v>
          </cell>
        </row>
        <row r="961">
          <cell r="I961" t="str">
            <v>HIREMALLANAHOLE_66F11-SANGENAHALLI</v>
          </cell>
          <cell r="J961" t="str">
            <v>1310105901020305</v>
          </cell>
          <cell r="K961" t="str">
            <v>NJY</v>
          </cell>
          <cell r="L961" t="str">
            <v>HIREMALLANAHOLE_66</v>
          </cell>
          <cell r="M961" t="str">
            <v>F11-SANGENAHALLI</v>
          </cell>
          <cell r="N961" t="str">
            <v>HIREMALLANAHOLE_66F11-SANGENAHALLI</v>
          </cell>
          <cell r="O961" t="str">
            <v>1310105901020305</v>
          </cell>
          <cell r="P961" t="str">
            <v>Rural</v>
          </cell>
          <cell r="Q961" t="str">
            <v>NJY</v>
          </cell>
          <cell r="R961" t="str">
            <v>NJY</v>
          </cell>
          <cell r="S961">
            <v>13.776950000000003</v>
          </cell>
          <cell r="T961">
            <v>11.272050000000002</v>
          </cell>
          <cell r="U961">
            <v>25.049000000000007</v>
          </cell>
          <cell r="V961">
            <v>109</v>
          </cell>
          <cell r="W961">
            <v>3757</v>
          </cell>
          <cell r="X961">
            <v>3296</v>
          </cell>
          <cell r="Y961">
            <v>0</v>
          </cell>
          <cell r="Z961">
            <v>12280.2</v>
          </cell>
        </row>
        <row r="962">
          <cell r="I962" t="str">
            <v>HIREMALLANAHOLE_66F15-BASAPPANAHATTI</v>
          </cell>
          <cell r="J962" t="str">
            <v>1310105901010107</v>
          </cell>
          <cell r="K962" t="str">
            <v>AGRI</v>
          </cell>
          <cell r="L962" t="str">
            <v>HIREMALLANAHOLE_66</v>
          </cell>
          <cell r="M962" t="str">
            <v>F15-BASAPPANAHATTI</v>
          </cell>
          <cell r="N962" t="str">
            <v>HIREMALLANAHOLE_66F15-BASAPPANAHATTI</v>
          </cell>
          <cell r="O962" t="str">
            <v>1310105901010107</v>
          </cell>
          <cell r="P962" t="str">
            <v>Rural</v>
          </cell>
          <cell r="Q962" t="str">
            <v>AGRI</v>
          </cell>
          <cell r="R962" t="str">
            <v>AGRI</v>
          </cell>
          <cell r="S962">
            <v>5.8025000000000011</v>
          </cell>
          <cell r="T962">
            <v>4.7475000000000005</v>
          </cell>
          <cell r="U962">
            <v>10.55</v>
          </cell>
          <cell r="V962">
            <v>34</v>
          </cell>
          <cell r="W962">
            <v>80</v>
          </cell>
          <cell r="X962">
            <v>67</v>
          </cell>
          <cell r="Y962">
            <v>67</v>
          </cell>
          <cell r="Z962">
            <v>20.47</v>
          </cell>
        </row>
        <row r="963">
          <cell r="I963" t="str">
            <v>HIRIYUR_220F02-RANGENAHALLI</v>
          </cell>
          <cell r="J963" t="str">
            <v>1310401905010101</v>
          </cell>
          <cell r="K963" t="str">
            <v>AGRI</v>
          </cell>
          <cell r="L963" t="str">
            <v>HIRIYUR_220</v>
          </cell>
          <cell r="M963" t="str">
            <v>F02-RANGENAHALLI</v>
          </cell>
          <cell r="N963" t="str">
            <v>HIRIYUR_220F02-RANGENAHALLI</v>
          </cell>
          <cell r="O963" t="str">
            <v>1310401905010101</v>
          </cell>
          <cell r="P963" t="str">
            <v>Rural</v>
          </cell>
          <cell r="Q963" t="str">
            <v>AGRI</v>
          </cell>
          <cell r="R963" t="str">
            <v>AGRI</v>
          </cell>
          <cell r="S963">
            <v>20.695679999999999</v>
          </cell>
          <cell r="T963">
            <v>19.453999999999997</v>
          </cell>
          <cell r="U963">
            <v>40.149679999999996</v>
          </cell>
          <cell r="V963">
            <v>113</v>
          </cell>
          <cell r="W963">
            <v>408</v>
          </cell>
          <cell r="X963">
            <v>408</v>
          </cell>
          <cell r="Y963">
            <v>407</v>
          </cell>
          <cell r="Z963">
            <v>690.49599999999998</v>
          </cell>
        </row>
        <row r="964">
          <cell r="I964" t="str">
            <v>HIRIYUR_220F03-BEERANAHALLI</v>
          </cell>
          <cell r="J964" t="str">
            <v>1310401905010102</v>
          </cell>
          <cell r="K964" t="str">
            <v>AGRI</v>
          </cell>
          <cell r="L964" t="str">
            <v>HIRIYUR_220</v>
          </cell>
          <cell r="M964" t="str">
            <v>F03-BEERANAHALLI</v>
          </cell>
          <cell r="N964" t="str">
            <v>HIRIYUR_220F03-BEERANAHALLI</v>
          </cell>
          <cell r="O964" t="str">
            <v>1310401905010102</v>
          </cell>
          <cell r="P964" t="str">
            <v>Rural</v>
          </cell>
          <cell r="Q964" t="str">
            <v>AGRI</v>
          </cell>
          <cell r="R964" t="str">
            <v>AGRI</v>
          </cell>
          <cell r="S964">
            <v>22.55256</v>
          </cell>
          <cell r="T964">
            <v>21.198</v>
          </cell>
          <cell r="U964">
            <v>43.75056</v>
          </cell>
          <cell r="V964">
            <v>112</v>
          </cell>
          <cell r="W964">
            <v>625</v>
          </cell>
          <cell r="X964">
            <v>615</v>
          </cell>
          <cell r="Y964">
            <v>614</v>
          </cell>
          <cell r="Z964">
            <v>798.80899999999997</v>
          </cell>
        </row>
        <row r="965">
          <cell r="I965" t="str">
            <v>HIRIYUR_220F04-VVPURA</v>
          </cell>
          <cell r="J965" t="str">
            <v>1310401905010103</v>
          </cell>
          <cell r="K965" t="str">
            <v>AGRI</v>
          </cell>
          <cell r="L965" t="str">
            <v>HIRIYUR_220</v>
          </cell>
          <cell r="M965" t="str">
            <v>F04-VVPURA</v>
          </cell>
          <cell r="N965" t="str">
            <v>HIRIYUR_220F04-VVPURA</v>
          </cell>
          <cell r="O965" t="str">
            <v>1310401905010103</v>
          </cell>
          <cell r="P965" t="str">
            <v>Rural</v>
          </cell>
          <cell r="Q965" t="str">
            <v>AGRI</v>
          </cell>
          <cell r="R965" t="str">
            <v>AGRI</v>
          </cell>
          <cell r="S965">
            <v>21.87</v>
          </cell>
          <cell r="T965">
            <v>28.65</v>
          </cell>
          <cell r="U965">
            <v>50.519999999999996</v>
          </cell>
          <cell r="V965">
            <v>102</v>
          </cell>
          <cell r="W965">
            <v>622</v>
          </cell>
          <cell r="X965">
            <v>581</v>
          </cell>
          <cell r="Y965">
            <v>571</v>
          </cell>
          <cell r="Z965">
            <v>932.72299999999996</v>
          </cell>
        </row>
        <row r="966">
          <cell r="I966" t="str">
            <v>HIRIYUR_220F05-BYDRAHALLY</v>
          </cell>
          <cell r="J966" t="str">
            <v>1310401905020301</v>
          </cell>
          <cell r="K966" t="str">
            <v>AGRI</v>
          </cell>
          <cell r="L966" t="str">
            <v>HIRIYUR_220</v>
          </cell>
          <cell r="M966" t="str">
            <v>F05-BYDRAHALLY</v>
          </cell>
          <cell r="N966" t="str">
            <v>HIRIYUR_220F05-BYDRAHALLY</v>
          </cell>
          <cell r="O966" t="str">
            <v>1310401905020301</v>
          </cell>
          <cell r="P966" t="str">
            <v>Rural</v>
          </cell>
          <cell r="Q966" t="str">
            <v>AGRI</v>
          </cell>
          <cell r="R966" t="str">
            <v>AGRI</v>
          </cell>
          <cell r="S966">
            <v>18.878800000000002</v>
          </cell>
          <cell r="T966">
            <v>23.56</v>
          </cell>
          <cell r="U966">
            <v>42.438800000000001</v>
          </cell>
          <cell r="V966">
            <v>98</v>
          </cell>
          <cell r="W966">
            <v>193</v>
          </cell>
          <cell r="X966">
            <v>171</v>
          </cell>
          <cell r="Y966">
            <v>170</v>
          </cell>
          <cell r="Z966">
            <v>3606.17</v>
          </cell>
        </row>
        <row r="967">
          <cell r="I967" t="str">
            <v>HIRIYUR_220F06-HARANKATTE</v>
          </cell>
          <cell r="J967" t="str">
            <v>1310401905020302</v>
          </cell>
          <cell r="K967" t="str">
            <v>AGRI</v>
          </cell>
          <cell r="L967" t="str">
            <v>HIRIYUR_220</v>
          </cell>
          <cell r="M967" t="str">
            <v>F06-HARANKATTE</v>
          </cell>
          <cell r="N967" t="str">
            <v>HIRIYUR_220F06-HARANKATTE</v>
          </cell>
          <cell r="O967" t="str">
            <v>1310401905020302</v>
          </cell>
          <cell r="P967" t="str">
            <v>Rural</v>
          </cell>
          <cell r="Q967" t="str">
            <v>AGRI</v>
          </cell>
          <cell r="R967" t="str">
            <v>AGRI</v>
          </cell>
          <cell r="S967">
            <v>22.65</v>
          </cell>
          <cell r="T967">
            <v>19.89</v>
          </cell>
          <cell r="U967">
            <v>42.54</v>
          </cell>
          <cell r="V967">
            <v>128</v>
          </cell>
          <cell r="W967">
            <v>399</v>
          </cell>
          <cell r="X967">
            <v>393</v>
          </cell>
          <cell r="Y967">
            <v>387</v>
          </cell>
          <cell r="Z967">
            <v>485.50599999999997</v>
          </cell>
        </row>
        <row r="968">
          <cell r="I968" t="str">
            <v>HIRIYUR_220F08-MASKAL</v>
          </cell>
          <cell r="J968" t="str">
            <v>1310401905020303</v>
          </cell>
          <cell r="K968" t="str">
            <v>AGRI</v>
          </cell>
          <cell r="L968" t="str">
            <v>HIRIYUR_220</v>
          </cell>
          <cell r="M968" t="str">
            <v>F08-MASKAL</v>
          </cell>
          <cell r="N968" t="str">
            <v>HIRIYUR_220F08-MASKAL</v>
          </cell>
          <cell r="O968" t="str">
            <v>1310401905020303</v>
          </cell>
          <cell r="P968" t="str">
            <v>Rural</v>
          </cell>
          <cell r="Q968" t="str">
            <v>AGRI</v>
          </cell>
          <cell r="R968" t="str">
            <v>AGRI</v>
          </cell>
          <cell r="S968">
            <v>19.898800000000001</v>
          </cell>
          <cell r="T968">
            <v>22.65</v>
          </cell>
          <cell r="U968">
            <v>42.5488</v>
          </cell>
          <cell r="V968">
            <v>121</v>
          </cell>
          <cell r="W968">
            <v>415</v>
          </cell>
          <cell r="X968">
            <v>394</v>
          </cell>
          <cell r="Y968">
            <v>388</v>
          </cell>
          <cell r="Z968">
            <v>637.61</v>
          </cell>
        </row>
        <row r="969">
          <cell r="I969" t="str">
            <v>HIRIYUR_220F09-GANNAYAKANAHALLI</v>
          </cell>
          <cell r="J969" t="str">
            <v>1310401905010104</v>
          </cell>
          <cell r="K969" t="str">
            <v>AGRI</v>
          </cell>
          <cell r="L969" t="str">
            <v>HIRIYUR_220</v>
          </cell>
          <cell r="M969" t="str">
            <v>F09-GANNAYAKANAHALLI</v>
          </cell>
          <cell r="N969" t="str">
            <v>HIRIYUR_220F09-GANNAYAKANAHALLI</v>
          </cell>
          <cell r="O969" t="str">
            <v>1310401905010104</v>
          </cell>
          <cell r="P969" t="str">
            <v>Rural</v>
          </cell>
          <cell r="Q969" t="str">
            <v>AGRI</v>
          </cell>
          <cell r="R969" t="str">
            <v>AGRI</v>
          </cell>
          <cell r="S969">
            <v>24.449440000000003</v>
          </cell>
          <cell r="T969">
            <v>22.982000000000003</v>
          </cell>
          <cell r="U969">
            <v>47.431440000000009</v>
          </cell>
          <cell r="V969">
            <v>119</v>
          </cell>
          <cell r="W969">
            <v>205</v>
          </cell>
          <cell r="X969">
            <v>203</v>
          </cell>
          <cell r="Y969">
            <v>202</v>
          </cell>
          <cell r="Z969">
            <v>98.162999999999997</v>
          </cell>
        </row>
        <row r="970">
          <cell r="I970" t="str">
            <v>HIRIYUR_220F10-NJYBEERANAHALLI</v>
          </cell>
          <cell r="J970" t="str">
            <v>1310401905010105</v>
          </cell>
          <cell r="K970" t="str">
            <v>NJY</v>
          </cell>
          <cell r="L970" t="str">
            <v>HIRIYUR_220</v>
          </cell>
          <cell r="M970" t="str">
            <v>F10-NJYBEERANAHALLI</v>
          </cell>
          <cell r="N970" t="str">
            <v>HIRIYUR_220F10-NJYBEERANAHALLI</v>
          </cell>
          <cell r="O970" t="str">
            <v>1310401905010105</v>
          </cell>
          <cell r="P970" t="str">
            <v>Rural</v>
          </cell>
          <cell r="Q970" t="str">
            <v>NJY</v>
          </cell>
          <cell r="R970" t="str">
            <v>NJY</v>
          </cell>
          <cell r="S970">
            <v>22.612559999999998</v>
          </cell>
          <cell r="T970">
            <v>19.68</v>
          </cell>
          <cell r="U970">
            <v>42.292559999999995</v>
          </cell>
          <cell r="V970">
            <v>63</v>
          </cell>
          <cell r="W970">
            <v>3370</v>
          </cell>
          <cell r="X970">
            <v>2615</v>
          </cell>
          <cell r="Y970">
            <v>0</v>
          </cell>
          <cell r="Z970">
            <v>568.55799999999999</v>
          </cell>
        </row>
        <row r="971">
          <cell r="I971" t="str">
            <v>HIRIYUR_220F11-NJYHEMADALA</v>
          </cell>
          <cell r="J971" t="str">
            <v>1310401905020304</v>
          </cell>
          <cell r="K971" t="str">
            <v>NJY</v>
          </cell>
          <cell r="L971" t="str">
            <v>HIRIYUR_220</v>
          </cell>
          <cell r="M971" t="str">
            <v>F11-NJYHEMADALA</v>
          </cell>
          <cell r="N971" t="str">
            <v>HIRIYUR_220F11-NJYHEMADALA</v>
          </cell>
          <cell r="O971" t="str">
            <v>1310401905020304</v>
          </cell>
          <cell r="P971" t="str">
            <v>Rural</v>
          </cell>
          <cell r="Q971" t="str">
            <v>NJY</v>
          </cell>
          <cell r="R971" t="str">
            <v>NJY</v>
          </cell>
          <cell r="S971">
            <v>18.68</v>
          </cell>
          <cell r="T971">
            <v>15.68</v>
          </cell>
          <cell r="U971">
            <v>34.36</v>
          </cell>
          <cell r="V971">
            <v>42</v>
          </cell>
          <cell r="W971">
            <v>994</v>
          </cell>
          <cell r="X971">
            <v>854</v>
          </cell>
          <cell r="Y971">
            <v>0</v>
          </cell>
          <cell r="Z971">
            <v>198.518</v>
          </cell>
        </row>
        <row r="972">
          <cell r="I972" t="str">
            <v>HIRIYUR_220F12-NJYMALLENU</v>
          </cell>
          <cell r="J972" t="str">
            <v>1310401905020305</v>
          </cell>
          <cell r="K972" t="str">
            <v>NJY</v>
          </cell>
          <cell r="L972" t="str">
            <v>HIRIYUR_220</v>
          </cell>
          <cell r="M972" t="str">
            <v>F12-NJYMALLENU</v>
          </cell>
          <cell r="N972" t="str">
            <v>HIRIYUR_220F12-NJYMALLENU</v>
          </cell>
          <cell r="O972" t="str">
            <v>1310401905020305</v>
          </cell>
          <cell r="P972" t="str">
            <v>Rural</v>
          </cell>
          <cell r="Q972" t="str">
            <v>NJY</v>
          </cell>
          <cell r="R972" t="str">
            <v>NJY</v>
          </cell>
          <cell r="S972">
            <v>20.632560000000002</v>
          </cell>
          <cell r="T972">
            <v>18.96</v>
          </cell>
          <cell r="U972">
            <v>39.592560000000006</v>
          </cell>
          <cell r="V972">
            <v>39</v>
          </cell>
          <cell r="W972">
            <v>2848</v>
          </cell>
          <cell r="X972">
            <v>1780</v>
          </cell>
          <cell r="Y972">
            <v>0</v>
          </cell>
          <cell r="Z972">
            <v>572.33199999999999</v>
          </cell>
        </row>
        <row r="973">
          <cell r="I973" t="str">
            <v>HIRIYUR_220F13-NANDIHALLY NJY</v>
          </cell>
          <cell r="J973" t="str">
            <v>1310401905010107</v>
          </cell>
          <cell r="K973" t="str">
            <v>NJY</v>
          </cell>
          <cell r="L973" t="str">
            <v>HIRIYUR_220</v>
          </cell>
          <cell r="M973" t="str">
            <v>F13-NANDIHALLY NJY</v>
          </cell>
          <cell r="N973" t="str">
            <v>HIRIYUR_220F13-NANDIHALLY NJY</v>
          </cell>
          <cell r="O973" t="str">
            <v>1310401905010107</v>
          </cell>
          <cell r="P973" t="str">
            <v>Rural</v>
          </cell>
          <cell r="Q973" t="str">
            <v>NJY</v>
          </cell>
          <cell r="R973" t="str">
            <v>NJY</v>
          </cell>
          <cell r="S973">
            <v>7.1722239999999999</v>
          </cell>
          <cell r="T973">
            <v>6.7631999999999994</v>
          </cell>
          <cell r="U973">
            <v>13.935423999999999</v>
          </cell>
          <cell r="V973">
            <v>55</v>
          </cell>
          <cell r="W973">
            <v>1451</v>
          </cell>
          <cell r="X973">
            <v>1105</v>
          </cell>
          <cell r="Y973">
            <v>0</v>
          </cell>
          <cell r="Z973">
            <v>1026.837</v>
          </cell>
        </row>
        <row r="974">
          <cell r="I974" t="str">
            <v>HIRIYUR_66F03-NJYDODDAGHATTA</v>
          </cell>
          <cell r="J974" t="str">
            <v>1310401902010101</v>
          </cell>
          <cell r="K974" t="str">
            <v>NJY</v>
          </cell>
          <cell r="L974" t="str">
            <v>HIRIYUR_66</v>
          </cell>
          <cell r="M974" t="str">
            <v>F03-NJYDODDAGHATTA</v>
          </cell>
          <cell r="N974" t="str">
            <v>HIRIYUR_66F03-NJYDODDAGHATTA</v>
          </cell>
          <cell r="O974" t="str">
            <v>1310401902010101</v>
          </cell>
          <cell r="P974" t="str">
            <v>Rural</v>
          </cell>
          <cell r="Q974" t="str">
            <v>NJY</v>
          </cell>
          <cell r="R974" t="str">
            <v>NJY</v>
          </cell>
          <cell r="S974">
            <v>14.59</v>
          </cell>
          <cell r="T974">
            <v>14.372</v>
          </cell>
          <cell r="U974">
            <v>28.962</v>
          </cell>
          <cell r="V974">
            <v>56</v>
          </cell>
          <cell r="W974">
            <v>1098</v>
          </cell>
          <cell r="X974">
            <v>783</v>
          </cell>
          <cell r="Y974">
            <v>0</v>
          </cell>
          <cell r="Z974">
            <v>113.206</v>
          </cell>
        </row>
        <row r="975">
          <cell r="I975" t="str">
            <v>HIRIYUR_66F04-ADIVALA</v>
          </cell>
          <cell r="J975" t="str">
            <v>1310401902010102</v>
          </cell>
          <cell r="K975" t="str">
            <v>AGRI</v>
          </cell>
          <cell r="L975" t="str">
            <v>HIRIYUR_66</v>
          </cell>
          <cell r="M975" t="str">
            <v>F04-ADIVALA</v>
          </cell>
          <cell r="N975" t="str">
            <v>HIRIYUR_66F04-ADIVALA</v>
          </cell>
          <cell r="O975" t="str">
            <v>1310401902010102</v>
          </cell>
          <cell r="P975" t="str">
            <v>Rural</v>
          </cell>
          <cell r="Q975" t="str">
            <v>AGRI</v>
          </cell>
          <cell r="R975" t="str">
            <v>AGRI</v>
          </cell>
          <cell r="S975">
            <v>15.28504</v>
          </cell>
          <cell r="T975">
            <v>14.382</v>
          </cell>
          <cell r="U975">
            <v>29.66704</v>
          </cell>
          <cell r="V975">
            <v>86</v>
          </cell>
          <cell r="W975">
            <v>781</v>
          </cell>
          <cell r="X975">
            <v>623</v>
          </cell>
          <cell r="Y975">
            <v>597</v>
          </cell>
          <cell r="Z975">
            <v>856.31700000000001</v>
          </cell>
        </row>
        <row r="976">
          <cell r="I976" t="str">
            <v>HIRIYUR_66F05-HIRIYURBYPASS</v>
          </cell>
          <cell r="J976" t="str">
            <v>1310401902020101</v>
          </cell>
          <cell r="K976" t="str">
            <v>MIXED LOAD</v>
          </cell>
          <cell r="L976" t="str">
            <v>HIRIYUR_66</v>
          </cell>
          <cell r="M976" t="str">
            <v>F05-HIRIYURBYPASS</v>
          </cell>
          <cell r="N976" t="str">
            <v>HIRIYUR_66F05-HIRIYURBYPASS</v>
          </cell>
          <cell r="O976" t="str">
            <v>1310401902020101</v>
          </cell>
          <cell r="P976" t="str">
            <v>Urban</v>
          </cell>
          <cell r="Q976" t="str">
            <v>URBAN MIXED LOAD</v>
          </cell>
          <cell r="R976" t="str">
            <v>URBAN</v>
          </cell>
          <cell r="S976">
            <v>8.3229103999999996</v>
          </cell>
          <cell r="T976">
            <v>7.8142199999999997</v>
          </cell>
          <cell r="U976">
            <v>16.1371304</v>
          </cell>
          <cell r="V976">
            <v>16827</v>
          </cell>
          <cell r="W976">
            <v>16827</v>
          </cell>
          <cell r="X976">
            <v>16827</v>
          </cell>
          <cell r="Y976">
            <v>0</v>
          </cell>
          <cell r="Z976">
            <v>2461.6550000000002</v>
          </cell>
        </row>
        <row r="977">
          <cell r="I977" t="str">
            <v>HIRIYUR_66F06-PGCL+WW</v>
          </cell>
          <cell r="J977" t="str">
            <v>1310401902020301</v>
          </cell>
          <cell r="K977" t="str">
            <v>WATER WORKS</v>
          </cell>
          <cell r="L977" t="str">
            <v>HIRIYUR_66</v>
          </cell>
          <cell r="M977" t="str">
            <v>F06-PGCL+WW</v>
          </cell>
          <cell r="N977" t="str">
            <v>HIRIYUR_66F06-PGCL+WW</v>
          </cell>
          <cell r="O977" t="str">
            <v>1310401902020301</v>
          </cell>
          <cell r="P977" t="str">
            <v>Rural</v>
          </cell>
          <cell r="Q977" t="str">
            <v>WATER WORKS</v>
          </cell>
          <cell r="R977" t="str">
            <v>WATER WORKS</v>
          </cell>
          <cell r="S977">
            <v>1.1906944000000002</v>
          </cell>
          <cell r="T977">
            <v>1.11792</v>
          </cell>
          <cell r="U977">
            <v>2.3086144000000002</v>
          </cell>
          <cell r="V977">
            <v>29</v>
          </cell>
          <cell r="W977">
            <v>29</v>
          </cell>
          <cell r="X977">
            <v>29</v>
          </cell>
          <cell r="Y977">
            <v>0</v>
          </cell>
          <cell r="Z977">
            <v>181.02799999999999</v>
          </cell>
        </row>
        <row r="978">
          <cell r="I978" t="str">
            <v>HIRIYUR_66F07-LAKKAVANAHALLI</v>
          </cell>
          <cell r="J978" t="str">
            <v>1310401902020302</v>
          </cell>
          <cell r="K978" t="str">
            <v>AGRI</v>
          </cell>
          <cell r="L978" t="str">
            <v>HIRIYUR_66</v>
          </cell>
          <cell r="M978" t="str">
            <v>F07-LAKKAVANAHALLI</v>
          </cell>
          <cell r="N978" t="str">
            <v>HIRIYUR_66F07-LAKKAVANAHALLI</v>
          </cell>
          <cell r="O978" t="str">
            <v>1310401902020302</v>
          </cell>
          <cell r="P978" t="str">
            <v>Rural</v>
          </cell>
          <cell r="Q978" t="str">
            <v>AGRI</v>
          </cell>
          <cell r="R978" t="str">
            <v>AGRI</v>
          </cell>
          <cell r="S978">
            <v>15.98</v>
          </cell>
          <cell r="T978">
            <v>18.59</v>
          </cell>
          <cell r="U978">
            <v>34.57</v>
          </cell>
          <cell r="V978">
            <v>133</v>
          </cell>
          <cell r="W978">
            <v>297</v>
          </cell>
          <cell r="X978">
            <v>293</v>
          </cell>
          <cell r="Y978">
            <v>293</v>
          </cell>
          <cell r="Z978">
            <v>886.54899999999998</v>
          </cell>
        </row>
        <row r="979">
          <cell r="I979" t="str">
            <v>HIRIYUR_66F08-HABIB</v>
          </cell>
          <cell r="J979" t="str">
            <v>1310401902020303</v>
          </cell>
          <cell r="K979" t="str">
            <v>MIXED LOAD</v>
          </cell>
          <cell r="L979" t="str">
            <v>HIRIYUR_66</v>
          </cell>
          <cell r="M979" t="str">
            <v>F08-HABIB</v>
          </cell>
          <cell r="N979" t="str">
            <v>HIRIYUR_66F08-HABIB</v>
          </cell>
          <cell r="O979" t="str">
            <v>1310401902020303</v>
          </cell>
          <cell r="P979" t="str">
            <v>Rural</v>
          </cell>
          <cell r="Q979" t="str">
            <v>RURAL MIXED LOAD</v>
          </cell>
          <cell r="R979" t="str">
            <v>RURAL</v>
          </cell>
          <cell r="S979">
            <v>11.611279999999999</v>
          </cell>
          <cell r="T979">
            <v>10.933999999999999</v>
          </cell>
          <cell r="U979">
            <v>22.545279999999998</v>
          </cell>
          <cell r="V979">
            <v>42</v>
          </cell>
          <cell r="W979">
            <v>493</v>
          </cell>
          <cell r="X979">
            <v>407</v>
          </cell>
          <cell r="Y979">
            <v>0</v>
          </cell>
          <cell r="Z979">
            <v>1259.952</v>
          </cell>
        </row>
        <row r="980">
          <cell r="I980" t="str">
            <v>HIRIYUR_66F09-HULIYURROAD</v>
          </cell>
          <cell r="J980" t="str">
            <v>1310401902010103</v>
          </cell>
          <cell r="K980" t="str">
            <v>MIXED LOAD</v>
          </cell>
          <cell r="L980" t="str">
            <v>HIRIYUR_66</v>
          </cell>
          <cell r="M980" t="str">
            <v>F09-HULIYURROAD</v>
          </cell>
          <cell r="N980" t="str">
            <v>HIRIYUR_66F09-HULIYURROAD</v>
          </cell>
          <cell r="O980" t="str">
            <v>1310401902010103</v>
          </cell>
          <cell r="P980" t="str">
            <v>Urban</v>
          </cell>
          <cell r="Q980" t="str">
            <v>URBAN MIXED LOAD</v>
          </cell>
          <cell r="R980" t="str">
            <v>URBAN</v>
          </cell>
          <cell r="S980">
            <v>14.8337056</v>
          </cell>
          <cell r="T980">
            <v>13.92708</v>
          </cell>
          <cell r="U980">
            <v>28.760785599999998</v>
          </cell>
          <cell r="V980">
            <v>21103</v>
          </cell>
          <cell r="W980">
            <v>21103</v>
          </cell>
          <cell r="X980">
            <v>21103</v>
          </cell>
          <cell r="Y980">
            <v>0</v>
          </cell>
          <cell r="Z980">
            <v>3491.7289999999998</v>
          </cell>
        </row>
        <row r="981">
          <cell r="I981" t="str">
            <v>HIRIYUR_66F10-HORTICULTURE COLLAGE</v>
          </cell>
          <cell r="J981" t="str">
            <v>1310401902010106</v>
          </cell>
          <cell r="L981" t="str">
            <v>HIRIYUR_66</v>
          </cell>
          <cell r="M981" t="str">
            <v>F10-HORTICULTURE COLLAGE</v>
          </cell>
          <cell r="N981" t="str">
            <v>HIRIYUR_66F10-HORTICULTURE COLLAGE</v>
          </cell>
          <cell r="O981" t="str">
            <v>1310401902010106</v>
          </cell>
          <cell r="P981" t="str">
            <v>Rural</v>
          </cell>
          <cell r="Q981" t="str">
            <v>GOVERNMENT OFFICES</v>
          </cell>
          <cell r="R981" t="str">
            <v>RURAL</v>
          </cell>
          <cell r="S981">
            <v>16.008800000000001</v>
          </cell>
          <cell r="T981">
            <v>19.88</v>
          </cell>
          <cell r="U981">
            <v>35.888800000000003</v>
          </cell>
          <cell r="V981">
            <v>1</v>
          </cell>
          <cell r="W981">
            <v>835</v>
          </cell>
          <cell r="X981">
            <v>705</v>
          </cell>
          <cell r="Y981">
            <v>0</v>
          </cell>
          <cell r="Z981">
            <v>431.29599999999999</v>
          </cell>
        </row>
        <row r="982">
          <cell r="I982" t="str">
            <v>HIRIYUR_66F11-CHALLAKERE WATER WORKS</v>
          </cell>
          <cell r="J982" t="str">
            <v>1310401902010107</v>
          </cell>
          <cell r="K982" t="str">
            <v>WATER WORKS</v>
          </cell>
          <cell r="L982" t="str">
            <v>HIRIYUR_66</v>
          </cell>
          <cell r="M982" t="str">
            <v>F11-CHALLAKERE WATER WORKS</v>
          </cell>
          <cell r="N982" t="str">
            <v>HIRIYUR_66F11-CHALLAKERE WATER WORKS</v>
          </cell>
          <cell r="O982" t="str">
            <v>1310401902010107</v>
          </cell>
          <cell r="P982" t="str">
            <v>Urban</v>
          </cell>
          <cell r="Q982" t="str">
            <v>WATER WORKS</v>
          </cell>
          <cell r="R982" t="str">
            <v>WATER WORKS</v>
          </cell>
          <cell r="S982">
            <v>18.9588</v>
          </cell>
          <cell r="T982">
            <v>17.829999999999998</v>
          </cell>
          <cell r="U982">
            <v>36.788799999999995</v>
          </cell>
          <cell r="V982">
            <v>1</v>
          </cell>
          <cell r="W982">
            <v>3</v>
          </cell>
          <cell r="X982">
            <v>2</v>
          </cell>
          <cell r="Y982">
            <v>0</v>
          </cell>
          <cell r="Z982">
            <v>867.38</v>
          </cell>
        </row>
        <row r="983">
          <cell r="I983" t="str">
            <v>HOLALKERE_66F01-CHANNAPATNA</v>
          </cell>
          <cell r="J983" t="str">
            <v>1310203903010101</v>
          </cell>
          <cell r="K983" t="str">
            <v>AGRI</v>
          </cell>
          <cell r="L983" t="str">
            <v>HOLALKERE_66</v>
          </cell>
          <cell r="M983" t="str">
            <v>F01-CHANNAPATNA</v>
          </cell>
          <cell r="N983" t="str">
            <v>HOLALKERE_66F01-CHANNAPATNA</v>
          </cell>
          <cell r="O983" t="str">
            <v>1310203903010101</v>
          </cell>
          <cell r="P983" t="str">
            <v>Rural</v>
          </cell>
          <cell r="Q983" t="str">
            <v>AGRI</v>
          </cell>
          <cell r="R983" t="str">
            <v>AGRI</v>
          </cell>
          <cell r="S983">
            <v>14.3</v>
          </cell>
          <cell r="T983">
            <v>12.5</v>
          </cell>
          <cell r="U983">
            <v>26.8</v>
          </cell>
          <cell r="V983">
            <v>136</v>
          </cell>
          <cell r="W983">
            <v>665</v>
          </cell>
          <cell r="X983">
            <v>663</v>
          </cell>
          <cell r="Y983">
            <v>661</v>
          </cell>
          <cell r="Z983">
            <v>291.39</v>
          </cell>
        </row>
        <row r="984">
          <cell r="I984" t="str">
            <v>HOLALKERE_66F02-ADNUR</v>
          </cell>
          <cell r="J984" t="str">
            <v>1310203903010102</v>
          </cell>
          <cell r="K984" t="str">
            <v>AGRI</v>
          </cell>
          <cell r="L984" t="str">
            <v>HOLALKERE_66</v>
          </cell>
          <cell r="M984" t="str">
            <v>F02-ADNUR</v>
          </cell>
          <cell r="N984" t="str">
            <v>HOLALKERE_66F02-ADNUR</v>
          </cell>
          <cell r="O984" t="str">
            <v>1310203903010102</v>
          </cell>
          <cell r="P984" t="str">
            <v>Rural</v>
          </cell>
          <cell r="Q984" t="str">
            <v>AGRI</v>
          </cell>
          <cell r="R984" t="str">
            <v>AGRI</v>
          </cell>
          <cell r="S984">
            <v>12.1</v>
          </cell>
          <cell r="T984">
            <v>10.7</v>
          </cell>
          <cell r="U984">
            <v>22.799999999999997</v>
          </cell>
          <cell r="V984">
            <v>202</v>
          </cell>
          <cell r="W984">
            <v>453</v>
          </cell>
          <cell r="X984">
            <v>453</v>
          </cell>
          <cell r="Y984">
            <v>453</v>
          </cell>
          <cell r="Z984">
            <v>31.27</v>
          </cell>
        </row>
        <row r="985">
          <cell r="I985" t="str">
            <v>HOLALKERE_66F04-ARENAHALLI</v>
          </cell>
          <cell r="J985" t="str">
            <v>1310203903010103</v>
          </cell>
          <cell r="K985" t="str">
            <v>AGRI</v>
          </cell>
          <cell r="L985" t="str">
            <v>HOLALKERE_66</v>
          </cell>
          <cell r="M985" t="str">
            <v>F04-ARENAHALLI</v>
          </cell>
          <cell r="N985" t="str">
            <v>HOLALKERE_66F04-ARENAHALLI</v>
          </cell>
          <cell r="O985" t="str">
            <v>1310203903010103</v>
          </cell>
          <cell r="P985" t="str">
            <v>Rural</v>
          </cell>
          <cell r="Q985" t="str">
            <v>AGRI</v>
          </cell>
          <cell r="R985" t="str">
            <v>AGRI</v>
          </cell>
          <cell r="S985">
            <v>13.5</v>
          </cell>
          <cell r="T985">
            <v>11.4</v>
          </cell>
          <cell r="U985">
            <v>24.9</v>
          </cell>
          <cell r="V985">
            <v>191</v>
          </cell>
          <cell r="W985">
            <v>443</v>
          </cell>
          <cell r="X985">
            <v>410</v>
          </cell>
          <cell r="Y985">
            <v>409</v>
          </cell>
          <cell r="Z985">
            <v>506.75</v>
          </cell>
        </row>
        <row r="986">
          <cell r="I986" t="str">
            <v>HOLALKERE_66F05-APPARASANAHHALLI</v>
          </cell>
          <cell r="J986" t="str">
            <v>1310203903010104</v>
          </cell>
          <cell r="K986" t="str">
            <v>AGRI</v>
          </cell>
          <cell r="L986" t="str">
            <v>HOLALKERE_66</v>
          </cell>
          <cell r="M986" t="str">
            <v>F05-APPARASANAHHALLI</v>
          </cell>
          <cell r="N986" t="str">
            <v>HOLALKERE_66F05-APPARASANAHHALLI</v>
          </cell>
          <cell r="O986" t="str">
            <v>1310203903010104</v>
          </cell>
          <cell r="P986" t="str">
            <v>Rural</v>
          </cell>
          <cell r="Q986" t="str">
            <v>AGRI</v>
          </cell>
          <cell r="R986" t="str">
            <v>AGRI</v>
          </cell>
          <cell r="S986">
            <v>12.7</v>
          </cell>
          <cell r="T986">
            <v>10.3</v>
          </cell>
          <cell r="U986">
            <v>23</v>
          </cell>
          <cell r="V986">
            <v>145</v>
          </cell>
          <cell r="W986">
            <v>466</v>
          </cell>
          <cell r="X986">
            <v>372</v>
          </cell>
          <cell r="Y986">
            <v>372</v>
          </cell>
          <cell r="Z986">
            <v>26.6</v>
          </cell>
        </row>
        <row r="987">
          <cell r="I987" t="str">
            <v>HOLALKERE_66F06-HOLALKERE</v>
          </cell>
          <cell r="J987" t="str">
            <v>1310203903020301</v>
          </cell>
          <cell r="K987" t="str">
            <v>DOMESTIC</v>
          </cell>
          <cell r="L987" t="str">
            <v>HOLALKERE_66</v>
          </cell>
          <cell r="M987" t="str">
            <v>F06-HOLALKERE</v>
          </cell>
          <cell r="N987" t="str">
            <v>HOLALKERE_66F06-HOLALKERE</v>
          </cell>
          <cell r="O987" t="str">
            <v>1310203903020301</v>
          </cell>
          <cell r="P987" t="str">
            <v>Urban</v>
          </cell>
          <cell r="Q987" t="str">
            <v>DOMESTIC</v>
          </cell>
          <cell r="R987" t="str">
            <v>URBAN</v>
          </cell>
          <cell r="S987">
            <v>6.8</v>
          </cell>
          <cell r="T987">
            <v>3.1</v>
          </cell>
          <cell r="U987">
            <v>9.9</v>
          </cell>
          <cell r="V987">
            <v>122</v>
          </cell>
          <cell r="W987">
            <v>9003</v>
          </cell>
          <cell r="X987">
            <v>6877</v>
          </cell>
          <cell r="Y987">
            <v>0</v>
          </cell>
          <cell r="Z987">
            <v>77.28</v>
          </cell>
        </row>
        <row r="988">
          <cell r="I988" t="str">
            <v>HOLALKERE_66F07-KUDINEERAKATTE</v>
          </cell>
          <cell r="J988" t="str">
            <v>1310203903020101</v>
          </cell>
          <cell r="K988" t="str">
            <v>AGRI</v>
          </cell>
          <cell r="L988" t="str">
            <v>HOLALKERE_66</v>
          </cell>
          <cell r="M988" t="str">
            <v>F07-KUDINEERAKATTE</v>
          </cell>
          <cell r="N988" t="str">
            <v>HOLALKERE_66F07-KUDINEERAKATTE</v>
          </cell>
          <cell r="O988" t="str">
            <v>1310203903020101</v>
          </cell>
          <cell r="P988" t="str">
            <v>Rural</v>
          </cell>
          <cell r="Q988" t="str">
            <v>AGRI</v>
          </cell>
          <cell r="R988" t="str">
            <v>AGRI</v>
          </cell>
          <cell r="S988">
            <v>11.6</v>
          </cell>
          <cell r="T988">
            <v>8.3000000000000007</v>
          </cell>
          <cell r="U988">
            <v>19.899999999999999</v>
          </cell>
          <cell r="V988">
            <v>163</v>
          </cell>
          <cell r="W988">
            <v>603</v>
          </cell>
          <cell r="X988">
            <v>595</v>
          </cell>
          <cell r="Y988">
            <v>592</v>
          </cell>
          <cell r="Z988">
            <v>787.7</v>
          </cell>
        </row>
        <row r="989">
          <cell r="I989" t="str">
            <v>HOLALKERE_66F08-BOMANKATTE</v>
          </cell>
          <cell r="J989" t="str">
            <v>1310203903020102</v>
          </cell>
          <cell r="K989" t="str">
            <v>AGRI</v>
          </cell>
          <cell r="L989" t="str">
            <v>HOLALKERE_66</v>
          </cell>
          <cell r="M989" t="str">
            <v>F08-BOMANKATTE</v>
          </cell>
          <cell r="N989" t="str">
            <v>HOLALKERE_66F08-BOMANKATTE</v>
          </cell>
          <cell r="O989" t="str">
            <v>1310203903020102</v>
          </cell>
          <cell r="P989" t="str">
            <v>Rural</v>
          </cell>
          <cell r="Q989" t="str">
            <v>AGRI</v>
          </cell>
          <cell r="R989" t="str">
            <v>AGRI</v>
          </cell>
          <cell r="S989">
            <v>10.8</v>
          </cell>
          <cell r="T989">
            <v>9.5</v>
          </cell>
          <cell r="U989">
            <v>20.3</v>
          </cell>
          <cell r="V989">
            <v>227</v>
          </cell>
          <cell r="W989">
            <v>874</v>
          </cell>
          <cell r="X989">
            <v>820</v>
          </cell>
          <cell r="Y989">
            <v>806</v>
          </cell>
          <cell r="Z989">
            <v>1097.98</v>
          </cell>
        </row>
        <row r="990">
          <cell r="I990" t="str">
            <v>HOLALKERE_66F09-GILIKENAHALLI</v>
          </cell>
          <cell r="J990" t="str">
            <v>1310203903020103</v>
          </cell>
          <cell r="K990" t="str">
            <v>AGRI</v>
          </cell>
          <cell r="L990" t="str">
            <v>HOLALKERE_66</v>
          </cell>
          <cell r="M990" t="str">
            <v>F09-GILIKENAHALLI</v>
          </cell>
          <cell r="N990" t="str">
            <v>HOLALKERE_66F09-GILIKENAHALLI</v>
          </cell>
          <cell r="O990" t="str">
            <v>1310203903020103</v>
          </cell>
          <cell r="P990" t="str">
            <v>Rural</v>
          </cell>
          <cell r="Q990" t="str">
            <v>AGRI</v>
          </cell>
          <cell r="R990" t="str">
            <v>AGRI</v>
          </cell>
          <cell r="S990">
            <v>9.4</v>
          </cell>
          <cell r="T990">
            <v>8.3000000000000007</v>
          </cell>
          <cell r="U990">
            <v>17.700000000000003</v>
          </cell>
          <cell r="V990">
            <v>167</v>
          </cell>
          <cell r="W990">
            <v>370</v>
          </cell>
          <cell r="X990">
            <v>370</v>
          </cell>
          <cell r="Y990">
            <v>368</v>
          </cell>
          <cell r="Z990">
            <v>747.29</v>
          </cell>
        </row>
        <row r="991">
          <cell r="I991" t="str">
            <v>HOLALKERE_66F10-AREHALLI</v>
          </cell>
          <cell r="J991" t="str">
            <v>1310203903030501</v>
          </cell>
          <cell r="K991" t="str">
            <v>AGRI</v>
          </cell>
          <cell r="L991" t="str">
            <v>HOLALKERE_66</v>
          </cell>
          <cell r="M991" t="str">
            <v>F10-AREHALLI</v>
          </cell>
          <cell r="N991" t="str">
            <v>HOLALKERE_66F10-AREHALLI</v>
          </cell>
          <cell r="O991" t="str">
            <v>1310203903030501</v>
          </cell>
          <cell r="P991" t="str">
            <v>Rural</v>
          </cell>
          <cell r="Q991" t="str">
            <v>AGRI</v>
          </cell>
          <cell r="R991" t="str">
            <v>AGRI</v>
          </cell>
          <cell r="S991">
            <v>9</v>
          </cell>
          <cell r="T991">
            <v>5</v>
          </cell>
          <cell r="U991">
            <v>14</v>
          </cell>
          <cell r="V991">
            <v>152</v>
          </cell>
          <cell r="W991">
            <v>270</v>
          </cell>
          <cell r="X991">
            <v>270</v>
          </cell>
          <cell r="Y991">
            <v>269</v>
          </cell>
          <cell r="Z991">
            <v>453.98</v>
          </cell>
        </row>
        <row r="992">
          <cell r="I992" t="str">
            <v>HOLALKERE_66F11-BILIMATTI</v>
          </cell>
          <cell r="J992" t="str">
            <v>1310203903030502</v>
          </cell>
          <cell r="K992" t="str">
            <v>AGRI</v>
          </cell>
          <cell r="L992" t="str">
            <v>HOLALKERE_66</v>
          </cell>
          <cell r="M992" t="str">
            <v>F11-BILIMATTI</v>
          </cell>
          <cell r="N992" t="str">
            <v>HOLALKERE_66F11-BILIMATTI</v>
          </cell>
          <cell r="O992" t="str">
            <v>1310203903030502</v>
          </cell>
          <cell r="P992" t="str">
            <v>Rural</v>
          </cell>
          <cell r="Q992" t="str">
            <v>AGRI</v>
          </cell>
          <cell r="R992" t="str">
            <v>AGRI</v>
          </cell>
          <cell r="S992">
            <v>8</v>
          </cell>
          <cell r="T992">
            <v>6</v>
          </cell>
          <cell r="U992">
            <v>14</v>
          </cell>
          <cell r="V992">
            <v>82</v>
          </cell>
          <cell r="W992">
            <v>293</v>
          </cell>
          <cell r="X992">
            <v>292</v>
          </cell>
          <cell r="Y992">
            <v>291</v>
          </cell>
          <cell r="Z992">
            <v>1679.9</v>
          </cell>
        </row>
        <row r="993">
          <cell r="I993" t="str">
            <v>HOLALKERE_66F14-MALENAHALLI NJY</v>
          </cell>
          <cell r="J993" t="str">
            <v>1310203903030505</v>
          </cell>
          <cell r="K993" t="str">
            <v>NJY</v>
          </cell>
          <cell r="L993" t="str">
            <v>HOLALKERE_66</v>
          </cell>
          <cell r="M993" t="str">
            <v>F14-MALENAHALLI NJY</v>
          </cell>
          <cell r="N993" t="str">
            <v>HOLALKERE_66F14-MALENAHALLI NJY</v>
          </cell>
          <cell r="O993" t="str">
            <v>1310203903030505</v>
          </cell>
          <cell r="P993" t="str">
            <v>Rural</v>
          </cell>
          <cell r="Q993" t="str">
            <v>NJY</v>
          </cell>
          <cell r="R993" t="str">
            <v>NJY</v>
          </cell>
          <cell r="S993">
            <v>13.4</v>
          </cell>
          <cell r="T993">
            <v>5.8</v>
          </cell>
          <cell r="U993">
            <v>19.2</v>
          </cell>
          <cell r="V993">
            <v>190</v>
          </cell>
          <cell r="W993">
            <v>1738</v>
          </cell>
          <cell r="X993">
            <v>1540</v>
          </cell>
          <cell r="Y993">
            <v>0</v>
          </cell>
          <cell r="Z993">
            <v>424.8</v>
          </cell>
        </row>
        <row r="994">
          <cell r="I994" t="str">
            <v>HOLALKERE_66F15-PUNAGURU</v>
          </cell>
          <cell r="J994" t="str">
            <v>1310203903030506</v>
          </cell>
          <cell r="K994" t="str">
            <v>AGRI</v>
          </cell>
          <cell r="L994" t="str">
            <v>HOLALKERE_66</v>
          </cell>
          <cell r="M994" t="str">
            <v>F15-PUNAGURU</v>
          </cell>
          <cell r="N994" t="str">
            <v>HOLALKERE_66F15-PUNAGURU</v>
          </cell>
          <cell r="O994" t="str">
            <v>1310203903030506</v>
          </cell>
          <cell r="P994" t="str">
            <v>Rural</v>
          </cell>
          <cell r="Q994" t="str">
            <v>AGRI</v>
          </cell>
          <cell r="R994" t="str">
            <v>AGRI</v>
          </cell>
          <cell r="S994">
            <v>14.3</v>
          </cell>
          <cell r="T994">
            <v>11.8</v>
          </cell>
          <cell r="U994">
            <v>26.1</v>
          </cell>
          <cell r="V994">
            <v>264</v>
          </cell>
          <cell r="W994">
            <v>221</v>
          </cell>
          <cell r="X994">
            <v>221</v>
          </cell>
          <cell r="Y994">
            <v>218</v>
          </cell>
          <cell r="Z994">
            <v>262.35000000000002</v>
          </cell>
        </row>
        <row r="995">
          <cell r="I995" t="str">
            <v>HOLALKERE_66F16-LOKADOLALU NJY</v>
          </cell>
          <cell r="J995" t="str">
            <v>1310203903020302</v>
          </cell>
          <cell r="K995" t="str">
            <v>NJY</v>
          </cell>
          <cell r="L995" t="str">
            <v>HOLALKERE_66</v>
          </cell>
          <cell r="M995" t="str">
            <v>F16-LOKADOLALU NJY</v>
          </cell>
          <cell r="N995" t="str">
            <v>HOLALKERE_66F16-LOKADOLALU NJY</v>
          </cell>
          <cell r="O995" t="str">
            <v>1310203903020302</v>
          </cell>
          <cell r="P995" t="str">
            <v>Rural</v>
          </cell>
          <cell r="Q995" t="str">
            <v>NJY</v>
          </cell>
          <cell r="R995" t="str">
            <v>NJY</v>
          </cell>
          <cell r="S995">
            <v>16.3</v>
          </cell>
          <cell r="T995">
            <v>5.8</v>
          </cell>
          <cell r="U995">
            <v>22.1</v>
          </cell>
          <cell r="V995">
            <v>76</v>
          </cell>
          <cell r="W995">
            <v>3571</v>
          </cell>
          <cell r="X995">
            <v>2544</v>
          </cell>
          <cell r="Y995">
            <v>0</v>
          </cell>
          <cell r="Z995">
            <v>74.72</v>
          </cell>
        </row>
        <row r="996">
          <cell r="I996" t="str">
            <v>HOLALKERE_66F17-CHEERANAHALLI NJY</v>
          </cell>
          <cell r="J996" t="str">
            <v>1310203903010301</v>
          </cell>
          <cell r="K996" t="str">
            <v>NJY</v>
          </cell>
          <cell r="L996" t="str">
            <v>HOLALKERE_66</v>
          </cell>
          <cell r="M996" t="str">
            <v>F17-CHEERANAHALLI NJY</v>
          </cell>
          <cell r="N996" t="str">
            <v>HOLALKERE_66F17-CHEERANAHALLI NJY</v>
          </cell>
          <cell r="O996" t="str">
            <v>1310203903010301</v>
          </cell>
          <cell r="P996" t="str">
            <v>Rural</v>
          </cell>
          <cell r="Q996" t="str">
            <v>NJY</v>
          </cell>
          <cell r="R996" t="str">
            <v>NJY</v>
          </cell>
          <cell r="S996">
            <v>10.5</v>
          </cell>
          <cell r="T996">
            <v>4.8</v>
          </cell>
          <cell r="U996">
            <v>15.3</v>
          </cell>
          <cell r="V996">
            <v>102</v>
          </cell>
          <cell r="W996">
            <v>2303</v>
          </cell>
          <cell r="X996">
            <v>1967</v>
          </cell>
          <cell r="Y996">
            <v>0</v>
          </cell>
          <cell r="Z996">
            <v>161.77000000000001</v>
          </cell>
        </row>
        <row r="997">
          <cell r="I997" t="str">
            <v>HOLALKERE_66F18-RAMAGIRI ROAD</v>
          </cell>
          <cell r="J997" t="str">
            <v>1310203903030507</v>
          </cell>
          <cell r="K997" t="str">
            <v>AGRI</v>
          </cell>
          <cell r="L997" t="str">
            <v>HOLALKERE_66</v>
          </cell>
          <cell r="M997" t="str">
            <v>F18-RAMAGIRI ROAD</v>
          </cell>
          <cell r="N997" t="str">
            <v>HOLALKERE_66F18-RAMAGIRI ROAD</v>
          </cell>
          <cell r="O997" t="str">
            <v>1310203903030507</v>
          </cell>
          <cell r="P997" t="str">
            <v>Rural</v>
          </cell>
          <cell r="Q997" t="str">
            <v>AGRI</v>
          </cell>
          <cell r="R997" t="str">
            <v>AGRI</v>
          </cell>
          <cell r="S997">
            <v>7.8</v>
          </cell>
          <cell r="T997">
            <v>6.5</v>
          </cell>
          <cell r="U997">
            <v>14.3</v>
          </cell>
          <cell r="V997">
            <v>61</v>
          </cell>
          <cell r="W997">
            <v>318</v>
          </cell>
          <cell r="X997">
            <v>316</v>
          </cell>
          <cell r="Y997">
            <v>313</v>
          </cell>
          <cell r="Z997">
            <v>436.24</v>
          </cell>
        </row>
        <row r="998">
          <cell r="I998" t="str">
            <v>HOLALKERE_66F19-NGHALLI</v>
          </cell>
          <cell r="J998" t="str">
            <v>1310203903030503</v>
          </cell>
          <cell r="K998" t="str">
            <v>AGRI</v>
          </cell>
          <cell r="L998" t="str">
            <v>HOLALKERE_66</v>
          </cell>
          <cell r="M998" t="str">
            <v>F19-NGHALLI</v>
          </cell>
          <cell r="N998" t="str">
            <v>HOLALKERE_66F19-NGHALLI</v>
          </cell>
          <cell r="O998" t="str">
            <v>1310203903030503</v>
          </cell>
          <cell r="P998" t="str">
            <v>Rural</v>
          </cell>
          <cell r="Q998" t="str">
            <v>AGRI</v>
          </cell>
          <cell r="R998" t="str">
            <v>AGRI</v>
          </cell>
          <cell r="S998">
            <v>17.399999999999999</v>
          </cell>
          <cell r="T998">
            <v>12.5</v>
          </cell>
          <cell r="U998">
            <v>29.9</v>
          </cell>
          <cell r="V998">
            <v>39</v>
          </cell>
          <cell r="W998">
            <v>766</v>
          </cell>
          <cell r="X998">
            <v>765</v>
          </cell>
          <cell r="Y998">
            <v>765</v>
          </cell>
          <cell r="Z998">
            <v>1111.52</v>
          </cell>
        </row>
        <row r="999">
          <cell r="I999" t="str">
            <v>HOLALKERE_66F20-GUNDERI</v>
          </cell>
          <cell r="J999" t="str">
            <v>1310203903030504</v>
          </cell>
          <cell r="K999" t="str">
            <v>AGRI</v>
          </cell>
          <cell r="L999" t="str">
            <v>HOLALKERE_66</v>
          </cell>
          <cell r="M999" t="str">
            <v>F20-GUNDERI</v>
          </cell>
          <cell r="N999" t="str">
            <v>HOLALKERE_66F20-GUNDERI</v>
          </cell>
          <cell r="O999" t="str">
            <v>1310203903030504</v>
          </cell>
          <cell r="P999" t="str">
            <v>Rural</v>
          </cell>
          <cell r="Q999" t="str">
            <v>AGRI</v>
          </cell>
          <cell r="R999" t="str">
            <v>AGRI</v>
          </cell>
          <cell r="S999">
            <v>8.3000000000000007</v>
          </cell>
          <cell r="T999">
            <v>6.7</v>
          </cell>
          <cell r="U999">
            <v>15</v>
          </cell>
          <cell r="V999">
            <v>78</v>
          </cell>
          <cell r="W999">
            <v>520</v>
          </cell>
          <cell r="X999">
            <v>520</v>
          </cell>
          <cell r="Y999">
            <v>518</v>
          </cell>
          <cell r="Z999">
            <v>769.73</v>
          </cell>
        </row>
        <row r="1000">
          <cell r="I1000" t="str">
            <v>HOLALKERE_66F21-KUKKADESHWARI</v>
          </cell>
          <cell r="J1000" t="str">
            <v>1310203903030701</v>
          </cell>
          <cell r="K1000" t="str">
            <v>AGRI</v>
          </cell>
          <cell r="L1000" t="str">
            <v>HOLALKERE_66</v>
          </cell>
          <cell r="M1000" t="str">
            <v>F21-KUKKADESHWARI</v>
          </cell>
          <cell r="N1000" t="str">
            <v>HOLALKERE_66F21-KUKKADESHWARI</v>
          </cell>
          <cell r="O1000" t="str">
            <v>1310203903030701</v>
          </cell>
          <cell r="P1000" t="str">
            <v>Rural</v>
          </cell>
          <cell r="Q1000" t="str">
            <v>AGRI</v>
          </cell>
          <cell r="R1000" t="str">
            <v>AGRI</v>
          </cell>
          <cell r="S1000">
            <v>4</v>
          </cell>
          <cell r="T1000">
            <v>3.5</v>
          </cell>
          <cell r="U1000">
            <v>7.5</v>
          </cell>
          <cell r="V1000">
            <v>73</v>
          </cell>
          <cell r="W1000">
            <v>793</v>
          </cell>
          <cell r="X1000">
            <v>147</v>
          </cell>
          <cell r="Y1000">
            <v>138</v>
          </cell>
          <cell r="Z1000">
            <v>126.2</v>
          </cell>
        </row>
        <row r="1001">
          <cell r="I1001" t="str">
            <v>HOLAVINAHALLY_66F01-CHIKKAVALLI</v>
          </cell>
          <cell r="J1001" t="str">
            <v>1320305902010104</v>
          </cell>
          <cell r="K1001" t="str">
            <v>AGRI</v>
          </cell>
          <cell r="L1001" t="str">
            <v>HOLAVINAHALLY_66</v>
          </cell>
          <cell r="M1001" t="str">
            <v>F01-CHIKKAVALLI</v>
          </cell>
          <cell r="N1001" t="str">
            <v>HOLAVINAHALLY_66F01-CHIKKAVALLI</v>
          </cell>
          <cell r="O1001" t="str">
            <v>1320305902010104</v>
          </cell>
          <cell r="P1001" t="str">
            <v>Rural</v>
          </cell>
          <cell r="Q1001" t="str">
            <v>AGRI</v>
          </cell>
          <cell r="R1001" t="str">
            <v>AGRI</v>
          </cell>
          <cell r="S1001">
            <v>15.9</v>
          </cell>
          <cell r="T1001">
            <v>22.59</v>
          </cell>
          <cell r="U1001">
            <v>38.49</v>
          </cell>
          <cell r="V1001">
            <v>131</v>
          </cell>
          <cell r="W1001">
            <v>348</v>
          </cell>
          <cell r="X1001">
            <v>348</v>
          </cell>
          <cell r="Y1001">
            <v>339</v>
          </cell>
          <cell r="Z1001">
            <v>819.29</v>
          </cell>
        </row>
        <row r="1002">
          <cell r="I1002" t="str">
            <v>HOLAVINAHALLY_66F02-HOLAVANAHALLI</v>
          </cell>
          <cell r="J1002" t="str">
            <v>1320305902010101</v>
          </cell>
          <cell r="K1002" t="str">
            <v>MIXED LOAD</v>
          </cell>
          <cell r="L1002" t="str">
            <v>HOLAVINAHALLY_66</v>
          </cell>
          <cell r="M1002" t="str">
            <v>F02-HOLAVANAHALLI</v>
          </cell>
          <cell r="N1002" t="str">
            <v>HOLAVINAHALLY_66F02-HOLAVANAHALLI</v>
          </cell>
          <cell r="O1002" t="str">
            <v>1320305902010101</v>
          </cell>
          <cell r="P1002" t="str">
            <v>Urban</v>
          </cell>
          <cell r="Q1002" t="str">
            <v>URBAN MIXED LOAD</v>
          </cell>
          <cell r="R1002" t="str">
            <v>URBAN</v>
          </cell>
          <cell r="S1002">
            <v>9.6999999999999993</v>
          </cell>
          <cell r="T1002">
            <v>8.3979999999999997</v>
          </cell>
          <cell r="U1002">
            <v>18.097999999999999</v>
          </cell>
          <cell r="V1002">
            <v>26</v>
          </cell>
          <cell r="W1002">
            <v>3298</v>
          </cell>
          <cell r="X1002">
            <v>2515</v>
          </cell>
          <cell r="Y1002">
            <v>20</v>
          </cell>
          <cell r="Z1002">
            <v>1009.98</v>
          </cell>
        </row>
        <row r="1003">
          <cell r="I1003" t="str">
            <v>HOLAVINAHALLY_66F03-THOGARIGATTHA</v>
          </cell>
          <cell r="J1003" t="str">
            <v>1320305902010102</v>
          </cell>
          <cell r="K1003" t="str">
            <v>AGRI</v>
          </cell>
          <cell r="L1003" t="str">
            <v>HOLAVINAHALLY_66</v>
          </cell>
          <cell r="M1003" t="str">
            <v>F03-THOGARIGATTHA</v>
          </cell>
          <cell r="N1003" t="str">
            <v>HOLAVINAHALLY_66F03-THOGARIGATTHA</v>
          </cell>
          <cell r="O1003" t="str">
            <v>1320305902010102</v>
          </cell>
          <cell r="P1003" t="str">
            <v>Rural</v>
          </cell>
          <cell r="Q1003" t="str">
            <v>AGRI</v>
          </cell>
          <cell r="R1003" t="str">
            <v>AGRI</v>
          </cell>
          <cell r="S1003">
            <v>13.6</v>
          </cell>
          <cell r="T1003">
            <v>32.298999999999999</v>
          </cell>
          <cell r="U1003">
            <v>45.899000000000001</v>
          </cell>
          <cell r="V1003">
            <v>157</v>
          </cell>
          <cell r="W1003">
            <v>717</v>
          </cell>
          <cell r="X1003">
            <v>674</v>
          </cell>
          <cell r="Y1003">
            <v>666</v>
          </cell>
          <cell r="Z1003">
            <v>815.71</v>
          </cell>
        </row>
        <row r="1004">
          <cell r="I1004" t="str">
            <v>HOLAVINAHALLY_66F04-HULIKUNTE</v>
          </cell>
          <cell r="J1004" t="str">
            <v>1320305902010103</v>
          </cell>
          <cell r="K1004" t="str">
            <v>AGRI</v>
          </cell>
          <cell r="L1004" t="str">
            <v>HOLAVINAHALLY_66</v>
          </cell>
          <cell r="M1004" t="str">
            <v>F04-HULIKUNTE</v>
          </cell>
          <cell r="N1004" t="str">
            <v>HOLAVINAHALLY_66F04-HULIKUNTE</v>
          </cell>
          <cell r="O1004" t="str">
            <v>1320305902010103</v>
          </cell>
          <cell r="P1004" t="str">
            <v>Rural</v>
          </cell>
          <cell r="Q1004" t="str">
            <v>AGRI</v>
          </cell>
          <cell r="R1004" t="str">
            <v>AGRI</v>
          </cell>
          <cell r="S1004">
            <v>18.399999999999999</v>
          </cell>
          <cell r="T1004">
            <v>26.4</v>
          </cell>
          <cell r="U1004">
            <v>44.8</v>
          </cell>
          <cell r="V1004">
            <v>164</v>
          </cell>
          <cell r="W1004">
            <v>589</v>
          </cell>
          <cell r="X1004">
            <v>514</v>
          </cell>
          <cell r="Y1004">
            <v>308</v>
          </cell>
          <cell r="Z1004">
            <v>776.97</v>
          </cell>
        </row>
        <row r="1005">
          <cell r="I1005" t="str">
            <v>HOLAVINAHALLY_66F05-SOMPURA</v>
          </cell>
          <cell r="J1005" t="str">
            <v>1320305902020301</v>
          </cell>
          <cell r="K1005" t="str">
            <v>AGRI</v>
          </cell>
          <cell r="L1005" t="str">
            <v>HOLAVINAHALLY_66</v>
          </cell>
          <cell r="M1005" t="str">
            <v>F05-SOMPURA</v>
          </cell>
          <cell r="N1005" t="str">
            <v>HOLAVINAHALLY_66F05-SOMPURA</v>
          </cell>
          <cell r="O1005" t="str">
            <v>1320305902020301</v>
          </cell>
          <cell r="P1005" t="str">
            <v>Rural</v>
          </cell>
          <cell r="Q1005" t="str">
            <v>AGRI</v>
          </cell>
          <cell r="R1005" t="str">
            <v>AGRI</v>
          </cell>
          <cell r="S1005">
            <v>12.6</v>
          </cell>
          <cell r="T1005">
            <v>24.055</v>
          </cell>
          <cell r="U1005">
            <v>36.655000000000001</v>
          </cell>
          <cell r="V1005">
            <v>143</v>
          </cell>
          <cell r="W1005">
            <v>955</v>
          </cell>
          <cell r="X1005">
            <v>637</v>
          </cell>
          <cell r="Y1005">
            <v>611</v>
          </cell>
          <cell r="Z1005">
            <v>870.74</v>
          </cell>
        </row>
        <row r="1006">
          <cell r="I1006" t="str">
            <v>HOLAVINAHALLY_66F06-KODLAHALLI</v>
          </cell>
          <cell r="J1006" t="str">
            <v>1320305902020302</v>
          </cell>
          <cell r="K1006" t="str">
            <v>AGRI</v>
          </cell>
          <cell r="L1006" t="str">
            <v>HOLAVINAHALLY_66</v>
          </cell>
          <cell r="M1006" t="str">
            <v>F06-KODLAHALLI</v>
          </cell>
          <cell r="N1006" t="str">
            <v>HOLAVINAHALLY_66F06-KODLAHALLI</v>
          </cell>
          <cell r="O1006" t="str">
            <v>1320305902020302</v>
          </cell>
          <cell r="P1006" t="str">
            <v>Rural</v>
          </cell>
          <cell r="Q1006" t="str">
            <v>AGRI</v>
          </cell>
          <cell r="R1006" t="str">
            <v>AGRI</v>
          </cell>
          <cell r="S1006">
            <v>14.8</v>
          </cell>
          <cell r="T1006">
            <v>22.64</v>
          </cell>
          <cell r="U1006">
            <v>37.44</v>
          </cell>
          <cell r="V1006">
            <v>177</v>
          </cell>
          <cell r="W1006">
            <v>999</v>
          </cell>
          <cell r="X1006">
            <v>837</v>
          </cell>
          <cell r="Y1006">
            <v>492</v>
          </cell>
          <cell r="Z1006">
            <v>962</v>
          </cell>
        </row>
        <row r="1007">
          <cell r="I1007" t="str">
            <v>HOLAVINAHALLY_66F07-B.D-PURA</v>
          </cell>
          <cell r="J1007" t="str">
            <v>1320305902020303</v>
          </cell>
          <cell r="K1007" t="str">
            <v>AGRI</v>
          </cell>
          <cell r="L1007" t="str">
            <v>HOLAVINAHALLY_66</v>
          </cell>
          <cell r="M1007" t="str">
            <v>F07-B.D-PURA</v>
          </cell>
          <cell r="N1007" t="str">
            <v>HOLAVINAHALLY_66F07-B.D-PURA</v>
          </cell>
          <cell r="O1007" t="str">
            <v>1320305902020303</v>
          </cell>
          <cell r="P1007" t="str">
            <v>Rural</v>
          </cell>
          <cell r="Q1007" t="str">
            <v>AGRI</v>
          </cell>
          <cell r="R1007" t="str">
            <v>AGRI</v>
          </cell>
          <cell r="S1007">
            <v>12.1</v>
          </cell>
          <cell r="T1007">
            <v>23.184000000000001</v>
          </cell>
          <cell r="U1007">
            <v>35.283999999999999</v>
          </cell>
          <cell r="V1007">
            <v>158</v>
          </cell>
          <cell r="W1007">
            <v>616</v>
          </cell>
          <cell r="X1007">
            <v>604</v>
          </cell>
          <cell r="Y1007">
            <v>552</v>
          </cell>
          <cell r="Z1007">
            <v>969.5</v>
          </cell>
        </row>
        <row r="1008">
          <cell r="I1008" t="str">
            <v>HOLAVINAHALLY_66F08-HV-PALYA</v>
          </cell>
          <cell r="J1008" t="str">
            <v>1320305902020304</v>
          </cell>
          <cell r="K1008" t="str">
            <v>AGRI</v>
          </cell>
          <cell r="L1008" t="str">
            <v>HOLAVINAHALLY_66</v>
          </cell>
          <cell r="M1008" t="str">
            <v>F08-HV-PALYA</v>
          </cell>
          <cell r="N1008" t="str">
            <v>HOLAVINAHALLY_66F08-HV-PALYA</v>
          </cell>
          <cell r="O1008" t="str">
            <v>1320305902020304</v>
          </cell>
          <cell r="P1008" t="str">
            <v>Rural</v>
          </cell>
          <cell r="Q1008" t="str">
            <v>AGRI</v>
          </cell>
          <cell r="R1008" t="str">
            <v>AGRI</v>
          </cell>
          <cell r="S1008">
            <v>13.6</v>
          </cell>
          <cell r="T1008">
            <v>23.085000000000001</v>
          </cell>
          <cell r="U1008">
            <v>36.685000000000002</v>
          </cell>
          <cell r="V1008">
            <v>106</v>
          </cell>
          <cell r="W1008">
            <v>325</v>
          </cell>
          <cell r="X1008">
            <v>295</v>
          </cell>
          <cell r="Y1008">
            <v>239</v>
          </cell>
          <cell r="Z1008">
            <v>803.27</v>
          </cell>
        </row>
        <row r="1009">
          <cell r="I1009" t="str">
            <v>HOLAVINAHALLY_66F09-SUVARNAMUKHI</v>
          </cell>
          <cell r="J1009" t="str">
            <v>1320305902010301</v>
          </cell>
          <cell r="K1009" t="str">
            <v>NJY</v>
          </cell>
          <cell r="L1009" t="str">
            <v>HOLAVINAHALLY_66</v>
          </cell>
          <cell r="M1009" t="str">
            <v>F09-SUVARNAMUKHI</v>
          </cell>
          <cell r="N1009" t="str">
            <v>HOLAVINAHALLY_66F09-SUVARNAMUKHI</v>
          </cell>
          <cell r="O1009" t="str">
            <v>1320305902010301</v>
          </cell>
          <cell r="P1009" t="str">
            <v>Rural</v>
          </cell>
          <cell r="Q1009" t="str">
            <v>NJY</v>
          </cell>
          <cell r="R1009" t="str">
            <v>NJY</v>
          </cell>
          <cell r="S1009">
            <v>14.5</v>
          </cell>
          <cell r="T1009">
            <v>15.459999999999999</v>
          </cell>
          <cell r="U1009">
            <v>29.96</v>
          </cell>
          <cell r="V1009">
            <v>129</v>
          </cell>
          <cell r="W1009">
            <v>1582</v>
          </cell>
          <cell r="X1009">
            <v>1290</v>
          </cell>
          <cell r="Y1009">
            <v>0</v>
          </cell>
          <cell r="Z1009">
            <v>722.39</v>
          </cell>
        </row>
        <row r="1010">
          <cell r="I1010" t="str">
            <v>HOLAVINAHALLY_66F10-B.D-PURA-NJY</v>
          </cell>
          <cell r="J1010" t="str">
            <v>1320305902020305</v>
          </cell>
          <cell r="K1010" t="str">
            <v>NJY</v>
          </cell>
          <cell r="L1010" t="str">
            <v>HOLAVINAHALLY_66</v>
          </cell>
          <cell r="M1010" t="str">
            <v>F10-B.D-PURA-NJY</v>
          </cell>
          <cell r="N1010" t="str">
            <v>HOLAVINAHALLY_66F10-B.D-PURA-NJY</v>
          </cell>
          <cell r="O1010" t="str">
            <v>1320305902020305</v>
          </cell>
          <cell r="P1010" t="str">
            <v>Rural</v>
          </cell>
          <cell r="Q1010" t="str">
            <v>NJY</v>
          </cell>
          <cell r="R1010" t="str">
            <v>NJY</v>
          </cell>
          <cell r="S1010">
            <v>11.9</v>
          </cell>
          <cell r="T1010">
            <v>10.1</v>
          </cell>
          <cell r="U1010">
            <v>22</v>
          </cell>
          <cell r="V1010">
            <v>51</v>
          </cell>
          <cell r="W1010">
            <v>1377</v>
          </cell>
          <cell r="X1010">
            <v>1246</v>
          </cell>
          <cell r="Y1010">
            <v>0</v>
          </cell>
          <cell r="Z1010">
            <v>1109.0899999999999</v>
          </cell>
        </row>
        <row r="1011">
          <cell r="I1011" t="str">
            <v>HOLAVINAHALLY_66F11-GODDARAHALLY</v>
          </cell>
          <cell r="J1011" t="str">
            <v>1320305902010105</v>
          </cell>
          <cell r="K1011" t="str">
            <v>NJY</v>
          </cell>
          <cell r="L1011" t="str">
            <v>HOLAVINAHALLY_66</v>
          </cell>
          <cell r="M1011" t="str">
            <v>F11-GODDARAHALLY</v>
          </cell>
          <cell r="N1011" t="str">
            <v>HOLAVINAHALLY_66F11-GODDARAHALLY</v>
          </cell>
          <cell r="O1011" t="str">
            <v>1320305902010105</v>
          </cell>
          <cell r="P1011" t="str">
            <v>Rural</v>
          </cell>
          <cell r="Q1011" t="str">
            <v>NJY</v>
          </cell>
          <cell r="R1011" t="str">
            <v>NJY</v>
          </cell>
          <cell r="S1011">
            <v>11.8</v>
          </cell>
          <cell r="T1011">
            <v>10.210000000000001</v>
          </cell>
          <cell r="U1011">
            <v>22.01</v>
          </cell>
          <cell r="V1011">
            <v>55</v>
          </cell>
          <cell r="W1011">
            <v>2336</v>
          </cell>
          <cell r="X1011">
            <v>2127</v>
          </cell>
          <cell r="Y1011">
            <v>0</v>
          </cell>
          <cell r="Z1011">
            <v>4793</v>
          </cell>
        </row>
        <row r="1012">
          <cell r="I1012" t="str">
            <v>HOLAVINAHALLY_66F12-KYAMENAHALLY</v>
          </cell>
          <cell r="J1012" t="str">
            <v>1320305902010106</v>
          </cell>
          <cell r="K1012" t="str">
            <v>NJY</v>
          </cell>
          <cell r="L1012" t="str">
            <v>HOLAVINAHALLY_66</v>
          </cell>
          <cell r="M1012" t="str">
            <v>F12-KYAMENAHALLY</v>
          </cell>
          <cell r="N1012" t="str">
            <v>HOLAVINAHALLY_66F12-KYAMENAHALLY</v>
          </cell>
          <cell r="O1012" t="str">
            <v>1320305902010106</v>
          </cell>
          <cell r="P1012" t="str">
            <v>Rural</v>
          </cell>
          <cell r="Q1012" t="str">
            <v>NJY</v>
          </cell>
          <cell r="R1012" t="str">
            <v>NJY</v>
          </cell>
          <cell r="S1012">
            <v>10.8</v>
          </cell>
          <cell r="T1012">
            <v>10.773999999999999</v>
          </cell>
          <cell r="U1012">
            <v>21.573999999999998</v>
          </cell>
          <cell r="V1012">
            <v>74</v>
          </cell>
          <cell r="W1012">
            <v>1267</v>
          </cell>
          <cell r="X1012">
            <v>1134</v>
          </cell>
          <cell r="Y1012">
            <v>3</v>
          </cell>
          <cell r="Z1012">
            <v>8058.5</v>
          </cell>
        </row>
        <row r="1013">
          <cell r="I1013" t="str">
            <v>HONNALI_66F01-ARAKERE</v>
          </cell>
          <cell r="J1013" t="str">
            <v>1310302904020303</v>
          </cell>
          <cell r="K1013" t="str">
            <v>AGRI</v>
          </cell>
          <cell r="L1013" t="str">
            <v>HONNALI_66</v>
          </cell>
          <cell r="M1013" t="str">
            <v>F01-ARAKERE</v>
          </cell>
          <cell r="N1013" t="str">
            <v>HONNALI_66F01-ARAKERE</v>
          </cell>
          <cell r="O1013" t="str">
            <v>1310302904020303</v>
          </cell>
          <cell r="P1013" t="str">
            <v>Rural</v>
          </cell>
          <cell r="Q1013" t="str">
            <v>AGRI</v>
          </cell>
          <cell r="R1013" t="str">
            <v>AGRI</v>
          </cell>
          <cell r="S1013">
            <v>22.91</v>
          </cell>
          <cell r="T1013">
            <v>13.48</v>
          </cell>
          <cell r="U1013">
            <v>36.39</v>
          </cell>
          <cell r="V1013">
            <v>128</v>
          </cell>
          <cell r="W1013">
            <v>560</v>
          </cell>
          <cell r="X1013">
            <v>560</v>
          </cell>
          <cell r="Y1013">
            <v>560</v>
          </cell>
          <cell r="Z1013">
            <v>768.58</v>
          </cell>
        </row>
        <row r="1014">
          <cell r="I1014" t="str">
            <v>HONNALI_66F02-BALLESWARA</v>
          </cell>
          <cell r="J1014" t="str">
            <v>1310302904030501</v>
          </cell>
          <cell r="K1014" t="str">
            <v>AGRI</v>
          </cell>
          <cell r="L1014" t="str">
            <v>HONNALI_66</v>
          </cell>
          <cell r="M1014" t="str">
            <v>F02-BALLESWARA</v>
          </cell>
          <cell r="N1014" t="str">
            <v>HONNALI_66F02-BALLESWARA</v>
          </cell>
          <cell r="O1014" t="str">
            <v>1310302904030501</v>
          </cell>
          <cell r="P1014" t="str">
            <v>Rural</v>
          </cell>
          <cell r="Q1014" t="str">
            <v>AGRI</v>
          </cell>
          <cell r="R1014" t="str">
            <v>AGRI</v>
          </cell>
          <cell r="S1014">
            <v>22.334</v>
          </cell>
          <cell r="T1014">
            <v>13.096</v>
          </cell>
          <cell r="U1014">
            <v>35.43</v>
          </cell>
          <cell r="V1014">
            <v>115</v>
          </cell>
          <cell r="W1014">
            <v>1020</v>
          </cell>
          <cell r="X1014">
            <v>1012</v>
          </cell>
          <cell r="Y1014">
            <v>1008</v>
          </cell>
          <cell r="Z1014">
            <v>856.86</v>
          </cell>
        </row>
        <row r="1015">
          <cell r="I1015" t="str">
            <v>HONNALI_66F03-HONNALI</v>
          </cell>
          <cell r="J1015" t="str">
            <v>1310302904030502</v>
          </cell>
          <cell r="K1015" t="str">
            <v>DOMESTIC</v>
          </cell>
          <cell r="L1015" t="str">
            <v>HONNALI_66</v>
          </cell>
          <cell r="M1015" t="str">
            <v>F03-HONNALI</v>
          </cell>
          <cell r="N1015" t="str">
            <v>HONNALI_66F03-HONNALI</v>
          </cell>
          <cell r="O1015" t="str">
            <v>1310302904030502</v>
          </cell>
          <cell r="P1015" t="str">
            <v>Urban</v>
          </cell>
          <cell r="Q1015" t="str">
            <v>DOMESTIC</v>
          </cell>
          <cell r="R1015" t="str">
            <v>URBAN</v>
          </cell>
          <cell r="S1015">
            <v>20.571999999999999</v>
          </cell>
          <cell r="T1015">
            <v>14.218</v>
          </cell>
          <cell r="U1015">
            <v>34.79</v>
          </cell>
          <cell r="V1015">
            <v>114</v>
          </cell>
          <cell r="W1015">
            <v>11259</v>
          </cell>
          <cell r="X1015">
            <v>8742</v>
          </cell>
          <cell r="Y1015">
            <v>1</v>
          </cell>
          <cell r="Z1015">
            <v>1921.59</v>
          </cell>
        </row>
        <row r="1016">
          <cell r="I1016" t="str">
            <v>HONNALI_66F05-MARIKOPPA</v>
          </cell>
          <cell r="J1016" t="str">
            <v>1310302904020301</v>
          </cell>
          <cell r="K1016" t="str">
            <v>AGRI</v>
          </cell>
          <cell r="L1016" t="str">
            <v>HONNALI_66</v>
          </cell>
          <cell r="M1016" t="str">
            <v>F05-MARIKOPPA</v>
          </cell>
          <cell r="N1016" t="str">
            <v>HONNALI_66F05-MARIKOPPA</v>
          </cell>
          <cell r="O1016" t="str">
            <v>1310302904020301</v>
          </cell>
          <cell r="P1016" t="str">
            <v>Rural</v>
          </cell>
          <cell r="Q1016" t="str">
            <v>AGRI</v>
          </cell>
          <cell r="R1016" t="str">
            <v>AGRI</v>
          </cell>
          <cell r="S1016">
            <v>18.812000000000001</v>
          </cell>
          <cell r="T1016">
            <v>10.748000000000001</v>
          </cell>
          <cell r="U1016">
            <v>29.560000000000002</v>
          </cell>
          <cell r="V1016">
            <v>36</v>
          </cell>
          <cell r="W1016">
            <v>599</v>
          </cell>
          <cell r="X1016">
            <v>550</v>
          </cell>
          <cell r="Y1016">
            <v>550</v>
          </cell>
          <cell r="Z1016">
            <v>727.85</v>
          </cell>
        </row>
        <row r="1017">
          <cell r="I1017" t="str">
            <v>HONNALI_66F06-HANUMASAGARA</v>
          </cell>
          <cell r="J1017" t="str">
            <v>1310302904020302</v>
          </cell>
          <cell r="K1017" t="str">
            <v>NJY</v>
          </cell>
          <cell r="L1017" t="str">
            <v>HONNALI_66</v>
          </cell>
          <cell r="M1017" t="str">
            <v>F06-HANUMASAGARA</v>
          </cell>
          <cell r="N1017" t="str">
            <v>HONNALI_66F06-HANUMASAGARA</v>
          </cell>
          <cell r="O1017" t="str">
            <v>1310302904020302</v>
          </cell>
          <cell r="P1017" t="str">
            <v>Rural</v>
          </cell>
          <cell r="Q1017" t="str">
            <v>NJY</v>
          </cell>
          <cell r="R1017" t="str">
            <v>NJY</v>
          </cell>
          <cell r="S1017">
            <v>16.940000000000001</v>
          </cell>
          <cell r="T1017">
            <v>10.46</v>
          </cell>
          <cell r="U1017">
            <v>27.400000000000002</v>
          </cell>
          <cell r="V1017">
            <v>44</v>
          </cell>
          <cell r="W1017">
            <v>2316</v>
          </cell>
          <cell r="X1017">
            <v>1762</v>
          </cell>
          <cell r="Y1017">
            <v>3</v>
          </cell>
          <cell r="Z1017">
            <v>1166.77</v>
          </cell>
        </row>
        <row r="1018">
          <cell r="I1018" t="str">
            <v>HONNALI_66F07-GOLLARAHALLI</v>
          </cell>
          <cell r="J1018" t="str">
            <v>1310302904010101</v>
          </cell>
          <cell r="K1018" t="str">
            <v>DOMESTIC</v>
          </cell>
          <cell r="L1018" t="str">
            <v>HONNALI_66</v>
          </cell>
          <cell r="M1018" t="str">
            <v>F07-GOLLARAHALLI</v>
          </cell>
          <cell r="N1018" t="str">
            <v>HONNALI_66F07-GOLLARAHALLI</v>
          </cell>
          <cell r="O1018" t="str">
            <v>1310302904010101</v>
          </cell>
          <cell r="P1018" t="str">
            <v>Urban</v>
          </cell>
          <cell r="Q1018" t="str">
            <v>DOMESTIC</v>
          </cell>
          <cell r="R1018" t="str">
            <v>URBAN</v>
          </cell>
          <cell r="S1018">
            <v>12.486799999999999</v>
          </cell>
          <cell r="T1018">
            <v>9.3011999999999997</v>
          </cell>
          <cell r="U1018">
            <v>21.787999999999997</v>
          </cell>
          <cell r="V1018">
            <v>50</v>
          </cell>
          <cell r="W1018">
            <v>1971</v>
          </cell>
          <cell r="X1018">
            <v>1490</v>
          </cell>
          <cell r="Y1018">
            <v>1</v>
          </cell>
          <cell r="Z1018">
            <v>700.27</v>
          </cell>
        </row>
        <row r="1019">
          <cell r="I1019" t="str">
            <v>HONNALI_66F08-ARABAGATTE</v>
          </cell>
          <cell r="J1019" t="str">
            <v>1310302904020101</v>
          </cell>
          <cell r="K1019" t="str">
            <v>AGRI</v>
          </cell>
          <cell r="L1019" t="str">
            <v>HONNALI_66</v>
          </cell>
          <cell r="M1019" t="str">
            <v>F08-ARABAGATTE</v>
          </cell>
          <cell r="N1019" t="str">
            <v>HONNALI_66F08-ARABAGATTE</v>
          </cell>
          <cell r="O1019" t="str">
            <v>1310302904020101</v>
          </cell>
          <cell r="P1019" t="str">
            <v>Rural</v>
          </cell>
          <cell r="Q1019" t="str">
            <v>AGRI</v>
          </cell>
          <cell r="R1019" t="str">
            <v>AGRI</v>
          </cell>
          <cell r="S1019">
            <v>16.490000000000002</v>
          </cell>
          <cell r="T1019">
            <v>9.2000000000000011</v>
          </cell>
          <cell r="U1019">
            <v>25.690000000000005</v>
          </cell>
          <cell r="V1019">
            <v>82</v>
          </cell>
          <cell r="W1019">
            <v>614</v>
          </cell>
          <cell r="X1019">
            <v>614</v>
          </cell>
          <cell r="Y1019">
            <v>614</v>
          </cell>
          <cell r="Z1019">
            <v>589.23</v>
          </cell>
        </row>
        <row r="1020">
          <cell r="I1020" t="str">
            <v>HONNALI_66F09-BELIMALLUR</v>
          </cell>
          <cell r="J1020" t="str">
            <v>1310302904010102</v>
          </cell>
          <cell r="K1020" t="str">
            <v>AGRI</v>
          </cell>
          <cell r="L1020" t="str">
            <v>HONNALI_66</v>
          </cell>
          <cell r="M1020" t="str">
            <v>F09-BELIMALLUR</v>
          </cell>
          <cell r="N1020" t="str">
            <v>HONNALI_66F09-BELIMALLUR</v>
          </cell>
          <cell r="O1020" t="str">
            <v>1310302904010102</v>
          </cell>
          <cell r="P1020" t="str">
            <v>Rural</v>
          </cell>
          <cell r="Q1020" t="str">
            <v>AGRI</v>
          </cell>
          <cell r="R1020" t="str">
            <v>AGRI</v>
          </cell>
          <cell r="S1020">
            <v>22.208000000000002</v>
          </cell>
          <cell r="T1020">
            <v>13.012</v>
          </cell>
          <cell r="U1020">
            <v>35.22</v>
          </cell>
          <cell r="V1020">
            <v>74</v>
          </cell>
          <cell r="W1020">
            <v>559</v>
          </cell>
          <cell r="X1020">
            <v>557</v>
          </cell>
          <cell r="Y1020">
            <v>556</v>
          </cell>
          <cell r="Z1020">
            <v>878.22</v>
          </cell>
        </row>
        <row r="1021">
          <cell r="I1021" t="str">
            <v>HONNALI_66F10-AADHI HANUMAPPA IP</v>
          </cell>
          <cell r="J1021" t="str">
            <v>1310302904010103</v>
          </cell>
          <cell r="K1021" t="str">
            <v>AGRI</v>
          </cell>
          <cell r="L1021" t="str">
            <v>HONNALI_66</v>
          </cell>
          <cell r="M1021" t="str">
            <v>F10-AADHI HANUMAPPA IP</v>
          </cell>
          <cell r="N1021" t="str">
            <v>HONNALI_66F10-AADHI HANUMAPPA IP</v>
          </cell>
          <cell r="O1021" t="str">
            <v>1310302904010103</v>
          </cell>
          <cell r="P1021" t="str">
            <v>Rural</v>
          </cell>
          <cell r="Q1021" t="str">
            <v>AGRI</v>
          </cell>
          <cell r="R1021" t="str">
            <v>AGRI</v>
          </cell>
          <cell r="S1021">
            <v>31.466000000000001</v>
          </cell>
          <cell r="T1021">
            <v>19.184000000000001</v>
          </cell>
          <cell r="U1021">
            <v>50.650000000000006</v>
          </cell>
          <cell r="V1021">
            <v>64</v>
          </cell>
          <cell r="W1021">
            <v>330</v>
          </cell>
          <cell r="X1021">
            <v>328</v>
          </cell>
          <cell r="Y1021">
            <v>328</v>
          </cell>
          <cell r="Z1021">
            <v>864.25</v>
          </cell>
        </row>
        <row r="1022">
          <cell r="I1022" t="str">
            <v>HONNALI_66F11-MASADI NJY</v>
          </cell>
          <cell r="J1022" t="str">
            <v>1310302904010104</v>
          </cell>
          <cell r="K1022" t="str">
            <v>NJY</v>
          </cell>
          <cell r="L1022" t="str">
            <v>HONNALI_66</v>
          </cell>
          <cell r="M1022" t="str">
            <v>F11-MASADI NJY</v>
          </cell>
          <cell r="N1022" t="str">
            <v>HONNALI_66F11-MASADI NJY</v>
          </cell>
          <cell r="O1022" t="str">
            <v>1310302904010104</v>
          </cell>
          <cell r="P1022" t="str">
            <v>Rural</v>
          </cell>
          <cell r="Q1022" t="str">
            <v>NJY</v>
          </cell>
          <cell r="R1022" t="str">
            <v>NJY</v>
          </cell>
          <cell r="S1022">
            <v>35.334000000000003</v>
          </cell>
          <cell r="T1022">
            <v>28.936</v>
          </cell>
          <cell r="U1022">
            <v>64.27000000000001</v>
          </cell>
          <cell r="V1022">
            <v>21</v>
          </cell>
          <cell r="W1022">
            <v>1732</v>
          </cell>
          <cell r="X1022">
            <v>1269</v>
          </cell>
          <cell r="Y1022">
            <v>2</v>
          </cell>
          <cell r="Z1022">
            <v>1540.05</v>
          </cell>
        </row>
        <row r="1023">
          <cell r="I1023" t="str">
            <v>HONNALI_66F12-NARASIMHAPURA</v>
          </cell>
          <cell r="J1023" t="str">
            <v>1310302904010107</v>
          </cell>
          <cell r="K1023" t="str">
            <v>LIFT IRRIGATION</v>
          </cell>
          <cell r="L1023" t="str">
            <v>HONNALI_66</v>
          </cell>
          <cell r="M1023" t="str">
            <v>F12-NARASIMHAPURA</v>
          </cell>
          <cell r="N1023" t="str">
            <v>HONNALI_66F12-NARASIMHAPURA</v>
          </cell>
          <cell r="O1023" t="str">
            <v>1310302904010107</v>
          </cell>
          <cell r="P1023" t="str">
            <v>Rural</v>
          </cell>
          <cell r="Q1023" t="str">
            <v>LIFT IRRIGATION</v>
          </cell>
          <cell r="R1023" t="str">
            <v>RURAL</v>
          </cell>
          <cell r="S1023">
            <v>0</v>
          </cell>
          <cell r="T1023">
            <v>0</v>
          </cell>
          <cell r="U1023">
            <v>0</v>
          </cell>
          <cell r="V1023">
            <v>0</v>
          </cell>
          <cell r="W1023">
            <v>1</v>
          </cell>
          <cell r="X1023">
            <v>1</v>
          </cell>
          <cell r="Y1023">
            <v>0</v>
          </cell>
          <cell r="Z1023">
            <v>67.03</v>
          </cell>
        </row>
        <row r="1024">
          <cell r="I1024" t="str">
            <v>HONNALI_66F13-HONNATYAMMA AGRI</v>
          </cell>
          <cell r="J1024" t="str">
            <v>1310302904030503</v>
          </cell>
          <cell r="K1024" t="str">
            <v>AGRI</v>
          </cell>
          <cell r="L1024" t="str">
            <v>HONNALI_66</v>
          </cell>
          <cell r="M1024" t="str">
            <v>F13-HONNATYAMMA AGRI</v>
          </cell>
          <cell r="N1024" t="str">
            <v>HONNALI_66F13-HONNATYAMMA AGRI</v>
          </cell>
          <cell r="O1024" t="str">
            <v>1310302904030503</v>
          </cell>
          <cell r="P1024" t="str">
            <v>Rural</v>
          </cell>
          <cell r="Q1024" t="str">
            <v>AGRI</v>
          </cell>
          <cell r="R1024" t="str">
            <v>AGRI</v>
          </cell>
          <cell r="S1024">
            <v>0.3</v>
          </cell>
          <cell r="T1024">
            <v>0</v>
          </cell>
          <cell r="U1024">
            <v>0.3</v>
          </cell>
          <cell r="V1024">
            <v>20</v>
          </cell>
          <cell r="W1024">
            <v>102</v>
          </cell>
          <cell r="X1024">
            <v>102</v>
          </cell>
          <cell r="Y1024">
            <v>100</v>
          </cell>
          <cell r="Z1024">
            <v>3546.7</v>
          </cell>
        </row>
        <row r="1025">
          <cell r="I1025" t="str">
            <v>HONNALI_66F14-HOSURU IP</v>
          </cell>
          <cell r="J1025" t="str">
            <v>1310302904010108</v>
          </cell>
          <cell r="K1025" t="str">
            <v>AGRI</v>
          </cell>
          <cell r="L1025" t="str">
            <v>HONNALI_66</v>
          </cell>
          <cell r="M1025" t="str">
            <v>F14-HOSURU IP</v>
          </cell>
          <cell r="N1025" t="str">
            <v>HONNALI_66F14-HOSURU IP</v>
          </cell>
          <cell r="O1025" t="str">
            <v>1310302904010108</v>
          </cell>
          <cell r="P1025" t="str">
            <v>Rural</v>
          </cell>
          <cell r="Q1025" t="str">
            <v>AGRI</v>
          </cell>
          <cell r="R1025" t="str">
            <v>AGRI</v>
          </cell>
          <cell r="S1025">
            <v>0</v>
          </cell>
          <cell r="T1025">
            <v>0</v>
          </cell>
          <cell r="U1025">
            <v>0</v>
          </cell>
          <cell r="V1025">
            <v>1</v>
          </cell>
          <cell r="W1025">
            <v>232</v>
          </cell>
          <cell r="X1025">
            <v>230</v>
          </cell>
          <cell r="Y1025">
            <v>229</v>
          </cell>
          <cell r="Z1025">
            <v>169.5</v>
          </cell>
        </row>
        <row r="1026">
          <cell r="I1026" t="str">
            <v>HONNALLI_220F01-KAMMARGATTE</v>
          </cell>
          <cell r="J1026" t="str">
            <v>1310302905010101</v>
          </cell>
          <cell r="K1026" t="str">
            <v>AGRI</v>
          </cell>
          <cell r="L1026" t="str">
            <v>HONNALLI_220</v>
          </cell>
          <cell r="M1026" t="str">
            <v>F01-KAMMARGATTE</v>
          </cell>
          <cell r="N1026" t="str">
            <v>HONNALLI_220F01-KAMMARGATTE</v>
          </cell>
          <cell r="O1026" t="str">
            <v>1310302905010101</v>
          </cell>
          <cell r="P1026" t="str">
            <v>Rural</v>
          </cell>
          <cell r="Q1026" t="str">
            <v>AGRI</v>
          </cell>
          <cell r="R1026" t="str">
            <v>AGRI</v>
          </cell>
          <cell r="S1026">
            <v>22.092909090909089</v>
          </cell>
          <cell r="T1026">
            <v>14.728606060606062</v>
          </cell>
          <cell r="U1026">
            <v>36.82151515151515</v>
          </cell>
          <cell r="V1026">
            <v>94</v>
          </cell>
          <cell r="W1026">
            <v>475</v>
          </cell>
          <cell r="X1026">
            <v>473</v>
          </cell>
          <cell r="Y1026">
            <v>473</v>
          </cell>
          <cell r="Z1026">
            <v>803.99</v>
          </cell>
        </row>
        <row r="1027">
          <cell r="I1027" t="str">
            <v>HONNALLI_220F02-TARAGANAHALLI</v>
          </cell>
          <cell r="J1027" t="str">
            <v>1310302905010102</v>
          </cell>
          <cell r="K1027" t="str">
            <v>AGRI</v>
          </cell>
          <cell r="L1027" t="str">
            <v>HONNALLI_220</v>
          </cell>
          <cell r="M1027" t="str">
            <v>F02-TARAGANAHALLI</v>
          </cell>
          <cell r="N1027" t="str">
            <v>HONNALLI_220F02-TARAGANAHALLI</v>
          </cell>
          <cell r="O1027" t="str">
            <v>1310302905010102</v>
          </cell>
          <cell r="P1027" t="str">
            <v>Rural</v>
          </cell>
          <cell r="Q1027" t="str">
            <v>AGRI</v>
          </cell>
          <cell r="R1027" t="str">
            <v>AGRI</v>
          </cell>
          <cell r="S1027">
            <v>16.662909090909086</v>
          </cell>
          <cell r="T1027">
            <v>11.108606060606061</v>
          </cell>
          <cell r="U1027">
            <v>27.771515151515146</v>
          </cell>
          <cell r="V1027">
            <v>70</v>
          </cell>
          <cell r="W1027">
            <v>480</v>
          </cell>
          <cell r="X1027">
            <v>475</v>
          </cell>
          <cell r="Y1027">
            <v>475</v>
          </cell>
          <cell r="Z1027">
            <v>487.41</v>
          </cell>
        </row>
        <row r="1028">
          <cell r="I1028" t="str">
            <v>HONNALLI_220F03-HARALAHALLI</v>
          </cell>
          <cell r="J1028" t="str">
            <v>1310302905010103</v>
          </cell>
          <cell r="K1028" t="str">
            <v>AGRI</v>
          </cell>
          <cell r="L1028" t="str">
            <v>HONNALLI_220</v>
          </cell>
          <cell r="M1028" t="str">
            <v>F03-HARALAHALLI</v>
          </cell>
          <cell r="N1028" t="str">
            <v>HONNALLI_220F03-HARALAHALLI</v>
          </cell>
          <cell r="O1028" t="str">
            <v>1310302905010103</v>
          </cell>
          <cell r="P1028" t="str">
            <v>Rural</v>
          </cell>
          <cell r="Q1028" t="str">
            <v>AGRI</v>
          </cell>
          <cell r="R1028" t="str">
            <v>AGRI</v>
          </cell>
          <cell r="S1028">
            <v>12.59</v>
          </cell>
          <cell r="T1028">
            <v>6.6</v>
          </cell>
          <cell r="U1028">
            <v>19.189999999999998</v>
          </cell>
          <cell r="V1028">
            <v>60</v>
          </cell>
          <cell r="W1028">
            <v>665</v>
          </cell>
          <cell r="X1028">
            <v>593</v>
          </cell>
          <cell r="Y1028">
            <v>591</v>
          </cell>
          <cell r="Z1028">
            <v>513.69000000000005</v>
          </cell>
        </row>
        <row r="1029">
          <cell r="I1029" t="str">
            <v>HONNALLI_220F04-GOVINAKOVI</v>
          </cell>
          <cell r="J1029" t="str">
            <v>1310302905010104</v>
          </cell>
          <cell r="K1029" t="str">
            <v>NJY</v>
          </cell>
          <cell r="L1029" t="str">
            <v>HONNALLI_220</v>
          </cell>
          <cell r="M1029" t="str">
            <v>F04-GOVINAKOVI</v>
          </cell>
          <cell r="N1029" t="str">
            <v>HONNALLI_220F04-GOVINAKOVI</v>
          </cell>
          <cell r="O1029" t="str">
            <v>1310302905010104</v>
          </cell>
          <cell r="P1029" t="str">
            <v>Rural</v>
          </cell>
          <cell r="Q1029" t="str">
            <v>NJY</v>
          </cell>
          <cell r="R1029" t="str">
            <v>NJY</v>
          </cell>
          <cell r="S1029">
            <v>22.72</v>
          </cell>
          <cell r="T1029">
            <v>11.3</v>
          </cell>
          <cell r="U1029">
            <v>34.019999999999996</v>
          </cell>
          <cell r="V1029">
            <v>45</v>
          </cell>
          <cell r="W1029">
            <v>3861</v>
          </cell>
          <cell r="X1029">
            <v>2923</v>
          </cell>
          <cell r="Y1029">
            <v>0</v>
          </cell>
          <cell r="Z1029">
            <v>782.8</v>
          </cell>
        </row>
        <row r="1030">
          <cell r="I1030" t="str">
            <v>HONNALLI_220F07-GADDERAMESHWARA</v>
          </cell>
          <cell r="J1030" t="str">
            <v>1310302905020301</v>
          </cell>
          <cell r="K1030" t="str">
            <v>AGRI</v>
          </cell>
          <cell r="L1030" t="str">
            <v>HONNALLI_220</v>
          </cell>
          <cell r="M1030" t="str">
            <v>F07-GADDERAMESHWARA</v>
          </cell>
          <cell r="N1030" t="str">
            <v>HONNALLI_220F07-GADDERAMESHWARA</v>
          </cell>
          <cell r="O1030" t="str">
            <v>1310302905020301</v>
          </cell>
          <cell r="P1030" t="str">
            <v>Rural</v>
          </cell>
          <cell r="Q1030" t="str">
            <v>AGRI</v>
          </cell>
          <cell r="R1030" t="str">
            <v>AGRI</v>
          </cell>
          <cell r="S1030">
            <v>18.29</v>
          </cell>
          <cell r="T1030">
            <v>10.4</v>
          </cell>
          <cell r="U1030">
            <v>28.689999999999998</v>
          </cell>
          <cell r="V1030">
            <v>19</v>
          </cell>
          <cell r="W1030">
            <v>130</v>
          </cell>
          <cell r="X1030">
            <v>129</v>
          </cell>
          <cell r="Y1030">
            <v>129</v>
          </cell>
          <cell r="Z1030">
            <v>437.76</v>
          </cell>
        </row>
        <row r="1031">
          <cell r="I1031" t="str">
            <v>HONNALLI_220F08-TUNGABHADRA</v>
          </cell>
          <cell r="J1031" t="str">
            <v>1310302905010105</v>
          </cell>
          <cell r="K1031" t="str">
            <v>AGRI</v>
          </cell>
          <cell r="L1031" t="str">
            <v>HONNALLI_220</v>
          </cell>
          <cell r="M1031" t="str">
            <v>F08-TUNGABHADRA</v>
          </cell>
          <cell r="N1031" t="str">
            <v>HONNALLI_220F08-TUNGABHADRA</v>
          </cell>
          <cell r="O1031" t="str">
            <v>1310302905010105</v>
          </cell>
          <cell r="P1031" t="str">
            <v>Rural</v>
          </cell>
          <cell r="Q1031" t="str">
            <v>AGRI</v>
          </cell>
          <cell r="R1031" t="str">
            <v>AGRI</v>
          </cell>
          <cell r="S1031">
            <v>22.268000000000001</v>
          </cell>
          <cell r="T1031">
            <v>13.052</v>
          </cell>
          <cell r="U1031">
            <v>35.32</v>
          </cell>
          <cell r="V1031">
            <v>93</v>
          </cell>
          <cell r="W1031">
            <v>391</v>
          </cell>
          <cell r="X1031">
            <v>381</v>
          </cell>
          <cell r="Y1031">
            <v>381</v>
          </cell>
          <cell r="Z1031">
            <v>778.51</v>
          </cell>
        </row>
        <row r="1032">
          <cell r="I1032" t="str">
            <v>HONNALLI_220F09-BASAVAPURA</v>
          </cell>
          <cell r="J1032" t="str">
            <v>1310302905020302</v>
          </cell>
          <cell r="K1032" t="str">
            <v>AGRI</v>
          </cell>
          <cell r="L1032" t="str">
            <v>HONNALLI_220</v>
          </cell>
          <cell r="M1032" t="str">
            <v>F09-BASAVAPURA</v>
          </cell>
          <cell r="N1032" t="str">
            <v>HONNALLI_220F09-BASAVAPURA</v>
          </cell>
          <cell r="O1032" t="str">
            <v>1310302905020302</v>
          </cell>
          <cell r="P1032" t="str">
            <v>Rural</v>
          </cell>
          <cell r="Q1032" t="str">
            <v>AGRI</v>
          </cell>
          <cell r="R1032" t="str">
            <v>AGRI</v>
          </cell>
          <cell r="S1032">
            <v>16.914909090909088</v>
          </cell>
          <cell r="T1032">
            <v>11.27660606060606</v>
          </cell>
          <cell r="U1032">
            <v>28.191515151515148</v>
          </cell>
          <cell r="V1032">
            <v>35</v>
          </cell>
          <cell r="W1032">
            <v>305</v>
          </cell>
          <cell r="X1032">
            <v>305</v>
          </cell>
          <cell r="Y1032">
            <v>305</v>
          </cell>
          <cell r="Z1032">
            <v>949.09</v>
          </cell>
        </row>
        <row r="1033">
          <cell r="I1033" t="str">
            <v>HONNALLI_220F10-HOLEMADAPURA</v>
          </cell>
          <cell r="J1033" t="str">
            <v>1310302905020303</v>
          </cell>
          <cell r="K1033" t="str">
            <v>AGRI</v>
          </cell>
          <cell r="L1033" t="str">
            <v>HONNALLI_220</v>
          </cell>
          <cell r="M1033" t="str">
            <v>F10-HOLEMADAPURA</v>
          </cell>
          <cell r="N1033" t="str">
            <v>HONNALLI_220F10-HOLEMADAPURA</v>
          </cell>
          <cell r="O1033" t="str">
            <v>1310302905020303</v>
          </cell>
          <cell r="P1033" t="str">
            <v>Rural</v>
          </cell>
          <cell r="Q1033" t="str">
            <v>AGRI</v>
          </cell>
          <cell r="R1033" t="str">
            <v>AGRI</v>
          </cell>
          <cell r="S1033">
            <v>11.809999999999999</v>
          </cell>
          <cell r="T1033">
            <v>6.08</v>
          </cell>
          <cell r="U1033">
            <v>17.89</v>
          </cell>
          <cell r="V1033">
            <v>23</v>
          </cell>
          <cell r="W1033">
            <v>229</v>
          </cell>
          <cell r="X1033">
            <v>228</v>
          </cell>
          <cell r="Y1033">
            <v>228</v>
          </cell>
          <cell r="Z1033">
            <v>465.3</v>
          </cell>
        </row>
        <row r="1034">
          <cell r="I1034" t="str">
            <v>HONNALLI_220F11-TAKKANAHALLI NJY</v>
          </cell>
          <cell r="J1034" t="str">
            <v>1310302905010107</v>
          </cell>
          <cell r="K1034" t="str">
            <v>NJY</v>
          </cell>
          <cell r="L1034" t="str">
            <v>HONNALLI_220</v>
          </cell>
          <cell r="M1034" t="str">
            <v>F11-TAKKANAHALLI NJY</v>
          </cell>
          <cell r="N1034" t="str">
            <v>HONNALLI_220F11-TAKKANAHALLI NJY</v>
          </cell>
          <cell r="O1034" t="str">
            <v>1310302905010107</v>
          </cell>
          <cell r="P1034" t="str">
            <v>Rural</v>
          </cell>
          <cell r="Q1034" t="str">
            <v>NJY</v>
          </cell>
          <cell r="R1034" t="str">
            <v>NJY</v>
          </cell>
          <cell r="S1034">
            <v>16.52</v>
          </cell>
          <cell r="T1034">
            <v>8.6</v>
          </cell>
          <cell r="U1034">
            <v>25.119999999999997</v>
          </cell>
          <cell r="V1034">
            <v>55</v>
          </cell>
          <cell r="W1034">
            <v>3007</v>
          </cell>
          <cell r="X1034">
            <v>2055</v>
          </cell>
          <cell r="Y1034">
            <v>0</v>
          </cell>
          <cell r="Z1034">
            <v>25152.2</v>
          </cell>
        </row>
        <row r="1035">
          <cell r="I1035" t="str">
            <v>HONNALLI_220F12-KAIMARA LIS</v>
          </cell>
          <cell r="J1035" t="str">
            <v>1310302905020304</v>
          </cell>
          <cell r="K1035" t="str">
            <v>LIFT IRRIGATION</v>
          </cell>
          <cell r="L1035" t="str">
            <v>HONNALLI_220</v>
          </cell>
          <cell r="M1035" t="str">
            <v>F12-KAIMARA LIS</v>
          </cell>
          <cell r="N1035" t="str">
            <v>HONNALLI_220F12-KAIMARA LIS</v>
          </cell>
          <cell r="O1035" t="str">
            <v>1310302905020304</v>
          </cell>
          <cell r="P1035" t="str">
            <v>Rural</v>
          </cell>
          <cell r="Q1035" t="str">
            <v>LIFT IRRIGATION</v>
          </cell>
          <cell r="R1035" t="str">
            <v>RURAL</v>
          </cell>
          <cell r="S1035">
            <v>0</v>
          </cell>
          <cell r="T1035">
            <v>0</v>
          </cell>
          <cell r="U1035">
            <v>0</v>
          </cell>
          <cell r="V1035">
            <v>1</v>
          </cell>
          <cell r="W1035">
            <v>1</v>
          </cell>
          <cell r="X1035">
            <v>1</v>
          </cell>
          <cell r="Y1035">
            <v>0</v>
          </cell>
          <cell r="Z1035">
            <v>8.5299999999999994</v>
          </cell>
        </row>
        <row r="1036">
          <cell r="I1036" t="str">
            <v>HONNAVALLI_110F01-THIMLAPURA</v>
          </cell>
          <cell r="J1036" t="str">
            <v>1320201906010101</v>
          </cell>
          <cell r="K1036" t="str">
            <v>AGRI</v>
          </cell>
          <cell r="L1036" t="str">
            <v>HONNAVALLI_110</v>
          </cell>
          <cell r="M1036" t="str">
            <v>F01-THIMLAPURA</v>
          </cell>
          <cell r="N1036" t="str">
            <v>HONNAVALLI_110F01-THIMLAPURA</v>
          </cell>
          <cell r="O1036" t="str">
            <v>1320201906010101</v>
          </cell>
          <cell r="P1036" t="str">
            <v>Rural</v>
          </cell>
          <cell r="Q1036" t="str">
            <v>AGRI</v>
          </cell>
          <cell r="R1036" t="str">
            <v>AGRI</v>
          </cell>
          <cell r="S1036">
            <v>12</v>
          </cell>
          <cell r="T1036">
            <v>18</v>
          </cell>
          <cell r="U1036">
            <v>30</v>
          </cell>
          <cell r="V1036">
            <v>82</v>
          </cell>
          <cell r="W1036">
            <v>902</v>
          </cell>
          <cell r="X1036">
            <v>896</v>
          </cell>
          <cell r="Y1036">
            <v>805</v>
          </cell>
          <cell r="Z1036">
            <v>510.66</v>
          </cell>
        </row>
        <row r="1037">
          <cell r="I1037" t="str">
            <v>HONNAVALLI_110F02-KONEHALLI</v>
          </cell>
          <cell r="J1037" t="str">
            <v>1320201906010102</v>
          </cell>
          <cell r="K1037" t="str">
            <v>AGRI</v>
          </cell>
          <cell r="L1037" t="str">
            <v>HONNAVALLI_110</v>
          </cell>
          <cell r="M1037" t="str">
            <v>F02-KONEHALLI</v>
          </cell>
          <cell r="N1037" t="str">
            <v>HONNAVALLI_110F02-KONEHALLI</v>
          </cell>
          <cell r="O1037" t="str">
            <v>1320201906010102</v>
          </cell>
          <cell r="P1037" t="str">
            <v>Rural</v>
          </cell>
          <cell r="Q1037" t="str">
            <v>AGRI</v>
          </cell>
          <cell r="R1037" t="str">
            <v>AGRI</v>
          </cell>
          <cell r="S1037">
            <v>14.8</v>
          </cell>
          <cell r="T1037">
            <v>17.2</v>
          </cell>
          <cell r="U1037">
            <v>32</v>
          </cell>
          <cell r="V1037">
            <v>103</v>
          </cell>
          <cell r="W1037">
            <v>834</v>
          </cell>
          <cell r="X1037">
            <v>827</v>
          </cell>
          <cell r="Y1037">
            <v>801</v>
          </cell>
          <cell r="Z1037">
            <v>660.71</v>
          </cell>
        </row>
        <row r="1038">
          <cell r="I1038" t="str">
            <v>HONNAVALLI_110F03-NJY-BIDRAGUDI</v>
          </cell>
          <cell r="J1038" t="str">
            <v>1320201906010103</v>
          </cell>
          <cell r="K1038" t="str">
            <v>NJY</v>
          </cell>
          <cell r="L1038" t="str">
            <v>HONNAVALLI_110</v>
          </cell>
          <cell r="M1038" t="str">
            <v>F03-NJY-BIDRAGUDI</v>
          </cell>
          <cell r="N1038" t="str">
            <v>HONNAVALLI_110F03-NJY-BIDRAGUDI</v>
          </cell>
          <cell r="O1038" t="str">
            <v>1320201906010103</v>
          </cell>
          <cell r="P1038" t="str">
            <v>Rural</v>
          </cell>
          <cell r="Q1038" t="str">
            <v>NJY</v>
          </cell>
          <cell r="R1038" t="str">
            <v>NJY</v>
          </cell>
          <cell r="S1038">
            <v>14</v>
          </cell>
          <cell r="T1038">
            <v>18</v>
          </cell>
          <cell r="U1038">
            <v>32</v>
          </cell>
          <cell r="V1038">
            <v>118</v>
          </cell>
          <cell r="W1038">
            <v>2837</v>
          </cell>
          <cell r="X1038">
            <v>2284</v>
          </cell>
          <cell r="Y1038">
            <v>0</v>
          </cell>
          <cell r="Z1038">
            <v>308.49</v>
          </cell>
        </row>
        <row r="1039">
          <cell r="I1039" t="str">
            <v>HONNAVALLI_110F04-HOSAPATNA</v>
          </cell>
          <cell r="J1039" t="str">
            <v>1320201906010104</v>
          </cell>
          <cell r="K1039" t="str">
            <v>AGRI</v>
          </cell>
          <cell r="L1039" t="str">
            <v>HONNAVALLI_110</v>
          </cell>
          <cell r="M1039" t="str">
            <v>F04-HOSAPATNA</v>
          </cell>
          <cell r="N1039" t="str">
            <v>HONNAVALLI_110F04-HOSAPATNA</v>
          </cell>
          <cell r="O1039" t="str">
            <v>1320201906010104</v>
          </cell>
          <cell r="P1039" t="str">
            <v>Rural</v>
          </cell>
          <cell r="Q1039" t="str">
            <v>AGRI</v>
          </cell>
          <cell r="R1039" t="str">
            <v>AGRI</v>
          </cell>
          <cell r="S1039">
            <v>12</v>
          </cell>
          <cell r="T1039">
            <v>16</v>
          </cell>
          <cell r="U1039">
            <v>28</v>
          </cell>
          <cell r="V1039">
            <v>99</v>
          </cell>
          <cell r="W1039">
            <v>485</v>
          </cell>
          <cell r="X1039">
            <v>481</v>
          </cell>
          <cell r="Y1039">
            <v>437</v>
          </cell>
          <cell r="Z1039">
            <v>562.28</v>
          </cell>
        </row>
        <row r="1040">
          <cell r="I1040" t="str">
            <v>HONNAVALLI_110F05-HULIHALLI</v>
          </cell>
          <cell r="J1040" t="str">
            <v>1320201906020302</v>
          </cell>
          <cell r="K1040" t="str">
            <v>NJY</v>
          </cell>
          <cell r="L1040" t="str">
            <v>HONNAVALLI_110</v>
          </cell>
          <cell r="M1040" t="str">
            <v>F05-HULIHALLI</v>
          </cell>
          <cell r="N1040" t="str">
            <v>HONNAVALLI_110F05-HULIHALLI</v>
          </cell>
          <cell r="O1040" t="str">
            <v>1320201906020302</v>
          </cell>
          <cell r="P1040" t="str">
            <v>Rural</v>
          </cell>
          <cell r="Q1040" t="str">
            <v>NJY</v>
          </cell>
          <cell r="R1040" t="str">
            <v>NJY</v>
          </cell>
          <cell r="S1040">
            <v>16</v>
          </cell>
          <cell r="T1040">
            <v>18</v>
          </cell>
          <cell r="U1040">
            <v>34</v>
          </cell>
          <cell r="V1040">
            <v>121</v>
          </cell>
          <cell r="W1040">
            <v>4354</v>
          </cell>
          <cell r="X1040">
            <v>4036</v>
          </cell>
          <cell r="Y1040">
            <v>0</v>
          </cell>
          <cell r="Z1040">
            <v>3363.1</v>
          </cell>
        </row>
        <row r="1041">
          <cell r="I1041" t="str">
            <v>HONNAVALLI_110F06-NAGATHIHALLI</v>
          </cell>
          <cell r="J1041" t="str">
            <v>1320201906020101</v>
          </cell>
          <cell r="K1041" t="str">
            <v>AGRI</v>
          </cell>
          <cell r="L1041" t="str">
            <v>HONNAVALLI_110</v>
          </cell>
          <cell r="M1041" t="str">
            <v>F06-NAGATHIHALLI</v>
          </cell>
          <cell r="N1041" t="str">
            <v>HONNAVALLI_110F06-NAGATHIHALLI</v>
          </cell>
          <cell r="O1041" t="str">
            <v>1320201906020101</v>
          </cell>
          <cell r="P1041" t="str">
            <v>Rural</v>
          </cell>
          <cell r="Q1041" t="str">
            <v>AGRI</v>
          </cell>
          <cell r="R1041" t="str">
            <v>AGRI</v>
          </cell>
          <cell r="S1041">
            <v>8</v>
          </cell>
          <cell r="T1041">
            <v>16</v>
          </cell>
          <cell r="U1041">
            <v>24</v>
          </cell>
          <cell r="V1041">
            <v>106</v>
          </cell>
          <cell r="W1041">
            <v>654</v>
          </cell>
          <cell r="X1041">
            <v>644</v>
          </cell>
          <cell r="Y1041">
            <v>552</v>
          </cell>
          <cell r="Z1041">
            <v>660.83</v>
          </cell>
        </row>
        <row r="1042">
          <cell r="I1042" t="str">
            <v>HONNAVALLI_110F07-NJY-HONNAVALLI</v>
          </cell>
          <cell r="J1042" t="str">
            <v>1320201906020102</v>
          </cell>
          <cell r="K1042" t="str">
            <v>NJY</v>
          </cell>
          <cell r="L1042" t="str">
            <v>HONNAVALLI_110</v>
          </cell>
          <cell r="M1042" t="str">
            <v>F07-NJY-HONNAVALLI</v>
          </cell>
          <cell r="N1042" t="str">
            <v>HONNAVALLI_110F07-NJY-HONNAVALLI</v>
          </cell>
          <cell r="O1042" t="str">
            <v>1320201906020102</v>
          </cell>
          <cell r="P1042" t="str">
            <v>Rural</v>
          </cell>
          <cell r="Q1042" t="str">
            <v>NJY</v>
          </cell>
          <cell r="R1042" t="str">
            <v>NJY</v>
          </cell>
          <cell r="S1042">
            <v>5.5600000000000005</v>
          </cell>
          <cell r="T1042">
            <v>8.3399999999999981</v>
          </cell>
          <cell r="U1042">
            <v>13.899999999999999</v>
          </cell>
          <cell r="V1042">
            <v>75</v>
          </cell>
          <cell r="W1042">
            <v>1922</v>
          </cell>
          <cell r="X1042">
            <v>1728</v>
          </cell>
          <cell r="Y1042">
            <v>0</v>
          </cell>
          <cell r="Z1042">
            <v>361.23</v>
          </cell>
        </row>
        <row r="1043">
          <cell r="I1043" t="str">
            <v>HONNAVALLI_110F08-BALUVANERALU</v>
          </cell>
          <cell r="J1043" t="str">
            <v>1320201906020103</v>
          </cell>
          <cell r="K1043" t="str">
            <v>AGRI</v>
          </cell>
          <cell r="L1043" t="str">
            <v>HONNAVALLI_110</v>
          </cell>
          <cell r="M1043" t="str">
            <v>F08-BALUVANERALU</v>
          </cell>
          <cell r="N1043" t="str">
            <v>HONNAVALLI_110F08-BALUVANERALU</v>
          </cell>
          <cell r="O1043" t="str">
            <v>1320201906020103</v>
          </cell>
          <cell r="P1043" t="str">
            <v>Rural</v>
          </cell>
          <cell r="Q1043" t="str">
            <v>AGRI</v>
          </cell>
          <cell r="R1043" t="str">
            <v>AGRI</v>
          </cell>
          <cell r="S1043">
            <v>11</v>
          </cell>
          <cell r="T1043">
            <v>8</v>
          </cell>
          <cell r="U1043">
            <v>19</v>
          </cell>
          <cell r="V1043">
            <v>87</v>
          </cell>
          <cell r="W1043">
            <v>413</v>
          </cell>
          <cell r="X1043">
            <v>405</v>
          </cell>
          <cell r="Y1043">
            <v>299</v>
          </cell>
          <cell r="Z1043">
            <v>562.75</v>
          </cell>
        </row>
        <row r="1044">
          <cell r="I1044" t="str">
            <v>HONNAVALLI_110F09-PATREHALLI</v>
          </cell>
          <cell r="J1044" t="str">
            <v>1320201906020104</v>
          </cell>
          <cell r="K1044" t="str">
            <v>AGRI</v>
          </cell>
          <cell r="L1044" t="str">
            <v>HONNAVALLI_110</v>
          </cell>
          <cell r="M1044" t="str">
            <v>F09-PATREHALLI</v>
          </cell>
          <cell r="N1044" t="str">
            <v>HONNAVALLI_110F09-PATREHALLI</v>
          </cell>
          <cell r="O1044" t="str">
            <v>1320201906020104</v>
          </cell>
          <cell r="P1044" t="str">
            <v>Rural</v>
          </cell>
          <cell r="Q1044" t="str">
            <v>AGRI</v>
          </cell>
          <cell r="R1044" t="str">
            <v>AGRI</v>
          </cell>
          <cell r="S1044">
            <v>13</v>
          </cell>
          <cell r="T1044">
            <v>8</v>
          </cell>
          <cell r="U1044">
            <v>21</v>
          </cell>
          <cell r="V1044">
            <v>109</v>
          </cell>
          <cell r="W1044">
            <v>278</v>
          </cell>
          <cell r="X1044">
            <v>275</v>
          </cell>
          <cell r="Y1044">
            <v>236</v>
          </cell>
          <cell r="Z1044">
            <v>529.85</v>
          </cell>
        </row>
        <row r="1045">
          <cell r="I1045" t="str">
            <v>HONNAVALLI_110F10-RUDRAPURA</v>
          </cell>
          <cell r="J1045" t="str">
            <v>1320201906010105</v>
          </cell>
          <cell r="K1045" t="str">
            <v>AGRI</v>
          </cell>
          <cell r="L1045" t="str">
            <v>HONNAVALLI_110</v>
          </cell>
          <cell r="M1045" t="str">
            <v>F10-RUDRAPURA</v>
          </cell>
          <cell r="N1045" t="str">
            <v>HONNAVALLI_110F10-RUDRAPURA</v>
          </cell>
          <cell r="O1045" t="str">
            <v>1320201906010105</v>
          </cell>
          <cell r="P1045" t="str">
            <v>Rural</v>
          </cell>
          <cell r="Q1045" t="str">
            <v>AGRI</v>
          </cell>
          <cell r="R1045" t="str">
            <v>AGRI</v>
          </cell>
          <cell r="S1045">
            <v>18</v>
          </cell>
          <cell r="T1045">
            <v>7</v>
          </cell>
          <cell r="U1045">
            <v>25</v>
          </cell>
          <cell r="V1045">
            <v>82</v>
          </cell>
          <cell r="W1045">
            <v>416</v>
          </cell>
          <cell r="X1045">
            <v>412</v>
          </cell>
          <cell r="Y1045">
            <v>386</v>
          </cell>
          <cell r="Z1045">
            <v>483.49</v>
          </cell>
        </row>
        <row r="1046">
          <cell r="I1046" t="str">
            <v>HONNAVALLI_110F11-GUDIGONDANAHALLI</v>
          </cell>
          <cell r="J1046" t="str">
            <v>1320201906020301</v>
          </cell>
          <cell r="K1046" t="str">
            <v>NJY</v>
          </cell>
          <cell r="L1046" t="str">
            <v>HONNAVALLI_110</v>
          </cell>
          <cell r="M1046" t="str">
            <v>F11-GUDIGONDANAHALLI</v>
          </cell>
          <cell r="N1046" t="str">
            <v>HONNAVALLI_110F11-GUDIGONDANAHALLI</v>
          </cell>
          <cell r="O1046" t="str">
            <v>1320201906020301</v>
          </cell>
          <cell r="P1046" t="str">
            <v>Rural</v>
          </cell>
          <cell r="Q1046" t="str">
            <v>NJY</v>
          </cell>
          <cell r="R1046" t="str">
            <v>NJY</v>
          </cell>
          <cell r="S1046">
            <v>8.1199999999999992</v>
          </cell>
          <cell r="T1046">
            <v>12.192</v>
          </cell>
          <cell r="U1046">
            <v>20.311999999999998</v>
          </cell>
          <cell r="V1046">
            <v>33</v>
          </cell>
          <cell r="W1046">
            <v>1299</v>
          </cell>
          <cell r="X1046">
            <v>1180</v>
          </cell>
          <cell r="Y1046">
            <v>0</v>
          </cell>
          <cell r="Z1046">
            <v>306.74</v>
          </cell>
        </row>
        <row r="1047">
          <cell r="I1047" t="str">
            <v>HONNAVALLI_110F13-VASUDEVARAHALLI</v>
          </cell>
          <cell r="J1047" t="str">
            <v>1320201906020303</v>
          </cell>
          <cell r="K1047" t="str">
            <v>AGRI</v>
          </cell>
          <cell r="L1047" t="str">
            <v>HONNAVALLI_110</v>
          </cell>
          <cell r="M1047" t="str">
            <v>F13-VASUDEVARAHALLI</v>
          </cell>
          <cell r="N1047" t="str">
            <v>HONNAVALLI_110F13-VASUDEVARAHALLI</v>
          </cell>
          <cell r="O1047" t="str">
            <v>1320201906020303</v>
          </cell>
          <cell r="P1047" t="str">
            <v>Rural</v>
          </cell>
          <cell r="Q1047" t="str">
            <v>AGRI</v>
          </cell>
          <cell r="R1047" t="str">
            <v>AGRI</v>
          </cell>
          <cell r="S1047">
            <v>5.16</v>
          </cell>
          <cell r="T1047">
            <v>8.2200000000000006</v>
          </cell>
          <cell r="U1047">
            <v>13.38</v>
          </cell>
          <cell r="V1047">
            <v>16</v>
          </cell>
          <cell r="W1047">
            <v>113</v>
          </cell>
          <cell r="X1047">
            <v>112</v>
          </cell>
          <cell r="Y1047">
            <v>90</v>
          </cell>
          <cell r="Z1047">
            <v>285.10000000000002</v>
          </cell>
        </row>
        <row r="1048">
          <cell r="I1048" t="str">
            <v>HONNAVALLI_110F14-SHIVARAMANAHALLI</v>
          </cell>
          <cell r="J1048" t="str">
            <v>1320201906020501</v>
          </cell>
          <cell r="K1048" t="str">
            <v>AGRI</v>
          </cell>
          <cell r="L1048" t="str">
            <v>HONNAVALLI_110</v>
          </cell>
          <cell r="M1048" t="str">
            <v>F14-SHIVARAMANAHALLI</v>
          </cell>
          <cell r="N1048" t="str">
            <v>HONNAVALLI_110F14-SHIVARAMANAHALLI</v>
          </cell>
          <cell r="O1048" t="str">
            <v>1320201906020501</v>
          </cell>
          <cell r="P1048" t="str">
            <v>Rural</v>
          </cell>
          <cell r="Q1048" t="str">
            <v>AGRI</v>
          </cell>
          <cell r="R1048" t="str">
            <v>AGRI</v>
          </cell>
          <cell r="W1048">
            <v>0</v>
          </cell>
          <cell r="X1048">
            <v>0</v>
          </cell>
          <cell r="Y1048">
            <v>0</v>
          </cell>
          <cell r="Z1048">
            <v>0</v>
          </cell>
        </row>
        <row r="1049">
          <cell r="I1049" t="str">
            <v>HONNENAHALLI_66F01-VADERAPURA IP</v>
          </cell>
          <cell r="J1049" t="str">
            <v>1320104906010101</v>
          </cell>
          <cell r="K1049" t="str">
            <v>AGRI</v>
          </cell>
          <cell r="L1049" t="str">
            <v>HONNENAHALLI_66</v>
          </cell>
          <cell r="M1049" t="str">
            <v>F01-VADERAPURA IP</v>
          </cell>
          <cell r="N1049" t="str">
            <v>HONNENAHALLI_66F01-VADERAPURA IP</v>
          </cell>
          <cell r="O1049" t="str">
            <v>1320104906010101</v>
          </cell>
          <cell r="P1049" t="str">
            <v>Rural</v>
          </cell>
          <cell r="Q1049" t="str">
            <v>AGRI</v>
          </cell>
          <cell r="R1049" t="str">
            <v>AGRI</v>
          </cell>
          <cell r="S1049">
            <v>4</v>
          </cell>
          <cell r="T1049">
            <v>16</v>
          </cell>
          <cell r="U1049">
            <v>20</v>
          </cell>
          <cell r="V1049">
            <v>98</v>
          </cell>
          <cell r="W1049">
            <v>275</v>
          </cell>
          <cell r="X1049">
            <v>275</v>
          </cell>
          <cell r="Y1049">
            <v>275</v>
          </cell>
          <cell r="Z1049">
            <v>6439.3</v>
          </cell>
        </row>
        <row r="1050">
          <cell r="I1050" t="str">
            <v>HONNENAHALLI_66F02-HONNENAHALLI IP</v>
          </cell>
          <cell r="J1050" t="str">
            <v>1320104906010104</v>
          </cell>
          <cell r="K1050" t="str">
            <v>AGRI</v>
          </cell>
          <cell r="L1050" t="str">
            <v>HONNENAHALLI_66</v>
          </cell>
          <cell r="M1050" t="str">
            <v>F02-HONNENAHALLI IP</v>
          </cell>
          <cell r="N1050" t="str">
            <v>HONNENAHALLI_66F02-HONNENAHALLI IP</v>
          </cell>
          <cell r="O1050" t="str">
            <v>1320104906010104</v>
          </cell>
          <cell r="P1050" t="str">
            <v>Rural</v>
          </cell>
          <cell r="Q1050" t="str">
            <v>AGRI</v>
          </cell>
          <cell r="R1050" t="str">
            <v>AGRI</v>
          </cell>
          <cell r="S1050">
            <v>4</v>
          </cell>
          <cell r="T1050">
            <v>17</v>
          </cell>
          <cell r="U1050">
            <v>21</v>
          </cell>
          <cell r="V1050">
            <v>35</v>
          </cell>
          <cell r="W1050">
            <v>316</v>
          </cell>
          <cell r="X1050">
            <v>313</v>
          </cell>
          <cell r="Y1050">
            <v>308</v>
          </cell>
          <cell r="Z1050">
            <v>5118.3</v>
          </cell>
        </row>
        <row r="1051">
          <cell r="I1051" t="str">
            <v>HONNENAHALLI_66F03-KARENAHALLI IP</v>
          </cell>
          <cell r="J1051" t="str">
            <v>1320104906010102</v>
          </cell>
          <cell r="K1051" t="str">
            <v>AGRI</v>
          </cell>
          <cell r="L1051" t="str">
            <v>HONNENAHALLI_66</v>
          </cell>
          <cell r="M1051" t="str">
            <v>F03-KARENAHALLI IP</v>
          </cell>
          <cell r="N1051" t="str">
            <v>HONNENAHALLI_66F03-KARENAHALLI IP</v>
          </cell>
          <cell r="O1051" t="str">
            <v>1320104906010102</v>
          </cell>
          <cell r="P1051" t="str">
            <v>Rural</v>
          </cell>
          <cell r="Q1051" t="str">
            <v>AGRI</v>
          </cell>
          <cell r="R1051" t="str">
            <v>AGRI</v>
          </cell>
          <cell r="S1051">
            <v>16.600000000000001</v>
          </cell>
          <cell r="T1051">
            <v>12.6</v>
          </cell>
          <cell r="U1051">
            <v>29.200000000000003</v>
          </cell>
          <cell r="V1051">
            <v>152</v>
          </cell>
          <cell r="W1051">
            <v>553</v>
          </cell>
          <cell r="X1051">
            <v>553</v>
          </cell>
          <cell r="Y1051">
            <v>479</v>
          </cell>
          <cell r="Z1051">
            <v>8707.5</v>
          </cell>
        </row>
        <row r="1052">
          <cell r="I1052" t="str">
            <v>HONNENAHALLI_66F04-HONASIGERE IP</v>
          </cell>
          <cell r="J1052" t="str">
            <v>1320104906010103</v>
          </cell>
          <cell r="K1052" t="str">
            <v>AGRI</v>
          </cell>
          <cell r="L1052" t="str">
            <v>HONNENAHALLI_66</v>
          </cell>
          <cell r="M1052" t="str">
            <v>F04-HONASIGERE IP</v>
          </cell>
          <cell r="N1052" t="str">
            <v>HONNENAHALLI_66F04-HONASIGERE IP</v>
          </cell>
          <cell r="O1052" t="str">
            <v>1320104906010103</v>
          </cell>
          <cell r="P1052" t="str">
            <v>Rural</v>
          </cell>
          <cell r="Q1052" t="str">
            <v>AGRI</v>
          </cell>
          <cell r="R1052" t="str">
            <v>AGRI</v>
          </cell>
          <cell r="S1052">
            <v>20.6</v>
          </cell>
          <cell r="T1052">
            <v>15.3</v>
          </cell>
          <cell r="U1052">
            <v>35.900000000000006</v>
          </cell>
          <cell r="V1052">
            <v>182</v>
          </cell>
          <cell r="W1052">
            <v>295</v>
          </cell>
          <cell r="X1052">
            <v>295</v>
          </cell>
          <cell r="Y1052">
            <v>295</v>
          </cell>
          <cell r="Z1052">
            <v>6862.3</v>
          </cell>
        </row>
        <row r="1053">
          <cell r="I1053" t="str">
            <v>HONNUDIKE_66F01-THAVAREKERE</v>
          </cell>
          <cell r="J1053" t="str">
            <v>1320105903010101</v>
          </cell>
          <cell r="K1053" t="str">
            <v>AGRI</v>
          </cell>
          <cell r="L1053" t="str">
            <v>HONNUDIKE_66</v>
          </cell>
          <cell r="M1053" t="str">
            <v>F01-THAVAREKERE</v>
          </cell>
          <cell r="N1053" t="str">
            <v>HONNUDIKE_66F01-THAVAREKERE</v>
          </cell>
          <cell r="O1053" t="str">
            <v>1320105903010101</v>
          </cell>
          <cell r="P1053" t="str">
            <v>Rural</v>
          </cell>
          <cell r="Q1053" t="str">
            <v>AGRI</v>
          </cell>
          <cell r="R1053" t="str">
            <v>AGRI</v>
          </cell>
          <cell r="S1053">
            <v>18</v>
          </cell>
          <cell r="T1053">
            <v>4</v>
          </cell>
          <cell r="U1053">
            <v>22</v>
          </cell>
          <cell r="V1053">
            <v>144</v>
          </cell>
          <cell r="W1053">
            <v>627</v>
          </cell>
          <cell r="X1053">
            <v>627</v>
          </cell>
          <cell r="Y1053">
            <v>619</v>
          </cell>
          <cell r="Z1053">
            <v>1034.4269999999999</v>
          </cell>
        </row>
        <row r="1054">
          <cell r="I1054" t="str">
            <v>HONNUDIKE_66F02-MULUKUNTE</v>
          </cell>
          <cell r="J1054" t="str">
            <v>1320105903010102</v>
          </cell>
          <cell r="K1054" t="str">
            <v>AGRI</v>
          </cell>
          <cell r="L1054" t="str">
            <v>HONNUDIKE_66</v>
          </cell>
          <cell r="M1054" t="str">
            <v>F02-MULUKUNTE</v>
          </cell>
          <cell r="N1054" t="str">
            <v>HONNUDIKE_66F02-MULUKUNTE</v>
          </cell>
          <cell r="O1054" t="str">
            <v>1320105903010102</v>
          </cell>
          <cell r="P1054" t="str">
            <v>Rural</v>
          </cell>
          <cell r="Q1054" t="str">
            <v>AGRI</v>
          </cell>
          <cell r="R1054" t="str">
            <v>AGRI</v>
          </cell>
          <cell r="S1054">
            <v>13</v>
          </cell>
          <cell r="T1054">
            <v>2</v>
          </cell>
          <cell r="U1054">
            <v>15</v>
          </cell>
          <cell r="V1054">
            <v>151</v>
          </cell>
          <cell r="W1054">
            <v>386</v>
          </cell>
          <cell r="X1054">
            <v>386</v>
          </cell>
          <cell r="Y1054">
            <v>384</v>
          </cell>
          <cell r="Z1054">
            <v>519.13900000000001</v>
          </cell>
        </row>
        <row r="1055">
          <cell r="I1055" t="str">
            <v>HONNUDIKE_66F03-HONNUDIKE</v>
          </cell>
          <cell r="J1055" t="str">
            <v>1320105903010103</v>
          </cell>
          <cell r="K1055" t="str">
            <v>AGRI</v>
          </cell>
          <cell r="L1055" t="str">
            <v>HONNUDIKE_66</v>
          </cell>
          <cell r="M1055" t="str">
            <v>F03-HONNUDIKE</v>
          </cell>
          <cell r="N1055" t="str">
            <v>HONNUDIKE_66F03-HONNUDIKE</v>
          </cell>
          <cell r="O1055" t="str">
            <v>1320105903010103</v>
          </cell>
          <cell r="P1055" t="str">
            <v>Rural</v>
          </cell>
          <cell r="Q1055" t="str">
            <v>AGRI</v>
          </cell>
          <cell r="R1055" t="str">
            <v>AGRI</v>
          </cell>
          <cell r="S1055">
            <v>12</v>
          </cell>
          <cell r="T1055">
            <v>3</v>
          </cell>
          <cell r="U1055">
            <v>15</v>
          </cell>
          <cell r="V1055">
            <v>106</v>
          </cell>
          <cell r="W1055">
            <v>393</v>
          </cell>
          <cell r="X1055">
            <v>393</v>
          </cell>
          <cell r="Y1055">
            <v>391</v>
          </cell>
          <cell r="Z1055">
            <v>692.36300000000006</v>
          </cell>
        </row>
        <row r="1056">
          <cell r="I1056" t="str">
            <v>HONNUDIKE_66F04-SASALU</v>
          </cell>
          <cell r="J1056" t="str">
            <v>1320105903010104</v>
          </cell>
          <cell r="K1056" t="str">
            <v>AGRI</v>
          </cell>
          <cell r="L1056" t="str">
            <v>HONNUDIKE_66</v>
          </cell>
          <cell r="M1056" t="str">
            <v>F04-SASALU</v>
          </cell>
          <cell r="N1056" t="str">
            <v>HONNUDIKE_66F04-SASALU</v>
          </cell>
          <cell r="O1056" t="str">
            <v>1320105903010104</v>
          </cell>
          <cell r="P1056" t="str">
            <v>Rural</v>
          </cell>
          <cell r="Q1056" t="str">
            <v>AGRI</v>
          </cell>
          <cell r="R1056" t="str">
            <v>AGRI</v>
          </cell>
          <cell r="S1056">
            <v>18</v>
          </cell>
          <cell r="T1056">
            <v>5</v>
          </cell>
          <cell r="U1056">
            <v>23</v>
          </cell>
          <cell r="V1056">
            <v>145</v>
          </cell>
          <cell r="W1056">
            <v>280</v>
          </cell>
          <cell r="X1056">
            <v>280</v>
          </cell>
          <cell r="Y1056">
            <v>276</v>
          </cell>
          <cell r="Z1056">
            <v>638.11800000000005</v>
          </cell>
        </row>
        <row r="1057">
          <cell r="I1057" t="str">
            <v>HONNUDIKE_66F05-HOLAKALLU</v>
          </cell>
          <cell r="J1057" t="str">
            <v>1320105903010105</v>
          </cell>
          <cell r="K1057" t="str">
            <v>AGRI</v>
          </cell>
          <cell r="L1057" t="str">
            <v>HONNUDIKE_66</v>
          </cell>
          <cell r="M1057" t="str">
            <v>F05-HOLAKALLU</v>
          </cell>
          <cell r="N1057" t="str">
            <v>HONNUDIKE_66F05-HOLAKALLU</v>
          </cell>
          <cell r="O1057" t="str">
            <v>1320105903010105</v>
          </cell>
          <cell r="P1057" t="str">
            <v>Rural</v>
          </cell>
          <cell r="Q1057" t="str">
            <v>AGRI</v>
          </cell>
          <cell r="R1057" t="str">
            <v>AGRI</v>
          </cell>
          <cell r="S1057">
            <v>15</v>
          </cell>
          <cell r="T1057">
            <v>3</v>
          </cell>
          <cell r="U1057">
            <v>18</v>
          </cell>
          <cell r="V1057">
            <v>170</v>
          </cell>
          <cell r="W1057">
            <v>484</v>
          </cell>
          <cell r="X1057">
            <v>484</v>
          </cell>
          <cell r="Y1057">
            <v>483</v>
          </cell>
          <cell r="Z1057">
            <v>1039.47</v>
          </cell>
        </row>
        <row r="1058">
          <cell r="I1058" t="str">
            <v>HONNUDIKE_66F06-CHOLAMBALLI</v>
          </cell>
          <cell r="J1058" t="str">
            <v>1320105903020301</v>
          </cell>
          <cell r="K1058" t="str">
            <v>AGRI</v>
          </cell>
          <cell r="L1058" t="str">
            <v>HONNUDIKE_66</v>
          </cell>
          <cell r="M1058" t="str">
            <v>F06-CHOLAMBALLI</v>
          </cell>
          <cell r="N1058" t="str">
            <v>HONNUDIKE_66F06-CHOLAMBALLI</v>
          </cell>
          <cell r="O1058" t="str">
            <v>1320105903020301</v>
          </cell>
          <cell r="P1058" t="str">
            <v>Rural</v>
          </cell>
          <cell r="Q1058" t="str">
            <v>AGRI</v>
          </cell>
          <cell r="R1058" t="str">
            <v>AGRI</v>
          </cell>
          <cell r="S1058">
            <v>14</v>
          </cell>
          <cell r="T1058">
            <v>2</v>
          </cell>
          <cell r="U1058">
            <v>16</v>
          </cell>
          <cell r="V1058">
            <v>145</v>
          </cell>
          <cell r="W1058">
            <v>413</v>
          </cell>
          <cell r="X1058">
            <v>413</v>
          </cell>
          <cell r="Y1058">
            <v>404</v>
          </cell>
          <cell r="Z1058">
            <v>705.16399999999999</v>
          </cell>
        </row>
        <row r="1059">
          <cell r="I1059" t="str">
            <v>HONNUDIKE_66F07-VIRUPASANDRA</v>
          </cell>
          <cell r="J1059" t="str">
            <v>1320105903020302</v>
          </cell>
          <cell r="K1059" t="str">
            <v>AGRI</v>
          </cell>
          <cell r="L1059" t="str">
            <v>HONNUDIKE_66</v>
          </cell>
          <cell r="M1059" t="str">
            <v>F07-VIRUPASANDRA</v>
          </cell>
          <cell r="N1059" t="str">
            <v>HONNUDIKE_66F07-VIRUPASANDRA</v>
          </cell>
          <cell r="O1059" t="str">
            <v>1320105903020302</v>
          </cell>
          <cell r="P1059" t="str">
            <v>Rural</v>
          </cell>
          <cell r="Q1059" t="str">
            <v>AGRI</v>
          </cell>
          <cell r="R1059" t="str">
            <v>AGRI</v>
          </cell>
          <cell r="S1059">
            <v>18</v>
          </cell>
          <cell r="T1059">
            <v>6</v>
          </cell>
          <cell r="U1059">
            <v>24</v>
          </cell>
          <cell r="V1059">
            <v>49</v>
          </cell>
          <cell r="W1059">
            <v>304</v>
          </cell>
          <cell r="X1059">
            <v>304</v>
          </cell>
          <cell r="Y1059">
            <v>302</v>
          </cell>
          <cell r="Z1059">
            <v>718.90599999999995</v>
          </cell>
        </row>
        <row r="1060">
          <cell r="I1060" t="str">
            <v>HONNUDIKE_66F08-HONNUDIKE-NJY</v>
          </cell>
          <cell r="J1060" t="str">
            <v>1320105903020303</v>
          </cell>
          <cell r="K1060" t="str">
            <v>NJY</v>
          </cell>
          <cell r="L1060" t="str">
            <v>HONNUDIKE_66</v>
          </cell>
          <cell r="M1060" t="str">
            <v>F08-HONNUDIKE-NJY</v>
          </cell>
          <cell r="N1060" t="str">
            <v>HONNUDIKE_66F08-HONNUDIKE-NJY</v>
          </cell>
          <cell r="O1060" t="str">
            <v>1320105903020303</v>
          </cell>
          <cell r="P1060" t="str">
            <v>Rural</v>
          </cell>
          <cell r="Q1060" t="str">
            <v>NJY</v>
          </cell>
          <cell r="R1060" t="str">
            <v>NJY</v>
          </cell>
          <cell r="S1060">
            <v>18</v>
          </cell>
          <cell r="T1060">
            <v>6</v>
          </cell>
          <cell r="U1060">
            <v>24</v>
          </cell>
          <cell r="V1060">
            <v>107</v>
          </cell>
          <cell r="W1060">
            <v>4955</v>
          </cell>
          <cell r="X1060">
            <v>4955</v>
          </cell>
          <cell r="Y1060">
            <v>0</v>
          </cell>
          <cell r="Z1060">
            <v>864.4</v>
          </cell>
        </row>
        <row r="1061">
          <cell r="I1061" t="str">
            <v>HONNUDIKE_66F09-CNNL</v>
          </cell>
          <cell r="J1061" t="str">
            <v>1320105903020304</v>
          </cell>
          <cell r="K1061" t="str">
            <v>WATER WORKS</v>
          </cell>
          <cell r="L1061" t="str">
            <v>HONNUDIKE_66</v>
          </cell>
          <cell r="M1061" t="str">
            <v>F09-CNNL</v>
          </cell>
          <cell r="N1061" t="str">
            <v>HONNUDIKE_66F09-CNNL</v>
          </cell>
          <cell r="O1061" t="str">
            <v>1320105903020304</v>
          </cell>
          <cell r="P1061" t="str">
            <v>Rural</v>
          </cell>
          <cell r="Q1061" t="str">
            <v>WATER WORKS</v>
          </cell>
          <cell r="R1061" t="str">
            <v>WATER WORKS</v>
          </cell>
          <cell r="S1061">
            <v>26</v>
          </cell>
          <cell r="T1061">
            <v>7</v>
          </cell>
          <cell r="U1061">
            <v>33</v>
          </cell>
          <cell r="V1061">
            <v>1</v>
          </cell>
          <cell r="W1061">
            <v>1</v>
          </cell>
          <cell r="X1061">
            <v>1</v>
          </cell>
          <cell r="Y1061">
            <v>0</v>
          </cell>
          <cell r="Z1061">
            <v>451.59</v>
          </cell>
        </row>
        <row r="1062">
          <cell r="I1062" t="str">
            <v>HONNUDIKE_66F10-HOLAKALLU-NJY</v>
          </cell>
          <cell r="J1062" t="str">
            <v>1320105903020305</v>
          </cell>
          <cell r="K1062" t="str">
            <v>NJY</v>
          </cell>
          <cell r="L1062" t="str">
            <v>HONNUDIKE_66</v>
          </cell>
          <cell r="M1062" t="str">
            <v>F10-HOLAKALLU-NJY</v>
          </cell>
          <cell r="N1062" t="str">
            <v>HONNUDIKE_66F10-HOLAKALLU-NJY</v>
          </cell>
          <cell r="O1062" t="str">
            <v>1320105903020305</v>
          </cell>
          <cell r="P1062" t="str">
            <v>Rural</v>
          </cell>
          <cell r="Q1062" t="str">
            <v>NJY</v>
          </cell>
          <cell r="R1062" t="str">
            <v>NJY</v>
          </cell>
          <cell r="S1062">
            <v>38</v>
          </cell>
          <cell r="T1062">
            <v>11.6</v>
          </cell>
          <cell r="U1062">
            <v>49.6</v>
          </cell>
          <cell r="V1062">
            <v>39</v>
          </cell>
          <cell r="W1062">
            <v>1443</v>
          </cell>
          <cell r="X1062">
            <v>1443</v>
          </cell>
          <cell r="Y1062">
            <v>0</v>
          </cell>
          <cell r="Z1062">
            <v>507.96100000000001</v>
          </cell>
        </row>
        <row r="1063">
          <cell r="I1063" t="str">
            <v>HONNUDIKE_66F11-ARENAHALLI</v>
          </cell>
          <cell r="J1063" t="str">
            <v>1320105903020306</v>
          </cell>
          <cell r="K1063" t="str">
            <v>NJY</v>
          </cell>
          <cell r="L1063" t="str">
            <v>HONNUDIKE_66</v>
          </cell>
          <cell r="M1063" t="str">
            <v>F11-ARENAHALLI</v>
          </cell>
          <cell r="N1063" t="str">
            <v>HONNUDIKE_66F11-ARENAHALLI</v>
          </cell>
          <cell r="O1063" t="str">
            <v>1320105903020306</v>
          </cell>
          <cell r="P1063" t="str">
            <v>Rural</v>
          </cell>
          <cell r="Q1063" t="str">
            <v>NJY</v>
          </cell>
          <cell r="R1063" t="str">
            <v>NJY</v>
          </cell>
          <cell r="S1063">
            <v>25</v>
          </cell>
          <cell r="T1063">
            <v>8.3000000000000007</v>
          </cell>
          <cell r="U1063">
            <v>33.299999999999997</v>
          </cell>
          <cell r="V1063">
            <v>45</v>
          </cell>
          <cell r="W1063">
            <v>895</v>
          </cell>
          <cell r="X1063">
            <v>895</v>
          </cell>
          <cell r="Y1063">
            <v>0</v>
          </cell>
          <cell r="Z1063">
            <v>375.88600000000002</v>
          </cell>
        </row>
        <row r="1064">
          <cell r="I1064" t="str">
            <v>HONNUDIKE_66F12-MAASKAL</v>
          </cell>
          <cell r="J1064" t="str">
            <v>1320105903020307</v>
          </cell>
          <cell r="K1064" t="str">
            <v>NJY</v>
          </cell>
          <cell r="L1064" t="str">
            <v>HONNUDIKE_66</v>
          </cell>
          <cell r="M1064" t="str">
            <v>F12-MAASKAL</v>
          </cell>
          <cell r="N1064" t="str">
            <v>HONNUDIKE_66F12-MAASKAL</v>
          </cell>
          <cell r="O1064" t="str">
            <v>1320105903020307</v>
          </cell>
          <cell r="P1064" t="str">
            <v>Rural</v>
          </cell>
          <cell r="Q1064" t="str">
            <v>NJY</v>
          </cell>
          <cell r="R1064" t="str">
            <v>NJY</v>
          </cell>
          <cell r="S1064">
            <v>38</v>
          </cell>
          <cell r="T1064">
            <v>15.3</v>
          </cell>
          <cell r="U1064">
            <v>53.3</v>
          </cell>
          <cell r="V1064">
            <v>65</v>
          </cell>
          <cell r="W1064">
            <v>1627</v>
          </cell>
          <cell r="X1064">
            <v>1627</v>
          </cell>
          <cell r="Y1064">
            <v>0</v>
          </cell>
          <cell r="Z1064">
            <v>849.649</v>
          </cell>
        </row>
        <row r="1065">
          <cell r="I1065" t="str">
            <v>HONNUDIKE_66F13-VAHINI PIPES</v>
          </cell>
          <cell r="J1065" t="str">
            <v>1320105903010301</v>
          </cell>
          <cell r="K1065" t="str">
            <v>INDUSTRIAL</v>
          </cell>
          <cell r="L1065" t="str">
            <v>HONNUDIKE_66</v>
          </cell>
          <cell r="M1065" t="str">
            <v>F13-VAHINI PIPES</v>
          </cell>
          <cell r="N1065" t="str">
            <v>HONNUDIKE_66F13-VAHINI PIPES</v>
          </cell>
          <cell r="O1065" t="str">
            <v>1320105903010301</v>
          </cell>
          <cell r="P1065" t="str">
            <v>Rural</v>
          </cell>
          <cell r="Q1065" t="str">
            <v>INDUSTRIAL</v>
          </cell>
          <cell r="R1065" t="str">
            <v>INDUSTRIAL</v>
          </cell>
          <cell r="S1065">
            <v>28</v>
          </cell>
          <cell r="T1065">
            <v>7</v>
          </cell>
          <cell r="U1065">
            <v>35</v>
          </cell>
          <cell r="V1065">
            <v>1</v>
          </cell>
          <cell r="W1065">
            <v>2</v>
          </cell>
          <cell r="X1065">
            <v>2</v>
          </cell>
          <cell r="Y1065">
            <v>0</v>
          </cell>
          <cell r="Z1065">
            <v>56393.5</v>
          </cell>
        </row>
        <row r="1066">
          <cell r="I1066" t="str">
            <v>HONNUDIKE_66F14-JOLUMARANAHALLI</v>
          </cell>
          <cell r="J1066" t="str">
            <v>1320105903020308</v>
          </cell>
          <cell r="K1066" t="str">
            <v>AGRI</v>
          </cell>
          <cell r="L1066" t="str">
            <v>HONNUDIKE_66</v>
          </cell>
          <cell r="M1066" t="str">
            <v>F14-JOLUMARANAHALLI</v>
          </cell>
          <cell r="N1066" t="str">
            <v>HONNUDIKE_66F14-JOLUMARANAHALLI</v>
          </cell>
          <cell r="O1066" t="str">
            <v>1320105903020308</v>
          </cell>
          <cell r="P1066" t="str">
            <v>Rural</v>
          </cell>
          <cell r="Q1066" t="str">
            <v>AGRI</v>
          </cell>
          <cell r="R1066" t="str">
            <v>AGRI</v>
          </cell>
          <cell r="S1066">
            <v>32</v>
          </cell>
          <cell r="T1066">
            <v>12</v>
          </cell>
          <cell r="U1066">
            <v>44</v>
          </cell>
          <cell r="V1066">
            <v>66</v>
          </cell>
          <cell r="W1066">
            <v>276</v>
          </cell>
          <cell r="X1066">
            <v>276</v>
          </cell>
          <cell r="Y1066">
            <v>274</v>
          </cell>
          <cell r="Z1066">
            <v>5836.3</v>
          </cell>
        </row>
        <row r="1067">
          <cell r="I1067" t="str">
            <v>HONNUDIKE_66F15-NARUGANAHALLI IP</v>
          </cell>
          <cell r="J1067" t="str">
            <v>1320105903010302</v>
          </cell>
          <cell r="K1067" t="str">
            <v>AGRI</v>
          </cell>
          <cell r="L1067" t="str">
            <v>HONNUDIKE_66</v>
          </cell>
          <cell r="M1067" t="str">
            <v>F15-NARUGANAHALLI IP</v>
          </cell>
          <cell r="N1067" t="str">
            <v>HONNUDIKE_66F15-NARUGANAHALLI IP</v>
          </cell>
          <cell r="O1067" t="str">
            <v>1320105903010302</v>
          </cell>
          <cell r="P1067" t="str">
            <v>Rural</v>
          </cell>
          <cell r="Q1067" t="str">
            <v>AGRI</v>
          </cell>
          <cell r="R1067" t="str">
            <v>AGRI</v>
          </cell>
          <cell r="S1067">
            <v>0</v>
          </cell>
          <cell r="T1067">
            <v>0</v>
          </cell>
          <cell r="U1067">
            <v>0</v>
          </cell>
          <cell r="V1067">
            <v>93</v>
          </cell>
          <cell r="W1067">
            <v>126</v>
          </cell>
          <cell r="X1067">
            <v>126</v>
          </cell>
          <cell r="Y1067">
            <v>120</v>
          </cell>
          <cell r="Z1067">
            <v>2427.5</v>
          </cell>
        </row>
        <row r="1068">
          <cell r="I1068" t="str">
            <v>HONNUDIKE_66F16-PANDITHANAHALLI IP</v>
          </cell>
          <cell r="J1068" t="str">
            <v>1320105903020309</v>
          </cell>
          <cell r="K1068" t="str">
            <v>AGRI</v>
          </cell>
          <cell r="L1068" t="str">
            <v>HONNUDIKE_66</v>
          </cell>
          <cell r="M1068" t="str">
            <v>F16-PANDITHANAHALLI IP</v>
          </cell>
          <cell r="N1068" t="str">
            <v>HONNUDIKE_66F16-PANDITHANAHALLI IP</v>
          </cell>
          <cell r="O1068" t="str">
            <v>1320105903020309</v>
          </cell>
          <cell r="P1068" t="str">
            <v>Rural</v>
          </cell>
          <cell r="Q1068" t="str">
            <v>AGRI</v>
          </cell>
          <cell r="R1068" t="str">
            <v>AGRI</v>
          </cell>
          <cell r="S1068">
            <v>3</v>
          </cell>
          <cell r="T1068">
            <v>14</v>
          </cell>
          <cell r="U1068">
            <v>17</v>
          </cell>
          <cell r="V1068">
            <v>67</v>
          </cell>
          <cell r="W1068">
            <v>539</v>
          </cell>
          <cell r="X1068">
            <v>539</v>
          </cell>
          <cell r="Y1068">
            <v>164</v>
          </cell>
          <cell r="Z1068">
            <v>1687.3</v>
          </cell>
        </row>
        <row r="1069">
          <cell r="I1069" t="str">
            <v>HOSADURGA_220F03-GUTTIKATTE MADHURE IP</v>
          </cell>
          <cell r="J1069" t="str">
            <v>1310204909010101</v>
          </cell>
          <cell r="K1069" t="str">
            <v>AGRI</v>
          </cell>
          <cell r="L1069" t="str">
            <v>HOSADURGA_220</v>
          </cell>
          <cell r="M1069" t="str">
            <v>F03-GUTTIKATTE MADHURE IP</v>
          </cell>
          <cell r="N1069" t="str">
            <v>HOSADURGA_220F03-GUTTIKATTE MADHURE IP</v>
          </cell>
          <cell r="O1069" t="str">
            <v>1310204909010101</v>
          </cell>
          <cell r="P1069" t="str">
            <v>Rural</v>
          </cell>
          <cell r="Q1069" t="str">
            <v>AGRI</v>
          </cell>
          <cell r="R1069" t="str">
            <v>AGRI</v>
          </cell>
          <cell r="S1069">
            <v>3.8079999999999998</v>
          </cell>
          <cell r="T1069">
            <v>5.7119999999999997</v>
          </cell>
          <cell r="U1069">
            <v>9.52</v>
          </cell>
          <cell r="V1069">
            <v>64</v>
          </cell>
          <cell r="W1069">
            <v>546</v>
          </cell>
          <cell r="X1069">
            <v>531</v>
          </cell>
          <cell r="Y1069">
            <v>527</v>
          </cell>
          <cell r="Z1069">
            <v>4916.5</v>
          </cell>
        </row>
        <row r="1070">
          <cell r="I1070" t="str">
            <v>HOSADURGA_220F04 MAVINAKATTE B V NAGARA NJY</v>
          </cell>
          <cell r="J1070" t="str">
            <v>1310204909010102</v>
          </cell>
          <cell r="K1070" t="str">
            <v>NJY</v>
          </cell>
          <cell r="L1070" t="str">
            <v>HOSADURGA_220</v>
          </cell>
          <cell r="M1070" t="str">
            <v>F04 MAVINAKATTE B V NAGARA NJY</v>
          </cell>
          <cell r="N1070" t="str">
            <v>HOSADURGA_220F04 MAVINAKATTE B V NAGARA NJY</v>
          </cell>
          <cell r="O1070" t="str">
            <v>1310204909010102</v>
          </cell>
          <cell r="P1070" t="str">
            <v>Rural</v>
          </cell>
          <cell r="Q1070" t="str">
            <v>NJY</v>
          </cell>
          <cell r="R1070" t="str">
            <v>NJY</v>
          </cell>
          <cell r="S1070">
            <v>5.0600000000000005</v>
          </cell>
          <cell r="T1070">
            <v>7.59</v>
          </cell>
          <cell r="U1070">
            <v>12.65</v>
          </cell>
          <cell r="V1070">
            <v>40</v>
          </cell>
          <cell r="W1070">
            <v>4717</v>
          </cell>
          <cell r="X1070">
            <v>3880</v>
          </cell>
          <cell r="Y1070">
            <v>0</v>
          </cell>
          <cell r="Z1070">
            <v>6574.1</v>
          </cell>
        </row>
        <row r="1071">
          <cell r="I1071" t="str">
            <v>HOSADURGA_220F05-DEVIGERE IP</v>
          </cell>
          <cell r="J1071" t="str">
            <v>1310204909010103</v>
          </cell>
          <cell r="K1071" t="str">
            <v>AGRI</v>
          </cell>
          <cell r="L1071" t="str">
            <v>HOSADURGA_220</v>
          </cell>
          <cell r="M1071" t="str">
            <v>F05-DEVIGERE IP</v>
          </cell>
          <cell r="N1071" t="str">
            <v>HOSADURGA_220F05-DEVIGERE IP</v>
          </cell>
          <cell r="O1071" t="str">
            <v>1310204909010103</v>
          </cell>
          <cell r="P1071" t="str">
            <v>Rural</v>
          </cell>
          <cell r="Q1071" t="str">
            <v>AGRI</v>
          </cell>
          <cell r="R1071" t="str">
            <v>AGRI</v>
          </cell>
          <cell r="S1071">
            <v>22.612000000000002</v>
          </cell>
          <cell r="T1071">
            <v>33.917999999999999</v>
          </cell>
          <cell r="U1071">
            <v>56.53</v>
          </cell>
          <cell r="V1071">
            <v>51</v>
          </cell>
          <cell r="W1071">
            <v>872</v>
          </cell>
          <cell r="X1071">
            <v>827</v>
          </cell>
          <cell r="Y1071">
            <v>822</v>
          </cell>
          <cell r="Z1071">
            <v>6192.9</v>
          </cell>
        </row>
        <row r="1072">
          <cell r="I1072" t="str">
            <v>HOSADURGA_66F02-VEDAVATI WS</v>
          </cell>
          <cell r="J1072" t="str">
            <v>1310204902010101</v>
          </cell>
          <cell r="K1072" t="str">
            <v>WATER WORKS</v>
          </cell>
          <cell r="L1072" t="str">
            <v>HOSADURGA_66</v>
          </cell>
          <cell r="M1072" t="str">
            <v>F02-VEDAVATI WS</v>
          </cell>
          <cell r="N1072" t="str">
            <v>HOSADURGA_66F02-VEDAVATI WS</v>
          </cell>
          <cell r="O1072" t="str">
            <v>1310204902010101</v>
          </cell>
          <cell r="P1072" t="str">
            <v>Rural</v>
          </cell>
          <cell r="Q1072" t="str">
            <v>WATER WORKS</v>
          </cell>
          <cell r="R1072" t="str">
            <v>WATER WORKS</v>
          </cell>
          <cell r="S1072">
            <v>4.5039999999999996</v>
          </cell>
          <cell r="T1072">
            <v>6.7559999999999993</v>
          </cell>
          <cell r="U1072">
            <v>11.259999999999998</v>
          </cell>
          <cell r="V1072">
            <v>3</v>
          </cell>
          <cell r="W1072">
            <v>3</v>
          </cell>
          <cell r="X1072">
            <v>3</v>
          </cell>
          <cell r="Y1072">
            <v>0</v>
          </cell>
          <cell r="Z1072">
            <v>246.17</v>
          </cell>
        </row>
        <row r="1073">
          <cell r="I1073" t="str">
            <v>HOSADURGA_66F03-KAPPAGERE</v>
          </cell>
          <cell r="J1073" t="str">
            <v>1310204902010110</v>
          </cell>
          <cell r="K1073" t="str">
            <v>AGRI</v>
          </cell>
          <cell r="L1073" t="str">
            <v>HOSADURGA_66</v>
          </cell>
          <cell r="M1073" t="str">
            <v>F03-KAPPAGERE</v>
          </cell>
          <cell r="N1073" t="str">
            <v>HOSADURGA_66F03-KAPPAGERE</v>
          </cell>
          <cell r="O1073" t="str">
            <v>1310204902010110</v>
          </cell>
          <cell r="P1073" t="str">
            <v>Rural</v>
          </cell>
          <cell r="Q1073" t="str">
            <v>AGRI</v>
          </cell>
          <cell r="R1073" t="str">
            <v>AGRI</v>
          </cell>
          <cell r="S1073">
            <v>21.319999999999997</v>
          </cell>
          <cell r="T1073">
            <v>31.979999999999997</v>
          </cell>
          <cell r="U1073">
            <v>53.3</v>
          </cell>
          <cell r="V1073">
            <v>170</v>
          </cell>
          <cell r="W1073">
            <v>513</v>
          </cell>
          <cell r="X1073">
            <v>426</v>
          </cell>
          <cell r="Y1073">
            <v>419</v>
          </cell>
          <cell r="Z1073">
            <v>710.64</v>
          </cell>
        </row>
        <row r="1074">
          <cell r="I1074" t="str">
            <v>HOSADURGA_66F04-VIDYANAGARA</v>
          </cell>
          <cell r="J1074" t="str">
            <v>1310204902010111</v>
          </cell>
          <cell r="K1074" t="str">
            <v>DOMESTIC</v>
          </cell>
          <cell r="L1074" t="str">
            <v>HOSADURGA_66</v>
          </cell>
          <cell r="M1074" t="str">
            <v>F04-VIDYANAGARA</v>
          </cell>
          <cell r="N1074" t="str">
            <v>HOSADURGA_66F04-VIDYANAGARA</v>
          </cell>
          <cell r="O1074" t="str">
            <v>1310204902010111</v>
          </cell>
          <cell r="P1074" t="str">
            <v>Urban</v>
          </cell>
          <cell r="Q1074" t="str">
            <v>DOMESTIC</v>
          </cell>
          <cell r="R1074" t="str">
            <v>URBAN</v>
          </cell>
          <cell r="S1074">
            <v>8.4719999999999995</v>
          </cell>
          <cell r="T1074">
            <v>12.707999999999998</v>
          </cell>
          <cell r="U1074">
            <v>21.18</v>
          </cell>
          <cell r="V1074">
            <v>69</v>
          </cell>
          <cell r="W1074">
            <v>2808</v>
          </cell>
          <cell r="X1074">
            <v>2349</v>
          </cell>
          <cell r="Y1074">
            <v>1</v>
          </cell>
          <cell r="Z1074">
            <v>1455.78</v>
          </cell>
        </row>
        <row r="1075">
          <cell r="I1075" t="str">
            <v>HOSADURGA_66F06-KORATIGERE</v>
          </cell>
          <cell r="J1075" t="str">
            <v>1310204902020301</v>
          </cell>
          <cell r="K1075" t="str">
            <v>AGRI</v>
          </cell>
          <cell r="L1075" t="str">
            <v>HOSADURGA_66</v>
          </cell>
          <cell r="M1075" t="str">
            <v>F06-KORATIGERE</v>
          </cell>
          <cell r="N1075" t="str">
            <v>HOSADURGA_66F06-KORATIGERE</v>
          </cell>
          <cell r="O1075" t="str">
            <v>1310204902020301</v>
          </cell>
          <cell r="P1075" t="str">
            <v>Rural</v>
          </cell>
          <cell r="Q1075" t="str">
            <v>AGRI</v>
          </cell>
          <cell r="R1075" t="str">
            <v>AGRI</v>
          </cell>
          <cell r="S1075">
            <v>35.839999999999996</v>
          </cell>
          <cell r="T1075">
            <v>53.759999999999991</v>
          </cell>
          <cell r="U1075">
            <v>89.6</v>
          </cell>
          <cell r="V1075">
            <v>125</v>
          </cell>
          <cell r="W1075">
            <v>616</v>
          </cell>
          <cell r="X1075">
            <v>551</v>
          </cell>
          <cell r="Y1075">
            <v>549</v>
          </cell>
          <cell r="Z1075">
            <v>212.03</v>
          </cell>
        </row>
        <row r="1076">
          <cell r="I1076" t="str">
            <v>HOSADURGA_66F07-SANKAINAHATTI IP</v>
          </cell>
          <cell r="J1076" t="str">
            <v>1310204902020302</v>
          </cell>
          <cell r="K1076" t="str">
            <v>AGRI</v>
          </cell>
          <cell r="L1076" t="str">
            <v>HOSADURGA_66</v>
          </cell>
          <cell r="M1076" t="str">
            <v>F07-SANKAINAHATTI IP</v>
          </cell>
          <cell r="N1076" t="str">
            <v>HOSADURGA_66F07-SANKAINAHATTI IP</v>
          </cell>
          <cell r="O1076" t="str">
            <v>1310204902020302</v>
          </cell>
          <cell r="P1076" t="str">
            <v>Rural</v>
          </cell>
          <cell r="Q1076" t="str">
            <v>AGRI</v>
          </cell>
          <cell r="R1076" t="str">
            <v>AGRI</v>
          </cell>
          <cell r="S1076">
            <v>3.4799999999999995</v>
          </cell>
          <cell r="T1076">
            <v>5.22</v>
          </cell>
          <cell r="U1076">
            <v>8.6999999999999993</v>
          </cell>
          <cell r="V1076">
            <v>50</v>
          </cell>
          <cell r="W1076">
            <v>139</v>
          </cell>
          <cell r="X1076">
            <v>137</v>
          </cell>
          <cell r="Y1076">
            <v>134</v>
          </cell>
          <cell r="Z1076">
            <v>490.91</v>
          </cell>
        </row>
        <row r="1077">
          <cell r="I1077" t="str">
            <v>HOSADURGA_66F08-SIDDARAMANAGARA</v>
          </cell>
          <cell r="J1077" t="str">
            <v>1310204902020303</v>
          </cell>
          <cell r="K1077" t="str">
            <v>DOMESTIC</v>
          </cell>
          <cell r="L1077" t="str">
            <v>HOSADURGA_66</v>
          </cell>
          <cell r="M1077" t="str">
            <v>F08-SIDDARAMANAGARA</v>
          </cell>
          <cell r="N1077" t="str">
            <v>HOSADURGA_66F08-SIDDARAMANAGARA</v>
          </cell>
          <cell r="O1077" t="str">
            <v>1310204902020303</v>
          </cell>
          <cell r="P1077" t="str">
            <v>Urban</v>
          </cell>
          <cell r="Q1077" t="str">
            <v>DOMESTIC</v>
          </cell>
          <cell r="R1077" t="str">
            <v>URBAN</v>
          </cell>
          <cell r="S1077">
            <v>8.4719999999999995</v>
          </cell>
          <cell r="T1077">
            <v>12.707999999999998</v>
          </cell>
          <cell r="U1077">
            <v>21.18</v>
          </cell>
          <cell r="V1077">
            <v>69</v>
          </cell>
          <cell r="W1077">
            <v>3560</v>
          </cell>
          <cell r="X1077">
            <v>3014</v>
          </cell>
          <cell r="Y1077">
            <v>0</v>
          </cell>
          <cell r="Z1077">
            <v>618.29</v>
          </cell>
        </row>
        <row r="1078">
          <cell r="I1078" t="str">
            <v>HOSADURGA_66F09-LINGADAHALLI</v>
          </cell>
          <cell r="J1078" t="str">
            <v>1310204902020101</v>
          </cell>
          <cell r="K1078" t="str">
            <v>AGRI</v>
          </cell>
          <cell r="L1078" t="str">
            <v>HOSADURGA_66</v>
          </cell>
          <cell r="M1078" t="str">
            <v>F09-LINGADAHALLI</v>
          </cell>
          <cell r="N1078" t="str">
            <v>HOSADURGA_66F09-LINGADAHALLI</v>
          </cell>
          <cell r="O1078" t="str">
            <v>1310204902020101</v>
          </cell>
          <cell r="P1078" t="str">
            <v>Rural</v>
          </cell>
          <cell r="Q1078" t="str">
            <v>AGRI</v>
          </cell>
          <cell r="R1078" t="str">
            <v>AGRI</v>
          </cell>
          <cell r="S1078">
            <v>12.45</v>
          </cell>
          <cell r="T1078">
            <v>16.260000000000002</v>
          </cell>
          <cell r="U1078">
            <v>28.71</v>
          </cell>
          <cell r="V1078">
            <v>230</v>
          </cell>
          <cell r="W1078">
            <v>938</v>
          </cell>
          <cell r="X1078">
            <v>875</v>
          </cell>
          <cell r="Y1078">
            <v>874</v>
          </cell>
          <cell r="Z1078">
            <v>14359.07</v>
          </cell>
        </row>
        <row r="1079">
          <cell r="I1079" t="str">
            <v>HOSADURGA_66F10-KANGUVALLI</v>
          </cell>
          <cell r="J1079" t="str">
            <v>1310204902020304</v>
          </cell>
          <cell r="K1079" t="str">
            <v>NJY</v>
          </cell>
          <cell r="L1079" t="str">
            <v>HOSADURGA_66</v>
          </cell>
          <cell r="M1079" t="str">
            <v>F10-KANGUVALLI</v>
          </cell>
          <cell r="N1079" t="str">
            <v>HOSADURGA_66F10-KANGUVALLI</v>
          </cell>
          <cell r="O1079" t="str">
            <v>1310204902020304</v>
          </cell>
          <cell r="P1079" t="str">
            <v>Rural</v>
          </cell>
          <cell r="Q1079" t="str">
            <v>NJY</v>
          </cell>
          <cell r="R1079" t="str">
            <v>NJY</v>
          </cell>
          <cell r="S1079">
            <v>14.686399999999999</v>
          </cell>
          <cell r="T1079">
            <v>22.029599999999999</v>
          </cell>
          <cell r="U1079">
            <v>36.715999999999994</v>
          </cell>
          <cell r="V1079">
            <v>79</v>
          </cell>
          <cell r="W1079">
            <v>3410</v>
          </cell>
          <cell r="X1079">
            <v>2801</v>
          </cell>
          <cell r="Y1079">
            <v>0</v>
          </cell>
          <cell r="Z1079">
            <v>1102.23</v>
          </cell>
        </row>
        <row r="1080">
          <cell r="I1080" t="str">
            <v>HOSADURGA_66F11-KELLODU</v>
          </cell>
          <cell r="J1080" t="str">
            <v>1310204902010103</v>
          </cell>
          <cell r="K1080" t="str">
            <v>AGRI</v>
          </cell>
          <cell r="L1080" t="str">
            <v>HOSADURGA_66</v>
          </cell>
          <cell r="M1080" t="str">
            <v>F11-KELLODU</v>
          </cell>
          <cell r="N1080" t="str">
            <v>HOSADURGA_66F11-KELLODU</v>
          </cell>
          <cell r="O1080" t="str">
            <v>1310204902010103</v>
          </cell>
          <cell r="P1080" t="str">
            <v>Rural</v>
          </cell>
          <cell r="Q1080" t="str">
            <v>AGRI</v>
          </cell>
          <cell r="R1080" t="str">
            <v>AGRI</v>
          </cell>
          <cell r="S1080">
            <v>5.84</v>
          </cell>
          <cell r="T1080">
            <v>8.76</v>
          </cell>
          <cell r="U1080">
            <v>14.6</v>
          </cell>
          <cell r="V1080">
            <v>80</v>
          </cell>
          <cell r="W1080">
            <v>1821</v>
          </cell>
          <cell r="X1080">
            <v>252</v>
          </cell>
          <cell r="Y1080">
            <v>249</v>
          </cell>
          <cell r="Z1080">
            <v>776.01</v>
          </cell>
        </row>
        <row r="1081">
          <cell r="I1081" t="str">
            <v>HOSADURGA_66F12-RANGAVANAHALLI</v>
          </cell>
          <cell r="J1081" t="str">
            <v>1310204902010104</v>
          </cell>
          <cell r="K1081" t="str">
            <v>AGRI</v>
          </cell>
          <cell r="L1081" t="str">
            <v>HOSADURGA_66</v>
          </cell>
          <cell r="M1081" t="str">
            <v>F12-RANGAVANAHALLI</v>
          </cell>
          <cell r="N1081" t="str">
            <v>HOSADURGA_66F12-RANGAVANAHALLI</v>
          </cell>
          <cell r="O1081" t="str">
            <v>1310204902010104</v>
          </cell>
          <cell r="P1081" t="str">
            <v>Rural</v>
          </cell>
          <cell r="Q1081" t="str">
            <v>AGRI</v>
          </cell>
          <cell r="R1081" t="str">
            <v>AGRI</v>
          </cell>
          <cell r="S1081">
            <v>13.304</v>
          </cell>
          <cell r="T1081">
            <v>19.956</v>
          </cell>
          <cell r="U1081">
            <v>33.26</v>
          </cell>
          <cell r="V1081">
            <v>101</v>
          </cell>
          <cell r="W1081">
            <v>356</v>
          </cell>
          <cell r="X1081">
            <v>355</v>
          </cell>
          <cell r="Y1081">
            <v>355</v>
          </cell>
          <cell r="Z1081">
            <v>600.15</v>
          </cell>
        </row>
        <row r="1082">
          <cell r="I1082" t="str">
            <v>HOSADURGA_66F13-BOKIKERE</v>
          </cell>
          <cell r="J1082" t="str">
            <v>1310204902020305</v>
          </cell>
          <cell r="K1082" t="str">
            <v>AGRI</v>
          </cell>
          <cell r="L1082" t="str">
            <v>HOSADURGA_66</v>
          </cell>
          <cell r="M1082" t="str">
            <v>F13-BOKIKERE</v>
          </cell>
          <cell r="N1082" t="str">
            <v>HOSADURGA_66F13-BOKIKERE</v>
          </cell>
          <cell r="O1082" t="str">
            <v>1310204902020305</v>
          </cell>
          <cell r="P1082" t="str">
            <v>Rural</v>
          </cell>
          <cell r="Q1082" t="str">
            <v>AGRI</v>
          </cell>
          <cell r="R1082" t="str">
            <v>AGRI</v>
          </cell>
          <cell r="S1082">
            <v>16.16</v>
          </cell>
          <cell r="T1082">
            <v>24.24</v>
          </cell>
          <cell r="U1082">
            <v>40.4</v>
          </cell>
          <cell r="V1082">
            <v>269</v>
          </cell>
          <cell r="W1082">
            <v>297</v>
          </cell>
          <cell r="X1082">
            <v>293</v>
          </cell>
          <cell r="Y1082">
            <v>287</v>
          </cell>
          <cell r="Z1082">
            <v>440.4</v>
          </cell>
        </row>
        <row r="1083">
          <cell r="I1083" t="str">
            <v>HOSADURGA_66F14-PEELAPURA</v>
          </cell>
          <cell r="J1083" t="str">
            <v>1310204902020306</v>
          </cell>
          <cell r="K1083" t="str">
            <v>AGRI</v>
          </cell>
          <cell r="L1083" t="str">
            <v>HOSADURGA_66</v>
          </cell>
          <cell r="M1083" t="str">
            <v>F14-PEELAPURA</v>
          </cell>
          <cell r="N1083" t="str">
            <v>HOSADURGA_66F14-PEELAPURA</v>
          </cell>
          <cell r="O1083" t="str">
            <v>1310204902020306</v>
          </cell>
          <cell r="P1083" t="str">
            <v>Rural</v>
          </cell>
          <cell r="Q1083" t="str">
            <v>AGRI</v>
          </cell>
          <cell r="R1083" t="str">
            <v>AGRI</v>
          </cell>
          <cell r="S1083">
            <v>15.280000000000001</v>
          </cell>
          <cell r="T1083">
            <v>22.92</v>
          </cell>
          <cell r="U1083">
            <v>38.200000000000003</v>
          </cell>
          <cell r="V1083">
            <v>329</v>
          </cell>
          <cell r="W1083">
            <v>419</v>
          </cell>
          <cell r="X1083">
            <v>392</v>
          </cell>
          <cell r="Y1083">
            <v>392</v>
          </cell>
          <cell r="Z1083">
            <v>416.34</v>
          </cell>
        </row>
        <row r="1084">
          <cell r="I1084" t="str">
            <v>HOSADURGA_66F15-KOBRIPETE</v>
          </cell>
          <cell r="J1084" t="str">
            <v>1310204902010105</v>
          </cell>
          <cell r="K1084" t="str">
            <v>DOMESTIC</v>
          </cell>
          <cell r="L1084" t="str">
            <v>HOSADURGA_66</v>
          </cell>
          <cell r="M1084" t="str">
            <v>F15-KOBRIPETE</v>
          </cell>
          <cell r="N1084" t="str">
            <v>HOSADURGA_66F15-KOBRIPETE</v>
          </cell>
          <cell r="O1084" t="str">
            <v>1310204902010105</v>
          </cell>
          <cell r="P1084" t="str">
            <v>Urban</v>
          </cell>
          <cell r="Q1084" t="str">
            <v>DOMESTIC</v>
          </cell>
          <cell r="R1084" t="str">
            <v>URBAN</v>
          </cell>
          <cell r="S1084">
            <v>15.404</v>
          </cell>
          <cell r="T1084">
            <v>23.106000000000002</v>
          </cell>
          <cell r="U1084">
            <v>38.510000000000005</v>
          </cell>
          <cell r="V1084">
            <v>158</v>
          </cell>
          <cell r="W1084">
            <v>15368</v>
          </cell>
          <cell r="X1084">
            <v>13257</v>
          </cell>
          <cell r="Y1084">
            <v>1</v>
          </cell>
          <cell r="Z1084">
            <v>2613.5</v>
          </cell>
        </row>
        <row r="1085">
          <cell r="I1085" t="str">
            <v>HOSADURGA_66F16-CHINNAPURA NJY</v>
          </cell>
          <cell r="J1085" t="str">
            <v>1310204902020308</v>
          </cell>
          <cell r="K1085" t="str">
            <v>NJY</v>
          </cell>
          <cell r="L1085" t="str">
            <v>HOSADURGA_66</v>
          </cell>
          <cell r="M1085" t="str">
            <v>F16-CHINNAPURA NJY</v>
          </cell>
          <cell r="N1085" t="str">
            <v>HOSADURGA_66F16-CHINNAPURA NJY</v>
          </cell>
          <cell r="O1085" t="str">
            <v>1310204902020308</v>
          </cell>
          <cell r="P1085" t="str">
            <v>Rural</v>
          </cell>
          <cell r="Q1085" t="str">
            <v>NJY</v>
          </cell>
          <cell r="R1085" t="str">
            <v>NJY</v>
          </cell>
          <cell r="S1085">
            <v>18.152000000000001</v>
          </cell>
          <cell r="T1085">
            <v>27.228000000000002</v>
          </cell>
          <cell r="U1085">
            <v>45.38</v>
          </cell>
          <cell r="V1085">
            <v>73</v>
          </cell>
          <cell r="W1085">
            <v>1141</v>
          </cell>
          <cell r="X1085">
            <v>1023</v>
          </cell>
          <cell r="Y1085">
            <v>0</v>
          </cell>
          <cell r="Z1085">
            <v>6285.3</v>
          </cell>
        </row>
        <row r="1086">
          <cell r="I1086" t="str">
            <v>HOSADURGA_66F17-NAGENAHALLI</v>
          </cell>
          <cell r="J1086" t="str">
            <v>1310204902020309</v>
          </cell>
          <cell r="K1086" t="str">
            <v>AGRI</v>
          </cell>
          <cell r="L1086" t="str">
            <v>HOSADURGA_66</v>
          </cell>
          <cell r="M1086" t="str">
            <v>F17-NAGENAHALLI</v>
          </cell>
          <cell r="N1086" t="str">
            <v>HOSADURGA_66F17-NAGENAHALLI</v>
          </cell>
          <cell r="O1086" t="str">
            <v>1310204902020309</v>
          </cell>
          <cell r="P1086" t="str">
            <v>Rural</v>
          </cell>
          <cell r="Q1086" t="str">
            <v>AGRI</v>
          </cell>
          <cell r="R1086" t="str">
            <v>AGRI</v>
          </cell>
          <cell r="S1086">
            <v>20.560000000000002</v>
          </cell>
          <cell r="T1086">
            <v>30.84</v>
          </cell>
          <cell r="U1086">
            <v>51.400000000000006</v>
          </cell>
          <cell r="V1086">
            <v>57</v>
          </cell>
          <cell r="W1086">
            <v>170</v>
          </cell>
          <cell r="X1086">
            <v>169</v>
          </cell>
          <cell r="Y1086">
            <v>169</v>
          </cell>
          <cell r="Z1086">
            <v>1976.4</v>
          </cell>
        </row>
        <row r="1087">
          <cell r="I1087" t="str">
            <v>HOSADURGA_66F18-ATTIGATA NJY</v>
          </cell>
          <cell r="J1087" t="str">
            <v>1310204902010109</v>
          </cell>
          <cell r="K1087" t="str">
            <v>NJY</v>
          </cell>
          <cell r="L1087" t="str">
            <v>HOSADURGA_66</v>
          </cell>
          <cell r="M1087" t="str">
            <v>F18-ATTIGATA NJY</v>
          </cell>
          <cell r="N1087" t="str">
            <v>HOSADURGA_66F18-ATTIGATA NJY</v>
          </cell>
          <cell r="O1087" t="str">
            <v>1310204902010109</v>
          </cell>
          <cell r="P1087" t="str">
            <v>Rural</v>
          </cell>
          <cell r="Q1087" t="str">
            <v>NJY</v>
          </cell>
          <cell r="R1087" t="str">
            <v>NJY</v>
          </cell>
          <cell r="S1087">
            <v>20.855999999999998</v>
          </cell>
          <cell r="T1087">
            <v>31.283999999999999</v>
          </cell>
          <cell r="U1087">
            <v>52.14</v>
          </cell>
          <cell r="V1087">
            <v>65</v>
          </cell>
          <cell r="W1087">
            <v>2787</v>
          </cell>
          <cell r="X1087">
            <v>2377</v>
          </cell>
          <cell r="Y1087">
            <v>0</v>
          </cell>
          <cell r="Z1087">
            <v>6620.6</v>
          </cell>
        </row>
        <row r="1088">
          <cell r="I1088" t="str">
            <v>HOSAKERE_66F01-SHIVPURA</v>
          </cell>
          <cell r="J1088" t="str">
            <v>1320107902020301</v>
          </cell>
          <cell r="K1088" t="str">
            <v>AGRI</v>
          </cell>
          <cell r="L1088" t="str">
            <v>HOSAKERE_66</v>
          </cell>
          <cell r="M1088" t="str">
            <v>F01-SHIVPURA</v>
          </cell>
          <cell r="N1088" t="str">
            <v>HOSAKERE_66F01-SHIVPURA</v>
          </cell>
          <cell r="O1088" t="str">
            <v>1320107902020301</v>
          </cell>
          <cell r="P1088" t="str">
            <v>Rural</v>
          </cell>
          <cell r="Q1088" t="str">
            <v>AGRI</v>
          </cell>
          <cell r="R1088" t="str">
            <v>AGRI</v>
          </cell>
          <cell r="S1088">
            <v>14.1</v>
          </cell>
          <cell r="T1088">
            <v>2.1</v>
          </cell>
          <cell r="U1088">
            <v>16.2</v>
          </cell>
          <cell r="V1088">
            <v>126</v>
          </cell>
          <cell r="W1088">
            <v>513</v>
          </cell>
          <cell r="X1088">
            <v>361</v>
          </cell>
          <cell r="Y1088">
            <v>358</v>
          </cell>
          <cell r="Z1088">
            <v>1133.79</v>
          </cell>
        </row>
        <row r="1089">
          <cell r="I1089" t="str">
            <v>HOSAKERE_66F02-HAGALWADI</v>
          </cell>
          <cell r="J1089" t="str">
            <v>1320107902020302</v>
          </cell>
          <cell r="K1089" t="str">
            <v>AGRI</v>
          </cell>
          <cell r="L1089" t="str">
            <v>HOSAKERE_66</v>
          </cell>
          <cell r="M1089" t="str">
            <v>F02-HAGALWADI</v>
          </cell>
          <cell r="N1089" t="str">
            <v>HOSAKERE_66F02-HAGALWADI</v>
          </cell>
          <cell r="O1089" t="str">
            <v>1320107902020302</v>
          </cell>
          <cell r="P1089" t="str">
            <v>Rural</v>
          </cell>
          <cell r="Q1089" t="str">
            <v>AGRI</v>
          </cell>
          <cell r="R1089" t="str">
            <v>AGRI</v>
          </cell>
          <cell r="S1089">
            <v>14.1</v>
          </cell>
          <cell r="T1089">
            <v>3.4</v>
          </cell>
          <cell r="U1089">
            <v>17.5</v>
          </cell>
          <cell r="V1089">
            <v>86</v>
          </cell>
          <cell r="W1089">
            <v>919</v>
          </cell>
          <cell r="X1089">
            <v>770</v>
          </cell>
          <cell r="Y1089">
            <v>599</v>
          </cell>
          <cell r="Z1089">
            <v>1040.06</v>
          </cell>
        </row>
        <row r="1090">
          <cell r="I1090" t="str">
            <v>HOSAKERE_66F03-MANCHALDORE</v>
          </cell>
          <cell r="J1090" t="str">
            <v>1320107902020303</v>
          </cell>
          <cell r="K1090" t="str">
            <v>AGRI</v>
          </cell>
          <cell r="L1090" t="str">
            <v>HOSAKERE_66</v>
          </cell>
          <cell r="M1090" t="str">
            <v>F03-MANCHALDORE</v>
          </cell>
          <cell r="N1090" t="str">
            <v>HOSAKERE_66F03-MANCHALDORE</v>
          </cell>
          <cell r="O1090" t="str">
            <v>1320107902020303</v>
          </cell>
          <cell r="P1090" t="str">
            <v>Rural</v>
          </cell>
          <cell r="Q1090" t="str">
            <v>AGRI</v>
          </cell>
          <cell r="R1090" t="str">
            <v>AGRI</v>
          </cell>
          <cell r="S1090">
            <v>11.8</v>
          </cell>
          <cell r="T1090">
            <v>4</v>
          </cell>
          <cell r="U1090">
            <v>15.8</v>
          </cell>
          <cell r="V1090">
            <v>14</v>
          </cell>
          <cell r="W1090">
            <v>340</v>
          </cell>
          <cell r="X1090">
            <v>340</v>
          </cell>
          <cell r="Y1090">
            <v>338</v>
          </cell>
          <cell r="Z1090">
            <v>896.34</v>
          </cell>
        </row>
        <row r="1091">
          <cell r="I1091" t="str">
            <v>HOSAKERE_66F04-HOVINAKATTE</v>
          </cell>
          <cell r="J1091" t="str">
            <v>1320107902020304</v>
          </cell>
          <cell r="K1091" t="str">
            <v>AGRI</v>
          </cell>
          <cell r="L1091" t="str">
            <v>HOSAKERE_66</v>
          </cell>
          <cell r="M1091" t="str">
            <v>F04-HOVINAKATTE</v>
          </cell>
          <cell r="N1091" t="str">
            <v>HOSAKERE_66F04-HOVINAKATTE</v>
          </cell>
          <cell r="O1091" t="str">
            <v>1320107902020304</v>
          </cell>
          <cell r="P1091" t="str">
            <v>Rural</v>
          </cell>
          <cell r="Q1091" t="str">
            <v>AGRI</v>
          </cell>
          <cell r="R1091" t="str">
            <v>AGRI</v>
          </cell>
          <cell r="S1091">
            <v>9.1</v>
          </cell>
          <cell r="T1091">
            <v>2.9</v>
          </cell>
          <cell r="U1091">
            <v>12</v>
          </cell>
          <cell r="V1091">
            <v>21</v>
          </cell>
          <cell r="W1091">
            <v>363</v>
          </cell>
          <cell r="X1091">
            <v>338</v>
          </cell>
          <cell r="Y1091">
            <v>329</v>
          </cell>
          <cell r="Z1091">
            <v>645.82000000000005</v>
          </cell>
        </row>
        <row r="1092">
          <cell r="I1092" t="str">
            <v>HOSAKERE_66F05-KALLANAHALLI</v>
          </cell>
          <cell r="J1092" t="str">
            <v>1320107902010101</v>
          </cell>
          <cell r="K1092" t="str">
            <v>AGRI</v>
          </cell>
          <cell r="L1092" t="str">
            <v>HOSAKERE_66</v>
          </cell>
          <cell r="M1092" t="str">
            <v>F05-KALLANAHALLI</v>
          </cell>
          <cell r="N1092" t="str">
            <v>HOSAKERE_66F05-KALLANAHALLI</v>
          </cell>
          <cell r="O1092" t="str">
            <v>1320107902010101</v>
          </cell>
          <cell r="P1092" t="str">
            <v>Rural</v>
          </cell>
          <cell r="Q1092" t="str">
            <v>AGRI</v>
          </cell>
          <cell r="R1092" t="str">
            <v>AGRI</v>
          </cell>
          <cell r="S1092">
            <v>10</v>
          </cell>
          <cell r="T1092">
            <v>4.2</v>
          </cell>
          <cell r="U1092">
            <v>14.2</v>
          </cell>
          <cell r="V1092">
            <v>65</v>
          </cell>
          <cell r="W1092">
            <v>355</v>
          </cell>
          <cell r="X1092">
            <v>286</v>
          </cell>
          <cell r="Y1092">
            <v>250</v>
          </cell>
          <cell r="Z1092">
            <v>492.26</v>
          </cell>
        </row>
        <row r="1093">
          <cell r="I1093" t="str">
            <v>HOSAKERE_66F06-HOSAKERE</v>
          </cell>
          <cell r="J1093" t="str">
            <v>1320107902010102</v>
          </cell>
          <cell r="K1093" t="str">
            <v>AGRI</v>
          </cell>
          <cell r="L1093" t="str">
            <v>HOSAKERE_66</v>
          </cell>
          <cell r="M1093" t="str">
            <v>F06-HOSAKERE</v>
          </cell>
          <cell r="N1093" t="str">
            <v>HOSAKERE_66F06-HOSAKERE</v>
          </cell>
          <cell r="O1093" t="str">
            <v>1320107902010102</v>
          </cell>
          <cell r="P1093" t="str">
            <v>Rural</v>
          </cell>
          <cell r="Q1093" t="str">
            <v>AGRI</v>
          </cell>
          <cell r="R1093" t="str">
            <v>AGRI</v>
          </cell>
          <cell r="S1093">
            <v>12.4</v>
          </cell>
          <cell r="T1093">
            <v>6.4</v>
          </cell>
          <cell r="U1093">
            <v>18.8</v>
          </cell>
          <cell r="V1093">
            <v>51</v>
          </cell>
          <cell r="W1093">
            <v>299</v>
          </cell>
          <cell r="X1093">
            <v>298</v>
          </cell>
          <cell r="Y1093">
            <v>290</v>
          </cell>
          <cell r="Z1093">
            <v>660.07</v>
          </cell>
        </row>
        <row r="1094">
          <cell r="I1094" t="str">
            <v>HOSAKERE_66F07-ALILUGHATTA</v>
          </cell>
          <cell r="J1094" t="str">
            <v>1320107902010103</v>
          </cell>
          <cell r="K1094" t="str">
            <v>AGRI</v>
          </cell>
          <cell r="L1094" t="str">
            <v>HOSAKERE_66</v>
          </cell>
          <cell r="M1094" t="str">
            <v>F07-ALILUGHATTA</v>
          </cell>
          <cell r="N1094" t="str">
            <v>HOSAKERE_66F07-ALILUGHATTA</v>
          </cell>
          <cell r="O1094" t="str">
            <v>1320107902010103</v>
          </cell>
          <cell r="P1094" t="str">
            <v>Rural</v>
          </cell>
          <cell r="Q1094" t="str">
            <v>AGRI</v>
          </cell>
          <cell r="R1094" t="str">
            <v>AGRI</v>
          </cell>
          <cell r="S1094">
            <v>8.9</v>
          </cell>
          <cell r="T1094">
            <v>3.2</v>
          </cell>
          <cell r="U1094">
            <v>12.100000000000001</v>
          </cell>
          <cell r="V1094">
            <v>87</v>
          </cell>
          <cell r="W1094">
            <v>582</v>
          </cell>
          <cell r="X1094">
            <v>582</v>
          </cell>
          <cell r="Y1094">
            <v>576</v>
          </cell>
          <cell r="Z1094">
            <v>1393.78</v>
          </cell>
        </row>
        <row r="1095">
          <cell r="I1095" t="str">
            <v>HOSAKERE_66F08-BETTADAHALLI</v>
          </cell>
          <cell r="J1095" t="str">
            <v>1320107902010104</v>
          </cell>
          <cell r="K1095" t="str">
            <v>AGRI</v>
          </cell>
          <cell r="L1095" t="str">
            <v>HOSAKERE_66</v>
          </cell>
          <cell r="M1095" t="str">
            <v>F08-BETTADAHALLI</v>
          </cell>
          <cell r="N1095" t="str">
            <v>HOSAKERE_66F08-BETTADAHALLI</v>
          </cell>
          <cell r="O1095" t="str">
            <v>1320107902010104</v>
          </cell>
          <cell r="P1095" t="str">
            <v>Rural</v>
          </cell>
          <cell r="Q1095" t="str">
            <v>AGRI</v>
          </cell>
          <cell r="R1095" t="str">
            <v>AGRI</v>
          </cell>
          <cell r="S1095">
            <v>14.5</v>
          </cell>
          <cell r="T1095">
            <v>2.1</v>
          </cell>
          <cell r="U1095">
            <v>16.600000000000001</v>
          </cell>
          <cell r="V1095">
            <v>52</v>
          </cell>
          <cell r="W1095">
            <v>397</v>
          </cell>
          <cell r="X1095">
            <v>345</v>
          </cell>
          <cell r="Y1095">
            <v>318</v>
          </cell>
          <cell r="Z1095">
            <v>763.58</v>
          </cell>
        </row>
        <row r="1096">
          <cell r="I1096" t="str">
            <v>HOSAKERE_66F09-KALINGANAHALLY</v>
          </cell>
          <cell r="J1096" t="str">
            <v>1320107902010105</v>
          </cell>
          <cell r="K1096" t="str">
            <v>NJY</v>
          </cell>
          <cell r="L1096" t="str">
            <v>HOSAKERE_66</v>
          </cell>
          <cell r="M1096" t="str">
            <v>F09-KALINGANAHALLY</v>
          </cell>
          <cell r="N1096" t="str">
            <v>HOSAKERE_66F09-KALINGANAHALLY</v>
          </cell>
          <cell r="O1096" t="str">
            <v>1320107902010105</v>
          </cell>
          <cell r="P1096" t="str">
            <v>Rural</v>
          </cell>
          <cell r="Q1096" t="str">
            <v>NJY</v>
          </cell>
          <cell r="R1096" t="str">
            <v>NJY</v>
          </cell>
          <cell r="S1096">
            <v>3.5</v>
          </cell>
          <cell r="T1096">
            <v>0.9</v>
          </cell>
          <cell r="U1096">
            <v>4.4000000000000004</v>
          </cell>
          <cell r="V1096">
            <v>96</v>
          </cell>
          <cell r="W1096">
            <v>2319</v>
          </cell>
          <cell r="X1096">
            <v>2045</v>
          </cell>
          <cell r="Y1096">
            <v>2</v>
          </cell>
          <cell r="Z1096">
            <v>720.28</v>
          </cell>
        </row>
        <row r="1097">
          <cell r="I1097" t="str">
            <v>HOSAKERE_66F10-SOMALAPURA</v>
          </cell>
          <cell r="J1097" t="str">
            <v>1320107902010106</v>
          </cell>
          <cell r="K1097" t="str">
            <v>NJY</v>
          </cell>
          <cell r="L1097" t="str">
            <v>HOSAKERE_66</v>
          </cell>
          <cell r="M1097" t="str">
            <v>F10-SOMALAPURA</v>
          </cell>
          <cell r="N1097" t="str">
            <v>HOSAKERE_66F10-SOMALAPURA</v>
          </cell>
          <cell r="O1097" t="str">
            <v>1320107902010106</v>
          </cell>
          <cell r="P1097" t="str">
            <v>Rural</v>
          </cell>
          <cell r="Q1097" t="str">
            <v>NJY</v>
          </cell>
          <cell r="R1097" t="str">
            <v>NJY</v>
          </cell>
          <cell r="S1097">
            <v>18.899999999999999</v>
          </cell>
          <cell r="T1097">
            <v>3.4</v>
          </cell>
          <cell r="U1097">
            <v>22.299999999999997</v>
          </cell>
          <cell r="V1097">
            <v>54</v>
          </cell>
          <cell r="W1097">
            <v>1824</v>
          </cell>
          <cell r="X1097">
            <v>1611</v>
          </cell>
          <cell r="Y1097">
            <v>2</v>
          </cell>
          <cell r="Z1097">
            <v>1006.67</v>
          </cell>
        </row>
        <row r="1098">
          <cell r="I1098" t="str">
            <v>HOSAKERE_66F11-GANESHPURA</v>
          </cell>
          <cell r="J1098" t="str">
            <v>1320107902010107</v>
          </cell>
          <cell r="K1098" t="str">
            <v>AGRI</v>
          </cell>
          <cell r="L1098" t="str">
            <v>HOSAKERE_66</v>
          </cell>
          <cell r="M1098" t="str">
            <v>F11-GANESHPURA</v>
          </cell>
          <cell r="N1098" t="str">
            <v>HOSAKERE_66F11-GANESHPURA</v>
          </cell>
          <cell r="O1098" t="str">
            <v>1320107902010107</v>
          </cell>
          <cell r="P1098" t="str">
            <v>Rural</v>
          </cell>
          <cell r="Q1098" t="str">
            <v>AGRI</v>
          </cell>
          <cell r="R1098" t="str">
            <v>AGRI</v>
          </cell>
          <cell r="S1098">
            <v>13.5</v>
          </cell>
          <cell r="T1098">
            <v>2.1</v>
          </cell>
          <cell r="U1098">
            <v>15.6</v>
          </cell>
          <cell r="V1098">
            <v>47</v>
          </cell>
          <cell r="W1098">
            <v>79</v>
          </cell>
          <cell r="X1098">
            <v>77</v>
          </cell>
          <cell r="Y1098">
            <v>75</v>
          </cell>
          <cell r="Z1098">
            <v>513.34</v>
          </cell>
        </row>
        <row r="1099">
          <cell r="I1099" t="str">
            <v>HOSAKERE_66F12-BHOGASANDRA</v>
          </cell>
          <cell r="J1099" t="str">
            <v>1320107902010108</v>
          </cell>
          <cell r="K1099" t="str">
            <v>NJY</v>
          </cell>
          <cell r="L1099" t="str">
            <v>HOSAKERE_66</v>
          </cell>
          <cell r="M1099" t="str">
            <v>F12-BHOGASANDRA</v>
          </cell>
          <cell r="N1099" t="str">
            <v>HOSAKERE_66F12-BHOGASANDRA</v>
          </cell>
          <cell r="O1099" t="str">
            <v>1320107902010108</v>
          </cell>
          <cell r="P1099" t="str">
            <v>Rural</v>
          </cell>
          <cell r="Q1099" t="str">
            <v>NJY</v>
          </cell>
          <cell r="R1099" t="str">
            <v>NJY</v>
          </cell>
          <cell r="S1099">
            <v>10.1</v>
          </cell>
          <cell r="T1099">
            <v>3.1</v>
          </cell>
          <cell r="U1099">
            <v>13.2</v>
          </cell>
          <cell r="V1099">
            <v>88</v>
          </cell>
          <cell r="W1099">
            <v>2328</v>
          </cell>
          <cell r="X1099">
            <v>2127</v>
          </cell>
          <cell r="Y1099">
            <v>0</v>
          </cell>
          <cell r="Z1099">
            <v>1038.98</v>
          </cell>
        </row>
        <row r="1100">
          <cell r="I1100" t="str">
            <v>HOSKERE_66F01-DASENAHALLY</v>
          </cell>
          <cell r="J1100" t="str">
            <v>1320301905010101</v>
          </cell>
          <cell r="K1100" t="str">
            <v>AGRI</v>
          </cell>
          <cell r="L1100" t="str">
            <v>HOSKERE_66</v>
          </cell>
          <cell r="M1100" t="str">
            <v>F01-DASENAHALLY</v>
          </cell>
          <cell r="N1100" t="str">
            <v>HOSKERE_66F01-DASENAHALLY</v>
          </cell>
          <cell r="O1100" t="str">
            <v>1320301905010101</v>
          </cell>
          <cell r="P1100" t="str">
            <v>Rural</v>
          </cell>
          <cell r="Q1100" t="str">
            <v>AGRI</v>
          </cell>
          <cell r="R1100" t="str">
            <v>AGRI</v>
          </cell>
          <cell r="S1100">
            <v>12.015000000000002</v>
          </cell>
          <cell r="T1100">
            <v>14.685000000000002</v>
          </cell>
          <cell r="U1100">
            <v>26.700000000000003</v>
          </cell>
          <cell r="V1100">
            <v>107</v>
          </cell>
          <cell r="W1100">
            <v>476</v>
          </cell>
          <cell r="X1100">
            <v>474</v>
          </cell>
          <cell r="Y1100">
            <v>463</v>
          </cell>
          <cell r="Z1100">
            <v>1106.21</v>
          </cell>
        </row>
        <row r="1101">
          <cell r="I1101" t="str">
            <v>HOSKERE_66F02-GIRIYAMMANAPALYA</v>
          </cell>
          <cell r="J1101" t="str">
            <v>1320301905010102</v>
          </cell>
          <cell r="K1101" t="str">
            <v>AGRI</v>
          </cell>
          <cell r="L1101" t="str">
            <v>HOSKERE_66</v>
          </cell>
          <cell r="M1101" t="str">
            <v>F02-GIRIYAMMANAPALYA</v>
          </cell>
          <cell r="N1101" t="str">
            <v>HOSKERE_66F02-GIRIYAMMANAPALYA</v>
          </cell>
          <cell r="O1101" t="str">
            <v>1320301905010102</v>
          </cell>
          <cell r="P1101" t="str">
            <v>Rural</v>
          </cell>
          <cell r="Q1101" t="str">
            <v>AGRI</v>
          </cell>
          <cell r="R1101" t="str">
            <v>AGRI</v>
          </cell>
          <cell r="S1101">
            <v>7.245000000000001</v>
          </cell>
          <cell r="T1101">
            <v>9.1</v>
          </cell>
          <cell r="U1101">
            <v>16.344999999999999</v>
          </cell>
          <cell r="V1101">
            <v>57</v>
          </cell>
          <cell r="W1101">
            <v>319</v>
          </cell>
          <cell r="X1101">
            <v>316</v>
          </cell>
          <cell r="Y1101">
            <v>302</v>
          </cell>
          <cell r="Z1101">
            <v>34.86</v>
          </cell>
        </row>
        <row r="1102">
          <cell r="I1102" t="str">
            <v>HOSKERE_66F03-CHINNENAHALLY</v>
          </cell>
          <cell r="J1102" t="str">
            <v>1320301905010103</v>
          </cell>
          <cell r="K1102" t="str">
            <v>AGRI</v>
          </cell>
          <cell r="L1102" t="str">
            <v>HOSKERE_66</v>
          </cell>
          <cell r="M1102" t="str">
            <v>F03-CHINNENAHALLY</v>
          </cell>
          <cell r="N1102" t="str">
            <v>HOSKERE_66F03-CHINNENAHALLY</v>
          </cell>
          <cell r="O1102" t="str">
            <v>1320301905010103</v>
          </cell>
          <cell r="P1102" t="str">
            <v>Rural</v>
          </cell>
          <cell r="Q1102" t="str">
            <v>AGRI</v>
          </cell>
          <cell r="R1102" t="str">
            <v>AGRI</v>
          </cell>
          <cell r="S1102">
            <v>7.9200000000000008</v>
          </cell>
          <cell r="T1102">
            <v>9.6800000000000015</v>
          </cell>
          <cell r="U1102">
            <v>17.600000000000001</v>
          </cell>
          <cell r="V1102">
            <v>74</v>
          </cell>
          <cell r="W1102">
            <v>268</v>
          </cell>
          <cell r="X1102">
            <v>266</v>
          </cell>
          <cell r="Y1102">
            <v>259</v>
          </cell>
          <cell r="Z1102">
            <v>575.22</v>
          </cell>
        </row>
        <row r="1103">
          <cell r="I1103" t="str">
            <v>HOSKERE_66F04-HOSAKERE</v>
          </cell>
          <cell r="J1103" t="str">
            <v>1320301905010104</v>
          </cell>
          <cell r="K1103" t="str">
            <v>DOMESTIC</v>
          </cell>
          <cell r="L1103" t="str">
            <v>HOSKERE_66</v>
          </cell>
          <cell r="M1103" t="str">
            <v>F04-HOSAKERE</v>
          </cell>
          <cell r="N1103" t="str">
            <v>HOSKERE_66F04-HOSAKERE</v>
          </cell>
          <cell r="O1103" t="str">
            <v>1320301905010104</v>
          </cell>
          <cell r="P1103" t="str">
            <v>Urban</v>
          </cell>
          <cell r="Q1103" t="str">
            <v>DOMESTIC</v>
          </cell>
          <cell r="R1103" t="str">
            <v>URBAN</v>
          </cell>
          <cell r="S1103">
            <v>11.07</v>
          </cell>
          <cell r="T1103">
            <v>13.530000000000001</v>
          </cell>
          <cell r="U1103">
            <v>24.6</v>
          </cell>
          <cell r="V1103">
            <v>15</v>
          </cell>
          <cell r="W1103">
            <v>1785</v>
          </cell>
          <cell r="X1103">
            <v>1302</v>
          </cell>
          <cell r="Y1103">
            <v>2</v>
          </cell>
          <cell r="Z1103">
            <v>32.78</v>
          </cell>
        </row>
        <row r="1104">
          <cell r="I1104" t="str">
            <v>HOSKERE_66F05-NEELIHALLY</v>
          </cell>
          <cell r="J1104" t="str">
            <v>1320301905020101</v>
          </cell>
          <cell r="K1104" t="str">
            <v>AGRI</v>
          </cell>
          <cell r="L1104" t="str">
            <v>HOSKERE_66</v>
          </cell>
          <cell r="M1104" t="str">
            <v>F05-NEELIHALLY</v>
          </cell>
          <cell r="N1104" t="str">
            <v>HOSKERE_66F05-NEELIHALLY</v>
          </cell>
          <cell r="O1104" t="str">
            <v>1320301905020101</v>
          </cell>
          <cell r="P1104" t="str">
            <v>Rural</v>
          </cell>
          <cell r="Q1104" t="str">
            <v>AGRI</v>
          </cell>
          <cell r="R1104" t="str">
            <v>AGRI</v>
          </cell>
          <cell r="S1104">
            <v>11.97</v>
          </cell>
          <cell r="T1104">
            <v>14.89</v>
          </cell>
          <cell r="U1104">
            <v>26.86</v>
          </cell>
          <cell r="V1104">
            <v>116</v>
          </cell>
          <cell r="W1104">
            <v>400</v>
          </cell>
          <cell r="X1104">
            <v>398</v>
          </cell>
          <cell r="Y1104">
            <v>376</v>
          </cell>
          <cell r="Z1104">
            <v>784.15</v>
          </cell>
        </row>
        <row r="1105">
          <cell r="I1105" t="str">
            <v>HOSKERE_66F06-BRAHMASAMUDRA</v>
          </cell>
          <cell r="J1105" t="str">
            <v>1320301905020102</v>
          </cell>
          <cell r="K1105" t="str">
            <v>AGRI</v>
          </cell>
          <cell r="L1105" t="str">
            <v>HOSKERE_66</v>
          </cell>
          <cell r="M1105" t="str">
            <v>F06-BRAHMASAMUDRA</v>
          </cell>
          <cell r="N1105" t="str">
            <v>HOSKERE_66F06-BRAHMASAMUDRA</v>
          </cell>
          <cell r="O1105" t="str">
            <v>1320301905020102</v>
          </cell>
          <cell r="P1105" t="str">
            <v>Rural</v>
          </cell>
          <cell r="Q1105" t="str">
            <v>AGRI</v>
          </cell>
          <cell r="R1105" t="str">
            <v>AGRI</v>
          </cell>
          <cell r="S1105">
            <v>11.07</v>
          </cell>
          <cell r="T1105">
            <v>13.530000000000001</v>
          </cell>
          <cell r="U1105">
            <v>24.6</v>
          </cell>
          <cell r="V1105">
            <v>103</v>
          </cell>
          <cell r="W1105">
            <v>474</v>
          </cell>
          <cell r="X1105">
            <v>471</v>
          </cell>
          <cell r="Y1105">
            <v>442</v>
          </cell>
          <cell r="Z1105">
            <v>952.32</v>
          </cell>
        </row>
        <row r="1106">
          <cell r="I1106" t="str">
            <v>HOSKERE_66F07-JEEVAGONDANAHALLY-NJY</v>
          </cell>
          <cell r="J1106" t="str">
            <v>1320301905020103</v>
          </cell>
          <cell r="K1106" t="str">
            <v>NJY</v>
          </cell>
          <cell r="L1106" t="str">
            <v>HOSKERE_66</v>
          </cell>
          <cell r="M1106" t="str">
            <v>F07-JEEVAGONDANAHALLY-NJY</v>
          </cell>
          <cell r="N1106" t="str">
            <v>HOSKERE_66F07-JEEVAGONDANAHALLY-NJY</v>
          </cell>
          <cell r="O1106" t="str">
            <v>1320301905020103</v>
          </cell>
          <cell r="P1106" t="str">
            <v>Rural</v>
          </cell>
          <cell r="Q1106" t="str">
            <v>NJY</v>
          </cell>
          <cell r="R1106" t="str">
            <v>NJY</v>
          </cell>
          <cell r="S1106">
            <v>9.7200000000000006</v>
          </cell>
          <cell r="T1106">
            <v>11.880000000000003</v>
          </cell>
          <cell r="U1106">
            <v>21.6</v>
          </cell>
          <cell r="V1106">
            <v>50</v>
          </cell>
          <cell r="W1106">
            <v>2086</v>
          </cell>
          <cell r="X1106">
            <v>1472</v>
          </cell>
          <cell r="Y1106">
            <v>1</v>
          </cell>
          <cell r="Z1106">
            <v>444.65</v>
          </cell>
        </row>
        <row r="1107">
          <cell r="I1107" t="str">
            <v>HOSKERE_66F08-NERALEKERE</v>
          </cell>
          <cell r="J1107" t="str">
            <v>1320301905020104</v>
          </cell>
          <cell r="K1107" t="str">
            <v>AGRI</v>
          </cell>
          <cell r="L1107" t="str">
            <v>HOSKERE_66</v>
          </cell>
          <cell r="M1107" t="str">
            <v>F08-NERALEKERE</v>
          </cell>
          <cell r="N1107" t="str">
            <v>HOSKERE_66F08-NERALEKERE</v>
          </cell>
          <cell r="O1107" t="str">
            <v>1320301905020104</v>
          </cell>
          <cell r="P1107" t="str">
            <v>Rural</v>
          </cell>
          <cell r="Q1107" t="str">
            <v>AGRI</v>
          </cell>
          <cell r="R1107" t="str">
            <v>AGRI</v>
          </cell>
          <cell r="S1107">
            <v>10.170000000000002</v>
          </cell>
          <cell r="T1107">
            <v>32.1</v>
          </cell>
          <cell r="U1107">
            <v>42.27</v>
          </cell>
          <cell r="V1107">
            <v>136</v>
          </cell>
          <cell r="W1107">
            <v>447</v>
          </cell>
          <cell r="X1107">
            <v>446</v>
          </cell>
          <cell r="Y1107">
            <v>428</v>
          </cell>
          <cell r="Z1107">
            <v>1082.44</v>
          </cell>
        </row>
        <row r="1108">
          <cell r="I1108" t="str">
            <v>HOSKERE_66F09- CHEELANAHALLY NJY</v>
          </cell>
          <cell r="J1108" t="str">
            <v>1320301905010106</v>
          </cell>
          <cell r="K1108" t="str">
            <v>NJY</v>
          </cell>
          <cell r="L1108" t="str">
            <v>HOSKERE_66</v>
          </cell>
          <cell r="M1108" t="str">
            <v>F09- CHEELANAHALLY NJY</v>
          </cell>
          <cell r="N1108" t="str">
            <v>HOSKERE_66F09- CHEELANAHALLY NJY</v>
          </cell>
          <cell r="O1108" t="str">
            <v>1320301905010106</v>
          </cell>
          <cell r="P1108" t="str">
            <v>Rural</v>
          </cell>
          <cell r="Q1108" t="str">
            <v>NJY</v>
          </cell>
          <cell r="R1108" t="str">
            <v>NJY</v>
          </cell>
          <cell r="S1108">
            <v>9.7650000000000023</v>
          </cell>
          <cell r="T1108">
            <v>11.935000000000002</v>
          </cell>
          <cell r="U1108">
            <v>21.700000000000003</v>
          </cell>
          <cell r="V1108">
            <v>82</v>
          </cell>
          <cell r="W1108">
            <v>1930</v>
          </cell>
          <cell r="X1108">
            <v>1525</v>
          </cell>
          <cell r="Y1108">
            <v>0</v>
          </cell>
          <cell r="Z1108">
            <v>13498.3</v>
          </cell>
        </row>
        <row r="1109">
          <cell r="I1109" t="str">
            <v>HOSKERE_66F10-AVARAGALLU NJY</v>
          </cell>
          <cell r="J1109" t="str">
            <v>1320301905020301</v>
          </cell>
          <cell r="K1109" t="str">
            <v>NJY</v>
          </cell>
          <cell r="L1109" t="str">
            <v>HOSKERE_66</v>
          </cell>
          <cell r="M1109" t="str">
            <v>F10-AVARAGALLU NJY</v>
          </cell>
          <cell r="N1109" t="str">
            <v>HOSKERE_66F10-AVARAGALLU NJY</v>
          </cell>
          <cell r="O1109" t="str">
            <v>1320301905020301</v>
          </cell>
          <cell r="P1109" t="str">
            <v>Rural</v>
          </cell>
          <cell r="Q1109" t="str">
            <v>NJY</v>
          </cell>
          <cell r="R1109" t="str">
            <v>NJY</v>
          </cell>
          <cell r="S1109">
            <v>9.7200000000000006</v>
          </cell>
          <cell r="T1109">
            <v>11.880000000000003</v>
          </cell>
          <cell r="U1109">
            <v>21.6</v>
          </cell>
          <cell r="V1109">
            <v>33</v>
          </cell>
          <cell r="W1109">
            <v>863</v>
          </cell>
          <cell r="X1109">
            <v>735</v>
          </cell>
          <cell r="Y1109">
            <v>0</v>
          </cell>
          <cell r="Z1109">
            <v>5491.9</v>
          </cell>
        </row>
        <row r="1110">
          <cell r="I1110" t="str">
            <v>HOSKERE_66F11-KATTHIRAJANAHALLI</v>
          </cell>
          <cell r="J1110" t="str">
            <v>1320301905020302</v>
          </cell>
          <cell r="K1110" t="str">
            <v>AGRI</v>
          </cell>
          <cell r="L1110" t="str">
            <v>HOSKERE_66</v>
          </cell>
          <cell r="M1110" t="str">
            <v>F11-KATTHIRAJANAHALLI</v>
          </cell>
          <cell r="N1110" t="str">
            <v>HOSKERE_66F11-KATTHIRAJANAHALLI</v>
          </cell>
          <cell r="O1110" t="str">
            <v>1320301905020302</v>
          </cell>
          <cell r="P1110" t="str">
            <v>Rural</v>
          </cell>
          <cell r="Q1110" t="str">
            <v>AGRI</v>
          </cell>
          <cell r="R1110" t="str">
            <v>AGRI</v>
          </cell>
          <cell r="S1110">
            <v>8.9100000000000019</v>
          </cell>
          <cell r="T1110">
            <v>11.2</v>
          </cell>
          <cell r="U1110">
            <v>20.11</v>
          </cell>
          <cell r="V1110">
            <v>143</v>
          </cell>
          <cell r="W1110">
            <v>444</v>
          </cell>
          <cell r="X1110">
            <v>407</v>
          </cell>
          <cell r="Y1110">
            <v>401</v>
          </cell>
          <cell r="Z1110">
            <v>936.99</v>
          </cell>
        </row>
        <row r="1111">
          <cell r="I1111" t="str">
            <v>HULIYAR_110F01-TAMADIHALLI</v>
          </cell>
          <cell r="J1111" t="str">
            <v>1320203905010101</v>
          </cell>
          <cell r="K1111" t="str">
            <v>AGRI</v>
          </cell>
          <cell r="L1111" t="str">
            <v>HULIYAR_110</v>
          </cell>
          <cell r="M1111" t="str">
            <v>F01-TAMADIHALLI</v>
          </cell>
          <cell r="N1111" t="str">
            <v>HULIYAR_110F01-TAMADIHALLI</v>
          </cell>
          <cell r="O1111" t="str">
            <v>1320203905010101</v>
          </cell>
          <cell r="P1111" t="str">
            <v>Rural</v>
          </cell>
          <cell r="Q1111" t="str">
            <v>AGRI</v>
          </cell>
          <cell r="R1111" t="str">
            <v>AGRI</v>
          </cell>
          <cell r="S1111">
            <v>15.299999999999999</v>
          </cell>
          <cell r="T1111">
            <v>20.7</v>
          </cell>
          <cell r="U1111">
            <v>36</v>
          </cell>
          <cell r="V1111">
            <v>68</v>
          </cell>
          <cell r="W1111">
            <v>334</v>
          </cell>
          <cell r="X1111">
            <v>332</v>
          </cell>
          <cell r="Y1111">
            <v>295</v>
          </cell>
          <cell r="Z1111">
            <v>897.62</v>
          </cell>
        </row>
        <row r="1112">
          <cell r="I1112" t="str">
            <v>HULIYAR_110F02-HULIYAR</v>
          </cell>
          <cell r="J1112" t="str">
            <v>1320203905010102</v>
          </cell>
          <cell r="K1112" t="str">
            <v>MIXED LOAD</v>
          </cell>
          <cell r="L1112" t="str">
            <v>HULIYAR_110</v>
          </cell>
          <cell r="M1112" t="str">
            <v>F02-HULIYAR</v>
          </cell>
          <cell r="N1112" t="str">
            <v>HULIYAR_110F02-HULIYAR</v>
          </cell>
          <cell r="O1112" t="str">
            <v>1320203905010102</v>
          </cell>
          <cell r="P1112" t="str">
            <v>Urban</v>
          </cell>
          <cell r="Q1112" t="str">
            <v>URBAN MIXED LOAD</v>
          </cell>
          <cell r="R1112" t="str">
            <v>URBAN</v>
          </cell>
          <cell r="S1112">
            <v>10.455</v>
          </cell>
          <cell r="T1112">
            <v>14.145</v>
          </cell>
          <cell r="U1112">
            <v>24.6</v>
          </cell>
          <cell r="V1112">
            <v>82</v>
          </cell>
          <cell r="W1112">
            <v>8535</v>
          </cell>
          <cell r="X1112">
            <v>6950</v>
          </cell>
          <cell r="Y1112">
            <v>0</v>
          </cell>
          <cell r="Z1112">
            <v>1053.83</v>
          </cell>
        </row>
        <row r="1113">
          <cell r="I1113" t="str">
            <v>HULIYAR_110F03-YALANADU</v>
          </cell>
          <cell r="J1113" t="str">
            <v>1320203905010103</v>
          </cell>
          <cell r="K1113" t="str">
            <v>AGRI</v>
          </cell>
          <cell r="L1113" t="str">
            <v>HULIYAR_110</v>
          </cell>
          <cell r="M1113" t="str">
            <v>F03-YALANADU</v>
          </cell>
          <cell r="N1113" t="str">
            <v>HULIYAR_110F03-YALANADU</v>
          </cell>
          <cell r="O1113" t="str">
            <v>1320203905010103</v>
          </cell>
          <cell r="P1113" t="str">
            <v>Rural</v>
          </cell>
          <cell r="Q1113" t="str">
            <v>AGRI</v>
          </cell>
          <cell r="R1113" t="str">
            <v>AGRI</v>
          </cell>
          <cell r="S1113">
            <v>15.299999999999999</v>
          </cell>
          <cell r="T1113">
            <v>20.7</v>
          </cell>
          <cell r="U1113">
            <v>36</v>
          </cell>
          <cell r="V1113">
            <v>50</v>
          </cell>
          <cell r="W1113">
            <v>362</v>
          </cell>
          <cell r="X1113">
            <v>354</v>
          </cell>
          <cell r="Y1113">
            <v>294</v>
          </cell>
          <cell r="Z1113">
            <v>554.44000000000005</v>
          </cell>
        </row>
        <row r="1114">
          <cell r="I1114" t="str">
            <v>HULIYAR_110F04-KESHAVAPURA</v>
          </cell>
          <cell r="J1114" t="str">
            <v>1320203905010104</v>
          </cell>
          <cell r="K1114" t="str">
            <v>AGRI</v>
          </cell>
          <cell r="L1114" t="str">
            <v>HULIYAR_110</v>
          </cell>
          <cell r="M1114" t="str">
            <v>F04-KESHAVAPURA</v>
          </cell>
          <cell r="N1114" t="str">
            <v>HULIYAR_110F04-KESHAVAPURA</v>
          </cell>
          <cell r="O1114" t="str">
            <v>1320203905010104</v>
          </cell>
          <cell r="P1114" t="str">
            <v>Rural</v>
          </cell>
          <cell r="Q1114" t="str">
            <v>AGRI</v>
          </cell>
          <cell r="R1114" t="str">
            <v>AGRI</v>
          </cell>
          <cell r="S1114">
            <v>16.46875</v>
          </cell>
          <cell r="T1114">
            <v>22.28125</v>
          </cell>
          <cell r="U1114">
            <v>38.75</v>
          </cell>
          <cell r="V1114">
            <v>55</v>
          </cell>
          <cell r="W1114">
            <v>138</v>
          </cell>
          <cell r="X1114">
            <v>137</v>
          </cell>
          <cell r="Y1114">
            <v>129</v>
          </cell>
          <cell r="Z1114">
            <v>523.88</v>
          </cell>
        </row>
        <row r="1115">
          <cell r="I1115" t="str">
            <v>HULIYAR_110F05-KORGERE</v>
          </cell>
          <cell r="J1115" t="str">
            <v>1320203905010105</v>
          </cell>
          <cell r="K1115" t="str">
            <v>AGRI</v>
          </cell>
          <cell r="L1115" t="str">
            <v>HULIYAR_110</v>
          </cell>
          <cell r="M1115" t="str">
            <v>F05-KORGERE</v>
          </cell>
          <cell r="N1115" t="str">
            <v>HULIYAR_110F05-KORGERE</v>
          </cell>
          <cell r="O1115" t="str">
            <v>1320203905010105</v>
          </cell>
          <cell r="P1115" t="str">
            <v>Rural</v>
          </cell>
          <cell r="Q1115" t="str">
            <v>AGRI</v>
          </cell>
          <cell r="R1115" t="str">
            <v>AGRI</v>
          </cell>
          <cell r="S1115">
            <v>8.65</v>
          </cell>
          <cell r="T1115">
            <v>10.119999999999999</v>
          </cell>
          <cell r="U1115">
            <v>18.77</v>
          </cell>
          <cell r="V1115">
            <v>60</v>
          </cell>
          <cell r="W1115">
            <v>663</v>
          </cell>
          <cell r="X1115">
            <v>658</v>
          </cell>
          <cell r="Y1115">
            <v>635</v>
          </cell>
          <cell r="Z1115">
            <v>707.6</v>
          </cell>
        </row>
        <row r="1116">
          <cell r="I1116" t="str">
            <v>HULIYAR_110F06-SOMANAHALLI</v>
          </cell>
          <cell r="J1116" t="str">
            <v>1320203905020301</v>
          </cell>
          <cell r="K1116" t="str">
            <v>AGRI</v>
          </cell>
          <cell r="L1116" t="str">
            <v>HULIYAR_110</v>
          </cell>
          <cell r="M1116" t="str">
            <v>F06-SOMANAHALLI</v>
          </cell>
          <cell r="N1116" t="str">
            <v>HULIYAR_110F06-SOMANAHALLI</v>
          </cell>
          <cell r="O1116" t="str">
            <v>1320203905020301</v>
          </cell>
          <cell r="P1116" t="str">
            <v>Rural</v>
          </cell>
          <cell r="Q1116" t="str">
            <v>AGRI</v>
          </cell>
          <cell r="R1116" t="str">
            <v>AGRI</v>
          </cell>
          <cell r="S1116">
            <v>14.875</v>
          </cell>
          <cell r="T1116">
            <v>20.125</v>
          </cell>
          <cell r="U1116">
            <v>35</v>
          </cell>
          <cell r="V1116">
            <v>85</v>
          </cell>
          <cell r="W1116">
            <v>582</v>
          </cell>
          <cell r="X1116">
            <v>579</v>
          </cell>
          <cell r="Y1116">
            <v>544</v>
          </cell>
          <cell r="Z1116">
            <v>810.54</v>
          </cell>
        </row>
        <row r="1117">
          <cell r="I1117" t="str">
            <v>HULIYAR_110F07-KENKERE</v>
          </cell>
          <cell r="J1117" t="str">
            <v>1320203905020101</v>
          </cell>
          <cell r="K1117" t="str">
            <v>AGRI</v>
          </cell>
          <cell r="L1117" t="str">
            <v>HULIYAR_110</v>
          </cell>
          <cell r="M1117" t="str">
            <v>F07-KENKERE</v>
          </cell>
          <cell r="N1117" t="str">
            <v>HULIYAR_110F07-KENKERE</v>
          </cell>
          <cell r="O1117" t="str">
            <v>1320203905020101</v>
          </cell>
          <cell r="P1117" t="str">
            <v>Rural</v>
          </cell>
          <cell r="Q1117" t="str">
            <v>AGRI</v>
          </cell>
          <cell r="R1117" t="str">
            <v>AGRI</v>
          </cell>
          <cell r="S1117">
            <v>11.9</v>
          </cell>
          <cell r="T1117">
            <v>16.099999999999998</v>
          </cell>
          <cell r="U1117">
            <v>28</v>
          </cell>
          <cell r="V1117">
            <v>75</v>
          </cell>
          <cell r="W1117">
            <v>439</v>
          </cell>
          <cell r="X1117">
            <v>439</v>
          </cell>
          <cell r="Y1117">
            <v>439</v>
          </cell>
          <cell r="Z1117">
            <v>687.06</v>
          </cell>
        </row>
        <row r="1118">
          <cell r="I1118" t="str">
            <v>HULIYAR_110F08-HOYSALAKATTE</v>
          </cell>
          <cell r="J1118" t="str">
            <v>1320203905020102</v>
          </cell>
          <cell r="K1118" t="str">
            <v>AGRI</v>
          </cell>
          <cell r="L1118" t="str">
            <v>HULIYAR_110</v>
          </cell>
          <cell r="M1118" t="str">
            <v>F08-HOYSALAKATTE</v>
          </cell>
          <cell r="N1118" t="str">
            <v>HULIYAR_110F08-HOYSALAKATTE</v>
          </cell>
          <cell r="O1118" t="str">
            <v>1320203905020102</v>
          </cell>
          <cell r="P1118" t="str">
            <v>Rural</v>
          </cell>
          <cell r="Q1118" t="str">
            <v>AGRI</v>
          </cell>
          <cell r="R1118" t="str">
            <v>AGRI</v>
          </cell>
          <cell r="S1118">
            <v>12.75</v>
          </cell>
          <cell r="T1118">
            <v>17.25</v>
          </cell>
          <cell r="U1118">
            <v>30</v>
          </cell>
          <cell r="V1118">
            <v>93</v>
          </cell>
          <cell r="W1118">
            <v>537</v>
          </cell>
          <cell r="X1118">
            <v>470</v>
          </cell>
          <cell r="Y1118">
            <v>452</v>
          </cell>
          <cell r="Z1118">
            <v>720.21</v>
          </cell>
        </row>
        <row r="1119">
          <cell r="I1119" t="str">
            <v>HULIYAR_110F09-PURADAMATA NJY</v>
          </cell>
          <cell r="J1119" t="str">
            <v>1320203905020103</v>
          </cell>
          <cell r="K1119" t="str">
            <v>NJY</v>
          </cell>
          <cell r="L1119" t="str">
            <v>HULIYAR_110</v>
          </cell>
          <cell r="M1119" t="str">
            <v>F09-PURADAMATA NJY</v>
          </cell>
          <cell r="N1119" t="str">
            <v>HULIYAR_110F09-PURADAMATA NJY</v>
          </cell>
          <cell r="O1119" t="str">
            <v>1320203905020103</v>
          </cell>
          <cell r="P1119" t="str">
            <v>Rural</v>
          </cell>
          <cell r="Q1119" t="str">
            <v>NJY</v>
          </cell>
          <cell r="R1119" t="str">
            <v>NJY</v>
          </cell>
          <cell r="S1119">
            <v>12.75</v>
          </cell>
          <cell r="T1119">
            <v>17.25</v>
          </cell>
          <cell r="U1119">
            <v>30</v>
          </cell>
          <cell r="V1119">
            <v>62</v>
          </cell>
          <cell r="W1119">
            <v>2805</v>
          </cell>
          <cell r="X1119">
            <v>2183</v>
          </cell>
          <cell r="Y1119">
            <v>0</v>
          </cell>
          <cell r="Z1119">
            <v>794.21</v>
          </cell>
        </row>
        <row r="1120">
          <cell r="I1120" t="str">
            <v>HULIYAR_110F10-DODDABIDARE</v>
          </cell>
          <cell r="J1120" t="str">
            <v>1320203905020302</v>
          </cell>
          <cell r="K1120" t="str">
            <v>AGRI</v>
          </cell>
          <cell r="L1120" t="str">
            <v>HULIYAR_110</v>
          </cell>
          <cell r="M1120" t="str">
            <v>F10-DODDABIDARE</v>
          </cell>
          <cell r="N1120" t="str">
            <v>HULIYAR_110F10-DODDABIDARE</v>
          </cell>
          <cell r="O1120" t="str">
            <v>1320203905020302</v>
          </cell>
          <cell r="P1120" t="str">
            <v>Rural</v>
          </cell>
          <cell r="Q1120" t="str">
            <v>AGRI</v>
          </cell>
          <cell r="R1120" t="str">
            <v>AGRI</v>
          </cell>
          <cell r="S1120">
            <v>11.262499999999999</v>
          </cell>
          <cell r="T1120">
            <v>15.237499999999999</v>
          </cell>
          <cell r="U1120">
            <v>26.5</v>
          </cell>
          <cell r="V1120">
            <v>52</v>
          </cell>
          <cell r="W1120">
            <v>306</v>
          </cell>
          <cell r="X1120">
            <v>306</v>
          </cell>
          <cell r="Y1120">
            <v>305</v>
          </cell>
          <cell r="Z1120">
            <v>471.51</v>
          </cell>
        </row>
        <row r="1121">
          <cell r="I1121" t="str">
            <v>HULIYAR_110F11-BYRAPURA-NJY</v>
          </cell>
          <cell r="J1121" t="str">
            <v>1320203905020303</v>
          </cell>
          <cell r="K1121" t="str">
            <v>NJY</v>
          </cell>
          <cell r="L1121" t="str">
            <v>HULIYAR_110</v>
          </cell>
          <cell r="M1121" t="str">
            <v>F11-BYRAPURA-NJY</v>
          </cell>
          <cell r="N1121" t="str">
            <v>HULIYAR_110F11-BYRAPURA-NJY</v>
          </cell>
          <cell r="O1121" t="str">
            <v>1320203905020303</v>
          </cell>
          <cell r="P1121" t="str">
            <v>Rural</v>
          </cell>
          <cell r="Q1121" t="str">
            <v>NJY</v>
          </cell>
          <cell r="R1121" t="str">
            <v>NJY</v>
          </cell>
          <cell r="S1121">
            <v>9.6050000000000004</v>
          </cell>
          <cell r="T1121">
            <v>12.994999999999999</v>
          </cell>
          <cell r="U1121">
            <v>22.6</v>
          </cell>
          <cell r="V1121">
            <v>116</v>
          </cell>
          <cell r="W1121">
            <v>3770</v>
          </cell>
          <cell r="X1121">
            <v>3198</v>
          </cell>
          <cell r="Y1121">
            <v>0</v>
          </cell>
          <cell r="Z1121">
            <v>1130.27</v>
          </cell>
        </row>
        <row r="1122">
          <cell r="I1122" t="str">
            <v>HULIYAR_110F12-HOSAHALLI-NJY</v>
          </cell>
          <cell r="J1122" t="str">
            <v>1320203905010106</v>
          </cell>
          <cell r="K1122" t="str">
            <v>NJY</v>
          </cell>
          <cell r="L1122" t="str">
            <v>HULIYAR_110</v>
          </cell>
          <cell r="M1122" t="str">
            <v>F12-HOSAHALLI-NJY</v>
          </cell>
          <cell r="N1122" t="str">
            <v>HULIYAR_110F12-HOSAHALLI-NJY</v>
          </cell>
          <cell r="O1122" t="str">
            <v>1320203905010106</v>
          </cell>
          <cell r="P1122" t="str">
            <v>Rural</v>
          </cell>
          <cell r="Q1122" t="str">
            <v>NJY</v>
          </cell>
          <cell r="R1122" t="str">
            <v>NJY</v>
          </cell>
          <cell r="S1122">
            <v>12.112499999999999</v>
          </cell>
          <cell r="T1122">
            <v>16.387499999999999</v>
          </cell>
          <cell r="U1122">
            <v>28.5</v>
          </cell>
          <cell r="V1122">
            <v>83</v>
          </cell>
          <cell r="W1122">
            <v>3439</v>
          </cell>
          <cell r="X1122">
            <v>2873</v>
          </cell>
          <cell r="Y1122">
            <v>0</v>
          </cell>
          <cell r="Z1122">
            <v>985.34</v>
          </cell>
        </row>
        <row r="1123">
          <cell r="I1123" t="str">
            <v>HULIYAR_110F13-SINGAPURA-NJY</v>
          </cell>
          <cell r="J1123" t="str">
            <v>1320203905010107</v>
          </cell>
          <cell r="K1123" t="str">
            <v>NJY</v>
          </cell>
          <cell r="L1123" t="str">
            <v>HULIYAR_110</v>
          </cell>
          <cell r="M1123" t="str">
            <v>F13-SINGAPURA-NJY</v>
          </cell>
          <cell r="N1123" t="str">
            <v>HULIYAR_110F13-SINGAPURA-NJY</v>
          </cell>
          <cell r="O1123" t="str">
            <v>1320203905010107</v>
          </cell>
          <cell r="P1123" t="str">
            <v>Rural</v>
          </cell>
          <cell r="Q1123" t="str">
            <v>NJY</v>
          </cell>
          <cell r="R1123" t="str">
            <v>NJY</v>
          </cell>
          <cell r="S1123">
            <v>13.387500000000001</v>
          </cell>
          <cell r="T1123">
            <v>18.112500000000001</v>
          </cell>
          <cell r="U1123">
            <v>31.5</v>
          </cell>
          <cell r="V1123">
            <v>63</v>
          </cell>
          <cell r="W1123">
            <v>2535</v>
          </cell>
          <cell r="X1123">
            <v>2043</v>
          </cell>
          <cell r="Y1123">
            <v>0</v>
          </cell>
          <cell r="Z1123">
            <v>729.84</v>
          </cell>
        </row>
        <row r="1124">
          <cell r="I1124" t="str">
            <v>HULIYAR_110F14-MOTIHALLI</v>
          </cell>
          <cell r="J1124" t="str">
            <v>1320203905010108</v>
          </cell>
          <cell r="K1124" t="str">
            <v>AGRI</v>
          </cell>
          <cell r="L1124" t="str">
            <v>HULIYAR_110</v>
          </cell>
          <cell r="M1124" t="str">
            <v>F14-MOTIHALLI</v>
          </cell>
          <cell r="N1124" t="str">
            <v>HULIYAR_110F14-MOTIHALLI</v>
          </cell>
          <cell r="O1124" t="str">
            <v>1320203905010108</v>
          </cell>
          <cell r="P1124" t="str">
            <v>Rural</v>
          </cell>
          <cell r="Q1124" t="str">
            <v>AGRI</v>
          </cell>
          <cell r="R1124" t="str">
            <v>AGRI</v>
          </cell>
          <cell r="S1124">
            <v>12.58</v>
          </cell>
          <cell r="T1124">
            <v>17.02</v>
          </cell>
          <cell r="U1124">
            <v>29.6</v>
          </cell>
          <cell r="V1124">
            <v>56</v>
          </cell>
          <cell r="W1124">
            <v>414</v>
          </cell>
          <cell r="X1124">
            <v>414</v>
          </cell>
          <cell r="Y1124">
            <v>403</v>
          </cell>
          <cell r="Z1124">
            <v>1740.3</v>
          </cell>
        </row>
        <row r="1125">
          <cell r="I1125" t="str">
            <v>HULIYAR_110F15-BARAKANAHAL</v>
          </cell>
          <cell r="J1125" t="str">
            <v>1320203905020304</v>
          </cell>
          <cell r="K1125" t="str">
            <v>AGRI</v>
          </cell>
          <cell r="L1125" t="str">
            <v>HULIYAR_110</v>
          </cell>
          <cell r="M1125" t="str">
            <v>F15-BARAKANAHAL</v>
          </cell>
          <cell r="N1125" t="str">
            <v>HULIYAR_110F15-BARAKANAHAL</v>
          </cell>
          <cell r="O1125" t="str">
            <v>1320203905020304</v>
          </cell>
          <cell r="P1125" t="str">
            <v>Rural</v>
          </cell>
          <cell r="Q1125" t="str">
            <v>AGRI</v>
          </cell>
          <cell r="R1125" t="str">
            <v>AGRI</v>
          </cell>
          <cell r="S1125">
            <v>10.795</v>
          </cell>
          <cell r="T1125">
            <v>14.604999999999999</v>
          </cell>
          <cell r="U1125">
            <v>25.4</v>
          </cell>
          <cell r="V1125">
            <v>159</v>
          </cell>
          <cell r="W1125">
            <v>739</v>
          </cell>
          <cell r="X1125">
            <v>719</v>
          </cell>
          <cell r="Y1125">
            <v>712</v>
          </cell>
          <cell r="Z1125">
            <v>6506.1</v>
          </cell>
        </row>
        <row r="1126">
          <cell r="I1126" t="str">
            <v>HULIYAR_110F16-NANDIHALLI</v>
          </cell>
          <cell r="J1126" t="str">
            <v>1320203905030501</v>
          </cell>
          <cell r="K1126" t="str">
            <v>AGRI</v>
          </cell>
          <cell r="L1126" t="str">
            <v>HULIYAR_110</v>
          </cell>
          <cell r="M1126" t="str">
            <v>F16-NANDIHALLI</v>
          </cell>
          <cell r="N1126" t="str">
            <v>HULIYAR_110F16-NANDIHALLI</v>
          </cell>
          <cell r="O1126" t="str">
            <v>1320203905030501</v>
          </cell>
          <cell r="P1126" t="str">
            <v>Rural</v>
          </cell>
          <cell r="Q1126" t="str">
            <v>AGRI</v>
          </cell>
          <cell r="R1126" t="str">
            <v>AGRI</v>
          </cell>
          <cell r="S1126">
            <v>11.049999999999999</v>
          </cell>
          <cell r="T1126">
            <v>14.95</v>
          </cell>
          <cell r="U1126">
            <v>26</v>
          </cell>
          <cell r="V1126">
            <v>119</v>
          </cell>
          <cell r="W1126">
            <v>387</v>
          </cell>
          <cell r="X1126">
            <v>385</v>
          </cell>
          <cell r="Y1126">
            <v>362</v>
          </cell>
          <cell r="Z1126">
            <v>7807.6</v>
          </cell>
        </row>
        <row r="1127">
          <cell r="I1127" t="str">
            <v>HULIYAR_110F17-OTIKERE NJY</v>
          </cell>
          <cell r="J1127" t="str">
            <v>1320203905030502</v>
          </cell>
          <cell r="K1127" t="str">
            <v>NJY</v>
          </cell>
          <cell r="L1127" t="str">
            <v>HULIYAR_110</v>
          </cell>
          <cell r="M1127" t="str">
            <v>F17-OTIKERE NJY</v>
          </cell>
          <cell r="N1127" t="str">
            <v>HULIYAR_110F17-OTIKERE NJY</v>
          </cell>
          <cell r="O1127" t="str">
            <v>1320203905030502</v>
          </cell>
          <cell r="P1127" t="str">
            <v>Rural</v>
          </cell>
          <cell r="Q1127" t="str">
            <v>NJY</v>
          </cell>
          <cell r="R1127" t="str">
            <v>NJY</v>
          </cell>
          <cell r="S1127">
            <v>10.795</v>
          </cell>
          <cell r="T1127">
            <v>14.604999999999999</v>
          </cell>
          <cell r="U1127">
            <v>25.4</v>
          </cell>
          <cell r="V1127">
            <v>49</v>
          </cell>
          <cell r="W1127">
            <v>2094</v>
          </cell>
          <cell r="X1127">
            <v>1755</v>
          </cell>
          <cell r="Y1127">
            <v>0</v>
          </cell>
          <cell r="Z1127">
            <v>6973.7</v>
          </cell>
        </row>
        <row r="1128">
          <cell r="I1128" t="str">
            <v>HULIYAR_110F18-SIGEBAGI</v>
          </cell>
          <cell r="J1128" t="str">
            <v>1320203905030503</v>
          </cell>
          <cell r="K1128" t="str">
            <v>AGRI</v>
          </cell>
          <cell r="L1128" t="str">
            <v>HULIYAR_110</v>
          </cell>
          <cell r="M1128" t="str">
            <v>F18-SIGEBAGI</v>
          </cell>
          <cell r="N1128" t="str">
            <v>HULIYAR_110F18-SIGEBAGI</v>
          </cell>
          <cell r="O1128" t="str">
            <v>1320203905030503</v>
          </cell>
          <cell r="P1128" t="str">
            <v>Rural</v>
          </cell>
          <cell r="Q1128" t="str">
            <v>AGRI</v>
          </cell>
          <cell r="R1128" t="str">
            <v>AGRI</v>
          </cell>
          <cell r="S1128">
            <v>15.108749999999999</v>
          </cell>
          <cell r="T1128">
            <v>20.441249999999997</v>
          </cell>
          <cell r="U1128">
            <v>35.549999999999997</v>
          </cell>
          <cell r="V1128">
            <v>71</v>
          </cell>
          <cell r="W1128">
            <v>318</v>
          </cell>
          <cell r="X1128">
            <v>315</v>
          </cell>
          <cell r="Y1128">
            <v>288</v>
          </cell>
          <cell r="Z1128">
            <v>7927.8</v>
          </cell>
        </row>
        <row r="1129">
          <cell r="I1129" t="str">
            <v>HULIYAR_110F19-KALLAHALLI</v>
          </cell>
          <cell r="J1129" t="str">
            <v>1320203905030504</v>
          </cell>
          <cell r="K1129" t="str">
            <v>AGRI</v>
          </cell>
          <cell r="L1129" t="str">
            <v>HULIYAR_110</v>
          </cell>
          <cell r="M1129" t="str">
            <v>F19-KALLAHALLI</v>
          </cell>
          <cell r="N1129" t="str">
            <v>HULIYAR_110F19-KALLAHALLI</v>
          </cell>
          <cell r="O1129" t="str">
            <v>1320203905030504</v>
          </cell>
          <cell r="P1129" t="str">
            <v>Rural</v>
          </cell>
          <cell r="Q1129" t="str">
            <v>AGRI</v>
          </cell>
          <cell r="R1129" t="str">
            <v>AGRI</v>
          </cell>
          <cell r="S1129">
            <v>13.6</v>
          </cell>
          <cell r="T1129">
            <v>18.399999999999999</v>
          </cell>
          <cell r="U1129">
            <v>32</v>
          </cell>
          <cell r="V1129">
            <v>116</v>
          </cell>
          <cell r="W1129">
            <v>472</v>
          </cell>
          <cell r="X1129">
            <v>468</v>
          </cell>
          <cell r="Y1129">
            <v>440</v>
          </cell>
          <cell r="Z1129">
            <v>6214.2</v>
          </cell>
        </row>
        <row r="1130">
          <cell r="I1130" t="str">
            <v>HULIYAR_110F20-LAKSHMIPURA</v>
          </cell>
          <cell r="J1130" t="str">
            <v>1320203905030505</v>
          </cell>
          <cell r="K1130" t="str">
            <v>AGRI</v>
          </cell>
          <cell r="L1130" t="str">
            <v>HULIYAR_110</v>
          </cell>
          <cell r="M1130" t="str">
            <v>F20-LAKSHMIPURA</v>
          </cell>
          <cell r="N1130" t="str">
            <v>HULIYAR_110F20-LAKSHMIPURA</v>
          </cell>
          <cell r="O1130" t="str">
            <v>1320203905030505</v>
          </cell>
          <cell r="P1130" t="str">
            <v>Rural</v>
          </cell>
          <cell r="Q1130" t="str">
            <v>AGRI</v>
          </cell>
          <cell r="R1130" t="str">
            <v>AGRI</v>
          </cell>
          <cell r="S1130">
            <v>12.4</v>
          </cell>
          <cell r="T1130">
            <v>16.2</v>
          </cell>
          <cell r="U1130">
            <v>28.6</v>
          </cell>
          <cell r="V1130">
            <v>65</v>
          </cell>
          <cell r="W1130">
            <v>302</v>
          </cell>
          <cell r="X1130">
            <v>301</v>
          </cell>
          <cell r="Y1130">
            <v>282</v>
          </cell>
          <cell r="Z1130">
            <v>3731.9</v>
          </cell>
        </row>
        <row r="1131">
          <cell r="I1131" t="str">
            <v>HULIYURDURGA_66F01-MAGADI ROAD</v>
          </cell>
          <cell r="J1131" t="str">
            <v>1320109905010104</v>
          </cell>
          <cell r="K1131" t="str">
            <v>AGRI</v>
          </cell>
          <cell r="L1131" t="str">
            <v>HULIYURDURGA_66</v>
          </cell>
          <cell r="M1131" t="str">
            <v>F01-MAGADI ROAD</v>
          </cell>
          <cell r="N1131" t="str">
            <v>HULIYURDURGA_66F01-MAGADI ROAD</v>
          </cell>
          <cell r="O1131" t="str">
            <v>1320109905010104</v>
          </cell>
          <cell r="P1131" t="str">
            <v>Rural</v>
          </cell>
          <cell r="Q1131" t="str">
            <v>AGRI</v>
          </cell>
          <cell r="R1131" t="str">
            <v>AGRI</v>
          </cell>
          <cell r="S1131">
            <v>30</v>
          </cell>
          <cell r="T1131">
            <v>15</v>
          </cell>
          <cell r="U1131">
            <v>45</v>
          </cell>
          <cell r="V1131">
            <v>90</v>
          </cell>
          <cell r="W1131">
            <v>380</v>
          </cell>
          <cell r="X1131">
            <v>379</v>
          </cell>
          <cell r="Y1131">
            <v>379</v>
          </cell>
          <cell r="Z1131">
            <v>3595.7</v>
          </cell>
        </row>
        <row r="1132">
          <cell r="I1132" t="str">
            <v>HULIYURDURGA_66F02-YADAWANI</v>
          </cell>
          <cell r="J1132" t="str">
            <v>1320109905010101</v>
          </cell>
          <cell r="K1132" t="str">
            <v>AGRI</v>
          </cell>
          <cell r="L1132" t="str">
            <v>HULIYURDURGA_66</v>
          </cell>
          <cell r="M1132" t="str">
            <v>F02-YADAWANI</v>
          </cell>
          <cell r="N1132" t="str">
            <v>HULIYURDURGA_66F02-YADAWANI</v>
          </cell>
          <cell r="O1132" t="str">
            <v>1320109905010101</v>
          </cell>
          <cell r="P1132" t="str">
            <v>Rural</v>
          </cell>
          <cell r="Q1132" t="str">
            <v>AGRI</v>
          </cell>
          <cell r="R1132" t="str">
            <v>AGRI</v>
          </cell>
          <cell r="S1132">
            <v>45</v>
          </cell>
          <cell r="T1132">
            <v>60</v>
          </cell>
          <cell r="U1132">
            <v>105</v>
          </cell>
          <cell r="V1132">
            <v>90</v>
          </cell>
          <cell r="W1132">
            <v>75</v>
          </cell>
          <cell r="X1132">
            <v>73</v>
          </cell>
          <cell r="Y1132">
            <v>73</v>
          </cell>
          <cell r="Z1132">
            <v>595.72</v>
          </cell>
        </row>
        <row r="1133">
          <cell r="I1133" t="str">
            <v>HULIYURDURGA_66F03-MADAPPANAHALLI</v>
          </cell>
          <cell r="J1133" t="str">
            <v>1320109905010102</v>
          </cell>
          <cell r="K1133" t="str">
            <v>AGRI</v>
          </cell>
          <cell r="L1133" t="str">
            <v>HULIYURDURGA_66</v>
          </cell>
          <cell r="M1133" t="str">
            <v>F03-MADAPPANAHALLI</v>
          </cell>
          <cell r="N1133" t="str">
            <v>HULIYURDURGA_66F03-MADAPPANAHALLI</v>
          </cell>
          <cell r="O1133" t="str">
            <v>1320109905010102</v>
          </cell>
          <cell r="P1133" t="str">
            <v>Rural</v>
          </cell>
          <cell r="Q1133" t="str">
            <v>AGRI</v>
          </cell>
          <cell r="R1133" t="str">
            <v>AGRI</v>
          </cell>
          <cell r="S1133">
            <v>45</v>
          </cell>
          <cell r="T1133">
            <v>60</v>
          </cell>
          <cell r="U1133">
            <v>105</v>
          </cell>
          <cell r="V1133">
            <v>150</v>
          </cell>
          <cell r="W1133">
            <v>217</v>
          </cell>
          <cell r="X1133">
            <v>215</v>
          </cell>
          <cell r="Y1133">
            <v>215</v>
          </cell>
          <cell r="Z1133">
            <v>582.35</v>
          </cell>
        </row>
        <row r="1134">
          <cell r="I1134" t="str">
            <v>HULIYURDURGA_66F04-HULIYUDURGA</v>
          </cell>
          <cell r="J1134" t="str">
            <v>1320109905010103</v>
          </cell>
          <cell r="K1134" t="str">
            <v>MIXED LOAD</v>
          </cell>
          <cell r="L1134" t="str">
            <v>HULIYURDURGA_66</v>
          </cell>
          <cell r="M1134" t="str">
            <v>F04-HULIYUDURGA</v>
          </cell>
          <cell r="N1134" t="str">
            <v>HULIYURDURGA_66F04-HULIYUDURGA</v>
          </cell>
          <cell r="O1134" t="str">
            <v>1320109905010103</v>
          </cell>
          <cell r="P1134" t="str">
            <v>Urban</v>
          </cell>
          <cell r="Q1134" t="str">
            <v>URBAN MIXED LOAD</v>
          </cell>
          <cell r="R1134" t="str">
            <v>URBAN</v>
          </cell>
          <cell r="S1134">
            <v>30</v>
          </cell>
          <cell r="T1134">
            <v>15</v>
          </cell>
          <cell r="U1134">
            <v>45</v>
          </cell>
          <cell r="V1134">
            <v>52</v>
          </cell>
          <cell r="W1134">
            <v>4837</v>
          </cell>
          <cell r="X1134">
            <v>4195</v>
          </cell>
          <cell r="Y1134">
            <v>2</v>
          </cell>
          <cell r="Z1134">
            <v>1237.04</v>
          </cell>
        </row>
        <row r="1135">
          <cell r="I1135" t="str">
            <v>HULIYURDURGA_66F05-UJINI</v>
          </cell>
          <cell r="J1135" t="str">
            <v>1320109905020301</v>
          </cell>
          <cell r="K1135" t="str">
            <v>AGRI</v>
          </cell>
          <cell r="L1135" t="str">
            <v>HULIYURDURGA_66</v>
          </cell>
          <cell r="M1135" t="str">
            <v>F05-UJINI</v>
          </cell>
          <cell r="N1135" t="str">
            <v>HULIYURDURGA_66F05-UJINI</v>
          </cell>
          <cell r="O1135" t="str">
            <v>1320109905020301</v>
          </cell>
          <cell r="P1135" t="str">
            <v>Rural</v>
          </cell>
          <cell r="Q1135" t="str">
            <v>AGRI</v>
          </cell>
          <cell r="R1135" t="str">
            <v>AGRI</v>
          </cell>
          <cell r="S1135">
            <v>36</v>
          </cell>
          <cell r="T1135">
            <v>51</v>
          </cell>
          <cell r="U1135">
            <v>87</v>
          </cell>
          <cell r="V1135">
            <v>110</v>
          </cell>
          <cell r="W1135">
            <v>214</v>
          </cell>
          <cell r="X1135">
            <v>214</v>
          </cell>
          <cell r="Y1135">
            <v>214</v>
          </cell>
          <cell r="Z1135">
            <v>572.08000000000004</v>
          </cell>
        </row>
        <row r="1136">
          <cell r="I1136" t="str">
            <v>HULIYURDURGA_66F06-NIDASALE</v>
          </cell>
          <cell r="J1136" t="str">
            <v>1320109905020302</v>
          </cell>
          <cell r="K1136" t="str">
            <v>AGRI</v>
          </cell>
          <cell r="L1136" t="str">
            <v>HULIYURDURGA_66</v>
          </cell>
          <cell r="M1136" t="str">
            <v>F06-NIDASALE</v>
          </cell>
          <cell r="N1136" t="str">
            <v>HULIYURDURGA_66F06-NIDASALE</v>
          </cell>
          <cell r="O1136" t="str">
            <v>1320109905020302</v>
          </cell>
          <cell r="P1136" t="str">
            <v>Rural</v>
          </cell>
          <cell r="Q1136" t="str">
            <v>AGRI</v>
          </cell>
          <cell r="R1136" t="str">
            <v>AGRI</v>
          </cell>
          <cell r="S1136">
            <v>36</v>
          </cell>
          <cell r="T1136">
            <v>51</v>
          </cell>
          <cell r="U1136">
            <v>87</v>
          </cell>
          <cell r="V1136">
            <v>110</v>
          </cell>
          <cell r="W1136">
            <v>191</v>
          </cell>
          <cell r="X1136">
            <v>191</v>
          </cell>
          <cell r="Y1136">
            <v>191</v>
          </cell>
          <cell r="Z1136">
            <v>100.98</v>
          </cell>
        </row>
        <row r="1137">
          <cell r="I1137" t="str">
            <v>HULIYURDURGA_66F07-BANDIHALLI NJY</v>
          </cell>
          <cell r="J1137" t="str">
            <v>1320109905020303</v>
          </cell>
          <cell r="K1137" t="str">
            <v>NJY</v>
          </cell>
          <cell r="L1137" t="str">
            <v>HULIYURDURGA_66</v>
          </cell>
          <cell r="M1137" t="str">
            <v>F07-BANDIHALLI NJY</v>
          </cell>
          <cell r="N1137" t="str">
            <v>HULIYURDURGA_66F07-BANDIHALLI NJY</v>
          </cell>
          <cell r="O1137" t="str">
            <v>1320109905020303</v>
          </cell>
          <cell r="P1137" t="str">
            <v>Rural</v>
          </cell>
          <cell r="Q1137" t="str">
            <v>NJY</v>
          </cell>
          <cell r="R1137" t="str">
            <v>NJY</v>
          </cell>
          <cell r="S1137">
            <v>25</v>
          </cell>
          <cell r="T1137">
            <v>18</v>
          </cell>
          <cell r="U1137">
            <v>43</v>
          </cell>
          <cell r="V1137">
            <v>35</v>
          </cell>
          <cell r="W1137">
            <v>2253</v>
          </cell>
          <cell r="X1137">
            <v>1932</v>
          </cell>
          <cell r="Y1137">
            <v>0</v>
          </cell>
          <cell r="Z1137">
            <v>574.5</v>
          </cell>
        </row>
        <row r="1138">
          <cell r="I1138" t="str">
            <v>HULIYURDURGA_66F08-KODAVATHI</v>
          </cell>
          <cell r="J1138" t="str">
            <v>1320109905020304</v>
          </cell>
          <cell r="K1138" t="str">
            <v>AGRI</v>
          </cell>
          <cell r="L1138" t="str">
            <v>HULIYURDURGA_66</v>
          </cell>
          <cell r="M1138" t="str">
            <v>F08-KODAVATHI</v>
          </cell>
          <cell r="N1138" t="str">
            <v>HULIYURDURGA_66F08-KODAVATHI</v>
          </cell>
          <cell r="O1138" t="str">
            <v>1320109905020304</v>
          </cell>
          <cell r="P1138" t="str">
            <v>Rural</v>
          </cell>
          <cell r="Q1138" t="str">
            <v>AGRI</v>
          </cell>
          <cell r="R1138" t="str">
            <v>AGRI</v>
          </cell>
          <cell r="S1138">
            <v>45</v>
          </cell>
          <cell r="T1138">
            <v>60</v>
          </cell>
          <cell r="U1138">
            <v>105</v>
          </cell>
          <cell r="V1138">
            <v>90</v>
          </cell>
          <cell r="W1138">
            <v>349</v>
          </cell>
          <cell r="X1138">
            <v>349</v>
          </cell>
          <cell r="Y1138">
            <v>346</v>
          </cell>
          <cell r="Z1138">
            <v>829.22</v>
          </cell>
        </row>
        <row r="1139">
          <cell r="I1139" t="str">
            <v>HULIYURDURGA_66F09-D-HOSALLI</v>
          </cell>
          <cell r="J1139" t="str">
            <v>1320109905020305</v>
          </cell>
          <cell r="K1139" t="str">
            <v>AGRI</v>
          </cell>
          <cell r="L1139" t="str">
            <v>HULIYURDURGA_66</v>
          </cell>
          <cell r="M1139" t="str">
            <v>F09-D-HOSALLI</v>
          </cell>
          <cell r="N1139" t="str">
            <v>HULIYURDURGA_66F09-D-HOSALLI</v>
          </cell>
          <cell r="O1139" t="str">
            <v>1320109905020305</v>
          </cell>
          <cell r="P1139" t="str">
            <v>Rural</v>
          </cell>
          <cell r="Q1139" t="str">
            <v>AGRI</v>
          </cell>
          <cell r="R1139" t="str">
            <v>AGRI</v>
          </cell>
          <cell r="S1139">
            <v>36</v>
          </cell>
          <cell r="T1139">
            <v>51</v>
          </cell>
          <cell r="U1139">
            <v>87</v>
          </cell>
          <cell r="V1139">
            <v>140</v>
          </cell>
          <cell r="W1139">
            <v>346</v>
          </cell>
          <cell r="X1139">
            <v>344</v>
          </cell>
          <cell r="Y1139">
            <v>344</v>
          </cell>
          <cell r="Z1139">
            <v>570.45000000000005</v>
          </cell>
        </row>
        <row r="1140">
          <cell r="I1140" t="str">
            <v>HULIYURDURGA_66F10-RAJENERA-PURA NJY</v>
          </cell>
          <cell r="J1140" t="str">
            <v>1320109905020306</v>
          </cell>
          <cell r="K1140" t="str">
            <v>NJY</v>
          </cell>
          <cell r="L1140" t="str">
            <v>HULIYURDURGA_66</v>
          </cell>
          <cell r="M1140" t="str">
            <v>F10-RAJENERA-PURA NJY</v>
          </cell>
          <cell r="N1140" t="str">
            <v>HULIYURDURGA_66F10-RAJENERA-PURA NJY</v>
          </cell>
          <cell r="O1140" t="str">
            <v>1320109905020306</v>
          </cell>
          <cell r="P1140" t="str">
            <v>Rural</v>
          </cell>
          <cell r="Q1140" t="str">
            <v>NJY</v>
          </cell>
          <cell r="R1140" t="str">
            <v>NJY</v>
          </cell>
          <cell r="S1140">
            <v>42</v>
          </cell>
          <cell r="T1140">
            <v>45</v>
          </cell>
          <cell r="U1140">
            <v>87</v>
          </cell>
          <cell r="V1140">
            <v>57</v>
          </cell>
          <cell r="W1140">
            <v>2385</v>
          </cell>
          <cell r="X1140">
            <v>2260</v>
          </cell>
          <cell r="Y1140">
            <v>0</v>
          </cell>
          <cell r="Z1140">
            <v>1330.8</v>
          </cell>
        </row>
        <row r="1141">
          <cell r="I1141" t="str">
            <v>HULIYURDURGA_66F11-HALEVOOR NJY</v>
          </cell>
          <cell r="J1141" t="str">
            <v>1320109905020307</v>
          </cell>
          <cell r="K1141" t="str">
            <v>NJY</v>
          </cell>
          <cell r="L1141" t="str">
            <v>HULIYURDURGA_66</v>
          </cell>
          <cell r="M1141" t="str">
            <v>F11-HALEVOOR NJY</v>
          </cell>
          <cell r="N1141" t="str">
            <v>HULIYURDURGA_66F11-HALEVOOR NJY</v>
          </cell>
          <cell r="O1141" t="str">
            <v>1320109905020307</v>
          </cell>
          <cell r="P1141" t="str">
            <v>Rural</v>
          </cell>
          <cell r="Q1141" t="str">
            <v>NJY</v>
          </cell>
          <cell r="R1141" t="str">
            <v>NJY</v>
          </cell>
          <cell r="S1141">
            <v>30</v>
          </cell>
          <cell r="T1141">
            <v>24</v>
          </cell>
          <cell r="U1141">
            <v>54</v>
          </cell>
          <cell r="V1141">
            <v>34</v>
          </cell>
          <cell r="W1141">
            <v>1291</v>
          </cell>
          <cell r="X1141">
            <v>1197</v>
          </cell>
          <cell r="Y1141">
            <v>2</v>
          </cell>
          <cell r="Z1141">
            <v>577.92999999999995</v>
          </cell>
        </row>
        <row r="1142">
          <cell r="I1142" t="str">
            <v>HULIYURDURGA_66F12-SUGGANAHALLI</v>
          </cell>
          <cell r="J1142" t="str">
            <v>1320109905020308</v>
          </cell>
          <cell r="K1142" t="str">
            <v>AGRI</v>
          </cell>
          <cell r="L1142" t="str">
            <v>HULIYURDURGA_66</v>
          </cell>
          <cell r="M1142" t="str">
            <v>F12-SUGGANAHALLI</v>
          </cell>
          <cell r="N1142" t="str">
            <v>HULIYURDURGA_66F12-SUGGANAHALLI</v>
          </cell>
          <cell r="O1142" t="str">
            <v>1320109905020308</v>
          </cell>
          <cell r="P1142" t="str">
            <v>Rural</v>
          </cell>
          <cell r="Q1142" t="str">
            <v>AGRI</v>
          </cell>
          <cell r="R1142" t="str">
            <v>AGRI</v>
          </cell>
          <cell r="S1142">
            <v>36</v>
          </cell>
          <cell r="T1142">
            <v>33</v>
          </cell>
          <cell r="U1142">
            <v>69</v>
          </cell>
          <cell r="V1142">
            <v>72</v>
          </cell>
          <cell r="W1142">
            <v>387</v>
          </cell>
          <cell r="X1142">
            <v>383</v>
          </cell>
          <cell r="Y1142">
            <v>367</v>
          </cell>
          <cell r="Z1142">
            <v>899.91</v>
          </cell>
        </row>
        <row r="1143">
          <cell r="I1143" t="str">
            <v>HUNSEGHATTA_110F01-GANGANAGHATTA</v>
          </cell>
          <cell r="J1143" t="str">
            <v>1320201904010101</v>
          </cell>
          <cell r="K1143" t="str">
            <v>AGRI</v>
          </cell>
          <cell r="L1143" t="str">
            <v>HUNSEGHATTA_110</v>
          </cell>
          <cell r="M1143" t="str">
            <v>F01-GANGANAGHATTA</v>
          </cell>
          <cell r="N1143" t="str">
            <v>HUNSEGHATTA_110F01-GANGANAGHATTA</v>
          </cell>
          <cell r="O1143" t="str">
            <v>1320201904010101</v>
          </cell>
          <cell r="P1143" t="str">
            <v>Rural</v>
          </cell>
          <cell r="Q1143" t="str">
            <v>AGRI</v>
          </cell>
          <cell r="R1143" t="str">
            <v>AGRI</v>
          </cell>
          <cell r="S1143">
            <v>9</v>
          </cell>
          <cell r="T1143">
            <v>12</v>
          </cell>
          <cell r="U1143">
            <v>21</v>
          </cell>
          <cell r="V1143">
            <v>93</v>
          </cell>
          <cell r="W1143">
            <v>363</v>
          </cell>
          <cell r="X1143">
            <v>363</v>
          </cell>
          <cell r="Y1143">
            <v>355</v>
          </cell>
          <cell r="Z1143">
            <v>536.57000000000005</v>
          </cell>
        </row>
        <row r="1144">
          <cell r="I1144" t="str">
            <v>HUNSEGHATTA_110F02-HUNASEGHATTA</v>
          </cell>
          <cell r="J1144" t="str">
            <v>1320201904010102</v>
          </cell>
          <cell r="K1144" t="str">
            <v>AGRI</v>
          </cell>
          <cell r="L1144" t="str">
            <v>HUNSEGHATTA_110</v>
          </cell>
          <cell r="M1144" t="str">
            <v>F02-HUNASEGHATTA</v>
          </cell>
          <cell r="N1144" t="str">
            <v>HUNSEGHATTA_110F02-HUNASEGHATTA</v>
          </cell>
          <cell r="O1144" t="str">
            <v>1320201904010102</v>
          </cell>
          <cell r="P1144" t="str">
            <v>Rural</v>
          </cell>
          <cell r="Q1144" t="str">
            <v>AGRI</v>
          </cell>
          <cell r="R1144" t="str">
            <v>AGRI</v>
          </cell>
          <cell r="S1144">
            <v>14</v>
          </cell>
          <cell r="T1144">
            <v>10</v>
          </cell>
          <cell r="U1144">
            <v>24</v>
          </cell>
          <cell r="V1144">
            <v>114</v>
          </cell>
          <cell r="W1144">
            <v>275</v>
          </cell>
          <cell r="X1144">
            <v>274</v>
          </cell>
          <cell r="Y1144">
            <v>261</v>
          </cell>
          <cell r="Z1144">
            <v>556.15</v>
          </cell>
        </row>
        <row r="1145">
          <cell r="I1145" t="str">
            <v>HUNSEGHATTA_110F03-SUGURU</v>
          </cell>
          <cell r="J1145" t="str">
            <v>1320201904010103</v>
          </cell>
          <cell r="K1145" t="str">
            <v>AGRI</v>
          </cell>
          <cell r="L1145" t="str">
            <v>HUNSEGHATTA_110</v>
          </cell>
          <cell r="M1145" t="str">
            <v>F03-SUGURU</v>
          </cell>
          <cell r="N1145" t="str">
            <v>HUNSEGHATTA_110F03-SUGURU</v>
          </cell>
          <cell r="O1145" t="str">
            <v>1320201904010103</v>
          </cell>
          <cell r="P1145" t="str">
            <v>Rural</v>
          </cell>
          <cell r="Q1145" t="str">
            <v>AGRI</v>
          </cell>
          <cell r="R1145" t="str">
            <v>AGRI</v>
          </cell>
          <cell r="S1145">
            <v>6</v>
          </cell>
          <cell r="T1145">
            <v>19</v>
          </cell>
          <cell r="U1145">
            <v>25</v>
          </cell>
          <cell r="V1145">
            <v>82</v>
          </cell>
          <cell r="W1145">
            <v>199</v>
          </cell>
          <cell r="X1145">
            <v>198</v>
          </cell>
          <cell r="Y1145">
            <v>191</v>
          </cell>
          <cell r="Z1145">
            <v>648.16999999999996</v>
          </cell>
        </row>
        <row r="1146">
          <cell r="I1146" t="str">
            <v>HUNSEGHATTA_110F04-M GOLLARAHATTI</v>
          </cell>
          <cell r="J1146" t="str">
            <v>1320201904010108</v>
          </cell>
          <cell r="K1146" t="str">
            <v>AGRI</v>
          </cell>
          <cell r="L1146" t="str">
            <v>HUNSEGHATTA_110</v>
          </cell>
          <cell r="M1146" t="str">
            <v>F04-M GOLLARAHATTI</v>
          </cell>
          <cell r="N1146" t="str">
            <v>HUNSEGHATTA_110F04-M GOLLARAHATTI</v>
          </cell>
          <cell r="O1146" t="str">
            <v>1320201904010108</v>
          </cell>
          <cell r="P1146" t="str">
            <v>Rural</v>
          </cell>
          <cell r="Q1146" t="str">
            <v>AGRI</v>
          </cell>
          <cell r="R1146" t="str">
            <v>AGRI</v>
          </cell>
          <cell r="S1146">
            <v>12</v>
          </cell>
          <cell r="T1146">
            <v>5</v>
          </cell>
          <cell r="U1146">
            <v>17</v>
          </cell>
          <cell r="V1146">
            <v>88</v>
          </cell>
          <cell r="W1146">
            <v>621</v>
          </cell>
          <cell r="X1146">
            <v>620</v>
          </cell>
          <cell r="Y1146">
            <v>619</v>
          </cell>
          <cell r="Z1146">
            <v>607.80999999999995</v>
          </cell>
        </row>
        <row r="1147">
          <cell r="I1147" t="str">
            <v>HUNSEGHATTA_110F05-KANNUGATTA</v>
          </cell>
          <cell r="J1147" t="str">
            <v>1320201904010104</v>
          </cell>
          <cell r="K1147" t="str">
            <v>AGRI</v>
          </cell>
          <cell r="L1147" t="str">
            <v>HUNSEGHATTA_110</v>
          </cell>
          <cell r="M1147" t="str">
            <v>F05-KANNUGATTA</v>
          </cell>
          <cell r="N1147" t="str">
            <v>HUNSEGHATTA_110F05-KANNUGATTA</v>
          </cell>
          <cell r="O1147" t="str">
            <v>1320201904010104</v>
          </cell>
          <cell r="P1147" t="str">
            <v>Rural</v>
          </cell>
          <cell r="Q1147" t="str">
            <v>AGRI</v>
          </cell>
          <cell r="R1147" t="str">
            <v>AGRI</v>
          </cell>
          <cell r="S1147">
            <v>14</v>
          </cell>
          <cell r="T1147">
            <v>8</v>
          </cell>
          <cell r="U1147">
            <v>22</v>
          </cell>
          <cell r="V1147">
            <v>80</v>
          </cell>
          <cell r="W1147">
            <v>443</v>
          </cell>
          <cell r="X1147">
            <v>443</v>
          </cell>
          <cell r="Y1147">
            <v>443</v>
          </cell>
          <cell r="Z1147">
            <v>611.96</v>
          </cell>
        </row>
        <row r="1148">
          <cell r="I1148" t="str">
            <v>HUNSEGHATTA_110F06-WATER SUPPLY</v>
          </cell>
          <cell r="J1148" t="str">
            <v>1320201904010105</v>
          </cell>
          <cell r="K1148" t="str">
            <v>LIFT IRRIGATION</v>
          </cell>
          <cell r="L1148" t="str">
            <v>HUNSEGHATTA_110</v>
          </cell>
          <cell r="M1148" t="str">
            <v>F06-WATER SUPPLY</v>
          </cell>
          <cell r="N1148" t="str">
            <v>HUNSEGHATTA_110F06-WATER SUPPLY</v>
          </cell>
          <cell r="O1148" t="str">
            <v>1320201904010105</v>
          </cell>
          <cell r="P1148" t="str">
            <v>Rural</v>
          </cell>
          <cell r="Q1148" t="str">
            <v>LIFT IRRIGATION</v>
          </cell>
          <cell r="R1148" t="str">
            <v>RURAL</v>
          </cell>
          <cell r="S1148">
            <v>8</v>
          </cell>
          <cell r="T1148">
            <v>12</v>
          </cell>
          <cell r="U1148">
            <v>20</v>
          </cell>
          <cell r="V1148">
            <v>39</v>
          </cell>
          <cell r="W1148">
            <v>851</v>
          </cell>
          <cell r="X1148">
            <v>845</v>
          </cell>
          <cell r="Y1148">
            <v>0</v>
          </cell>
          <cell r="Z1148">
            <v>850.92</v>
          </cell>
        </row>
        <row r="1149">
          <cell r="I1149" t="str">
            <v>HUNSEGHATTA_110F07-MASAVANAGATTA NJY</v>
          </cell>
          <cell r="J1149" t="str">
            <v>1320201904010107</v>
          </cell>
          <cell r="K1149" t="str">
            <v>NJY</v>
          </cell>
          <cell r="L1149" t="str">
            <v>HUNSEGHATTA_110</v>
          </cell>
          <cell r="M1149" t="str">
            <v>F07-MASAVANAGATTA NJY</v>
          </cell>
          <cell r="N1149" t="str">
            <v>HUNSEGHATTA_110F07-MASAVANAGATTA NJY</v>
          </cell>
          <cell r="O1149" t="str">
            <v>1320201904010107</v>
          </cell>
          <cell r="P1149" t="str">
            <v>Rural</v>
          </cell>
          <cell r="Q1149" t="str">
            <v>NJY</v>
          </cell>
          <cell r="R1149" t="str">
            <v>NJY</v>
          </cell>
          <cell r="S1149">
            <v>18</v>
          </cell>
          <cell r="T1149">
            <v>6</v>
          </cell>
          <cell r="U1149">
            <v>24</v>
          </cell>
          <cell r="V1149">
            <v>85</v>
          </cell>
          <cell r="W1149">
            <v>1235</v>
          </cell>
          <cell r="X1149">
            <v>1159</v>
          </cell>
          <cell r="Y1149">
            <v>0</v>
          </cell>
          <cell r="Z1149">
            <v>236.42</v>
          </cell>
        </row>
        <row r="1150">
          <cell r="I1150" t="str">
            <v>HUNSEGHATTA_110F08-NJY-JAYAPURA</v>
          </cell>
          <cell r="J1150" t="str">
            <v>1320201904010106</v>
          </cell>
          <cell r="K1150" t="str">
            <v>NJY</v>
          </cell>
          <cell r="L1150" t="str">
            <v>HUNSEGHATTA_110</v>
          </cell>
          <cell r="M1150" t="str">
            <v>F08-NJY-JAYAPURA</v>
          </cell>
          <cell r="N1150" t="str">
            <v>HUNSEGHATTA_110F08-NJY-JAYAPURA</v>
          </cell>
          <cell r="O1150" t="str">
            <v>1320201904010106</v>
          </cell>
          <cell r="P1150" t="str">
            <v>Rural</v>
          </cell>
          <cell r="Q1150" t="str">
            <v>NJY</v>
          </cell>
          <cell r="R1150" t="str">
            <v>NJY</v>
          </cell>
          <cell r="S1150">
            <v>18</v>
          </cell>
          <cell r="T1150">
            <v>8</v>
          </cell>
          <cell r="U1150">
            <v>26</v>
          </cell>
          <cell r="V1150">
            <v>80</v>
          </cell>
          <cell r="W1150">
            <v>2522</v>
          </cell>
          <cell r="X1150">
            <v>2313</v>
          </cell>
          <cell r="Y1150">
            <v>0</v>
          </cell>
          <cell r="Z1150">
            <v>876.3</v>
          </cell>
        </row>
        <row r="1151">
          <cell r="I1151" t="str">
            <v>HUNSEGHATTA_110F09-KAMPARAHALLI</v>
          </cell>
          <cell r="J1151" t="str">
            <v>1320201904020301</v>
          </cell>
          <cell r="K1151" t="str">
            <v>AGRI</v>
          </cell>
          <cell r="L1151" t="str">
            <v>HUNSEGHATTA_110</v>
          </cell>
          <cell r="M1151" t="str">
            <v>F09-KAMPARAHALLI</v>
          </cell>
          <cell r="N1151" t="str">
            <v>HUNSEGHATTA_110F09-KAMPARAHALLI</v>
          </cell>
          <cell r="O1151" t="str">
            <v>1320201904020301</v>
          </cell>
          <cell r="P1151" t="str">
            <v>Rural</v>
          </cell>
          <cell r="Q1151" t="str">
            <v>AGRI</v>
          </cell>
          <cell r="R1151" t="str">
            <v>AGRI</v>
          </cell>
          <cell r="S1151">
            <v>8</v>
          </cell>
          <cell r="T1151">
            <v>6</v>
          </cell>
          <cell r="U1151">
            <v>14</v>
          </cell>
          <cell r="V1151">
            <v>92</v>
          </cell>
          <cell r="W1151">
            <v>435</v>
          </cell>
          <cell r="X1151">
            <v>433</v>
          </cell>
          <cell r="Y1151">
            <v>422</v>
          </cell>
          <cell r="Z1151">
            <v>563.79</v>
          </cell>
        </row>
        <row r="1152">
          <cell r="I1152" t="str">
            <v>HUNSEGHATTA_110F10-J MALLENAHALLI</v>
          </cell>
          <cell r="J1152" t="str">
            <v>1320201904020302</v>
          </cell>
          <cell r="K1152" t="str">
            <v>AGRI</v>
          </cell>
          <cell r="L1152" t="str">
            <v>HUNSEGHATTA_110</v>
          </cell>
          <cell r="M1152" t="str">
            <v>F10-J MALLENAHALLI</v>
          </cell>
          <cell r="N1152" t="str">
            <v>HUNSEGHATTA_110F10-J MALLENAHALLI</v>
          </cell>
          <cell r="O1152" t="str">
            <v>1320201904020302</v>
          </cell>
          <cell r="P1152" t="str">
            <v>Rural</v>
          </cell>
          <cell r="Q1152" t="str">
            <v>AGRI</v>
          </cell>
          <cell r="R1152" t="str">
            <v>AGRI</v>
          </cell>
          <cell r="S1152">
            <v>8.8000000000000007</v>
          </cell>
          <cell r="T1152">
            <v>12.8</v>
          </cell>
          <cell r="U1152">
            <v>21.6</v>
          </cell>
          <cell r="V1152">
            <v>66</v>
          </cell>
          <cell r="W1152">
            <v>332</v>
          </cell>
          <cell r="X1152">
            <v>332</v>
          </cell>
          <cell r="Y1152">
            <v>325</v>
          </cell>
          <cell r="Z1152">
            <v>598.49</v>
          </cell>
        </row>
        <row r="1153">
          <cell r="I1153" t="str">
            <v>HUNSEGHATTA_110F11-VIRUPAKSHIPURA</v>
          </cell>
          <cell r="J1153" t="str">
            <v>1320201904020303</v>
          </cell>
          <cell r="K1153" t="str">
            <v>AGRI</v>
          </cell>
          <cell r="L1153" t="str">
            <v>HUNSEGHATTA_110</v>
          </cell>
          <cell r="M1153" t="str">
            <v>F11-VIRUPAKSHIPURA</v>
          </cell>
          <cell r="N1153" t="str">
            <v>HUNSEGHATTA_110F11-VIRUPAKSHIPURA</v>
          </cell>
          <cell r="O1153" t="str">
            <v>1320201904020303</v>
          </cell>
          <cell r="P1153" t="str">
            <v>Rural</v>
          </cell>
          <cell r="Q1153" t="str">
            <v>AGRI</v>
          </cell>
          <cell r="R1153" t="str">
            <v>AGRI</v>
          </cell>
          <cell r="S1153">
            <v>13.6</v>
          </cell>
          <cell r="T1153">
            <v>15</v>
          </cell>
          <cell r="U1153">
            <v>28.6</v>
          </cell>
          <cell r="V1153">
            <v>68</v>
          </cell>
          <cell r="W1153">
            <v>477</v>
          </cell>
          <cell r="X1153">
            <v>470</v>
          </cell>
          <cell r="Y1153">
            <v>468</v>
          </cell>
          <cell r="Z1153">
            <v>570.79</v>
          </cell>
        </row>
        <row r="1154">
          <cell r="I1154" t="str">
            <v>HUNSEGHATTA_110F12-BAJAGURU</v>
          </cell>
          <cell r="J1154" t="str">
            <v>1320201904020305</v>
          </cell>
          <cell r="K1154" t="str">
            <v>AGRI</v>
          </cell>
          <cell r="L1154" t="str">
            <v>HUNSEGHATTA_110</v>
          </cell>
          <cell r="M1154" t="str">
            <v>F12-BAJAGURU</v>
          </cell>
          <cell r="N1154" t="str">
            <v>HUNSEGHATTA_110F12-BAJAGURU</v>
          </cell>
          <cell r="O1154" t="str">
            <v>1320201904020305</v>
          </cell>
          <cell r="P1154" t="str">
            <v>Rural</v>
          </cell>
          <cell r="Q1154" t="str">
            <v>AGRI</v>
          </cell>
          <cell r="R1154" t="str">
            <v>AGRI</v>
          </cell>
          <cell r="S1154">
            <v>5.2</v>
          </cell>
          <cell r="T1154">
            <v>8.1999999999999993</v>
          </cell>
          <cell r="U1154">
            <v>13.399999999999999</v>
          </cell>
          <cell r="V1154">
            <v>15</v>
          </cell>
          <cell r="W1154">
            <v>253</v>
          </cell>
          <cell r="X1154">
            <v>252</v>
          </cell>
          <cell r="Y1154">
            <v>250</v>
          </cell>
          <cell r="Z1154">
            <v>5177.3</v>
          </cell>
        </row>
        <row r="1155">
          <cell r="I1155" t="str">
            <v>HUNSEGHATTA_110F13-SASALAHALLI</v>
          </cell>
          <cell r="J1155" t="str">
            <v>1320201904020304</v>
          </cell>
          <cell r="K1155" t="str">
            <v>AGRI</v>
          </cell>
          <cell r="L1155" t="str">
            <v>HUNSEGHATTA_110</v>
          </cell>
          <cell r="M1155" t="str">
            <v>F13-SASALAHALLI</v>
          </cell>
          <cell r="N1155" t="str">
            <v>HUNSEGHATTA_110F13-SASALAHALLI</v>
          </cell>
          <cell r="O1155" t="str">
            <v>1320201904020304</v>
          </cell>
          <cell r="P1155" t="str">
            <v>Rural</v>
          </cell>
          <cell r="Q1155" t="str">
            <v>AGRI</v>
          </cell>
          <cell r="R1155" t="str">
            <v>AGRI</v>
          </cell>
          <cell r="S1155">
            <v>18</v>
          </cell>
          <cell r="T1155">
            <v>10</v>
          </cell>
          <cell r="U1155">
            <v>28</v>
          </cell>
          <cell r="V1155">
            <v>95</v>
          </cell>
          <cell r="W1155">
            <v>391</v>
          </cell>
          <cell r="X1155">
            <v>391</v>
          </cell>
          <cell r="Y1155">
            <v>380</v>
          </cell>
          <cell r="Z1155">
            <v>571.45000000000005</v>
          </cell>
        </row>
        <row r="1156">
          <cell r="I1156" t="str">
            <v>HUNSEGHATTA_110F14-JABAGATTA WS</v>
          </cell>
          <cell r="J1156" t="str">
            <v>1320201904020306</v>
          </cell>
          <cell r="K1156" t="str">
            <v>LIFT IRRIGATION</v>
          </cell>
          <cell r="L1156" t="str">
            <v>HUNSEGHATTA_110</v>
          </cell>
          <cell r="M1156" t="str">
            <v>F14-JABAGATTA WS</v>
          </cell>
          <cell r="N1156" t="str">
            <v>HUNSEGHATTA_110F14-JABAGATTA WS</v>
          </cell>
          <cell r="O1156" t="str">
            <v>1320201904020306</v>
          </cell>
          <cell r="P1156" t="str">
            <v>Rural</v>
          </cell>
          <cell r="Q1156" t="str">
            <v>LIFT IRRIGATION</v>
          </cell>
          <cell r="R1156" t="str">
            <v>RURAL</v>
          </cell>
          <cell r="S1156">
            <v>5</v>
          </cell>
          <cell r="T1156">
            <v>2</v>
          </cell>
          <cell r="U1156">
            <v>7</v>
          </cell>
          <cell r="V1156">
            <v>1</v>
          </cell>
          <cell r="W1156">
            <v>1</v>
          </cell>
          <cell r="X1156">
            <v>1</v>
          </cell>
          <cell r="Y1156">
            <v>0</v>
          </cell>
          <cell r="Z1156">
            <v>339.82</v>
          </cell>
        </row>
        <row r="1157">
          <cell r="I1157" t="str">
            <v>IDHALLY_66F01-THONDOOTY</v>
          </cell>
          <cell r="J1157" t="str">
            <v>1320301901010101</v>
          </cell>
          <cell r="K1157" t="str">
            <v>AGRI</v>
          </cell>
          <cell r="L1157" t="str">
            <v>IDHALLY_66</v>
          </cell>
          <cell r="M1157" t="str">
            <v>F01-THONDOOTY</v>
          </cell>
          <cell r="N1157" t="str">
            <v>IDHALLY_66F01-THONDOOTY</v>
          </cell>
          <cell r="O1157" t="str">
            <v>1320301901010101</v>
          </cell>
          <cell r="P1157" t="str">
            <v>Rural</v>
          </cell>
          <cell r="Q1157" t="str">
            <v>AGRI</v>
          </cell>
          <cell r="R1157" t="str">
            <v>AGRI</v>
          </cell>
          <cell r="S1157">
            <v>7.1100000000000021</v>
          </cell>
          <cell r="T1157">
            <v>9.15</v>
          </cell>
          <cell r="U1157">
            <v>16.260000000000002</v>
          </cell>
          <cell r="V1157">
            <v>165</v>
          </cell>
          <cell r="W1157">
            <v>462</v>
          </cell>
          <cell r="X1157">
            <v>256</v>
          </cell>
          <cell r="Y1157">
            <v>255</v>
          </cell>
          <cell r="Z1157">
            <v>832.05</v>
          </cell>
        </row>
        <row r="1158">
          <cell r="I1158" t="str">
            <v>IDHALLY_66F02-YARAGUNTE</v>
          </cell>
          <cell r="J1158" t="str">
            <v>1320301901010102</v>
          </cell>
          <cell r="K1158" t="str">
            <v>AGRI</v>
          </cell>
          <cell r="L1158" t="str">
            <v>IDHALLY_66</v>
          </cell>
          <cell r="M1158" t="str">
            <v>F02-YARAGUNTE</v>
          </cell>
          <cell r="N1158" t="str">
            <v>IDHALLY_66F02-YARAGUNTE</v>
          </cell>
          <cell r="O1158" t="str">
            <v>1320301901010102</v>
          </cell>
          <cell r="P1158" t="str">
            <v>Rural</v>
          </cell>
          <cell r="Q1158" t="str">
            <v>AGRI</v>
          </cell>
          <cell r="R1158" t="str">
            <v>AGRI</v>
          </cell>
          <cell r="S1158">
            <v>10.170000000000002</v>
          </cell>
          <cell r="T1158">
            <v>12.93</v>
          </cell>
          <cell r="U1158">
            <v>23.1</v>
          </cell>
          <cell r="V1158">
            <v>121</v>
          </cell>
          <cell r="W1158">
            <v>643</v>
          </cell>
          <cell r="X1158">
            <v>606</v>
          </cell>
          <cell r="Y1158">
            <v>507</v>
          </cell>
          <cell r="Z1158">
            <v>12.08</v>
          </cell>
        </row>
        <row r="1159">
          <cell r="I1159" t="str">
            <v>IDHALLY_66F03-PULAMACHI</v>
          </cell>
          <cell r="J1159" t="str">
            <v>1320301901010103</v>
          </cell>
          <cell r="K1159" t="str">
            <v>AGRI</v>
          </cell>
          <cell r="L1159" t="str">
            <v>IDHALLY_66</v>
          </cell>
          <cell r="M1159" t="str">
            <v>F03-PULAMACHI</v>
          </cell>
          <cell r="N1159" t="str">
            <v>IDHALLY_66F03-PULAMACHI</v>
          </cell>
          <cell r="O1159" t="str">
            <v>1320301901010103</v>
          </cell>
          <cell r="P1159" t="str">
            <v>Rural</v>
          </cell>
          <cell r="Q1159" t="str">
            <v>AGRI</v>
          </cell>
          <cell r="R1159" t="str">
            <v>AGRI</v>
          </cell>
          <cell r="S1159">
            <v>10.620000000000001</v>
          </cell>
          <cell r="T1159">
            <v>12.980000000000002</v>
          </cell>
          <cell r="U1159">
            <v>23.6</v>
          </cell>
          <cell r="V1159">
            <v>134</v>
          </cell>
          <cell r="W1159">
            <v>372</v>
          </cell>
          <cell r="X1159">
            <v>336</v>
          </cell>
          <cell r="Y1159">
            <v>325</v>
          </cell>
          <cell r="Z1159">
            <v>881.17</v>
          </cell>
        </row>
        <row r="1160">
          <cell r="I1160" t="str">
            <v>IDHALLY_66F04- BADAKANAHALLI</v>
          </cell>
          <cell r="J1160" t="str">
            <v>1320301901010106</v>
          </cell>
          <cell r="K1160" t="str">
            <v>AGRI</v>
          </cell>
          <cell r="L1160" t="str">
            <v>IDHALLY_66</v>
          </cell>
          <cell r="M1160" t="str">
            <v>F04- BADAKANAHALLI</v>
          </cell>
          <cell r="N1160" t="str">
            <v>IDHALLY_66F04- BADAKANAHALLI</v>
          </cell>
          <cell r="O1160" t="str">
            <v>1320301901010106</v>
          </cell>
          <cell r="P1160" t="str">
            <v>Rural</v>
          </cell>
          <cell r="Q1160" t="str">
            <v>AGRI</v>
          </cell>
          <cell r="R1160" t="str">
            <v>AGRI</v>
          </cell>
          <cell r="S1160">
            <v>11.12</v>
          </cell>
          <cell r="T1160">
            <v>12.05</v>
          </cell>
          <cell r="U1160">
            <v>23.17</v>
          </cell>
          <cell r="V1160">
            <v>9</v>
          </cell>
          <cell r="W1160">
            <v>31</v>
          </cell>
          <cell r="X1160">
            <v>31</v>
          </cell>
          <cell r="Y1160">
            <v>31</v>
          </cell>
          <cell r="Z1160">
            <v>176.96</v>
          </cell>
        </row>
        <row r="1161">
          <cell r="I1161" t="str">
            <v>IDHALLY_66F06-GARANI</v>
          </cell>
          <cell r="J1161" t="str">
            <v>1320301901020301</v>
          </cell>
          <cell r="K1161" t="str">
            <v>AGRI</v>
          </cell>
          <cell r="L1161" t="str">
            <v>IDHALLY_66</v>
          </cell>
          <cell r="M1161" t="str">
            <v>F06-GARANI</v>
          </cell>
          <cell r="N1161" t="str">
            <v>IDHALLY_66F06-GARANI</v>
          </cell>
          <cell r="O1161" t="str">
            <v>1320301901020301</v>
          </cell>
          <cell r="P1161" t="str">
            <v>Rural</v>
          </cell>
          <cell r="Q1161" t="str">
            <v>AGRI</v>
          </cell>
          <cell r="R1161" t="str">
            <v>AGRI</v>
          </cell>
          <cell r="S1161">
            <v>11.07</v>
          </cell>
          <cell r="T1161">
            <v>14.2</v>
          </cell>
          <cell r="U1161">
            <v>25.27</v>
          </cell>
          <cell r="V1161">
            <v>144</v>
          </cell>
          <cell r="W1161">
            <v>295</v>
          </cell>
          <cell r="X1161">
            <v>272</v>
          </cell>
          <cell r="Y1161">
            <v>230</v>
          </cell>
          <cell r="Z1161">
            <v>906.94</v>
          </cell>
        </row>
        <row r="1162">
          <cell r="I1162" t="str">
            <v>IDHALLY_66F07-I.D.HALLY</v>
          </cell>
          <cell r="J1162" t="str">
            <v>1320301901020302</v>
          </cell>
          <cell r="K1162" t="str">
            <v>AGRI</v>
          </cell>
          <cell r="L1162" t="str">
            <v>IDHALLY_66</v>
          </cell>
          <cell r="M1162" t="str">
            <v>F07-I.D.HALLY</v>
          </cell>
          <cell r="N1162" t="str">
            <v>IDHALLY_66F07-I.D.HALLY</v>
          </cell>
          <cell r="O1162" t="str">
            <v>1320301901020302</v>
          </cell>
          <cell r="P1162" t="str">
            <v>Rural</v>
          </cell>
          <cell r="Q1162" t="str">
            <v>AGRI</v>
          </cell>
          <cell r="R1162" t="str">
            <v>AGRI</v>
          </cell>
          <cell r="S1162">
            <v>7.0200000000000005</v>
          </cell>
          <cell r="T1162">
            <v>9.58</v>
          </cell>
          <cell r="U1162">
            <v>16.600000000000001</v>
          </cell>
          <cell r="V1162">
            <v>58</v>
          </cell>
          <cell r="W1162">
            <v>881</v>
          </cell>
          <cell r="X1162">
            <v>289</v>
          </cell>
          <cell r="Y1162">
            <v>211</v>
          </cell>
          <cell r="Z1162">
            <v>668.14</v>
          </cell>
        </row>
        <row r="1163">
          <cell r="I1163" t="str">
            <v>IDHALLY_66F08-SUDDEKUNTE</v>
          </cell>
          <cell r="J1163" t="str">
            <v>1320301901010104</v>
          </cell>
          <cell r="K1163" t="str">
            <v>AGRI</v>
          </cell>
          <cell r="L1163" t="str">
            <v>IDHALLY_66</v>
          </cell>
          <cell r="M1163" t="str">
            <v>F08-SUDDEKUNTE</v>
          </cell>
          <cell r="N1163" t="str">
            <v>IDHALLY_66F08-SUDDEKUNTE</v>
          </cell>
          <cell r="O1163" t="str">
            <v>1320301901010104</v>
          </cell>
          <cell r="P1163" t="str">
            <v>Rural</v>
          </cell>
          <cell r="Q1163" t="str">
            <v>AGRI</v>
          </cell>
          <cell r="R1163" t="str">
            <v>AGRI</v>
          </cell>
          <cell r="S1163">
            <v>28.5</v>
          </cell>
          <cell r="T1163">
            <v>21</v>
          </cell>
          <cell r="U1163">
            <v>49.5</v>
          </cell>
          <cell r="V1163">
            <v>128</v>
          </cell>
          <cell r="W1163">
            <v>260</v>
          </cell>
          <cell r="X1163">
            <v>259</v>
          </cell>
          <cell r="Y1163">
            <v>258</v>
          </cell>
          <cell r="Z1163">
            <v>537.92999999999995</v>
          </cell>
        </row>
        <row r="1164">
          <cell r="I1164" t="str">
            <v>IDHALLY_66F09-TADI------NJY</v>
          </cell>
          <cell r="J1164" t="str">
            <v>1320301901020303</v>
          </cell>
          <cell r="K1164" t="str">
            <v>NJY</v>
          </cell>
          <cell r="L1164" t="str">
            <v>IDHALLY_66</v>
          </cell>
          <cell r="M1164" t="str">
            <v>F09-TADI------NJY</v>
          </cell>
          <cell r="N1164" t="str">
            <v>IDHALLY_66F09-TADI------NJY</v>
          </cell>
          <cell r="O1164" t="str">
            <v>1320301901020303</v>
          </cell>
          <cell r="P1164" t="str">
            <v>Rural</v>
          </cell>
          <cell r="Q1164" t="str">
            <v>NJY</v>
          </cell>
          <cell r="R1164" t="str">
            <v>NJY</v>
          </cell>
          <cell r="S1164">
            <v>5.3100000000000005</v>
          </cell>
          <cell r="T1164">
            <v>6.4900000000000011</v>
          </cell>
          <cell r="U1164">
            <v>11.8</v>
          </cell>
          <cell r="V1164">
            <v>75</v>
          </cell>
          <cell r="W1164">
            <v>3192</v>
          </cell>
          <cell r="X1164">
            <v>2697</v>
          </cell>
          <cell r="Y1164">
            <v>0</v>
          </cell>
          <cell r="Z1164">
            <v>588.41999999999996</v>
          </cell>
        </row>
        <row r="1165">
          <cell r="I1165" t="str">
            <v>IDHALLY_66F10-YALKUR---NJY</v>
          </cell>
          <cell r="J1165" t="str">
            <v>1320301901020304</v>
          </cell>
          <cell r="K1165" t="str">
            <v>NJY</v>
          </cell>
          <cell r="L1165" t="str">
            <v>IDHALLY_66</v>
          </cell>
          <cell r="M1165" t="str">
            <v>F10-YALKUR---NJY</v>
          </cell>
          <cell r="N1165" t="str">
            <v>IDHALLY_66F10-YALKUR---NJY</v>
          </cell>
          <cell r="O1165" t="str">
            <v>1320301901020304</v>
          </cell>
          <cell r="P1165" t="str">
            <v>Rural</v>
          </cell>
          <cell r="Q1165" t="str">
            <v>NJY</v>
          </cell>
          <cell r="R1165" t="str">
            <v>NJY</v>
          </cell>
          <cell r="S1165">
            <v>5.4450000000000012</v>
          </cell>
          <cell r="T1165">
            <v>6.6550000000000011</v>
          </cell>
          <cell r="U1165">
            <v>12.100000000000001</v>
          </cell>
          <cell r="V1165">
            <v>86</v>
          </cell>
          <cell r="W1165">
            <v>2646</v>
          </cell>
          <cell r="X1165">
            <v>2143</v>
          </cell>
          <cell r="Y1165">
            <v>0</v>
          </cell>
          <cell r="Z1165">
            <v>697.91</v>
          </cell>
        </row>
        <row r="1166">
          <cell r="I1166" t="str">
            <v>IDHALLY_66F14-RAMADEVARABETTA</v>
          </cell>
          <cell r="J1166" t="str">
            <v>1320301901020305</v>
          </cell>
          <cell r="K1166" t="str">
            <v>AGRI</v>
          </cell>
          <cell r="L1166" t="str">
            <v>IDHALLY_66</v>
          </cell>
          <cell r="M1166" t="str">
            <v>F14-RAMADEVARABETTA</v>
          </cell>
          <cell r="N1166" t="str">
            <v>IDHALLY_66F14-RAMADEVARABETTA</v>
          </cell>
          <cell r="O1166" t="str">
            <v>1320301901020305</v>
          </cell>
          <cell r="P1166" t="str">
            <v>Rural</v>
          </cell>
          <cell r="Q1166" t="str">
            <v>AGRI</v>
          </cell>
          <cell r="R1166" t="str">
            <v>AGRI</v>
          </cell>
          <cell r="S1166">
            <v>17</v>
          </cell>
          <cell r="T1166">
            <v>8</v>
          </cell>
          <cell r="U1166">
            <v>25</v>
          </cell>
          <cell r="V1166">
            <v>25</v>
          </cell>
          <cell r="W1166">
            <v>139</v>
          </cell>
          <cell r="X1166">
            <v>138</v>
          </cell>
          <cell r="Y1166">
            <v>135</v>
          </cell>
          <cell r="Z1166">
            <v>802.58</v>
          </cell>
        </row>
        <row r="1167">
          <cell r="I1167" t="str">
            <v>IMANGALA_66F02-TAVANDI</v>
          </cell>
          <cell r="J1167" t="str">
            <v>1310401909010102</v>
          </cell>
          <cell r="K1167" t="str">
            <v>AGRI</v>
          </cell>
          <cell r="L1167" t="str">
            <v>IMANGALA_66</v>
          </cell>
          <cell r="M1167" t="str">
            <v>F02-TAVANDI</v>
          </cell>
          <cell r="N1167" t="str">
            <v>IMANGALA_66F02-TAVANDI</v>
          </cell>
          <cell r="O1167" t="str">
            <v>1310401909010102</v>
          </cell>
          <cell r="P1167" t="str">
            <v>Rural</v>
          </cell>
          <cell r="Q1167" t="str">
            <v>AGRI</v>
          </cell>
          <cell r="R1167" t="str">
            <v>AGRI</v>
          </cell>
          <cell r="S1167">
            <v>20.875679999999999</v>
          </cell>
          <cell r="T1167">
            <v>19.633999999999997</v>
          </cell>
          <cell r="U1167">
            <v>40.509679999999996</v>
          </cell>
          <cell r="V1167">
            <v>94</v>
          </cell>
          <cell r="W1167">
            <v>265</v>
          </cell>
          <cell r="X1167">
            <v>237</v>
          </cell>
          <cell r="Y1167">
            <v>219</v>
          </cell>
          <cell r="Z1167">
            <v>760.274</v>
          </cell>
        </row>
        <row r="1168">
          <cell r="I1168" t="str">
            <v>IMANGALA_66F03-BHARAMPURA</v>
          </cell>
          <cell r="J1168" t="str">
            <v>1310401909010103</v>
          </cell>
          <cell r="K1168" t="str">
            <v>AGRI</v>
          </cell>
          <cell r="L1168" t="str">
            <v>IMANGALA_66</v>
          </cell>
          <cell r="M1168" t="str">
            <v>F03-BHARAMPURA</v>
          </cell>
          <cell r="N1168" t="str">
            <v>IMANGALA_66F03-BHARAMPURA</v>
          </cell>
          <cell r="O1168" t="str">
            <v>1310401909010103</v>
          </cell>
          <cell r="P1168" t="str">
            <v>Rural</v>
          </cell>
          <cell r="Q1168" t="str">
            <v>AGRI</v>
          </cell>
          <cell r="R1168" t="str">
            <v>AGRI</v>
          </cell>
          <cell r="S1168">
            <v>20.65</v>
          </cell>
          <cell r="T1168">
            <v>21.65</v>
          </cell>
          <cell r="U1168">
            <v>42.3</v>
          </cell>
          <cell r="V1168">
            <v>88</v>
          </cell>
          <cell r="W1168">
            <v>515</v>
          </cell>
          <cell r="X1168">
            <v>390</v>
          </cell>
          <cell r="Y1168">
            <v>390</v>
          </cell>
          <cell r="Z1168">
            <v>852.851</v>
          </cell>
        </row>
        <row r="1169">
          <cell r="I1169" t="str">
            <v>IMANGALA_66F04-KALLAHATTY</v>
          </cell>
          <cell r="J1169" t="str">
            <v>1310401909010104</v>
          </cell>
          <cell r="K1169" t="str">
            <v>AGRI</v>
          </cell>
          <cell r="L1169" t="str">
            <v>IMANGALA_66</v>
          </cell>
          <cell r="M1169" t="str">
            <v>F04-KALLAHATTY</v>
          </cell>
          <cell r="N1169" t="str">
            <v>IMANGALA_66F04-KALLAHATTY</v>
          </cell>
          <cell r="O1169" t="str">
            <v>1310401909010104</v>
          </cell>
          <cell r="P1169" t="str">
            <v>Rural</v>
          </cell>
          <cell r="Q1169" t="str">
            <v>AGRI</v>
          </cell>
          <cell r="R1169" t="str">
            <v>AGRI</v>
          </cell>
          <cell r="S1169">
            <v>19.5</v>
          </cell>
          <cell r="T1169">
            <v>21.5</v>
          </cell>
          <cell r="U1169">
            <v>41</v>
          </cell>
          <cell r="V1169">
            <v>98</v>
          </cell>
          <cell r="W1169">
            <v>548</v>
          </cell>
          <cell r="X1169">
            <v>428</v>
          </cell>
          <cell r="Y1169">
            <v>422</v>
          </cell>
          <cell r="Z1169">
            <v>590.93700000000001</v>
          </cell>
        </row>
        <row r="1170">
          <cell r="I1170" t="str">
            <v>IMANGALA_66F05-PALAVVANAHALLY</v>
          </cell>
          <cell r="J1170" t="str">
            <v>1310401909020301</v>
          </cell>
          <cell r="K1170" t="str">
            <v>AGRI</v>
          </cell>
          <cell r="L1170" t="str">
            <v>IMANGALA_66</v>
          </cell>
          <cell r="M1170" t="str">
            <v>F05-PALAVVANAHALLY</v>
          </cell>
          <cell r="N1170" t="str">
            <v>IMANGALA_66F05-PALAVVANAHALLY</v>
          </cell>
          <cell r="O1170" t="str">
            <v>1310401909020301</v>
          </cell>
          <cell r="P1170" t="str">
            <v>Rural</v>
          </cell>
          <cell r="Q1170" t="str">
            <v>AGRI</v>
          </cell>
          <cell r="R1170" t="str">
            <v>AGRI</v>
          </cell>
          <cell r="S1170">
            <v>18.600000000000001</v>
          </cell>
          <cell r="T1170">
            <v>20.98</v>
          </cell>
          <cell r="U1170">
            <v>39.58</v>
          </cell>
          <cell r="V1170">
            <v>89</v>
          </cell>
          <cell r="W1170">
            <v>416</v>
          </cell>
          <cell r="X1170">
            <v>301</v>
          </cell>
          <cell r="Y1170">
            <v>300</v>
          </cell>
          <cell r="Z1170">
            <v>746.06299999999999</v>
          </cell>
        </row>
        <row r="1171">
          <cell r="I1171" t="str">
            <v>IMANGALA_66F06-BURUJINAROOPPA</v>
          </cell>
          <cell r="J1171" t="str">
            <v>1310401909020302</v>
          </cell>
          <cell r="K1171" t="str">
            <v>AGRI</v>
          </cell>
          <cell r="L1171" t="str">
            <v>IMANGALA_66</v>
          </cell>
          <cell r="M1171" t="str">
            <v>F06-BURUJINAROOPPA</v>
          </cell>
          <cell r="N1171" t="str">
            <v>IMANGALA_66F06-BURUJINAROOPPA</v>
          </cell>
          <cell r="O1171" t="str">
            <v>1310401909020302</v>
          </cell>
          <cell r="P1171" t="str">
            <v>Rural</v>
          </cell>
          <cell r="Q1171" t="str">
            <v>AGRI</v>
          </cell>
          <cell r="R1171" t="str">
            <v>AGRI</v>
          </cell>
          <cell r="S1171">
            <v>11.681279999999999</v>
          </cell>
          <cell r="T1171">
            <v>11.004</v>
          </cell>
          <cell r="U1171">
            <v>22.685279999999999</v>
          </cell>
          <cell r="V1171">
            <v>149</v>
          </cell>
          <cell r="W1171">
            <v>658</v>
          </cell>
          <cell r="X1171">
            <v>525</v>
          </cell>
          <cell r="Y1171">
            <v>524</v>
          </cell>
          <cell r="Z1171">
            <v>884.66499999999996</v>
          </cell>
        </row>
        <row r="1172">
          <cell r="I1172" t="str">
            <v>IMANGALA_66F07-WATERWORKS</v>
          </cell>
          <cell r="J1172" t="str">
            <v>1310401909020501</v>
          </cell>
          <cell r="K1172" t="str">
            <v>WATER WORKS</v>
          </cell>
          <cell r="L1172" t="str">
            <v>IMANGALA_66</v>
          </cell>
          <cell r="M1172" t="str">
            <v>F07-WATERWORKS</v>
          </cell>
          <cell r="N1172" t="str">
            <v>IMANGALA_66F07-WATERWORKS</v>
          </cell>
          <cell r="O1172" t="str">
            <v>1310401909020501</v>
          </cell>
          <cell r="P1172" t="str">
            <v>Rural</v>
          </cell>
          <cell r="Q1172" t="str">
            <v>WATER WORKS</v>
          </cell>
          <cell r="R1172" t="str">
            <v>WATER WORKS</v>
          </cell>
          <cell r="S1172">
            <v>13.53816</v>
          </cell>
          <cell r="T1172">
            <v>12.747999999999999</v>
          </cell>
          <cell r="U1172">
            <v>26.286159999999999</v>
          </cell>
          <cell r="V1172">
            <v>1</v>
          </cell>
          <cell r="W1172">
            <v>1999</v>
          </cell>
          <cell r="X1172">
            <v>1795</v>
          </cell>
          <cell r="Y1172">
            <v>0</v>
          </cell>
          <cell r="Z1172">
            <v>1042.7470000000001</v>
          </cell>
        </row>
        <row r="1173">
          <cell r="I1173" t="str">
            <v>IMANGALA_66F08-AIMANGALA</v>
          </cell>
          <cell r="J1173" t="str">
            <v>1310401909020502</v>
          </cell>
          <cell r="K1173" t="str">
            <v>AGRI</v>
          </cell>
          <cell r="L1173" t="str">
            <v>IMANGALA_66</v>
          </cell>
          <cell r="M1173" t="str">
            <v>F08-AIMANGALA</v>
          </cell>
          <cell r="N1173" t="str">
            <v>IMANGALA_66F08-AIMANGALA</v>
          </cell>
          <cell r="O1173" t="str">
            <v>1310401909020502</v>
          </cell>
          <cell r="P1173" t="str">
            <v>Rural</v>
          </cell>
          <cell r="Q1173" t="str">
            <v>AGRI</v>
          </cell>
          <cell r="R1173" t="str">
            <v>AGRI</v>
          </cell>
          <cell r="S1173">
            <v>22.78256</v>
          </cell>
          <cell r="T1173">
            <v>21.428000000000001</v>
          </cell>
          <cell r="U1173">
            <v>44.210560000000001</v>
          </cell>
          <cell r="V1173">
            <v>168</v>
          </cell>
          <cell r="W1173">
            <v>669</v>
          </cell>
          <cell r="X1173">
            <v>552</v>
          </cell>
          <cell r="Y1173">
            <v>547</v>
          </cell>
          <cell r="Z1173">
            <v>566.95299999999997</v>
          </cell>
        </row>
        <row r="1174">
          <cell r="I1174" t="str">
            <v>IMANGALA_66F09-NJYMETIKURKE</v>
          </cell>
          <cell r="J1174" t="str">
            <v>1310401909010105</v>
          </cell>
          <cell r="K1174" t="str">
            <v>AGRI</v>
          </cell>
          <cell r="L1174" t="str">
            <v>IMANGALA_66</v>
          </cell>
          <cell r="M1174" t="str">
            <v>F09-NJYMETIKURKE</v>
          </cell>
          <cell r="N1174" t="str">
            <v>IMANGALA_66F09-NJYMETIKURKE</v>
          </cell>
          <cell r="O1174" t="str">
            <v>1310401909010105</v>
          </cell>
          <cell r="P1174" t="str">
            <v>Rural</v>
          </cell>
          <cell r="Q1174" t="str">
            <v>AGRI</v>
          </cell>
          <cell r="R1174" t="str">
            <v>AGRI</v>
          </cell>
          <cell r="S1174">
            <v>19.098800000000001</v>
          </cell>
          <cell r="T1174">
            <v>17.97</v>
          </cell>
          <cell r="U1174">
            <v>37.068799999999996</v>
          </cell>
          <cell r="V1174">
            <v>69</v>
          </cell>
          <cell r="W1174">
            <v>724</v>
          </cell>
          <cell r="X1174">
            <v>186</v>
          </cell>
          <cell r="Y1174">
            <v>155</v>
          </cell>
          <cell r="Z1174">
            <v>521.93100000000004</v>
          </cell>
        </row>
        <row r="1175">
          <cell r="I1175" t="str">
            <v>IMANGALA_66F10-MALLARASANAHATTI</v>
          </cell>
          <cell r="J1175" t="str">
            <v>1310401909010106</v>
          </cell>
          <cell r="K1175" t="str">
            <v>AGRI</v>
          </cell>
          <cell r="L1175" t="str">
            <v>IMANGALA_66</v>
          </cell>
          <cell r="M1175" t="str">
            <v>F10-MALLARASANAHATTI</v>
          </cell>
          <cell r="N1175" t="str">
            <v>IMANGALA_66F10-MALLARASANAHATTI</v>
          </cell>
          <cell r="O1175" t="str">
            <v>1310401909010106</v>
          </cell>
          <cell r="P1175" t="str">
            <v>Rural</v>
          </cell>
          <cell r="Q1175" t="str">
            <v>AGRI</v>
          </cell>
          <cell r="R1175" t="str">
            <v>AGRI</v>
          </cell>
          <cell r="S1175">
            <v>11.72128</v>
          </cell>
          <cell r="T1175">
            <v>11.044</v>
          </cell>
          <cell r="U1175">
            <v>22.765280000000001</v>
          </cell>
          <cell r="V1175">
            <v>123</v>
          </cell>
          <cell r="W1175">
            <v>295</v>
          </cell>
          <cell r="X1175">
            <v>295</v>
          </cell>
          <cell r="Y1175">
            <v>294</v>
          </cell>
          <cell r="Z1175">
            <v>732.875</v>
          </cell>
        </row>
        <row r="1176">
          <cell r="I1176" t="str">
            <v>IMANGALA_66F11-ECL</v>
          </cell>
          <cell r="J1176" t="str">
            <v>1310401909010107</v>
          </cell>
          <cell r="K1176" t="str">
            <v>INDUSTRIAL</v>
          </cell>
          <cell r="L1176" t="str">
            <v>IMANGALA_66</v>
          </cell>
          <cell r="M1176" t="str">
            <v>F11-ECL</v>
          </cell>
          <cell r="N1176" t="str">
            <v>IMANGALA_66F11-ECL</v>
          </cell>
          <cell r="O1176" t="str">
            <v>1310401909010107</v>
          </cell>
          <cell r="P1176" t="str">
            <v>Rural</v>
          </cell>
          <cell r="Q1176" t="str">
            <v>INDUSTRIAL</v>
          </cell>
          <cell r="R1176" t="str">
            <v>INDUSTRIAL</v>
          </cell>
          <cell r="S1176">
            <v>22.812559999999998</v>
          </cell>
          <cell r="T1176">
            <v>21.457999999999998</v>
          </cell>
          <cell r="U1176">
            <v>44.270559999999996</v>
          </cell>
          <cell r="V1176">
            <v>1</v>
          </cell>
          <cell r="W1176">
            <v>6</v>
          </cell>
          <cell r="X1176">
            <v>5</v>
          </cell>
          <cell r="Y1176">
            <v>0</v>
          </cell>
          <cell r="Z1176">
            <v>197.798</v>
          </cell>
        </row>
        <row r="1177">
          <cell r="I1177" t="str">
            <v>IMANGALA_66F12-MARADIHALLI</v>
          </cell>
          <cell r="J1177" t="str">
            <v>1310401909020503</v>
          </cell>
          <cell r="K1177" t="str">
            <v>AGRI</v>
          </cell>
          <cell r="L1177" t="str">
            <v>IMANGALA_66</v>
          </cell>
          <cell r="M1177" t="str">
            <v>F12-MARADIHALLI</v>
          </cell>
          <cell r="N1177" t="str">
            <v>IMANGALA_66F12-MARADIHALLI</v>
          </cell>
          <cell r="O1177" t="str">
            <v>1310401909020503</v>
          </cell>
          <cell r="P1177" t="str">
            <v>Rural</v>
          </cell>
          <cell r="Q1177" t="str">
            <v>AGRI</v>
          </cell>
          <cell r="R1177" t="str">
            <v>AGRI</v>
          </cell>
          <cell r="S1177">
            <v>19.128800000000002</v>
          </cell>
          <cell r="T1177">
            <v>18.2</v>
          </cell>
          <cell r="U1177">
            <v>37.328800000000001</v>
          </cell>
          <cell r="V1177">
            <v>118</v>
          </cell>
          <cell r="W1177">
            <v>299</v>
          </cell>
          <cell r="X1177">
            <v>288</v>
          </cell>
          <cell r="Y1177">
            <v>288</v>
          </cell>
          <cell r="Z1177">
            <v>636.28800000000001</v>
          </cell>
        </row>
        <row r="1178">
          <cell r="I1178" t="str">
            <v>IMANGALA_66F13-NONABI</v>
          </cell>
          <cell r="J1178" t="str">
            <v>1310401909020504</v>
          </cell>
          <cell r="K1178" t="str">
            <v>AGRI</v>
          </cell>
          <cell r="L1178" t="str">
            <v>IMANGALA_66</v>
          </cell>
          <cell r="M1178" t="str">
            <v>F13-NONABI</v>
          </cell>
          <cell r="N1178" t="str">
            <v>IMANGALA_66F13-NONABI</v>
          </cell>
          <cell r="O1178" t="str">
            <v>1310401909020504</v>
          </cell>
          <cell r="P1178" t="str">
            <v>Rural</v>
          </cell>
          <cell r="Q1178" t="str">
            <v>AGRI</v>
          </cell>
          <cell r="R1178" t="str">
            <v>AGRI</v>
          </cell>
          <cell r="S1178">
            <v>15.445040000000001</v>
          </cell>
          <cell r="T1178">
            <v>14.542</v>
          </cell>
          <cell r="U1178">
            <v>29.98704</v>
          </cell>
          <cell r="V1178">
            <v>109</v>
          </cell>
          <cell r="W1178">
            <v>422</v>
          </cell>
          <cell r="X1178">
            <v>404</v>
          </cell>
          <cell r="Y1178">
            <v>403</v>
          </cell>
          <cell r="Z1178">
            <v>587.62599999999998</v>
          </cell>
        </row>
        <row r="1179">
          <cell r="I1179" t="str">
            <v>IMANGALA_66F14-NJYMDKOTE</v>
          </cell>
          <cell r="J1179" t="str">
            <v>1310401909020505</v>
          </cell>
          <cell r="K1179" t="str">
            <v>NJY</v>
          </cell>
          <cell r="L1179" t="str">
            <v>IMANGALA_66</v>
          </cell>
          <cell r="M1179" t="str">
            <v>F14-NJYMDKOTE</v>
          </cell>
          <cell r="N1179" t="str">
            <v>IMANGALA_66F14-NJYMDKOTE</v>
          </cell>
          <cell r="O1179" t="str">
            <v>1310401909020505</v>
          </cell>
          <cell r="P1179" t="str">
            <v>Rural</v>
          </cell>
          <cell r="Q1179" t="str">
            <v>NJY</v>
          </cell>
          <cell r="R1179" t="str">
            <v>NJY</v>
          </cell>
          <cell r="S1179">
            <v>17.301919999999999</v>
          </cell>
          <cell r="T1179">
            <v>16.286000000000001</v>
          </cell>
          <cell r="U1179">
            <v>33.587919999999997</v>
          </cell>
          <cell r="V1179">
            <v>63</v>
          </cell>
          <cell r="W1179">
            <v>4677</v>
          </cell>
          <cell r="X1179">
            <v>3427</v>
          </cell>
          <cell r="Y1179">
            <v>0</v>
          </cell>
          <cell r="Z1179">
            <v>845.24900000000002</v>
          </cell>
        </row>
        <row r="1180">
          <cell r="I1180" t="str">
            <v>IMANGALA_66F19-NJY KC ROPPA</v>
          </cell>
          <cell r="J1180" t="str">
            <v>1310401909020506</v>
          </cell>
          <cell r="K1180" t="str">
            <v>NJY</v>
          </cell>
          <cell r="L1180" t="str">
            <v>IMANGALA_66</v>
          </cell>
          <cell r="M1180" t="str">
            <v>F19-NJY KC ROPPA</v>
          </cell>
          <cell r="N1180" t="str">
            <v>IMANGALA_66F19-NJY KC ROPPA</v>
          </cell>
          <cell r="O1180" t="str">
            <v>1310401909020506</v>
          </cell>
          <cell r="P1180" t="str">
            <v>Rural</v>
          </cell>
          <cell r="Q1180" t="str">
            <v>NJY</v>
          </cell>
          <cell r="R1180" t="str">
            <v>NJY</v>
          </cell>
          <cell r="S1180">
            <v>20.711488000000003</v>
          </cell>
          <cell r="T1180">
            <v>19.488400000000002</v>
          </cell>
          <cell r="U1180">
            <v>40.199888000000001</v>
          </cell>
          <cell r="V1180">
            <v>61</v>
          </cell>
          <cell r="W1180">
            <v>1763</v>
          </cell>
          <cell r="X1180">
            <v>1476</v>
          </cell>
          <cell r="Y1180">
            <v>0</v>
          </cell>
          <cell r="Z1180">
            <v>439.01900000000001</v>
          </cell>
        </row>
        <row r="1181">
          <cell r="I1181" t="str">
            <v>IMANGALA_66F20-KOVERAHATTI</v>
          </cell>
          <cell r="J1181" t="str">
            <v>1310401909010109</v>
          </cell>
          <cell r="K1181" t="str">
            <v>AGRI</v>
          </cell>
          <cell r="L1181" t="str">
            <v>IMANGALA_66</v>
          </cell>
          <cell r="M1181" t="str">
            <v>F20-KOVERAHATTI</v>
          </cell>
          <cell r="N1181" t="str">
            <v>IMANGALA_66F20-KOVERAHATTI</v>
          </cell>
          <cell r="O1181" t="str">
            <v>1310401909010109</v>
          </cell>
          <cell r="P1181" t="str">
            <v>Rural</v>
          </cell>
          <cell r="Q1181" t="str">
            <v>AGRI</v>
          </cell>
          <cell r="R1181" t="str">
            <v>AGRI</v>
          </cell>
          <cell r="S1181">
            <v>17.33192</v>
          </cell>
          <cell r="T1181">
            <v>16.315999999999999</v>
          </cell>
          <cell r="U1181">
            <v>33.647919999999999</v>
          </cell>
          <cell r="V1181">
            <v>118</v>
          </cell>
          <cell r="W1181">
            <v>370</v>
          </cell>
          <cell r="X1181">
            <v>370</v>
          </cell>
          <cell r="Y1181">
            <v>370</v>
          </cell>
          <cell r="Z1181">
            <v>637.11</v>
          </cell>
        </row>
        <row r="1182">
          <cell r="I1182" t="str">
            <v>ITTIGI_220F03-NANDIBEVOOR</v>
          </cell>
          <cell r="J1182" t="str">
            <v>1310303904010101</v>
          </cell>
          <cell r="K1182" t="str">
            <v>AGRI</v>
          </cell>
          <cell r="L1182" t="str">
            <v>ITTIGI_220</v>
          </cell>
          <cell r="M1182" t="str">
            <v>F03-NANDIBEVOOR</v>
          </cell>
          <cell r="N1182" t="str">
            <v>ITTIGI_220F03-NANDIBEVOOR</v>
          </cell>
          <cell r="O1182" t="str">
            <v>1310303904010101</v>
          </cell>
          <cell r="P1182" t="str">
            <v>Rural</v>
          </cell>
          <cell r="Q1182" t="str">
            <v>AGRI</v>
          </cell>
          <cell r="R1182" t="str">
            <v>AGRI</v>
          </cell>
          <cell r="S1182">
            <v>17.29</v>
          </cell>
          <cell r="T1182">
            <v>38.736000000000004</v>
          </cell>
          <cell r="U1182">
            <v>56.026000000000003</v>
          </cell>
          <cell r="V1182">
            <v>97</v>
          </cell>
          <cell r="W1182">
            <v>439</v>
          </cell>
          <cell r="X1182">
            <v>438</v>
          </cell>
          <cell r="Y1182">
            <v>431</v>
          </cell>
          <cell r="Z1182">
            <v>921.1</v>
          </cell>
        </row>
        <row r="1183">
          <cell r="I1183" t="str">
            <v>ITTIGI_220F13-KANAVIHALLI</v>
          </cell>
          <cell r="J1183" t="str">
            <v>1310303904010102</v>
          </cell>
          <cell r="K1183" t="str">
            <v>AGRI</v>
          </cell>
          <cell r="L1183" t="str">
            <v>ITTIGI_220</v>
          </cell>
          <cell r="M1183" t="str">
            <v>F13-KANAVIHALLI</v>
          </cell>
          <cell r="N1183" t="str">
            <v>ITTIGI_220F13-KANAVIHALLI</v>
          </cell>
          <cell r="O1183" t="str">
            <v>1310303904010102</v>
          </cell>
          <cell r="P1183" t="str">
            <v>Rural</v>
          </cell>
          <cell r="Q1183" t="str">
            <v>AGRI</v>
          </cell>
          <cell r="R1183" t="str">
            <v>AGRI</v>
          </cell>
          <cell r="S1183">
            <v>17.29</v>
          </cell>
          <cell r="T1183">
            <v>38.736000000000004</v>
          </cell>
          <cell r="U1183">
            <v>56.026000000000003</v>
          </cell>
          <cell r="V1183">
            <v>95</v>
          </cell>
          <cell r="W1183">
            <v>331</v>
          </cell>
          <cell r="X1183">
            <v>330</v>
          </cell>
          <cell r="Y1183">
            <v>329</v>
          </cell>
          <cell r="Z1183">
            <v>544.85</v>
          </cell>
        </row>
        <row r="1184">
          <cell r="I1184" t="str">
            <v>J N KOTE_66F01- J N KOTE</v>
          </cell>
          <cell r="J1184" t="str">
            <v>1310201904010101</v>
          </cell>
          <cell r="K1184" t="str">
            <v>AGRI</v>
          </cell>
          <cell r="L1184" t="str">
            <v>J N KOTE_66</v>
          </cell>
          <cell r="M1184" t="str">
            <v>F01- J N KOTE</v>
          </cell>
          <cell r="N1184" t="str">
            <v>J N KOTE_66F01- J N KOTE</v>
          </cell>
          <cell r="O1184" t="str">
            <v>1310201904010101</v>
          </cell>
          <cell r="P1184" t="str">
            <v>Rural</v>
          </cell>
          <cell r="Q1184" t="str">
            <v>AGRI</v>
          </cell>
          <cell r="R1184" t="str">
            <v>AGRI</v>
          </cell>
          <cell r="S1184">
            <v>10</v>
          </cell>
          <cell r="T1184">
            <v>35</v>
          </cell>
          <cell r="U1184">
            <v>45</v>
          </cell>
          <cell r="V1184">
            <v>72</v>
          </cell>
          <cell r="W1184">
            <v>683</v>
          </cell>
          <cell r="X1184">
            <v>424</v>
          </cell>
          <cell r="Y1184">
            <v>421</v>
          </cell>
          <cell r="Z1184">
            <v>3089.2</v>
          </cell>
        </row>
        <row r="1185">
          <cell r="I1185" t="str">
            <v>J N KOTE_66F02-GOLLANAKATTE</v>
          </cell>
          <cell r="J1185" t="str">
            <v>1310201904010102</v>
          </cell>
          <cell r="K1185" t="str">
            <v>AGRI</v>
          </cell>
          <cell r="L1185" t="str">
            <v>J N KOTE_66</v>
          </cell>
          <cell r="M1185" t="str">
            <v>F02-GOLLANAKATTE</v>
          </cell>
          <cell r="N1185" t="str">
            <v>J N KOTE_66F02-GOLLANAKATTE</v>
          </cell>
          <cell r="O1185" t="str">
            <v>1310201904010102</v>
          </cell>
          <cell r="P1185" t="str">
            <v>Rural</v>
          </cell>
          <cell r="Q1185" t="str">
            <v>AGRI</v>
          </cell>
          <cell r="R1185" t="str">
            <v>AGRI</v>
          </cell>
          <cell r="S1185">
            <v>6</v>
          </cell>
          <cell r="T1185">
            <v>12.666666666666666</v>
          </cell>
          <cell r="U1185">
            <v>18.666666666666664</v>
          </cell>
          <cell r="V1185">
            <v>72</v>
          </cell>
          <cell r="W1185">
            <v>165</v>
          </cell>
          <cell r="X1185">
            <v>165</v>
          </cell>
          <cell r="Y1185">
            <v>164</v>
          </cell>
          <cell r="Z1185">
            <v>4119.5</v>
          </cell>
        </row>
        <row r="1186">
          <cell r="I1186" t="str">
            <v>J N KOTE_66F03-PALLAVAGERE</v>
          </cell>
          <cell r="J1186" t="str">
            <v>1310201904010103</v>
          </cell>
          <cell r="K1186" t="str">
            <v>AGRI</v>
          </cell>
          <cell r="L1186" t="str">
            <v>J N KOTE_66</v>
          </cell>
          <cell r="M1186" t="str">
            <v>F03-PALLAVAGERE</v>
          </cell>
          <cell r="N1186" t="str">
            <v>J N KOTE_66F03-PALLAVAGERE</v>
          </cell>
          <cell r="O1186" t="str">
            <v>1310201904010103</v>
          </cell>
          <cell r="P1186" t="str">
            <v>Rural</v>
          </cell>
          <cell r="Q1186" t="str">
            <v>AGRI</v>
          </cell>
          <cell r="R1186" t="str">
            <v>AGRI</v>
          </cell>
          <cell r="S1186">
            <v>5</v>
          </cell>
          <cell r="T1186">
            <v>24</v>
          </cell>
          <cell r="U1186">
            <v>29</v>
          </cell>
          <cell r="V1186">
            <v>72</v>
          </cell>
          <cell r="W1186">
            <v>453</v>
          </cell>
          <cell r="X1186">
            <v>234</v>
          </cell>
          <cell r="Y1186">
            <v>232</v>
          </cell>
          <cell r="Z1186">
            <v>3513.6</v>
          </cell>
        </row>
        <row r="1187">
          <cell r="I1187" t="str">
            <v>J N KOTE_66F04- J C HALLI</v>
          </cell>
          <cell r="J1187" t="str">
            <v>1310201904010104</v>
          </cell>
          <cell r="K1187" t="str">
            <v>NJY</v>
          </cell>
          <cell r="L1187" t="str">
            <v>J N KOTE_66</v>
          </cell>
          <cell r="M1187" t="str">
            <v>F04- J C HALLI</v>
          </cell>
          <cell r="N1187" t="str">
            <v>J N KOTE_66F04- J C HALLI</v>
          </cell>
          <cell r="O1187" t="str">
            <v>1310201904010104</v>
          </cell>
          <cell r="P1187" t="str">
            <v>Rural</v>
          </cell>
          <cell r="Q1187" t="str">
            <v>NJY</v>
          </cell>
          <cell r="R1187" t="str">
            <v>NJY</v>
          </cell>
          <cell r="S1187">
            <v>10.666666666666666</v>
          </cell>
          <cell r="T1187">
            <v>21.333333333333332</v>
          </cell>
          <cell r="U1187">
            <v>32</v>
          </cell>
          <cell r="V1187">
            <v>72</v>
          </cell>
          <cell r="W1187">
            <v>1982</v>
          </cell>
          <cell r="X1187">
            <v>1828</v>
          </cell>
          <cell r="Y1187">
            <v>0</v>
          </cell>
          <cell r="Z1187">
            <v>3894</v>
          </cell>
        </row>
        <row r="1188">
          <cell r="I1188" t="str">
            <v>JAGALUR_66F01-THORANAGATTE</v>
          </cell>
          <cell r="J1188" t="str">
            <v>1310105904010101</v>
          </cell>
          <cell r="K1188" t="str">
            <v>AGRI</v>
          </cell>
          <cell r="L1188" t="str">
            <v>JAGALUR_66</v>
          </cell>
          <cell r="M1188" t="str">
            <v>F01-THORANAGATTE</v>
          </cell>
          <cell r="N1188" t="str">
            <v>JAGALUR_66F01-THORANAGATTE</v>
          </cell>
          <cell r="O1188" t="str">
            <v>1310105904010101</v>
          </cell>
          <cell r="P1188" t="str">
            <v>Rural</v>
          </cell>
          <cell r="Q1188" t="str">
            <v>AGRI</v>
          </cell>
          <cell r="R1188" t="str">
            <v>AGRI</v>
          </cell>
          <cell r="S1188">
            <v>15.303750000000001</v>
          </cell>
          <cell r="T1188">
            <v>12.52125</v>
          </cell>
          <cell r="U1188">
            <v>27.825000000000003</v>
          </cell>
          <cell r="V1188">
            <v>65</v>
          </cell>
          <cell r="W1188">
            <v>398</v>
          </cell>
          <cell r="X1188">
            <v>368</v>
          </cell>
          <cell r="Y1188">
            <v>368</v>
          </cell>
          <cell r="Z1188">
            <v>657.95</v>
          </cell>
        </row>
        <row r="1189">
          <cell r="I1189" t="str">
            <v>JAGALUR_66F02-LINGANNANAHALLI</v>
          </cell>
          <cell r="J1189" t="str">
            <v>1310105904010102</v>
          </cell>
          <cell r="K1189" t="str">
            <v>AGRI</v>
          </cell>
          <cell r="L1189" t="str">
            <v>JAGALUR_66</v>
          </cell>
          <cell r="M1189" t="str">
            <v>F02-LINGANNANAHALLI</v>
          </cell>
          <cell r="N1189" t="str">
            <v>JAGALUR_66F02-LINGANNANAHALLI</v>
          </cell>
          <cell r="O1189" t="str">
            <v>1310105904010102</v>
          </cell>
          <cell r="P1189" t="str">
            <v>Rural</v>
          </cell>
          <cell r="Q1189" t="str">
            <v>AGRI</v>
          </cell>
          <cell r="R1189" t="str">
            <v>AGRI</v>
          </cell>
          <cell r="S1189">
            <v>21.978000000000002</v>
          </cell>
          <cell r="T1189">
            <v>17.981999999999999</v>
          </cell>
          <cell r="U1189">
            <v>39.96</v>
          </cell>
          <cell r="V1189">
            <v>106</v>
          </cell>
          <cell r="W1189">
            <v>244</v>
          </cell>
          <cell r="X1189">
            <v>235</v>
          </cell>
          <cell r="Y1189">
            <v>235</v>
          </cell>
          <cell r="Z1189">
            <v>594.54999999999995</v>
          </cell>
        </row>
        <row r="1190">
          <cell r="I1190" t="str">
            <v>JAGALUR_66F03-JAGALURUTOWN</v>
          </cell>
          <cell r="J1190" t="str">
            <v>1310105904010103</v>
          </cell>
          <cell r="K1190" t="str">
            <v>DOMESTIC</v>
          </cell>
          <cell r="L1190" t="str">
            <v>JAGALUR_66</v>
          </cell>
          <cell r="M1190" t="str">
            <v>F03-JAGALURUTOWN</v>
          </cell>
          <cell r="N1190" t="str">
            <v>JAGALUR_66F03-JAGALURUTOWN</v>
          </cell>
          <cell r="O1190" t="str">
            <v>1310105904010103</v>
          </cell>
          <cell r="P1190" t="str">
            <v>Urban</v>
          </cell>
          <cell r="Q1190" t="str">
            <v>DOMESTIC</v>
          </cell>
          <cell r="R1190" t="str">
            <v>URBAN</v>
          </cell>
          <cell r="S1190">
            <v>8.2775000000000016</v>
          </cell>
          <cell r="T1190">
            <v>6.7725000000000009</v>
          </cell>
          <cell r="U1190">
            <v>15.050000000000002</v>
          </cell>
          <cell r="V1190">
            <v>114</v>
          </cell>
          <cell r="W1190">
            <v>9735</v>
          </cell>
          <cell r="X1190">
            <v>7305</v>
          </cell>
          <cell r="Y1190">
            <v>0</v>
          </cell>
          <cell r="Z1190">
            <v>1900.83</v>
          </cell>
        </row>
        <row r="1191">
          <cell r="I1191" t="str">
            <v>JAGALUR_66F04-RASTEMACHIKERE</v>
          </cell>
          <cell r="J1191" t="str">
            <v>1310105904010104</v>
          </cell>
          <cell r="K1191" t="str">
            <v>AGRI</v>
          </cell>
          <cell r="L1191" t="str">
            <v>JAGALUR_66</v>
          </cell>
          <cell r="M1191" t="str">
            <v>F04-RASTEMACHIKERE</v>
          </cell>
          <cell r="N1191" t="str">
            <v>JAGALUR_66F04-RASTEMACHIKERE</v>
          </cell>
          <cell r="O1191" t="str">
            <v>1310105904010104</v>
          </cell>
          <cell r="P1191" t="str">
            <v>Rural</v>
          </cell>
          <cell r="Q1191" t="str">
            <v>AGRI</v>
          </cell>
          <cell r="R1191" t="str">
            <v>AGRI</v>
          </cell>
          <cell r="S1191">
            <v>11.448250000000002</v>
          </cell>
          <cell r="T1191">
            <v>9.3667500000000015</v>
          </cell>
          <cell r="U1191">
            <v>20.815000000000005</v>
          </cell>
          <cell r="V1191">
            <v>92</v>
          </cell>
          <cell r="W1191">
            <v>367</v>
          </cell>
          <cell r="X1191">
            <v>325</v>
          </cell>
          <cell r="Y1191">
            <v>322</v>
          </cell>
          <cell r="Z1191">
            <v>974.16</v>
          </cell>
        </row>
        <row r="1192">
          <cell r="I1192" t="str">
            <v>JAGALUR_66F05-JAMMAPURA</v>
          </cell>
          <cell r="J1192" t="str">
            <v>1310105904020301</v>
          </cell>
          <cell r="K1192" t="str">
            <v>AGRI</v>
          </cell>
          <cell r="L1192" t="str">
            <v>JAGALUR_66</v>
          </cell>
          <cell r="M1192" t="str">
            <v>F05-JAMMAPURA</v>
          </cell>
          <cell r="N1192" t="str">
            <v>JAGALUR_66F05-JAMMAPURA</v>
          </cell>
          <cell r="O1192" t="str">
            <v>1310105904020301</v>
          </cell>
          <cell r="P1192" t="str">
            <v>Rural</v>
          </cell>
          <cell r="Q1192" t="str">
            <v>AGRI</v>
          </cell>
          <cell r="R1192" t="str">
            <v>AGRI</v>
          </cell>
          <cell r="S1192">
            <v>10.87955</v>
          </cell>
          <cell r="T1192">
            <v>8.9014500000000005</v>
          </cell>
          <cell r="U1192">
            <v>19.780999999999999</v>
          </cell>
          <cell r="V1192">
            <v>170</v>
          </cell>
          <cell r="W1192">
            <v>556</v>
          </cell>
          <cell r="X1192">
            <v>487</v>
          </cell>
          <cell r="Y1192">
            <v>487</v>
          </cell>
          <cell r="Z1192">
            <v>480.81</v>
          </cell>
        </row>
        <row r="1193">
          <cell r="I1193" t="str">
            <v>JAGALUR_66F06-ANABUR</v>
          </cell>
          <cell r="J1193" t="str">
            <v>1310105904020302</v>
          </cell>
          <cell r="K1193" t="str">
            <v>AGRI</v>
          </cell>
          <cell r="L1193" t="str">
            <v>JAGALUR_66</v>
          </cell>
          <cell r="M1193" t="str">
            <v>F06-ANABUR</v>
          </cell>
          <cell r="N1193" t="str">
            <v>JAGALUR_66F06-ANABUR</v>
          </cell>
          <cell r="O1193" t="str">
            <v>1310105904020302</v>
          </cell>
          <cell r="P1193" t="str">
            <v>Rural</v>
          </cell>
          <cell r="Q1193" t="str">
            <v>AGRI</v>
          </cell>
          <cell r="R1193" t="str">
            <v>AGRI</v>
          </cell>
          <cell r="S1193">
            <v>17.323900000000002</v>
          </cell>
          <cell r="T1193">
            <v>14.174100000000001</v>
          </cell>
          <cell r="U1193">
            <v>31.498000000000005</v>
          </cell>
          <cell r="V1193">
            <v>181</v>
          </cell>
          <cell r="W1193">
            <v>452</v>
          </cell>
          <cell r="X1193">
            <v>401</v>
          </cell>
          <cell r="Y1193">
            <v>399</v>
          </cell>
          <cell r="Z1193">
            <v>319.81</v>
          </cell>
        </row>
        <row r="1194">
          <cell r="I1194" t="str">
            <v>JAGALUR_66F07-HANUMANTHAPURA</v>
          </cell>
          <cell r="J1194" t="str">
            <v>1310105904020303</v>
          </cell>
          <cell r="K1194" t="str">
            <v>AGRI</v>
          </cell>
          <cell r="L1194" t="str">
            <v>JAGALUR_66</v>
          </cell>
          <cell r="M1194" t="str">
            <v>F07-HANUMANTHAPURA</v>
          </cell>
          <cell r="N1194" t="str">
            <v>JAGALUR_66F07-HANUMANTHAPURA</v>
          </cell>
          <cell r="O1194" t="str">
            <v>1310105904020303</v>
          </cell>
          <cell r="P1194" t="str">
            <v>Rural</v>
          </cell>
          <cell r="Q1194" t="str">
            <v>AGRI</v>
          </cell>
          <cell r="R1194" t="str">
            <v>AGRI</v>
          </cell>
          <cell r="S1194">
            <v>13.810500000000001</v>
          </cell>
          <cell r="T1194">
            <v>11.2995</v>
          </cell>
          <cell r="U1194">
            <v>25.11</v>
          </cell>
          <cell r="V1194">
            <v>129</v>
          </cell>
          <cell r="W1194">
            <v>468</v>
          </cell>
          <cell r="X1194">
            <v>401</v>
          </cell>
          <cell r="Y1194">
            <v>399</v>
          </cell>
          <cell r="Z1194">
            <v>269.8</v>
          </cell>
        </row>
        <row r="1195">
          <cell r="I1195" t="str">
            <v>JAGALUR_66F08-KASAVANAHALLI</v>
          </cell>
          <cell r="J1195" t="str">
            <v>1310105904020304</v>
          </cell>
          <cell r="K1195" t="str">
            <v>AGRI</v>
          </cell>
          <cell r="L1195" t="str">
            <v>JAGALUR_66</v>
          </cell>
          <cell r="M1195" t="str">
            <v>F08-KASAVANAHALLI</v>
          </cell>
          <cell r="N1195" t="str">
            <v>JAGALUR_66F08-KASAVANAHALLI</v>
          </cell>
          <cell r="O1195" t="str">
            <v>1310105904020304</v>
          </cell>
          <cell r="P1195" t="str">
            <v>Rural</v>
          </cell>
          <cell r="Q1195" t="str">
            <v>AGRI</v>
          </cell>
          <cell r="R1195" t="str">
            <v>AGRI</v>
          </cell>
          <cell r="S1195">
            <v>17.27055</v>
          </cell>
          <cell r="T1195">
            <v>14.13045</v>
          </cell>
          <cell r="U1195">
            <v>31.401</v>
          </cell>
          <cell r="V1195">
            <v>150</v>
          </cell>
          <cell r="W1195">
            <v>431</v>
          </cell>
          <cell r="X1195">
            <v>402</v>
          </cell>
          <cell r="Y1195">
            <v>402</v>
          </cell>
          <cell r="Z1195">
            <v>270.45999999999998</v>
          </cell>
        </row>
        <row r="1196">
          <cell r="I1196" t="str">
            <v>JAGALUR_66F09-KECHENAHALLI</v>
          </cell>
          <cell r="J1196" t="str">
            <v>1310105904010105</v>
          </cell>
          <cell r="K1196" t="str">
            <v>AGRI</v>
          </cell>
          <cell r="L1196" t="str">
            <v>JAGALUR_66</v>
          </cell>
          <cell r="M1196" t="str">
            <v>F09-KECHENAHALLI</v>
          </cell>
          <cell r="N1196" t="str">
            <v>JAGALUR_66F09-KECHENAHALLI</v>
          </cell>
          <cell r="O1196" t="str">
            <v>1310105904010105</v>
          </cell>
          <cell r="P1196" t="str">
            <v>Rural</v>
          </cell>
          <cell r="Q1196" t="str">
            <v>AGRI</v>
          </cell>
          <cell r="R1196" t="str">
            <v>AGRI</v>
          </cell>
          <cell r="S1196">
            <v>18.295750000000002</v>
          </cell>
          <cell r="T1196">
            <v>14.969250000000001</v>
          </cell>
          <cell r="U1196">
            <v>33.265000000000001</v>
          </cell>
          <cell r="V1196">
            <v>225</v>
          </cell>
          <cell r="W1196">
            <v>612</v>
          </cell>
          <cell r="X1196">
            <v>533</v>
          </cell>
          <cell r="Y1196">
            <v>533</v>
          </cell>
          <cell r="Z1196">
            <v>947.83</v>
          </cell>
        </row>
        <row r="1197">
          <cell r="I1197" t="str">
            <v>JAGALUR_66F10-BISTUVALLI</v>
          </cell>
          <cell r="J1197" t="str">
            <v>1310105904020305</v>
          </cell>
          <cell r="K1197" t="str">
            <v>AGRI</v>
          </cell>
          <cell r="L1197" t="str">
            <v>JAGALUR_66</v>
          </cell>
          <cell r="M1197" t="str">
            <v>F10-BISTUVALLI</v>
          </cell>
          <cell r="N1197" t="str">
            <v>JAGALUR_66F10-BISTUVALLI</v>
          </cell>
          <cell r="O1197" t="str">
            <v>1310105904020305</v>
          </cell>
          <cell r="P1197" t="str">
            <v>Rural</v>
          </cell>
          <cell r="Q1197" t="str">
            <v>AGRI</v>
          </cell>
          <cell r="R1197" t="str">
            <v>AGRI</v>
          </cell>
          <cell r="S1197">
            <v>16.381750000000004</v>
          </cell>
          <cell r="T1197">
            <v>13.403250000000002</v>
          </cell>
          <cell r="U1197">
            <v>29.785000000000004</v>
          </cell>
          <cell r="V1197">
            <v>110</v>
          </cell>
          <cell r="W1197">
            <v>255</v>
          </cell>
          <cell r="X1197">
            <v>238</v>
          </cell>
          <cell r="Y1197">
            <v>238</v>
          </cell>
          <cell r="Z1197">
            <v>350.02</v>
          </cell>
        </row>
        <row r="1198">
          <cell r="I1198" t="str">
            <v>JAGALUR_66F11-DEVIKERENJY</v>
          </cell>
          <cell r="J1198" t="str">
            <v>1310105904020501</v>
          </cell>
          <cell r="K1198" t="str">
            <v>NJY</v>
          </cell>
          <cell r="L1198" t="str">
            <v>JAGALUR_66</v>
          </cell>
          <cell r="M1198" t="str">
            <v>F11-DEVIKERENJY</v>
          </cell>
          <cell r="N1198" t="str">
            <v>JAGALUR_66F11-DEVIKERENJY</v>
          </cell>
          <cell r="O1198" t="str">
            <v>1310105904020501</v>
          </cell>
          <cell r="P1198" t="str">
            <v>Rural</v>
          </cell>
          <cell r="Q1198" t="str">
            <v>NJY</v>
          </cell>
          <cell r="R1198" t="str">
            <v>NJY</v>
          </cell>
          <cell r="S1198">
            <v>16.578100000000003</v>
          </cell>
          <cell r="T1198">
            <v>13.563900000000002</v>
          </cell>
          <cell r="U1198">
            <v>30.142000000000003</v>
          </cell>
          <cell r="V1198">
            <v>91</v>
          </cell>
          <cell r="W1198">
            <v>3494</v>
          </cell>
          <cell r="X1198">
            <v>2952</v>
          </cell>
          <cell r="Y1198">
            <v>0</v>
          </cell>
          <cell r="Z1198">
            <v>1062.76</v>
          </cell>
        </row>
        <row r="1199">
          <cell r="I1199" t="str">
            <v>JAGALUR_66F12-RANGAPURA</v>
          </cell>
          <cell r="J1199" t="str">
            <v>1310105904020502</v>
          </cell>
          <cell r="K1199" t="str">
            <v>NJY</v>
          </cell>
          <cell r="L1199" t="str">
            <v>JAGALUR_66</v>
          </cell>
          <cell r="M1199" t="str">
            <v>F12-RANGAPURA</v>
          </cell>
          <cell r="N1199" t="str">
            <v>JAGALUR_66F12-RANGAPURA</v>
          </cell>
          <cell r="O1199" t="str">
            <v>1310105904020502</v>
          </cell>
          <cell r="P1199" t="str">
            <v>Rural</v>
          </cell>
          <cell r="Q1199" t="str">
            <v>NJY</v>
          </cell>
          <cell r="R1199" t="str">
            <v>NJY</v>
          </cell>
          <cell r="S1199">
            <v>13.6213</v>
          </cell>
          <cell r="T1199">
            <v>11.1447</v>
          </cell>
          <cell r="U1199">
            <v>24.765999999999998</v>
          </cell>
          <cell r="V1199">
            <v>100</v>
          </cell>
          <cell r="W1199">
            <v>3133</v>
          </cell>
          <cell r="X1199">
            <v>2352</v>
          </cell>
          <cell r="Y1199">
            <v>0</v>
          </cell>
          <cell r="Z1199">
            <v>746.16</v>
          </cell>
        </row>
        <row r="1200">
          <cell r="I1200" t="str">
            <v>JAGALUR_66F13-RASTHEMAKUNTE</v>
          </cell>
          <cell r="J1200" t="str">
            <v>1310105904020503</v>
          </cell>
          <cell r="K1200" t="str">
            <v>NJY</v>
          </cell>
          <cell r="L1200" t="str">
            <v>JAGALUR_66</v>
          </cell>
          <cell r="M1200" t="str">
            <v>F13-RASTHEMAKUNTE</v>
          </cell>
          <cell r="N1200" t="str">
            <v>JAGALUR_66F13-RASTHEMAKUNTE</v>
          </cell>
          <cell r="O1200" t="str">
            <v>1310105904020503</v>
          </cell>
          <cell r="P1200" t="str">
            <v>Rural</v>
          </cell>
          <cell r="Q1200" t="str">
            <v>NJY</v>
          </cell>
          <cell r="R1200" t="str">
            <v>NJY</v>
          </cell>
          <cell r="S1200">
            <v>13.540450000000002</v>
          </cell>
          <cell r="T1200">
            <v>11.07855</v>
          </cell>
          <cell r="U1200">
            <v>24.619</v>
          </cell>
          <cell r="V1200">
            <v>59</v>
          </cell>
          <cell r="W1200">
            <v>1467</v>
          </cell>
          <cell r="X1200">
            <v>1240</v>
          </cell>
          <cell r="Y1200">
            <v>0</v>
          </cell>
          <cell r="Z1200">
            <v>366.61</v>
          </cell>
        </row>
        <row r="1201">
          <cell r="I1201" t="str">
            <v>JAGALUR_66F14-ARISHINAGUNDI</v>
          </cell>
          <cell r="J1201" t="str">
            <v>1310105904020504</v>
          </cell>
          <cell r="K1201" t="str">
            <v>NJY</v>
          </cell>
          <cell r="L1201" t="str">
            <v>JAGALUR_66</v>
          </cell>
          <cell r="M1201" t="str">
            <v>F14-ARISHINAGUNDI</v>
          </cell>
          <cell r="N1201" t="str">
            <v>JAGALUR_66F14-ARISHINAGUNDI</v>
          </cell>
          <cell r="O1201" t="str">
            <v>1310105904020504</v>
          </cell>
          <cell r="P1201" t="str">
            <v>Rural</v>
          </cell>
          <cell r="Q1201" t="str">
            <v>NJY</v>
          </cell>
          <cell r="R1201" t="str">
            <v>NJY</v>
          </cell>
          <cell r="S1201">
            <v>12.446500000000002</v>
          </cell>
          <cell r="T1201">
            <v>10.183500000000002</v>
          </cell>
          <cell r="U1201">
            <v>22.630000000000003</v>
          </cell>
          <cell r="V1201">
            <v>41</v>
          </cell>
          <cell r="W1201">
            <v>2022</v>
          </cell>
          <cell r="X1201">
            <v>1619</v>
          </cell>
          <cell r="Y1201">
            <v>0</v>
          </cell>
          <cell r="Z1201">
            <v>520.9</v>
          </cell>
        </row>
        <row r="1202">
          <cell r="I1202" t="str">
            <v>JAGALUR_66F15-JYOTHIPURA</v>
          </cell>
          <cell r="J1202" t="str">
            <v>1310105904020505</v>
          </cell>
          <cell r="K1202" t="str">
            <v>NJY</v>
          </cell>
          <cell r="L1202" t="str">
            <v>JAGALUR_66</v>
          </cell>
          <cell r="M1202" t="str">
            <v>F15-JYOTHIPURA</v>
          </cell>
          <cell r="N1202" t="str">
            <v>JAGALUR_66F15-JYOTHIPURA</v>
          </cell>
          <cell r="O1202" t="str">
            <v>1310105904020505</v>
          </cell>
          <cell r="P1202" t="str">
            <v>Rural</v>
          </cell>
          <cell r="Q1202" t="str">
            <v>NJY</v>
          </cell>
          <cell r="R1202" t="str">
            <v>NJY</v>
          </cell>
          <cell r="S1202">
            <v>13.813250000000002</v>
          </cell>
          <cell r="T1202">
            <v>11.301750000000002</v>
          </cell>
          <cell r="U1202">
            <v>25.115000000000002</v>
          </cell>
          <cell r="V1202">
            <v>60</v>
          </cell>
          <cell r="W1202">
            <v>3331</v>
          </cell>
          <cell r="X1202">
            <v>2730</v>
          </cell>
          <cell r="Y1202">
            <v>0</v>
          </cell>
          <cell r="Z1202">
            <v>690.48</v>
          </cell>
        </row>
        <row r="1203">
          <cell r="I1203" t="str">
            <v>JAGALUR_66F17-GIDDANAKATTE</v>
          </cell>
          <cell r="J1203" t="str">
            <v>1310105904010106</v>
          </cell>
          <cell r="K1203" t="str">
            <v>AGRI</v>
          </cell>
          <cell r="L1203" t="str">
            <v>JAGALUR_66</v>
          </cell>
          <cell r="M1203" t="str">
            <v>F17-GIDDANAKATTE</v>
          </cell>
          <cell r="N1203" t="str">
            <v>JAGALUR_66F17-GIDDANAKATTE</v>
          </cell>
          <cell r="O1203" t="str">
            <v>1310105904010106</v>
          </cell>
          <cell r="P1203" t="str">
            <v>Rural</v>
          </cell>
          <cell r="Q1203" t="str">
            <v>AGRI</v>
          </cell>
          <cell r="R1203" t="str">
            <v>AGRI</v>
          </cell>
          <cell r="S1203">
            <v>11.429550000000001</v>
          </cell>
          <cell r="T1203">
            <v>9.3514499999999998</v>
          </cell>
          <cell r="U1203">
            <v>20.780999999999999</v>
          </cell>
          <cell r="V1203">
            <v>80</v>
          </cell>
          <cell r="W1203">
            <v>198</v>
          </cell>
          <cell r="X1203">
            <v>189</v>
          </cell>
          <cell r="Y1203">
            <v>188</v>
          </cell>
          <cell r="Z1203">
            <v>176.95</v>
          </cell>
        </row>
        <row r="1204">
          <cell r="I1204" t="str">
            <v>JAGALUR_66F18-ASHWATHREDDY NAGARA</v>
          </cell>
          <cell r="J1204" t="str">
            <v>1310105904010107</v>
          </cell>
          <cell r="K1204" t="str">
            <v>DOMESTIC</v>
          </cell>
          <cell r="L1204" t="str">
            <v>JAGALUR_66</v>
          </cell>
          <cell r="M1204" t="str">
            <v>F18-ASHWATHREDDY NAGARA</v>
          </cell>
          <cell r="N1204" t="str">
            <v>JAGALUR_66F18-ASHWATHREDDY NAGARA</v>
          </cell>
          <cell r="O1204" t="str">
            <v>1310105904010107</v>
          </cell>
          <cell r="P1204" t="str">
            <v>Urban</v>
          </cell>
          <cell r="Q1204" t="str">
            <v>DOMESTIC</v>
          </cell>
          <cell r="R1204" t="str">
            <v>URBAN</v>
          </cell>
          <cell r="S1204">
            <v>5.6023000000000005</v>
          </cell>
          <cell r="T1204">
            <v>4.5837000000000003</v>
          </cell>
          <cell r="U1204">
            <v>10.186</v>
          </cell>
          <cell r="V1204">
            <v>41</v>
          </cell>
          <cell r="W1204">
            <v>1113</v>
          </cell>
          <cell r="X1204">
            <v>802</v>
          </cell>
          <cell r="Y1204">
            <v>0</v>
          </cell>
          <cell r="Z1204">
            <v>47.64</v>
          </cell>
        </row>
        <row r="1205">
          <cell r="I1205" t="str">
            <v>JAVAGONDANAHALLI_66F01-GORALADUKU</v>
          </cell>
          <cell r="J1205" t="str">
            <v>1310401903010101</v>
          </cell>
          <cell r="K1205" t="str">
            <v>AGRI</v>
          </cell>
          <cell r="L1205" t="str">
            <v>JAVAGONDANAHALLI_66</v>
          </cell>
          <cell r="M1205" t="str">
            <v>F01-GORALADUKU</v>
          </cell>
          <cell r="N1205" t="str">
            <v>JAVAGONDANAHALLI_66F01-GORALADUKU</v>
          </cell>
          <cell r="O1205" t="str">
            <v>1310401903010101</v>
          </cell>
          <cell r="P1205" t="str">
            <v>Rural</v>
          </cell>
          <cell r="Q1205" t="str">
            <v>AGRI</v>
          </cell>
          <cell r="R1205" t="str">
            <v>AGRI</v>
          </cell>
          <cell r="S1205">
            <v>15.495040000000001</v>
          </cell>
          <cell r="T1205">
            <v>14.592000000000001</v>
          </cell>
          <cell r="U1205">
            <v>30.087040000000002</v>
          </cell>
          <cell r="V1205">
            <v>121</v>
          </cell>
          <cell r="W1205">
            <v>107</v>
          </cell>
          <cell r="X1205">
            <v>107</v>
          </cell>
          <cell r="Y1205">
            <v>107</v>
          </cell>
          <cell r="Z1205">
            <v>300.33</v>
          </cell>
        </row>
        <row r="1206">
          <cell r="I1206" t="str">
            <v>JAVAGONDANAHALLI_66F02-NJYANESIDRI</v>
          </cell>
          <cell r="J1206" t="str">
            <v>1310401903010102</v>
          </cell>
          <cell r="K1206" t="str">
            <v>NJY</v>
          </cell>
          <cell r="L1206" t="str">
            <v>JAVAGONDANAHALLI_66</v>
          </cell>
          <cell r="M1206" t="str">
            <v>F02-NJYANESIDRI</v>
          </cell>
          <cell r="N1206" t="str">
            <v>JAVAGONDANAHALLI_66F02-NJYANESIDRI</v>
          </cell>
          <cell r="O1206" t="str">
            <v>1310401903010102</v>
          </cell>
          <cell r="P1206" t="str">
            <v>Rural</v>
          </cell>
          <cell r="Q1206" t="str">
            <v>NJY</v>
          </cell>
          <cell r="R1206" t="str">
            <v>NJY</v>
          </cell>
          <cell r="S1206">
            <v>19.198800000000002</v>
          </cell>
          <cell r="T1206">
            <v>18.07</v>
          </cell>
          <cell r="U1206">
            <v>37.268799999999999</v>
          </cell>
          <cell r="V1206">
            <v>65</v>
          </cell>
          <cell r="W1206">
            <v>3342</v>
          </cell>
          <cell r="X1206">
            <v>2922</v>
          </cell>
          <cell r="Y1206">
            <v>19</v>
          </cell>
          <cell r="Z1206">
            <v>527.87</v>
          </cell>
        </row>
        <row r="1207">
          <cell r="I1207" t="str">
            <v>JAVAGONDANAHALLI_66F03-JAVAGONDANAHALLI</v>
          </cell>
          <cell r="J1207" t="str">
            <v>1310401903020301</v>
          </cell>
          <cell r="K1207" t="str">
            <v>AGRI</v>
          </cell>
          <cell r="L1207" t="str">
            <v>JAVAGONDANAHALLI_66</v>
          </cell>
          <cell r="M1207" t="str">
            <v>F03-JAVAGONDANAHALLI</v>
          </cell>
          <cell r="N1207" t="str">
            <v>JAVAGONDANAHALLI_66F03-JAVAGONDANAHALLI</v>
          </cell>
          <cell r="O1207" t="str">
            <v>1310401903020301</v>
          </cell>
          <cell r="P1207" t="str">
            <v>Rural</v>
          </cell>
          <cell r="Q1207" t="str">
            <v>AGRI</v>
          </cell>
          <cell r="R1207" t="str">
            <v>AGRI</v>
          </cell>
          <cell r="S1207">
            <v>21.5</v>
          </cell>
          <cell r="T1207">
            <v>23.65</v>
          </cell>
          <cell r="U1207">
            <v>45.15</v>
          </cell>
          <cell r="V1207">
            <v>116</v>
          </cell>
          <cell r="W1207">
            <v>382</v>
          </cell>
          <cell r="X1207">
            <v>323</v>
          </cell>
          <cell r="Y1207">
            <v>323</v>
          </cell>
          <cell r="Z1207">
            <v>2229.31</v>
          </cell>
        </row>
        <row r="1208">
          <cell r="I1208" t="str">
            <v>JAVAGONDANAHALLI_66F04-KTNHALLI</v>
          </cell>
          <cell r="J1208" t="str">
            <v>1310401903010104</v>
          </cell>
          <cell r="K1208" t="str">
            <v>AGRI</v>
          </cell>
          <cell r="L1208" t="str">
            <v>JAVAGONDANAHALLI_66</v>
          </cell>
          <cell r="M1208" t="str">
            <v>F04-KTNHALLI</v>
          </cell>
          <cell r="N1208" t="str">
            <v>JAVAGONDANAHALLI_66F04-KTNHALLI</v>
          </cell>
          <cell r="O1208" t="str">
            <v>1310401903010104</v>
          </cell>
          <cell r="P1208" t="str">
            <v>Rural</v>
          </cell>
          <cell r="Q1208" t="str">
            <v>AGRI</v>
          </cell>
          <cell r="R1208" t="str">
            <v>AGRI</v>
          </cell>
          <cell r="S1208">
            <v>21.06568</v>
          </cell>
          <cell r="T1208">
            <v>19.823999999999998</v>
          </cell>
          <cell r="U1208">
            <v>40.889679999999998</v>
          </cell>
          <cell r="V1208">
            <v>174</v>
          </cell>
          <cell r="W1208">
            <v>358</v>
          </cell>
          <cell r="X1208">
            <v>357</v>
          </cell>
          <cell r="Y1208">
            <v>357</v>
          </cell>
          <cell r="Z1208">
            <v>1254.7149999999999</v>
          </cell>
        </row>
        <row r="1209">
          <cell r="I1209" t="str">
            <v>JAVAGONDANAHALLI_66F05-KRISHNAGIRI</v>
          </cell>
          <cell r="J1209" t="str">
            <v>1310401903010108</v>
          </cell>
          <cell r="K1209" t="str">
            <v>AGRI</v>
          </cell>
          <cell r="L1209" t="str">
            <v>JAVAGONDANAHALLI_66</v>
          </cell>
          <cell r="M1209" t="str">
            <v>F05-KRISHNAGIRI</v>
          </cell>
          <cell r="N1209" t="str">
            <v>JAVAGONDANAHALLI_66F05-KRISHNAGIRI</v>
          </cell>
          <cell r="O1209" t="str">
            <v>1310401903010108</v>
          </cell>
          <cell r="P1209" t="str">
            <v>Rural</v>
          </cell>
          <cell r="Q1209" t="str">
            <v>AGRI</v>
          </cell>
          <cell r="R1209" t="str">
            <v>AGRI</v>
          </cell>
          <cell r="S1209">
            <v>16.89</v>
          </cell>
          <cell r="T1209">
            <v>18.649999999999999</v>
          </cell>
          <cell r="U1209">
            <v>35.54</v>
          </cell>
          <cell r="V1209">
            <v>109</v>
          </cell>
          <cell r="W1209">
            <v>224</v>
          </cell>
          <cell r="X1209">
            <v>224</v>
          </cell>
          <cell r="Y1209">
            <v>224</v>
          </cell>
          <cell r="Z1209">
            <v>355.15800000000002</v>
          </cell>
        </row>
        <row r="1210">
          <cell r="I1210" t="str">
            <v>JAVAGONDANAHALLI_66F06-OBALAPUR</v>
          </cell>
          <cell r="J1210" t="str">
            <v>1310401903010103</v>
          </cell>
          <cell r="K1210" t="str">
            <v>AGRI</v>
          </cell>
          <cell r="L1210" t="str">
            <v>JAVAGONDANAHALLI_66</v>
          </cell>
          <cell r="M1210" t="str">
            <v>F06-OBALAPUR</v>
          </cell>
          <cell r="N1210" t="str">
            <v>JAVAGONDANAHALLI_66F06-OBALAPUR</v>
          </cell>
          <cell r="O1210" t="str">
            <v>1310401903010103</v>
          </cell>
          <cell r="P1210" t="str">
            <v>Rural</v>
          </cell>
          <cell r="Q1210" t="str">
            <v>AGRI</v>
          </cell>
          <cell r="R1210" t="str">
            <v>AGRI</v>
          </cell>
          <cell r="S1210">
            <v>19.228800000000003</v>
          </cell>
          <cell r="T1210">
            <v>18.100000000000001</v>
          </cell>
          <cell r="U1210">
            <v>37.328800000000001</v>
          </cell>
          <cell r="V1210">
            <v>131</v>
          </cell>
          <cell r="W1210">
            <v>455</v>
          </cell>
          <cell r="X1210">
            <v>455</v>
          </cell>
          <cell r="Y1210">
            <v>455</v>
          </cell>
          <cell r="Z1210">
            <v>26.765000000000001</v>
          </cell>
        </row>
        <row r="1211">
          <cell r="I1211" t="str">
            <v>JAVAGONDANAHALLI_66F07-NJYPILALI</v>
          </cell>
          <cell r="J1211" t="str">
            <v>1310401903020302</v>
          </cell>
          <cell r="K1211" t="str">
            <v>NJY</v>
          </cell>
          <cell r="L1211" t="str">
            <v>JAVAGONDANAHALLI_66</v>
          </cell>
          <cell r="M1211" t="str">
            <v>F07-NJYPILALI</v>
          </cell>
          <cell r="N1211" t="str">
            <v>JAVAGONDANAHALLI_66F07-NJYPILALI</v>
          </cell>
          <cell r="O1211" t="str">
            <v>1310401903020302</v>
          </cell>
          <cell r="P1211" t="str">
            <v>Rural</v>
          </cell>
          <cell r="Q1211" t="str">
            <v>NJY</v>
          </cell>
          <cell r="R1211" t="str">
            <v>NJY</v>
          </cell>
          <cell r="S1211">
            <v>15.54504</v>
          </cell>
          <cell r="T1211">
            <v>14.641999999999999</v>
          </cell>
          <cell r="U1211">
            <v>30.18704</v>
          </cell>
          <cell r="V1211">
            <v>95</v>
          </cell>
          <cell r="W1211">
            <v>1499</v>
          </cell>
          <cell r="X1211">
            <v>1021</v>
          </cell>
          <cell r="Y1211">
            <v>0</v>
          </cell>
          <cell r="Z1211">
            <v>975.98</v>
          </cell>
        </row>
        <row r="1212">
          <cell r="I1212" t="str">
            <v>JAVAGONDANAHALLI_66F08-GOLDENEEDS</v>
          </cell>
          <cell r="J1212" t="str">
            <v>1310401903020303</v>
          </cell>
          <cell r="K1212" t="str">
            <v>INDUSTRIAL</v>
          </cell>
          <cell r="L1212" t="str">
            <v>JAVAGONDANAHALLI_66</v>
          </cell>
          <cell r="M1212" t="str">
            <v>F08-GOLDENEEDS</v>
          </cell>
          <cell r="N1212" t="str">
            <v>JAVAGONDANAHALLI_66F08-GOLDENEEDS</v>
          </cell>
          <cell r="O1212" t="str">
            <v>1310401903020303</v>
          </cell>
          <cell r="P1212" t="str">
            <v>Rural</v>
          </cell>
          <cell r="Q1212" t="str">
            <v>INDUSTRIAL</v>
          </cell>
          <cell r="R1212" t="str">
            <v>INDUSTRIAL</v>
          </cell>
          <cell r="S1212">
            <v>19.248800000000003</v>
          </cell>
          <cell r="T1212">
            <v>18.12</v>
          </cell>
          <cell r="U1212">
            <v>37.368800000000007</v>
          </cell>
          <cell r="V1212">
            <v>3</v>
          </cell>
          <cell r="W1212">
            <v>5</v>
          </cell>
          <cell r="X1212">
            <v>4</v>
          </cell>
          <cell r="Y1212">
            <v>0</v>
          </cell>
          <cell r="Z1212">
            <v>2415.6010000000001</v>
          </cell>
        </row>
        <row r="1213">
          <cell r="I1213" t="str">
            <v>JAVAGONDANAHALLI_66F09-RANGNATHPURA</v>
          </cell>
          <cell r="J1213" t="str">
            <v>1310401903010105</v>
          </cell>
          <cell r="K1213" t="str">
            <v>AGRI</v>
          </cell>
          <cell r="L1213" t="str">
            <v>JAVAGONDANAHALLI_66</v>
          </cell>
          <cell r="M1213" t="str">
            <v>F09-RANGNATHPURA</v>
          </cell>
          <cell r="N1213" t="str">
            <v>JAVAGONDANAHALLI_66F09-RANGNATHPURA</v>
          </cell>
          <cell r="O1213" t="str">
            <v>1310401903010105</v>
          </cell>
          <cell r="P1213" t="str">
            <v>Rural</v>
          </cell>
          <cell r="Q1213" t="str">
            <v>AGRI</v>
          </cell>
          <cell r="R1213" t="str">
            <v>AGRI</v>
          </cell>
          <cell r="S1213">
            <v>21.10568</v>
          </cell>
          <cell r="T1213">
            <v>19.863999999999997</v>
          </cell>
          <cell r="U1213">
            <v>40.969679999999997</v>
          </cell>
          <cell r="V1213">
            <v>128</v>
          </cell>
          <cell r="W1213">
            <v>362</v>
          </cell>
          <cell r="X1213">
            <v>287</v>
          </cell>
          <cell r="Y1213">
            <v>284</v>
          </cell>
          <cell r="Z1213">
            <v>867.69</v>
          </cell>
        </row>
        <row r="1214">
          <cell r="I1214" t="str">
            <v xml:space="preserve">JAVAGONDANAHALLI_66F10-SURAPPANAHATTY </v>
          </cell>
          <cell r="J1214" t="str">
            <v>1310401903020304</v>
          </cell>
          <cell r="K1214" t="str">
            <v>AGRI</v>
          </cell>
          <cell r="L1214" t="str">
            <v>JAVAGONDANAHALLI_66</v>
          </cell>
          <cell r="M1214" t="str">
            <v xml:space="preserve">F10-SURAPPANAHATTY </v>
          </cell>
          <cell r="N1214" t="str">
            <v xml:space="preserve">JAVAGONDANAHALLI_66F10-SURAPPANAHATTY </v>
          </cell>
          <cell r="O1214" t="str">
            <v>1310401903020304</v>
          </cell>
          <cell r="P1214" t="str">
            <v>Rural</v>
          </cell>
          <cell r="Q1214" t="str">
            <v>AGRI</v>
          </cell>
          <cell r="R1214" t="str">
            <v>AGRI</v>
          </cell>
          <cell r="S1214">
            <v>12.309299999999999</v>
          </cell>
          <cell r="T1214">
            <v>13.56</v>
          </cell>
          <cell r="U1214">
            <v>25.869299999999999</v>
          </cell>
          <cell r="V1214">
            <v>131</v>
          </cell>
          <cell r="W1214">
            <v>289</v>
          </cell>
          <cell r="X1214">
            <v>289</v>
          </cell>
          <cell r="Y1214">
            <v>289</v>
          </cell>
          <cell r="Z1214">
            <v>33.085999999999999</v>
          </cell>
        </row>
        <row r="1215">
          <cell r="I1215" t="str">
            <v>JAVAGONDANAHALLI_66F13-KARIYALA</v>
          </cell>
          <cell r="J1215" t="str">
            <v>1310401903010107</v>
          </cell>
          <cell r="K1215" t="str">
            <v>AGRI</v>
          </cell>
          <cell r="L1215" t="str">
            <v>JAVAGONDANAHALLI_66</v>
          </cell>
          <cell r="M1215" t="str">
            <v>F13-KARIYALA</v>
          </cell>
          <cell r="N1215" t="str">
            <v>JAVAGONDANAHALLI_66F13-KARIYALA</v>
          </cell>
          <cell r="O1215" t="str">
            <v>1310401903010107</v>
          </cell>
          <cell r="P1215" t="str">
            <v>Rural</v>
          </cell>
          <cell r="Q1215" t="str">
            <v>AGRI</v>
          </cell>
          <cell r="R1215" t="str">
            <v>AGRI</v>
          </cell>
          <cell r="S1215">
            <v>17.649999999999999</v>
          </cell>
          <cell r="T1215">
            <v>19.600000000000001</v>
          </cell>
          <cell r="U1215">
            <v>37.25</v>
          </cell>
          <cell r="V1215">
            <v>98</v>
          </cell>
          <cell r="W1215">
            <v>473</v>
          </cell>
          <cell r="X1215">
            <v>327</v>
          </cell>
          <cell r="Y1215">
            <v>325</v>
          </cell>
          <cell r="Z1215">
            <v>2658.65</v>
          </cell>
        </row>
        <row r="1216">
          <cell r="I1216" t="str">
            <v>JIDDIGERE_66F01-SHETTIBIDU</v>
          </cell>
          <cell r="J1216" t="str">
            <v>1320109908010201</v>
          </cell>
          <cell r="K1216" t="str">
            <v>AGRI</v>
          </cell>
          <cell r="L1216" t="str">
            <v>JIDDIGERE_66</v>
          </cell>
          <cell r="M1216" t="str">
            <v>F01-SHETTIBIDU</v>
          </cell>
          <cell r="N1216" t="str">
            <v>JIDDIGERE_66F01-SHETTIBIDU</v>
          </cell>
          <cell r="O1216" t="str">
            <v>1320109908010201</v>
          </cell>
          <cell r="P1216" t="str">
            <v>Rural</v>
          </cell>
          <cell r="Q1216" t="str">
            <v>AGRI</v>
          </cell>
          <cell r="R1216" t="str">
            <v>AGRI</v>
          </cell>
          <cell r="S1216">
            <v>8</v>
          </cell>
          <cell r="T1216">
            <v>6</v>
          </cell>
          <cell r="U1216">
            <v>14</v>
          </cell>
          <cell r="V1216">
            <v>165</v>
          </cell>
          <cell r="W1216">
            <v>836</v>
          </cell>
          <cell r="X1216">
            <v>833</v>
          </cell>
          <cell r="Y1216">
            <v>822</v>
          </cell>
          <cell r="Z1216">
            <v>739.14</v>
          </cell>
        </row>
        <row r="1217">
          <cell r="I1217" t="str">
            <v>JIDDIGERE_66F02-BOMMADIGERE</v>
          </cell>
          <cell r="J1217" t="str">
            <v>1320109908010202</v>
          </cell>
          <cell r="K1217" t="str">
            <v>AGRI</v>
          </cell>
          <cell r="L1217" t="str">
            <v>JIDDIGERE_66</v>
          </cell>
          <cell r="M1217" t="str">
            <v>F02-BOMMADIGERE</v>
          </cell>
          <cell r="N1217" t="str">
            <v>JIDDIGERE_66F02-BOMMADIGERE</v>
          </cell>
          <cell r="O1217" t="str">
            <v>1320109908010202</v>
          </cell>
          <cell r="P1217" t="str">
            <v>Rural</v>
          </cell>
          <cell r="Q1217" t="str">
            <v>AGRI</v>
          </cell>
          <cell r="R1217" t="str">
            <v>AGRI</v>
          </cell>
          <cell r="S1217">
            <v>23</v>
          </cell>
          <cell r="T1217">
            <v>12</v>
          </cell>
          <cell r="U1217">
            <v>35</v>
          </cell>
          <cell r="V1217">
            <v>69</v>
          </cell>
          <cell r="W1217">
            <v>321</v>
          </cell>
          <cell r="X1217">
            <v>320</v>
          </cell>
          <cell r="Y1217">
            <v>297</v>
          </cell>
          <cell r="Z1217">
            <v>634.07000000000005</v>
          </cell>
        </row>
        <row r="1218">
          <cell r="I1218" t="str">
            <v>JIDDIGERE_66F03-M S PALYA</v>
          </cell>
          <cell r="J1218" t="str">
            <v>1320109908010203</v>
          </cell>
          <cell r="K1218" t="str">
            <v>AGRI</v>
          </cell>
          <cell r="L1218" t="str">
            <v>JIDDIGERE_66</v>
          </cell>
          <cell r="M1218" t="str">
            <v>F03-M S PALYA</v>
          </cell>
          <cell r="N1218" t="str">
            <v>JIDDIGERE_66F03-M S PALYA</v>
          </cell>
          <cell r="O1218" t="str">
            <v>1320109908010203</v>
          </cell>
          <cell r="P1218" t="str">
            <v>Rural</v>
          </cell>
          <cell r="Q1218" t="str">
            <v>AGRI</v>
          </cell>
          <cell r="R1218" t="str">
            <v>AGRI</v>
          </cell>
          <cell r="S1218">
            <v>8</v>
          </cell>
          <cell r="T1218">
            <v>20</v>
          </cell>
          <cell r="U1218">
            <v>28</v>
          </cell>
          <cell r="V1218">
            <v>53</v>
          </cell>
          <cell r="W1218">
            <v>231</v>
          </cell>
          <cell r="X1218">
            <v>229</v>
          </cell>
          <cell r="Y1218">
            <v>229</v>
          </cell>
          <cell r="Z1218">
            <v>638.88</v>
          </cell>
        </row>
        <row r="1219">
          <cell r="I1219" t="str">
            <v>JIDDIGERE_66F04-HOSURU</v>
          </cell>
          <cell r="J1219" t="str">
            <v>1320109908010204</v>
          </cell>
          <cell r="K1219" t="str">
            <v>AGRI</v>
          </cell>
          <cell r="L1219" t="str">
            <v>JIDDIGERE_66</v>
          </cell>
          <cell r="M1219" t="str">
            <v>F04-HOSURU</v>
          </cell>
          <cell r="N1219" t="str">
            <v>JIDDIGERE_66F04-HOSURU</v>
          </cell>
          <cell r="O1219" t="str">
            <v>1320109908010204</v>
          </cell>
          <cell r="P1219" t="str">
            <v>Rural</v>
          </cell>
          <cell r="Q1219" t="str">
            <v>AGRI</v>
          </cell>
          <cell r="R1219" t="str">
            <v>AGRI</v>
          </cell>
          <cell r="S1219">
            <v>13</v>
          </cell>
          <cell r="T1219">
            <v>9</v>
          </cell>
          <cell r="U1219">
            <v>22</v>
          </cell>
          <cell r="V1219">
            <v>59</v>
          </cell>
          <cell r="W1219">
            <v>525</v>
          </cell>
          <cell r="X1219">
            <v>524</v>
          </cell>
          <cell r="Y1219">
            <v>523</v>
          </cell>
          <cell r="Z1219">
            <v>369.05</v>
          </cell>
        </row>
        <row r="1220">
          <cell r="I1220" t="str">
            <v>JIDDIGERE_66F05-B T PALYA  NJY</v>
          </cell>
          <cell r="J1220" t="str">
            <v>1320109908010205</v>
          </cell>
          <cell r="K1220" t="str">
            <v>NJY</v>
          </cell>
          <cell r="L1220" t="str">
            <v>JIDDIGERE_66</v>
          </cell>
          <cell r="M1220" t="str">
            <v>F05-B T PALYA  NJY</v>
          </cell>
          <cell r="N1220" t="str">
            <v>JIDDIGERE_66F05-B T PALYA  NJY</v>
          </cell>
          <cell r="O1220" t="str">
            <v>1320109908010205</v>
          </cell>
          <cell r="P1220" t="str">
            <v>Rural</v>
          </cell>
          <cell r="Q1220" t="str">
            <v>NJY</v>
          </cell>
          <cell r="R1220" t="str">
            <v>NJY</v>
          </cell>
          <cell r="S1220">
            <v>18</v>
          </cell>
          <cell r="T1220">
            <v>30</v>
          </cell>
          <cell r="U1220">
            <v>48</v>
          </cell>
          <cell r="V1220">
            <v>131</v>
          </cell>
          <cell r="W1220">
            <v>1627</v>
          </cell>
          <cell r="X1220">
            <v>1515</v>
          </cell>
          <cell r="Y1220">
            <v>1</v>
          </cell>
          <cell r="Z1220">
            <v>18059</v>
          </cell>
        </row>
        <row r="1221">
          <cell r="I1221" t="str">
            <v>JIDDIGERE_66F06-JIDDIGERE</v>
          </cell>
          <cell r="J1221" t="str">
            <v>1320109908020102</v>
          </cell>
          <cell r="K1221" t="str">
            <v>AGRI</v>
          </cell>
          <cell r="L1221" t="str">
            <v>JIDDIGERE_66</v>
          </cell>
          <cell r="M1221" t="str">
            <v>F06-JIDDIGERE</v>
          </cell>
          <cell r="N1221" t="str">
            <v>JIDDIGERE_66F06-JIDDIGERE</v>
          </cell>
          <cell r="O1221" t="str">
            <v>1320109908020102</v>
          </cell>
          <cell r="P1221" t="str">
            <v>Rural</v>
          </cell>
          <cell r="Q1221" t="str">
            <v>AGRI</v>
          </cell>
          <cell r="R1221" t="str">
            <v>AGRI</v>
          </cell>
          <cell r="S1221">
            <v>8</v>
          </cell>
          <cell r="T1221">
            <v>10</v>
          </cell>
          <cell r="U1221">
            <v>18</v>
          </cell>
          <cell r="V1221">
            <v>241</v>
          </cell>
          <cell r="W1221">
            <v>364</v>
          </cell>
          <cell r="X1221">
            <v>363</v>
          </cell>
          <cell r="Y1221">
            <v>362</v>
          </cell>
          <cell r="Z1221">
            <v>4148.8999999999996</v>
          </cell>
        </row>
        <row r="1222">
          <cell r="I1222" t="str">
            <v>JIDDIGERE_66F07-DEVARAKANNASANDRA</v>
          </cell>
          <cell r="J1222" t="str">
            <v>1320109908020101</v>
          </cell>
          <cell r="K1222" t="str">
            <v>AGRI</v>
          </cell>
          <cell r="L1222" t="str">
            <v>JIDDIGERE_66</v>
          </cell>
          <cell r="M1222" t="str">
            <v>F07-DEVARAKANNASANDRA</v>
          </cell>
          <cell r="N1222" t="str">
            <v>JIDDIGERE_66F07-DEVARAKANNASANDRA</v>
          </cell>
          <cell r="O1222" t="str">
            <v>1320109908020101</v>
          </cell>
          <cell r="P1222" t="str">
            <v>Rural</v>
          </cell>
          <cell r="Q1222" t="str">
            <v>AGRI</v>
          </cell>
          <cell r="R1222" t="str">
            <v>AGRI</v>
          </cell>
          <cell r="S1222">
            <v>20</v>
          </cell>
          <cell r="T1222">
            <v>16</v>
          </cell>
          <cell r="U1222">
            <v>36</v>
          </cell>
          <cell r="V1222">
            <v>149</v>
          </cell>
          <cell r="W1222">
            <v>206</v>
          </cell>
          <cell r="X1222">
            <v>205</v>
          </cell>
          <cell r="Y1222">
            <v>202</v>
          </cell>
          <cell r="Z1222">
            <v>2647.5</v>
          </cell>
        </row>
        <row r="1223">
          <cell r="I1223" t="str">
            <v>JIDDIGERE_66F08-HULIVANA NJY</v>
          </cell>
          <cell r="J1223" t="str">
            <v>1320109908020104</v>
          </cell>
          <cell r="K1223" t="str">
            <v>NJY</v>
          </cell>
          <cell r="L1223" t="str">
            <v>JIDDIGERE_66</v>
          </cell>
          <cell r="M1223" t="str">
            <v>F08-HULIVANA NJY</v>
          </cell>
          <cell r="N1223" t="str">
            <v>JIDDIGERE_66F08-HULIVANA NJY</v>
          </cell>
          <cell r="O1223" t="str">
            <v>1320109908020104</v>
          </cell>
          <cell r="P1223" t="str">
            <v>Rural</v>
          </cell>
          <cell r="Q1223" t="str">
            <v>NJY</v>
          </cell>
          <cell r="R1223" t="str">
            <v>NJY</v>
          </cell>
          <cell r="S1223">
            <v>15</v>
          </cell>
          <cell r="T1223">
            <v>20</v>
          </cell>
          <cell r="U1223">
            <v>35</v>
          </cell>
          <cell r="V1223">
            <v>268</v>
          </cell>
          <cell r="W1223">
            <v>1830</v>
          </cell>
          <cell r="X1223">
            <v>1489</v>
          </cell>
          <cell r="Y1223">
            <v>0</v>
          </cell>
          <cell r="Z1223">
            <v>2595.1999999999998</v>
          </cell>
        </row>
        <row r="1224">
          <cell r="I1224" t="str">
            <v>JIDDIGERE_66F09-KANTANAHALLI</v>
          </cell>
          <cell r="J1224" t="str">
            <v>1320109908020103</v>
          </cell>
          <cell r="K1224" t="str">
            <v>AGRI</v>
          </cell>
          <cell r="L1224" t="str">
            <v>JIDDIGERE_66</v>
          </cell>
          <cell r="M1224" t="str">
            <v>F09-KANTANAHALLI</v>
          </cell>
          <cell r="N1224" t="str">
            <v>JIDDIGERE_66F09-KANTANAHALLI</v>
          </cell>
          <cell r="O1224" t="str">
            <v>1320109908020103</v>
          </cell>
          <cell r="P1224" t="str">
            <v>Rural</v>
          </cell>
          <cell r="Q1224" t="str">
            <v>AGRI</v>
          </cell>
          <cell r="R1224" t="str">
            <v>AGRI</v>
          </cell>
          <cell r="S1224">
            <v>7</v>
          </cell>
          <cell r="T1224">
            <v>15</v>
          </cell>
          <cell r="U1224">
            <v>22</v>
          </cell>
          <cell r="V1224">
            <v>263</v>
          </cell>
          <cell r="W1224">
            <v>205</v>
          </cell>
          <cell r="X1224">
            <v>205</v>
          </cell>
          <cell r="Y1224">
            <v>205</v>
          </cell>
          <cell r="Z1224">
            <v>1805.4</v>
          </cell>
        </row>
        <row r="1225">
          <cell r="I1225" t="str">
            <v>K R HALLY_66F01-YARECHIKKENAHALLY</v>
          </cell>
          <cell r="J1225" t="str">
            <v>1310401912010101</v>
          </cell>
          <cell r="K1225" t="str">
            <v>AGRI</v>
          </cell>
          <cell r="L1225" t="str">
            <v>K R HALLY_66</v>
          </cell>
          <cell r="M1225" t="str">
            <v>F01-YARECHIKKENAHALLY</v>
          </cell>
          <cell r="N1225" t="str">
            <v>K R HALLY_66F01-YARECHIKKENAHALLY</v>
          </cell>
          <cell r="O1225" t="str">
            <v>1310401912010101</v>
          </cell>
          <cell r="P1225" t="str">
            <v>Rural</v>
          </cell>
          <cell r="Q1225" t="str">
            <v>AGRI</v>
          </cell>
          <cell r="R1225" t="str">
            <v>AGRI</v>
          </cell>
          <cell r="S1225">
            <v>8.25</v>
          </cell>
          <cell r="T1225">
            <v>12.45</v>
          </cell>
          <cell r="U1225">
            <v>20.7</v>
          </cell>
          <cell r="V1225">
            <v>45</v>
          </cell>
          <cell r="W1225">
            <v>225</v>
          </cell>
          <cell r="X1225">
            <v>205</v>
          </cell>
          <cell r="Y1225">
            <v>176</v>
          </cell>
          <cell r="Z1225">
            <v>48.915999999999997</v>
          </cell>
        </row>
        <row r="1226">
          <cell r="I1226" t="str">
            <v>K R HALLY_66F07-BORANAKUNTE</v>
          </cell>
          <cell r="J1226" t="str">
            <v>1310401912020101</v>
          </cell>
          <cell r="K1226" t="str">
            <v>AGRI</v>
          </cell>
          <cell r="L1226" t="str">
            <v>K R HALLY_66</v>
          </cell>
          <cell r="M1226" t="str">
            <v>F07-BORANAKUNTE</v>
          </cell>
          <cell r="N1226" t="str">
            <v>K R HALLY_66F07-BORANAKUNTE</v>
          </cell>
          <cell r="O1226" t="str">
            <v>1310401912020101</v>
          </cell>
          <cell r="P1226" t="str">
            <v>Rural</v>
          </cell>
          <cell r="Q1226" t="str">
            <v>AGRI</v>
          </cell>
          <cell r="R1226" t="str">
            <v>AGRI</v>
          </cell>
          <cell r="S1226">
            <v>12.5</v>
          </cell>
          <cell r="T1226">
            <v>14.25</v>
          </cell>
          <cell r="U1226">
            <v>26.75</v>
          </cell>
          <cell r="V1226">
            <v>62</v>
          </cell>
          <cell r="W1226">
            <v>319</v>
          </cell>
          <cell r="X1226">
            <v>319</v>
          </cell>
          <cell r="Y1226">
            <v>318</v>
          </cell>
          <cell r="Z1226">
            <v>65.97</v>
          </cell>
        </row>
        <row r="1227">
          <cell r="I1227" t="str">
            <v>K R HALLY_66F08-K.R.HALLY NJY</v>
          </cell>
          <cell r="J1227" t="str">
            <v>1310401912020102</v>
          </cell>
          <cell r="K1227" t="str">
            <v>NJY</v>
          </cell>
          <cell r="L1227" t="str">
            <v>K R HALLY_66</v>
          </cell>
          <cell r="M1227" t="str">
            <v>F08-K.R.HALLY NJY</v>
          </cell>
          <cell r="N1227" t="str">
            <v>K R HALLY_66F08-K.R.HALLY NJY</v>
          </cell>
          <cell r="O1227" t="str">
            <v>1310401912020102</v>
          </cell>
          <cell r="P1227" t="str">
            <v>Rural</v>
          </cell>
          <cell r="Q1227" t="str">
            <v>NJY</v>
          </cell>
          <cell r="R1227" t="str">
            <v>NJY</v>
          </cell>
          <cell r="S1227">
            <v>15.25</v>
          </cell>
          <cell r="T1227">
            <v>7.85</v>
          </cell>
          <cell r="U1227">
            <v>23.1</v>
          </cell>
          <cell r="V1227">
            <v>32</v>
          </cell>
          <cell r="W1227">
            <v>1014</v>
          </cell>
          <cell r="X1227">
            <v>811</v>
          </cell>
          <cell r="Y1227">
            <v>7</v>
          </cell>
          <cell r="Z1227">
            <v>22.03</v>
          </cell>
        </row>
        <row r="1228">
          <cell r="I1228" t="str">
            <v>KADABA_110F01-KODIHALLI</v>
          </cell>
          <cell r="J1228" t="str">
            <v>1320107905010101</v>
          </cell>
          <cell r="K1228" t="str">
            <v>AGRI</v>
          </cell>
          <cell r="L1228" t="str">
            <v>KADABA_110</v>
          </cell>
          <cell r="M1228" t="str">
            <v>F01-KODIHALLI</v>
          </cell>
          <cell r="N1228" t="str">
            <v>KADABA_110F01-KODIHALLI</v>
          </cell>
          <cell r="O1228" t="str">
            <v>1320107905010101</v>
          </cell>
          <cell r="P1228" t="str">
            <v>Rural</v>
          </cell>
          <cell r="Q1228" t="str">
            <v>AGRI</v>
          </cell>
          <cell r="R1228" t="str">
            <v>AGRI</v>
          </cell>
          <cell r="S1228">
            <v>24</v>
          </cell>
          <cell r="T1228">
            <v>3.9</v>
          </cell>
          <cell r="U1228">
            <v>27.9</v>
          </cell>
          <cell r="V1228">
            <v>57</v>
          </cell>
          <cell r="W1228">
            <v>375</v>
          </cell>
          <cell r="X1228">
            <v>372</v>
          </cell>
          <cell r="Y1228">
            <v>369</v>
          </cell>
          <cell r="Z1228">
            <v>1117.21</v>
          </cell>
        </row>
        <row r="1229">
          <cell r="I1229" t="str">
            <v>KADABA_110F02-K-S-HALLI</v>
          </cell>
          <cell r="J1229" t="str">
            <v>1320107905010102</v>
          </cell>
          <cell r="K1229" t="str">
            <v>AGRI</v>
          </cell>
          <cell r="L1229" t="str">
            <v>KADABA_110</v>
          </cell>
          <cell r="M1229" t="str">
            <v>F02-K-S-HALLI</v>
          </cell>
          <cell r="N1229" t="str">
            <v>KADABA_110F02-K-S-HALLI</v>
          </cell>
          <cell r="O1229" t="str">
            <v>1320107905010102</v>
          </cell>
          <cell r="P1229" t="str">
            <v>Rural</v>
          </cell>
          <cell r="Q1229" t="str">
            <v>AGRI</v>
          </cell>
          <cell r="R1229" t="str">
            <v>AGRI</v>
          </cell>
          <cell r="S1229">
            <v>5.0999999999999996</v>
          </cell>
          <cell r="T1229">
            <v>1.9</v>
          </cell>
          <cell r="U1229">
            <v>7</v>
          </cell>
          <cell r="V1229">
            <v>48</v>
          </cell>
          <cell r="W1229">
            <v>379</v>
          </cell>
          <cell r="X1229">
            <v>378</v>
          </cell>
          <cell r="Y1229">
            <v>374</v>
          </cell>
          <cell r="Z1229">
            <v>1131.69</v>
          </cell>
        </row>
        <row r="1230">
          <cell r="I1230" t="str">
            <v>KADABA_110F03-BELAVATA</v>
          </cell>
          <cell r="J1230" t="str">
            <v>1320107905010103</v>
          </cell>
          <cell r="K1230" t="str">
            <v>AGRI</v>
          </cell>
          <cell r="L1230" t="str">
            <v>KADABA_110</v>
          </cell>
          <cell r="M1230" t="str">
            <v>F03-BELAVATA</v>
          </cell>
          <cell r="N1230" t="str">
            <v>KADABA_110F03-BELAVATA</v>
          </cell>
          <cell r="O1230" t="str">
            <v>1320107905010103</v>
          </cell>
          <cell r="P1230" t="str">
            <v>Rural</v>
          </cell>
          <cell r="Q1230" t="str">
            <v>AGRI</v>
          </cell>
          <cell r="R1230" t="str">
            <v>AGRI</v>
          </cell>
          <cell r="S1230">
            <v>10.1</v>
          </cell>
          <cell r="T1230">
            <v>3.5</v>
          </cell>
          <cell r="U1230">
            <v>13.6</v>
          </cell>
          <cell r="V1230">
            <v>21</v>
          </cell>
          <cell r="W1230">
            <v>554</v>
          </cell>
          <cell r="X1230">
            <v>443</v>
          </cell>
          <cell r="Y1230">
            <v>311</v>
          </cell>
          <cell r="Z1230">
            <v>687.06</v>
          </cell>
        </row>
        <row r="1231">
          <cell r="I1231" t="str">
            <v>KADABA_110F04-HONNASHETTY-HALLI</v>
          </cell>
          <cell r="J1231" t="str">
            <v>1320107905010104</v>
          </cell>
          <cell r="K1231" t="str">
            <v>AGRI</v>
          </cell>
          <cell r="L1231" t="str">
            <v>KADABA_110</v>
          </cell>
          <cell r="M1231" t="str">
            <v>F04-HONNASHETTY-HALLI</v>
          </cell>
          <cell r="N1231" t="str">
            <v>KADABA_110F04-HONNASHETTY-HALLI</v>
          </cell>
          <cell r="O1231" t="str">
            <v>1320107905010104</v>
          </cell>
          <cell r="P1231" t="str">
            <v>Rural</v>
          </cell>
          <cell r="Q1231" t="str">
            <v>AGRI</v>
          </cell>
          <cell r="R1231" t="str">
            <v>AGRI</v>
          </cell>
          <cell r="S1231">
            <v>10</v>
          </cell>
          <cell r="T1231">
            <v>4.0999999999999996</v>
          </cell>
          <cell r="U1231">
            <v>14.1</v>
          </cell>
          <cell r="V1231">
            <v>56</v>
          </cell>
          <cell r="W1231">
            <v>382</v>
          </cell>
          <cell r="X1231">
            <v>327</v>
          </cell>
          <cell r="Y1231">
            <v>320</v>
          </cell>
          <cell r="Z1231">
            <v>866.81</v>
          </cell>
        </row>
        <row r="1232">
          <cell r="I1232" t="str">
            <v>KADABA_110F05-MALLENAHALLY</v>
          </cell>
          <cell r="J1232" t="str">
            <v>1320107905020301</v>
          </cell>
          <cell r="K1232" t="str">
            <v>AGRI</v>
          </cell>
          <cell r="L1232" t="str">
            <v>KADABA_110</v>
          </cell>
          <cell r="M1232" t="str">
            <v>F05-MALLENAHALLY</v>
          </cell>
          <cell r="N1232" t="str">
            <v>KADABA_110F05-MALLENAHALLY</v>
          </cell>
          <cell r="O1232" t="str">
            <v>1320107905020301</v>
          </cell>
          <cell r="P1232" t="str">
            <v>Rural</v>
          </cell>
          <cell r="Q1232" t="str">
            <v>AGRI</v>
          </cell>
          <cell r="R1232" t="str">
            <v>AGRI</v>
          </cell>
          <cell r="S1232">
            <v>14.1</v>
          </cell>
          <cell r="T1232">
            <v>4.2</v>
          </cell>
          <cell r="U1232">
            <v>18.3</v>
          </cell>
          <cell r="V1232">
            <v>52</v>
          </cell>
          <cell r="W1232">
            <v>471</v>
          </cell>
          <cell r="X1232">
            <v>465</v>
          </cell>
          <cell r="Y1232">
            <v>447</v>
          </cell>
          <cell r="Z1232">
            <v>1312.27</v>
          </cell>
        </row>
        <row r="1233">
          <cell r="I1233" t="str">
            <v>KADABA_110F06-GANGASANDRA</v>
          </cell>
          <cell r="J1233" t="str">
            <v>1320107905020302</v>
          </cell>
          <cell r="K1233" t="str">
            <v>AGRI</v>
          </cell>
          <cell r="L1233" t="str">
            <v>KADABA_110</v>
          </cell>
          <cell r="M1233" t="str">
            <v>F06-GANGASANDRA</v>
          </cell>
          <cell r="N1233" t="str">
            <v>KADABA_110F06-GANGASANDRA</v>
          </cell>
          <cell r="O1233" t="str">
            <v>1320107905020302</v>
          </cell>
          <cell r="P1233" t="str">
            <v>Rural</v>
          </cell>
          <cell r="Q1233" t="str">
            <v>AGRI</v>
          </cell>
          <cell r="R1233" t="str">
            <v>AGRI</v>
          </cell>
          <cell r="S1233">
            <v>15.2</v>
          </cell>
          <cell r="T1233">
            <v>5.0999999999999996</v>
          </cell>
          <cell r="U1233">
            <v>20.299999999999997</v>
          </cell>
          <cell r="V1233">
            <v>23</v>
          </cell>
          <cell r="W1233">
            <v>659</v>
          </cell>
          <cell r="X1233">
            <v>659</v>
          </cell>
          <cell r="Y1233">
            <v>655</v>
          </cell>
          <cell r="Z1233">
            <v>1240.0899999999999</v>
          </cell>
        </row>
        <row r="1234">
          <cell r="I1234" t="str">
            <v>KADABA_110F07-KADABA</v>
          </cell>
          <cell r="J1234" t="str">
            <v>1320107905010106</v>
          </cell>
          <cell r="K1234" t="str">
            <v>AGRI</v>
          </cell>
          <cell r="L1234" t="str">
            <v>KADABA_110</v>
          </cell>
          <cell r="M1234" t="str">
            <v>F07-KADABA</v>
          </cell>
          <cell r="N1234" t="str">
            <v>KADABA_110F07-KADABA</v>
          </cell>
          <cell r="O1234" t="str">
            <v>1320107905010106</v>
          </cell>
          <cell r="P1234" t="str">
            <v>Rural</v>
          </cell>
          <cell r="Q1234" t="str">
            <v>AGRI</v>
          </cell>
          <cell r="R1234" t="str">
            <v>AGRI</v>
          </cell>
          <cell r="S1234">
            <v>5.5</v>
          </cell>
          <cell r="T1234">
            <v>1</v>
          </cell>
          <cell r="U1234">
            <v>6.5</v>
          </cell>
          <cell r="V1234">
            <v>25</v>
          </cell>
          <cell r="W1234">
            <v>669</v>
          </cell>
          <cell r="X1234">
            <v>606</v>
          </cell>
          <cell r="Y1234">
            <v>156</v>
          </cell>
          <cell r="Z1234">
            <v>615.74</v>
          </cell>
        </row>
        <row r="1235">
          <cell r="I1235" t="str">
            <v>KADABA_110F08-BYALAHALLY</v>
          </cell>
          <cell r="J1235" t="str">
            <v>1320107905020303</v>
          </cell>
          <cell r="K1235" t="str">
            <v>AGRI</v>
          </cell>
          <cell r="L1235" t="str">
            <v>KADABA_110</v>
          </cell>
          <cell r="M1235" t="str">
            <v>F08-BYALAHALLY</v>
          </cell>
          <cell r="N1235" t="str">
            <v>KADABA_110F08-BYALAHALLY</v>
          </cell>
          <cell r="O1235" t="str">
            <v>1320107905020303</v>
          </cell>
          <cell r="P1235" t="str">
            <v>Rural</v>
          </cell>
          <cell r="Q1235" t="str">
            <v>AGRI</v>
          </cell>
          <cell r="R1235" t="str">
            <v>AGRI</v>
          </cell>
          <cell r="S1235">
            <v>10.1</v>
          </cell>
          <cell r="T1235">
            <v>2.2999999999999998</v>
          </cell>
          <cell r="U1235">
            <v>12.399999999999999</v>
          </cell>
          <cell r="V1235">
            <v>87</v>
          </cell>
          <cell r="W1235">
            <v>473</v>
          </cell>
          <cell r="X1235">
            <v>395</v>
          </cell>
          <cell r="Y1235">
            <v>384</v>
          </cell>
          <cell r="Z1235">
            <v>1153.03</v>
          </cell>
        </row>
        <row r="1236">
          <cell r="I1236" t="str">
            <v>KADABA_110F09-BENNUR</v>
          </cell>
          <cell r="J1236" t="str">
            <v>1320107905010105</v>
          </cell>
          <cell r="K1236" t="str">
            <v>NJY</v>
          </cell>
          <cell r="L1236" t="str">
            <v>KADABA_110</v>
          </cell>
          <cell r="M1236" t="str">
            <v>F09-BENNUR</v>
          </cell>
          <cell r="N1236" t="str">
            <v>KADABA_110F09-BENNUR</v>
          </cell>
          <cell r="O1236" t="str">
            <v>1320107905010105</v>
          </cell>
          <cell r="P1236" t="str">
            <v>Rural</v>
          </cell>
          <cell r="Q1236" t="str">
            <v>NJY</v>
          </cell>
          <cell r="R1236" t="str">
            <v>NJY</v>
          </cell>
          <cell r="S1236">
            <v>6.2</v>
          </cell>
          <cell r="T1236">
            <v>2.1</v>
          </cell>
          <cell r="U1236">
            <v>8.3000000000000007</v>
          </cell>
          <cell r="V1236">
            <v>134</v>
          </cell>
          <cell r="W1236">
            <v>1776</v>
          </cell>
          <cell r="X1236">
            <v>1647</v>
          </cell>
          <cell r="Y1236">
            <v>0</v>
          </cell>
          <cell r="Z1236">
            <v>974.5</v>
          </cell>
        </row>
        <row r="1237">
          <cell r="I1237" t="str">
            <v>KADABA_110F10-DASARAKALLAHALLI-NJY</v>
          </cell>
          <cell r="J1237" t="str">
            <v>1320107905020304</v>
          </cell>
          <cell r="K1237" t="str">
            <v>NJY</v>
          </cell>
          <cell r="L1237" t="str">
            <v>KADABA_110</v>
          </cell>
          <cell r="M1237" t="str">
            <v>F10-DASARAKALLAHALLI-NJY</v>
          </cell>
          <cell r="N1237" t="str">
            <v>KADABA_110F10-DASARAKALLAHALLI-NJY</v>
          </cell>
          <cell r="O1237" t="str">
            <v>1320107905020304</v>
          </cell>
          <cell r="P1237" t="str">
            <v>Rural</v>
          </cell>
          <cell r="Q1237" t="str">
            <v>NJY</v>
          </cell>
          <cell r="R1237" t="str">
            <v>NJY</v>
          </cell>
          <cell r="S1237">
            <v>9.6999999999999993</v>
          </cell>
          <cell r="T1237">
            <v>7.0279999999999996</v>
          </cell>
          <cell r="U1237">
            <v>16.727999999999998</v>
          </cell>
          <cell r="V1237">
            <v>104</v>
          </cell>
          <cell r="W1237">
            <v>2845</v>
          </cell>
          <cell r="X1237">
            <v>2577</v>
          </cell>
          <cell r="Y1237">
            <v>0</v>
          </cell>
          <cell r="Z1237">
            <v>1464.76</v>
          </cell>
        </row>
        <row r="1238">
          <cell r="I1238" t="str">
            <v>KADABA_110F12-HAL WATER SUPPLY</v>
          </cell>
          <cell r="J1238" t="str">
            <v>1320107905020306</v>
          </cell>
          <cell r="K1238" t="str">
            <v>WATER WORKS</v>
          </cell>
          <cell r="L1238" t="str">
            <v>KADABA_110</v>
          </cell>
          <cell r="M1238" t="str">
            <v>F12-HAL WATER SUPPLY</v>
          </cell>
          <cell r="N1238" t="str">
            <v>KADABA_110F12-HAL WATER SUPPLY</v>
          </cell>
          <cell r="O1238" t="str">
            <v>1320107905020306</v>
          </cell>
          <cell r="P1238" t="str">
            <v>Rural</v>
          </cell>
          <cell r="Q1238" t="str">
            <v>WATER WORKS</v>
          </cell>
          <cell r="R1238" t="str">
            <v>WATER WORKS</v>
          </cell>
          <cell r="S1238">
            <v>1.5</v>
          </cell>
          <cell r="T1238">
            <v>0.65</v>
          </cell>
          <cell r="U1238">
            <v>2.15</v>
          </cell>
          <cell r="V1238">
            <v>2</v>
          </cell>
          <cell r="W1238">
            <v>2</v>
          </cell>
          <cell r="X1238">
            <v>2</v>
          </cell>
          <cell r="Y1238">
            <v>0</v>
          </cell>
          <cell r="Z1238">
            <v>121.1</v>
          </cell>
        </row>
        <row r="1239">
          <cell r="I1239" t="str">
            <v>KADABA_110F13-THOGARIGHATTA(RURAL)</v>
          </cell>
          <cell r="J1239" t="str">
            <v>1320107905020307</v>
          </cell>
          <cell r="K1239" t="str">
            <v>AGRI</v>
          </cell>
          <cell r="L1239" t="str">
            <v>KADABA_110</v>
          </cell>
          <cell r="M1239" t="str">
            <v>F13-THOGARIGHATTA(RURAL)</v>
          </cell>
          <cell r="N1239" t="str">
            <v>KADABA_110F13-THOGARIGHATTA(RURAL)</v>
          </cell>
          <cell r="O1239" t="str">
            <v>1320107905020307</v>
          </cell>
          <cell r="P1239" t="str">
            <v>Rural</v>
          </cell>
          <cell r="Q1239" t="str">
            <v>AGRI</v>
          </cell>
          <cell r="R1239" t="str">
            <v>AGRI</v>
          </cell>
          <cell r="S1239">
            <v>13.1</v>
          </cell>
          <cell r="T1239">
            <v>3.9</v>
          </cell>
          <cell r="U1239">
            <v>17</v>
          </cell>
          <cell r="V1239">
            <v>13</v>
          </cell>
          <cell r="W1239">
            <v>149</v>
          </cell>
          <cell r="X1239">
            <v>146</v>
          </cell>
          <cell r="Y1239">
            <v>143</v>
          </cell>
          <cell r="Z1239">
            <v>4536.7</v>
          </cell>
        </row>
        <row r="1240">
          <cell r="I1240" t="str">
            <v>KADABA_110F14-HOSUR</v>
          </cell>
          <cell r="J1240" t="str">
            <v>1320107905020308</v>
          </cell>
          <cell r="K1240" t="str">
            <v>AGRI</v>
          </cell>
          <cell r="L1240" t="str">
            <v>KADABA_110</v>
          </cell>
          <cell r="M1240" t="str">
            <v>F14-HOSUR</v>
          </cell>
          <cell r="N1240" t="str">
            <v>KADABA_110F14-HOSUR</v>
          </cell>
          <cell r="O1240" t="str">
            <v>1320107905020308</v>
          </cell>
          <cell r="P1240" t="str">
            <v>Rural</v>
          </cell>
          <cell r="Q1240" t="str">
            <v>AGRI</v>
          </cell>
          <cell r="R1240" t="str">
            <v>AGRI</v>
          </cell>
          <cell r="S1240">
            <v>11.1</v>
          </cell>
          <cell r="T1240">
            <v>3.5</v>
          </cell>
          <cell r="U1240">
            <v>14.6</v>
          </cell>
          <cell r="V1240">
            <v>12</v>
          </cell>
          <cell r="W1240">
            <v>270</v>
          </cell>
          <cell r="X1240">
            <v>270</v>
          </cell>
          <cell r="Y1240">
            <v>261</v>
          </cell>
          <cell r="Z1240">
            <v>4683.8999999999996</v>
          </cell>
        </row>
        <row r="1241">
          <cell r="I1241" t="str">
            <v>KADAJJI_66F01-REDDY CAMP</v>
          </cell>
          <cell r="J1241" t="str">
            <v>1310103905010201</v>
          </cell>
          <cell r="K1241" t="str">
            <v>AGRI</v>
          </cell>
          <cell r="L1241" t="str">
            <v>KADAJJI_66</v>
          </cell>
          <cell r="M1241" t="str">
            <v>F01-REDDY CAMP</v>
          </cell>
          <cell r="N1241" t="str">
            <v>KADAJJI_66F01-REDDY CAMP</v>
          </cell>
          <cell r="O1241" t="str">
            <v>1310103905010201</v>
          </cell>
          <cell r="P1241" t="str">
            <v>Rural</v>
          </cell>
          <cell r="Q1241" t="str">
            <v>AGRI</v>
          </cell>
          <cell r="R1241" t="str">
            <v>AGRI</v>
          </cell>
          <cell r="S1241">
            <v>4.8407999999999998</v>
          </cell>
          <cell r="T1241">
            <v>11.295199999999999</v>
          </cell>
          <cell r="U1241">
            <v>16.135999999999999</v>
          </cell>
          <cell r="V1241">
            <v>42</v>
          </cell>
          <cell r="W1241">
            <v>198</v>
          </cell>
          <cell r="X1241">
            <v>186</v>
          </cell>
          <cell r="Y1241">
            <v>186</v>
          </cell>
          <cell r="Z1241">
            <v>282.77</v>
          </cell>
        </row>
        <row r="1242">
          <cell r="I1242" t="str">
            <v>KADAJJI_66F02-PUTUGANALU</v>
          </cell>
          <cell r="J1242" t="str">
            <v>1310103905010204</v>
          </cell>
          <cell r="K1242" t="str">
            <v>AGRI</v>
          </cell>
          <cell r="L1242" t="str">
            <v>KADAJJI_66</v>
          </cell>
          <cell r="M1242" t="str">
            <v>F02-PUTUGANALU</v>
          </cell>
          <cell r="N1242" t="str">
            <v>KADAJJI_66F02-PUTUGANALU</v>
          </cell>
          <cell r="O1242" t="str">
            <v>1310103905010204</v>
          </cell>
          <cell r="P1242" t="str">
            <v>Rural</v>
          </cell>
          <cell r="Q1242" t="str">
            <v>AGRI</v>
          </cell>
          <cell r="R1242" t="str">
            <v>AGRI</v>
          </cell>
          <cell r="S1242">
            <v>7.9512</v>
          </cell>
          <cell r="T1242">
            <v>18.552800000000001</v>
          </cell>
          <cell r="U1242">
            <v>26.504000000000001</v>
          </cell>
          <cell r="V1242">
            <v>78</v>
          </cell>
          <cell r="W1242">
            <v>390</v>
          </cell>
          <cell r="X1242">
            <v>390</v>
          </cell>
          <cell r="Y1242">
            <v>390</v>
          </cell>
          <cell r="Z1242">
            <v>553.33000000000004</v>
          </cell>
        </row>
        <row r="1243">
          <cell r="I1243" t="str">
            <v>KADAJJI_66F03-KADAJJI ALUR</v>
          </cell>
          <cell r="J1243" t="str">
            <v>1310103905010203</v>
          </cell>
          <cell r="K1243" t="str">
            <v>AGRI</v>
          </cell>
          <cell r="L1243" t="str">
            <v>KADAJJI_66</v>
          </cell>
          <cell r="M1243" t="str">
            <v>F03-KADAJJI ALUR</v>
          </cell>
          <cell r="N1243" t="str">
            <v>KADAJJI_66F03-KADAJJI ALUR</v>
          </cell>
          <cell r="O1243" t="str">
            <v>1310103905010203</v>
          </cell>
          <cell r="P1243" t="str">
            <v>Rural</v>
          </cell>
          <cell r="Q1243" t="str">
            <v>AGRI</v>
          </cell>
          <cell r="R1243" t="str">
            <v>AGRI</v>
          </cell>
          <cell r="S1243">
            <v>4.5</v>
          </cell>
          <cell r="T1243">
            <v>25.9</v>
          </cell>
          <cell r="U1243">
            <v>30.4</v>
          </cell>
          <cell r="V1243">
            <v>82</v>
          </cell>
          <cell r="W1243">
            <v>455</v>
          </cell>
          <cell r="X1243">
            <v>455</v>
          </cell>
          <cell r="Y1243">
            <v>454</v>
          </cell>
          <cell r="Z1243">
            <v>822.52</v>
          </cell>
        </row>
        <row r="1244">
          <cell r="I1244" t="str">
            <v>KADAJJI_66F04-NJ SRI RAM</v>
          </cell>
          <cell r="J1244" t="str">
            <v>1310103905010202</v>
          </cell>
          <cell r="K1244" t="str">
            <v>NJY</v>
          </cell>
          <cell r="L1244" t="str">
            <v>KADAJJI_66</v>
          </cell>
          <cell r="M1244" t="str">
            <v>F04-NJ SRI RAM</v>
          </cell>
          <cell r="N1244" t="str">
            <v>KADAJJI_66F04-NJ SRI RAM</v>
          </cell>
          <cell r="O1244" t="str">
            <v>1310103905010202</v>
          </cell>
          <cell r="P1244" t="str">
            <v>Rural</v>
          </cell>
          <cell r="Q1244" t="str">
            <v>NJY</v>
          </cell>
          <cell r="R1244" t="str">
            <v>NJY</v>
          </cell>
          <cell r="S1244">
            <v>8.4260999999999999</v>
          </cell>
          <cell r="T1244">
            <v>19.660899999999998</v>
          </cell>
          <cell r="U1244">
            <v>28.086999999999996</v>
          </cell>
          <cell r="V1244">
            <v>76</v>
          </cell>
          <cell r="W1244">
            <v>4503</v>
          </cell>
          <cell r="X1244">
            <v>3564</v>
          </cell>
          <cell r="Y1244">
            <v>0</v>
          </cell>
          <cell r="Z1244">
            <v>1146.22</v>
          </cell>
        </row>
        <row r="1245">
          <cell r="I1245" t="str">
            <v>KADAJJI_66F05-ANJANEYA</v>
          </cell>
          <cell r="J1245" t="str">
            <v>1310103905020204</v>
          </cell>
          <cell r="K1245" t="str">
            <v>AGRI</v>
          </cell>
          <cell r="L1245" t="str">
            <v>KADAJJI_66</v>
          </cell>
          <cell r="M1245" t="str">
            <v>F05-ANJANEYA</v>
          </cell>
          <cell r="N1245" t="str">
            <v>KADAJJI_66F05-ANJANEYA</v>
          </cell>
          <cell r="O1245" t="str">
            <v>1310103905020204</v>
          </cell>
          <cell r="P1245" t="str">
            <v>Rural</v>
          </cell>
          <cell r="Q1245" t="str">
            <v>AGRI</v>
          </cell>
          <cell r="R1245" t="str">
            <v>AGRI</v>
          </cell>
          <cell r="S1245">
            <v>9.5</v>
          </cell>
          <cell r="T1245">
            <v>30</v>
          </cell>
          <cell r="U1245">
            <v>39.5</v>
          </cell>
          <cell r="V1245">
            <v>90</v>
          </cell>
          <cell r="W1245">
            <v>229</v>
          </cell>
          <cell r="X1245">
            <v>200</v>
          </cell>
          <cell r="Y1245">
            <v>200</v>
          </cell>
          <cell r="Z1245">
            <v>1000.49</v>
          </cell>
        </row>
        <row r="1246">
          <cell r="I1246" t="str">
            <v>KADAJJI_66F06-KADAJJI</v>
          </cell>
          <cell r="J1246" t="str">
            <v>1310103905020201</v>
          </cell>
          <cell r="K1246" t="str">
            <v>AGRI</v>
          </cell>
          <cell r="L1246" t="str">
            <v>KADAJJI_66</v>
          </cell>
          <cell r="M1246" t="str">
            <v>F06-KADAJJI</v>
          </cell>
          <cell r="N1246" t="str">
            <v>KADAJJI_66F06-KADAJJI</v>
          </cell>
          <cell r="O1246" t="str">
            <v>1310103905020201</v>
          </cell>
          <cell r="P1246" t="str">
            <v>Rural</v>
          </cell>
          <cell r="Q1246" t="str">
            <v>AGRI</v>
          </cell>
          <cell r="R1246" t="str">
            <v>AGRI</v>
          </cell>
          <cell r="S1246">
            <v>2.6</v>
          </cell>
          <cell r="T1246">
            <v>5.5545000000000009</v>
          </cell>
          <cell r="U1246">
            <v>8.1545000000000005</v>
          </cell>
          <cell r="V1246">
            <v>72</v>
          </cell>
          <cell r="W1246">
            <v>194</v>
          </cell>
          <cell r="X1246">
            <v>194</v>
          </cell>
          <cell r="Y1246">
            <v>194</v>
          </cell>
          <cell r="Z1246">
            <v>348.23</v>
          </cell>
        </row>
        <row r="1247">
          <cell r="I1247" t="str">
            <v>KADAJJI_66F07-BASAVANAL</v>
          </cell>
          <cell r="J1247" t="str">
            <v>1310103905020202</v>
          </cell>
          <cell r="K1247" t="str">
            <v>AGRI</v>
          </cell>
          <cell r="L1247" t="str">
            <v>KADAJJI_66</v>
          </cell>
          <cell r="M1247" t="str">
            <v>F07-BASAVANAL</v>
          </cell>
          <cell r="N1247" t="str">
            <v>KADAJJI_66F07-BASAVANAL</v>
          </cell>
          <cell r="O1247" t="str">
            <v>1310103905020202</v>
          </cell>
          <cell r="P1247" t="str">
            <v>Rural</v>
          </cell>
          <cell r="Q1247" t="str">
            <v>AGRI</v>
          </cell>
          <cell r="R1247" t="str">
            <v>AGRI</v>
          </cell>
          <cell r="S1247">
            <v>8.1</v>
          </cell>
          <cell r="T1247">
            <v>18.5458</v>
          </cell>
          <cell r="U1247">
            <v>26.645800000000001</v>
          </cell>
          <cell r="V1247">
            <v>120</v>
          </cell>
          <cell r="W1247">
            <v>437</v>
          </cell>
          <cell r="X1247">
            <v>412</v>
          </cell>
          <cell r="Y1247">
            <v>410</v>
          </cell>
          <cell r="Z1247">
            <v>736.12</v>
          </cell>
        </row>
        <row r="1248">
          <cell r="I1248" t="str">
            <v>KADAJJI_66F08-NAGARAKATTE</v>
          </cell>
          <cell r="J1248" t="str">
            <v>1310103905020203</v>
          </cell>
          <cell r="K1248" t="str">
            <v>AGRI</v>
          </cell>
          <cell r="L1248" t="str">
            <v>KADAJJI_66</v>
          </cell>
          <cell r="M1248" t="str">
            <v>F08-NAGARAKATTE</v>
          </cell>
          <cell r="N1248" t="str">
            <v>KADAJJI_66F08-NAGARAKATTE</v>
          </cell>
          <cell r="O1248" t="str">
            <v>1310103905020203</v>
          </cell>
          <cell r="P1248" t="str">
            <v>Rural</v>
          </cell>
          <cell r="Q1248" t="str">
            <v>AGRI</v>
          </cell>
          <cell r="R1248" t="str">
            <v>AGRI</v>
          </cell>
          <cell r="S1248">
            <v>7.4486999999999997</v>
          </cell>
          <cell r="T1248">
            <v>17.380300000000002</v>
          </cell>
          <cell r="U1248">
            <v>24.829000000000001</v>
          </cell>
          <cell r="V1248">
            <v>109</v>
          </cell>
          <cell r="W1248">
            <v>239</v>
          </cell>
          <cell r="X1248">
            <v>239</v>
          </cell>
          <cell r="Y1248">
            <v>239</v>
          </cell>
          <cell r="Z1248">
            <v>663.98</v>
          </cell>
        </row>
        <row r="1249">
          <cell r="I1249" t="str">
            <v>KADAJJI_66F09-RAMPURA IP</v>
          </cell>
          <cell r="J1249" t="str">
            <v>1310103905020206</v>
          </cell>
          <cell r="K1249" t="str">
            <v>AGRI</v>
          </cell>
          <cell r="L1249" t="str">
            <v>KADAJJI_66</v>
          </cell>
          <cell r="M1249" t="str">
            <v>F09-RAMPURA IP</v>
          </cell>
          <cell r="N1249" t="str">
            <v>KADAJJI_66F09-RAMPURA IP</v>
          </cell>
          <cell r="O1249" t="str">
            <v>1310103905020206</v>
          </cell>
          <cell r="P1249" t="str">
            <v>Rural</v>
          </cell>
          <cell r="Q1249" t="str">
            <v>AGRI</v>
          </cell>
          <cell r="R1249" t="str">
            <v>AGRI</v>
          </cell>
          <cell r="S1249">
            <v>3.2</v>
          </cell>
          <cell r="T1249">
            <v>0</v>
          </cell>
          <cell r="U1249">
            <v>3.2</v>
          </cell>
          <cell r="V1249">
            <v>70</v>
          </cell>
          <cell r="W1249">
            <v>210</v>
          </cell>
          <cell r="X1249">
            <v>197</v>
          </cell>
          <cell r="Y1249">
            <v>197</v>
          </cell>
          <cell r="Z1249">
            <v>80.02</v>
          </cell>
        </row>
        <row r="1250">
          <cell r="I1250" t="str">
            <v>KADAJJI_66F10-BANASHANKARI IP</v>
          </cell>
          <cell r="J1250" t="str">
            <v>1310103905020205</v>
          </cell>
          <cell r="K1250" t="str">
            <v>AGRI</v>
          </cell>
          <cell r="L1250" t="str">
            <v>KADAJJI_66</v>
          </cell>
          <cell r="M1250" t="str">
            <v>F10-BANASHANKARI IP</v>
          </cell>
          <cell r="N1250" t="str">
            <v>KADAJJI_66F10-BANASHANKARI IP</v>
          </cell>
          <cell r="O1250" t="str">
            <v>1310103905020205</v>
          </cell>
          <cell r="P1250" t="str">
            <v>Rural</v>
          </cell>
          <cell r="Q1250" t="str">
            <v>AGRI</v>
          </cell>
          <cell r="R1250" t="str">
            <v>AGRI</v>
          </cell>
          <cell r="S1250">
            <v>4</v>
          </cell>
          <cell r="T1250">
            <v>16.5</v>
          </cell>
          <cell r="U1250">
            <v>20.5</v>
          </cell>
          <cell r="V1250">
            <v>62</v>
          </cell>
          <cell r="W1250">
            <v>280</v>
          </cell>
          <cell r="X1250">
            <v>277</v>
          </cell>
          <cell r="Y1250">
            <v>277</v>
          </cell>
          <cell r="Z1250">
            <v>181.31</v>
          </cell>
        </row>
        <row r="1251">
          <cell r="I1251" t="str">
            <v>KADAJJI_66F11-HALASWAMY</v>
          </cell>
          <cell r="J1251" t="str">
            <v>1310103905010205</v>
          </cell>
          <cell r="K1251" t="str">
            <v>AGRI</v>
          </cell>
          <cell r="L1251" t="str">
            <v>KADAJJI_66</v>
          </cell>
          <cell r="M1251" t="str">
            <v>F11-HALASWAMY</v>
          </cell>
          <cell r="N1251" t="str">
            <v>KADAJJI_66F11-HALASWAMY</v>
          </cell>
          <cell r="O1251" t="str">
            <v>1310103905010205</v>
          </cell>
          <cell r="P1251" t="str">
            <v>Rural</v>
          </cell>
          <cell r="Q1251" t="str">
            <v>AGRI</v>
          </cell>
          <cell r="R1251" t="str">
            <v>AGRI</v>
          </cell>
          <cell r="S1251">
            <v>6</v>
          </cell>
          <cell r="T1251">
            <v>26.700000000000003</v>
          </cell>
          <cell r="U1251">
            <v>32.700000000000003</v>
          </cell>
          <cell r="V1251">
            <v>70</v>
          </cell>
          <cell r="W1251">
            <v>89</v>
          </cell>
          <cell r="X1251">
            <v>89</v>
          </cell>
          <cell r="Y1251">
            <v>89</v>
          </cell>
          <cell r="Z1251">
            <v>60.08</v>
          </cell>
        </row>
        <row r="1252">
          <cell r="I1252" t="str">
            <v>KADEHALLI_110F01-DEVANAYAKANAHALLI</v>
          </cell>
          <cell r="J1252" t="str">
            <v>1320202906010101</v>
          </cell>
          <cell r="K1252" t="str">
            <v>AGRI</v>
          </cell>
          <cell r="L1252" t="str">
            <v>KADEHALLI_110</v>
          </cell>
          <cell r="M1252" t="str">
            <v>F01-DEVANAYAKANAHALLI</v>
          </cell>
          <cell r="N1252" t="str">
            <v>KADEHALLI_110F01-DEVANAYAKANAHALLI</v>
          </cell>
          <cell r="O1252" t="str">
            <v>1320202906010101</v>
          </cell>
          <cell r="P1252" t="str">
            <v>Rural</v>
          </cell>
          <cell r="Q1252" t="str">
            <v>AGRI</v>
          </cell>
          <cell r="R1252" t="str">
            <v>AGRI</v>
          </cell>
          <cell r="S1252">
            <v>6.1060000000000008</v>
          </cell>
          <cell r="T1252">
            <v>9.4890000000000008</v>
          </cell>
          <cell r="U1252">
            <v>15.595000000000002</v>
          </cell>
          <cell r="V1252">
            <v>74</v>
          </cell>
          <cell r="W1252">
            <v>362</v>
          </cell>
          <cell r="X1252">
            <v>362</v>
          </cell>
          <cell r="Y1252">
            <v>358</v>
          </cell>
          <cell r="Z1252">
            <v>560.13</v>
          </cell>
        </row>
        <row r="1253">
          <cell r="I1253" t="str">
            <v>KADEHALLI_110F02-KADEHALLI</v>
          </cell>
          <cell r="J1253" t="str">
            <v>1320202906010102</v>
          </cell>
          <cell r="K1253" t="str">
            <v>AGRI</v>
          </cell>
          <cell r="L1253" t="str">
            <v>KADEHALLI_110</v>
          </cell>
          <cell r="M1253" t="str">
            <v>F02-KADEHALLI</v>
          </cell>
          <cell r="N1253" t="str">
            <v>KADEHALLI_110F02-KADEHALLI</v>
          </cell>
          <cell r="O1253" t="str">
            <v>1320202906010102</v>
          </cell>
          <cell r="P1253" t="str">
            <v>Rural</v>
          </cell>
          <cell r="Q1253" t="str">
            <v>AGRI</v>
          </cell>
          <cell r="R1253" t="str">
            <v>AGRI</v>
          </cell>
          <cell r="S1253">
            <v>14.018000000000001</v>
          </cell>
          <cell r="T1253">
            <v>21.247</v>
          </cell>
          <cell r="U1253">
            <v>35.265000000000001</v>
          </cell>
          <cell r="V1253">
            <v>167</v>
          </cell>
          <cell r="W1253">
            <v>786</v>
          </cell>
          <cell r="X1253">
            <v>591</v>
          </cell>
          <cell r="Y1253">
            <v>589</v>
          </cell>
          <cell r="Z1253">
            <v>1140.78</v>
          </cell>
        </row>
        <row r="1254">
          <cell r="I1254" t="str">
            <v>KADEHALLI_110F03-K BEVINAHALLI</v>
          </cell>
          <cell r="J1254" t="str">
            <v>1320202906010103</v>
          </cell>
          <cell r="K1254" t="str">
            <v>AGRI</v>
          </cell>
          <cell r="L1254" t="str">
            <v>KADEHALLI_110</v>
          </cell>
          <cell r="M1254" t="str">
            <v>F03-K BEVINAHALLI</v>
          </cell>
          <cell r="N1254" t="str">
            <v>KADEHALLI_110F03-K BEVINAHALLI</v>
          </cell>
          <cell r="O1254" t="str">
            <v>1320202906010103</v>
          </cell>
          <cell r="P1254" t="str">
            <v>Rural</v>
          </cell>
          <cell r="Q1254" t="str">
            <v>AGRI</v>
          </cell>
          <cell r="R1254" t="str">
            <v>AGRI</v>
          </cell>
          <cell r="S1254">
            <v>6.7940000000000005</v>
          </cell>
          <cell r="T1254">
            <v>10.241000000000001</v>
          </cell>
          <cell r="U1254">
            <v>17.035000000000004</v>
          </cell>
          <cell r="V1254">
            <v>81</v>
          </cell>
          <cell r="W1254">
            <v>488</v>
          </cell>
          <cell r="X1254">
            <v>441</v>
          </cell>
          <cell r="Y1254">
            <v>441</v>
          </cell>
          <cell r="Z1254">
            <v>724.18</v>
          </cell>
        </row>
        <row r="1255">
          <cell r="I1255" t="str">
            <v>KADEHALLI_110F05-RACHAPURA</v>
          </cell>
          <cell r="J1255" t="str">
            <v>1320202906010104</v>
          </cell>
          <cell r="K1255" t="str">
            <v>AGRI</v>
          </cell>
          <cell r="L1255" t="str">
            <v>KADEHALLI_110</v>
          </cell>
          <cell r="M1255" t="str">
            <v>F05-RACHAPURA</v>
          </cell>
          <cell r="N1255" t="str">
            <v>KADEHALLI_110F05-RACHAPURA</v>
          </cell>
          <cell r="O1255" t="str">
            <v>1320202906010104</v>
          </cell>
          <cell r="P1255" t="str">
            <v>Rural</v>
          </cell>
          <cell r="Q1255" t="str">
            <v>AGRI</v>
          </cell>
          <cell r="R1255" t="str">
            <v>AGRI</v>
          </cell>
          <cell r="S1255">
            <v>2.7520000000000002</v>
          </cell>
          <cell r="T1255">
            <v>4.9980000000000002</v>
          </cell>
          <cell r="U1255">
            <v>7.75</v>
          </cell>
          <cell r="V1255">
            <v>40</v>
          </cell>
          <cell r="W1255">
            <v>146</v>
          </cell>
          <cell r="X1255">
            <v>111</v>
          </cell>
          <cell r="Y1255">
            <v>111</v>
          </cell>
          <cell r="Z1255">
            <v>245.2</v>
          </cell>
        </row>
        <row r="1256">
          <cell r="I1256" t="str">
            <v>KADEHALLI_110F06-HOSUR</v>
          </cell>
          <cell r="J1256" t="str">
            <v>1320202906020301</v>
          </cell>
          <cell r="K1256" t="str">
            <v>AGRI</v>
          </cell>
          <cell r="L1256" t="str">
            <v>KADEHALLI_110</v>
          </cell>
          <cell r="M1256" t="str">
            <v>F06-HOSUR</v>
          </cell>
          <cell r="N1256" t="str">
            <v>KADEHALLI_110F06-HOSUR</v>
          </cell>
          <cell r="O1256" t="str">
            <v>1320202906020301</v>
          </cell>
          <cell r="P1256" t="str">
            <v>Rural</v>
          </cell>
          <cell r="Q1256" t="str">
            <v>AGRI</v>
          </cell>
          <cell r="R1256" t="str">
            <v>AGRI</v>
          </cell>
          <cell r="S1256">
            <v>5.7239999999999993</v>
          </cell>
          <cell r="T1256">
            <v>8.2560000000000002</v>
          </cell>
          <cell r="U1256">
            <v>13.98</v>
          </cell>
          <cell r="V1256">
            <v>66</v>
          </cell>
          <cell r="W1256">
            <v>618</v>
          </cell>
          <cell r="X1256">
            <v>618</v>
          </cell>
          <cell r="Y1256">
            <v>615</v>
          </cell>
          <cell r="Z1256">
            <v>254.19</v>
          </cell>
        </row>
        <row r="1257">
          <cell r="I1257" t="str">
            <v>KADEHALLI_110F07-DABEGHATTA</v>
          </cell>
          <cell r="J1257" t="str">
            <v>1320202906020101</v>
          </cell>
          <cell r="K1257" t="str">
            <v>AGRI</v>
          </cell>
          <cell r="L1257" t="str">
            <v>KADEHALLI_110</v>
          </cell>
          <cell r="M1257" t="str">
            <v>F07-DABEGHATTA</v>
          </cell>
          <cell r="N1257" t="str">
            <v>KADEHALLI_110F07-DABEGHATTA</v>
          </cell>
          <cell r="O1257" t="str">
            <v>1320202906020101</v>
          </cell>
          <cell r="P1257" t="str">
            <v>Rural</v>
          </cell>
          <cell r="Q1257" t="str">
            <v>AGRI</v>
          </cell>
          <cell r="R1257" t="str">
            <v>AGRI</v>
          </cell>
          <cell r="S1257">
            <v>11.032</v>
          </cell>
          <cell r="T1257">
            <v>16.472999999999999</v>
          </cell>
          <cell r="U1257">
            <v>27.504999999999999</v>
          </cell>
          <cell r="V1257">
            <v>130</v>
          </cell>
          <cell r="W1257">
            <v>330</v>
          </cell>
          <cell r="X1257">
            <v>294</v>
          </cell>
          <cell r="Y1257">
            <v>294</v>
          </cell>
          <cell r="Z1257">
            <v>561.25</v>
          </cell>
        </row>
        <row r="1258">
          <cell r="I1258" t="str">
            <v>KADEHALLI_110F08-HALADAHOSAHALLI</v>
          </cell>
          <cell r="J1258" t="str">
            <v>1320202906020102</v>
          </cell>
          <cell r="K1258" t="str">
            <v>AGRI</v>
          </cell>
          <cell r="L1258" t="str">
            <v>KADEHALLI_110</v>
          </cell>
          <cell r="M1258" t="str">
            <v>F08-HALADAHOSAHALLI</v>
          </cell>
          <cell r="N1258" t="str">
            <v>KADEHALLI_110F08-HALADAHOSAHALLI</v>
          </cell>
          <cell r="O1258" t="str">
            <v>1320202906020102</v>
          </cell>
          <cell r="P1258" t="str">
            <v>Rural</v>
          </cell>
          <cell r="Q1258" t="str">
            <v>AGRI</v>
          </cell>
          <cell r="R1258" t="str">
            <v>AGRI</v>
          </cell>
          <cell r="S1258">
            <v>12.9</v>
          </cell>
          <cell r="T1258">
            <v>19.349999999999998</v>
          </cell>
          <cell r="U1258">
            <v>32.25</v>
          </cell>
          <cell r="V1258">
            <v>151</v>
          </cell>
          <cell r="W1258">
            <v>717</v>
          </cell>
          <cell r="X1258">
            <v>716</v>
          </cell>
          <cell r="Y1258">
            <v>716</v>
          </cell>
          <cell r="Z1258">
            <v>1209.47</v>
          </cell>
        </row>
        <row r="1259">
          <cell r="I1259" t="str">
            <v>KADEHALLI_110F09-B-PURA</v>
          </cell>
          <cell r="J1259" t="str">
            <v>1320202906020302</v>
          </cell>
          <cell r="K1259" t="str">
            <v>AGRI</v>
          </cell>
          <cell r="L1259" t="str">
            <v>KADEHALLI_110</v>
          </cell>
          <cell r="M1259" t="str">
            <v>F09-B-PURA</v>
          </cell>
          <cell r="N1259" t="str">
            <v>KADEHALLI_110F09-B-PURA</v>
          </cell>
          <cell r="O1259" t="str">
            <v>1320202906020302</v>
          </cell>
          <cell r="P1259" t="str">
            <v>Rural</v>
          </cell>
          <cell r="Q1259" t="str">
            <v>AGRI</v>
          </cell>
          <cell r="R1259" t="str">
            <v>AGRI</v>
          </cell>
          <cell r="S1259">
            <v>8.6</v>
          </cell>
          <cell r="T1259">
            <v>12.9</v>
          </cell>
          <cell r="U1259">
            <v>21.5</v>
          </cell>
          <cell r="V1259">
            <v>100</v>
          </cell>
          <cell r="W1259">
            <v>490</v>
          </cell>
          <cell r="X1259">
            <v>490</v>
          </cell>
          <cell r="Y1259">
            <v>490</v>
          </cell>
          <cell r="Z1259">
            <v>608.16999999999996</v>
          </cell>
        </row>
        <row r="1260">
          <cell r="I1260" t="str">
            <v>KADEHALLI_110F10-MAVINAKERE</v>
          </cell>
          <cell r="J1260" t="str">
            <v>1320202906020303</v>
          </cell>
          <cell r="K1260" t="str">
            <v>AGRI</v>
          </cell>
          <cell r="L1260" t="str">
            <v>KADEHALLI_110</v>
          </cell>
          <cell r="M1260" t="str">
            <v>F10-MAVINAKERE</v>
          </cell>
          <cell r="N1260" t="str">
            <v>KADEHALLI_110F10-MAVINAKERE</v>
          </cell>
          <cell r="O1260" t="str">
            <v>1320202906020303</v>
          </cell>
          <cell r="P1260" t="str">
            <v>Rural</v>
          </cell>
          <cell r="Q1260" t="str">
            <v>AGRI</v>
          </cell>
          <cell r="R1260" t="str">
            <v>AGRI</v>
          </cell>
          <cell r="S1260">
            <v>12.5</v>
          </cell>
          <cell r="T1260">
            <v>15.198</v>
          </cell>
          <cell r="U1260">
            <v>27.698</v>
          </cell>
          <cell r="V1260">
            <v>177</v>
          </cell>
          <cell r="W1260">
            <v>405</v>
          </cell>
          <cell r="X1260">
            <v>338</v>
          </cell>
          <cell r="Y1260">
            <v>331</v>
          </cell>
          <cell r="Z1260">
            <v>917.38</v>
          </cell>
        </row>
        <row r="1261">
          <cell r="I1261" t="str">
            <v>KADEHALLI_110F11-KARADIGERE NJY</v>
          </cell>
          <cell r="J1261" t="str">
            <v>1320202906020305</v>
          </cell>
          <cell r="K1261" t="str">
            <v>NJY</v>
          </cell>
          <cell r="L1261" t="str">
            <v>KADEHALLI_110</v>
          </cell>
          <cell r="M1261" t="str">
            <v>F11-KARADIGERE NJY</v>
          </cell>
          <cell r="N1261" t="str">
            <v>KADEHALLI_110F11-KARADIGERE NJY</v>
          </cell>
          <cell r="O1261" t="str">
            <v>1320202906020305</v>
          </cell>
          <cell r="P1261" t="str">
            <v>Rural</v>
          </cell>
          <cell r="Q1261" t="str">
            <v>NJY</v>
          </cell>
          <cell r="R1261" t="str">
            <v>NJY</v>
          </cell>
          <cell r="S1261">
            <v>7.9980000000000011</v>
          </cell>
          <cell r="T1261">
            <v>11.997</v>
          </cell>
          <cell r="U1261">
            <v>19.995000000000001</v>
          </cell>
          <cell r="V1261">
            <v>93</v>
          </cell>
          <cell r="W1261">
            <v>2060</v>
          </cell>
          <cell r="X1261">
            <v>1892</v>
          </cell>
          <cell r="Y1261">
            <v>0</v>
          </cell>
          <cell r="Z1261">
            <v>1364.46</v>
          </cell>
        </row>
        <row r="1262">
          <cell r="I1262" t="str">
            <v>KADEHALLI_110F12-HULIKAL NJY</v>
          </cell>
          <cell r="J1262" t="str">
            <v>1320202906020304</v>
          </cell>
          <cell r="K1262" t="str">
            <v>NJY</v>
          </cell>
          <cell r="L1262" t="str">
            <v>KADEHALLI_110</v>
          </cell>
          <cell r="M1262" t="str">
            <v>F12-HULIKAL NJY</v>
          </cell>
          <cell r="N1262" t="str">
            <v>KADEHALLI_110F12-HULIKAL NJY</v>
          </cell>
          <cell r="O1262" t="str">
            <v>1320202906020304</v>
          </cell>
          <cell r="P1262" t="str">
            <v>Rural</v>
          </cell>
          <cell r="Q1262" t="str">
            <v>NJY</v>
          </cell>
          <cell r="R1262" t="str">
            <v>NJY</v>
          </cell>
          <cell r="S1262">
            <v>5.2460000000000004</v>
          </cell>
          <cell r="T1262">
            <v>7.8689999999999998</v>
          </cell>
          <cell r="U1262">
            <v>13.115</v>
          </cell>
          <cell r="V1262">
            <v>61</v>
          </cell>
          <cell r="W1262">
            <v>2553</v>
          </cell>
          <cell r="X1262">
            <v>2185</v>
          </cell>
          <cell r="Y1262">
            <v>0</v>
          </cell>
          <cell r="Z1262">
            <v>819.53</v>
          </cell>
        </row>
        <row r="1263">
          <cell r="I1263" t="str">
            <v>KADEHALLI_110F13-BENAKANAKERE NJY</v>
          </cell>
          <cell r="J1263" t="str">
            <v>1320202906010105</v>
          </cell>
          <cell r="K1263" t="str">
            <v>NJY</v>
          </cell>
          <cell r="L1263" t="str">
            <v>KADEHALLI_110</v>
          </cell>
          <cell r="M1263" t="str">
            <v>F13-BENAKANAKERE NJY</v>
          </cell>
          <cell r="N1263" t="str">
            <v>KADEHALLI_110F13-BENAKANAKERE NJY</v>
          </cell>
          <cell r="O1263" t="str">
            <v>1320202906010105</v>
          </cell>
          <cell r="P1263" t="str">
            <v>Rural</v>
          </cell>
          <cell r="Q1263" t="str">
            <v>NJY</v>
          </cell>
          <cell r="R1263" t="str">
            <v>NJY</v>
          </cell>
          <cell r="S1263">
            <v>7.8260000000000005</v>
          </cell>
          <cell r="T1263">
            <v>11.739000000000001</v>
          </cell>
          <cell r="U1263">
            <v>19.565000000000001</v>
          </cell>
          <cell r="V1263">
            <v>91</v>
          </cell>
          <cell r="W1263">
            <v>2523</v>
          </cell>
          <cell r="X1263">
            <v>2386</v>
          </cell>
          <cell r="Y1263">
            <v>0</v>
          </cell>
          <cell r="Z1263">
            <v>854.6</v>
          </cell>
        </row>
        <row r="1264">
          <cell r="I1264" t="str">
            <v>KADEHALLI_110F14-NJY NADUVANAHALLI</v>
          </cell>
          <cell r="J1264" t="str">
            <v>1320202906010108</v>
          </cell>
          <cell r="K1264" t="str">
            <v>NJY</v>
          </cell>
          <cell r="L1264" t="str">
            <v>KADEHALLI_110</v>
          </cell>
          <cell r="M1264" t="str">
            <v>F14-NJY NADUVANAHALLI</v>
          </cell>
          <cell r="N1264" t="str">
            <v>KADEHALLI_110F14-NJY NADUVANAHALLI</v>
          </cell>
          <cell r="O1264" t="str">
            <v>1320202906010108</v>
          </cell>
          <cell r="P1264" t="str">
            <v>Rural</v>
          </cell>
          <cell r="Q1264" t="str">
            <v>NJY</v>
          </cell>
          <cell r="R1264" t="str">
            <v>NJY</v>
          </cell>
          <cell r="S1264">
            <v>7.8260000000000005</v>
          </cell>
          <cell r="T1264">
            <v>11.739000000000001</v>
          </cell>
          <cell r="U1264">
            <v>19.565000000000001</v>
          </cell>
          <cell r="V1264">
            <v>91</v>
          </cell>
          <cell r="W1264">
            <v>1514</v>
          </cell>
          <cell r="X1264">
            <v>1316</v>
          </cell>
          <cell r="Y1264">
            <v>0</v>
          </cell>
          <cell r="Z1264">
            <v>226.91</v>
          </cell>
        </row>
        <row r="1265">
          <cell r="I1265" t="str">
            <v>KALAMARANAHALLI_66F01-GORALATTU</v>
          </cell>
          <cell r="J1265" t="str">
            <v>1310402904010101</v>
          </cell>
          <cell r="K1265" t="str">
            <v>AGRI</v>
          </cell>
          <cell r="L1265" t="str">
            <v>KALAMARANAHALLI_66</v>
          </cell>
          <cell r="M1265" t="str">
            <v>F01-GORALATTU</v>
          </cell>
          <cell r="N1265" t="str">
            <v>KALAMARANAHALLI_66F01-GORALATTU</v>
          </cell>
          <cell r="O1265" t="str">
            <v>1310402904010101</v>
          </cell>
          <cell r="P1265" t="str">
            <v>Rural</v>
          </cell>
          <cell r="Q1265" t="str">
            <v>AGRI</v>
          </cell>
          <cell r="R1265" t="str">
            <v>AGRI</v>
          </cell>
          <cell r="S1265">
            <v>21.6</v>
          </cell>
          <cell r="T1265">
            <v>14.4</v>
          </cell>
          <cell r="U1265">
            <v>36</v>
          </cell>
          <cell r="V1265">
            <v>180</v>
          </cell>
          <cell r="W1265">
            <v>529</v>
          </cell>
          <cell r="X1265">
            <v>470</v>
          </cell>
          <cell r="Y1265">
            <v>430</v>
          </cell>
          <cell r="Z1265">
            <v>660.08</v>
          </cell>
        </row>
        <row r="1266">
          <cell r="I1266" t="str">
            <v>KALAMARANAHALLI_66F02-BURUDUKUNTE</v>
          </cell>
          <cell r="J1266" t="str">
            <v>1310402904010102</v>
          </cell>
          <cell r="K1266" t="str">
            <v>AGRI</v>
          </cell>
          <cell r="L1266" t="str">
            <v>KALAMARANAHALLI_66</v>
          </cell>
          <cell r="M1266" t="str">
            <v>F02-BURUDUKUNTE</v>
          </cell>
          <cell r="N1266" t="str">
            <v>KALAMARANAHALLI_66F02-BURUDUKUNTE</v>
          </cell>
          <cell r="O1266" t="str">
            <v>1310402904010102</v>
          </cell>
          <cell r="P1266" t="str">
            <v>Rural</v>
          </cell>
          <cell r="Q1266" t="str">
            <v>AGRI</v>
          </cell>
          <cell r="R1266" t="str">
            <v>AGRI</v>
          </cell>
          <cell r="S1266">
            <v>12.62</v>
          </cell>
          <cell r="T1266">
            <v>13.65</v>
          </cell>
          <cell r="U1266">
            <v>26.27</v>
          </cell>
          <cell r="V1266">
            <v>92</v>
          </cell>
          <cell r="W1266">
            <v>275</v>
          </cell>
          <cell r="X1266">
            <v>261</v>
          </cell>
          <cell r="Y1266">
            <v>259</v>
          </cell>
          <cell r="Z1266">
            <v>670.15700000000004</v>
          </cell>
        </row>
        <row r="1267">
          <cell r="I1267" t="str">
            <v>KALAMARANAHALLI_66F03-KALAMARANAHALLI</v>
          </cell>
          <cell r="J1267" t="str">
            <v>1310402904010103</v>
          </cell>
          <cell r="K1267" t="str">
            <v>AGRI</v>
          </cell>
          <cell r="L1267" t="str">
            <v>KALAMARANAHALLI_66</v>
          </cell>
          <cell r="M1267" t="str">
            <v>F03-KALAMARANAHALLI</v>
          </cell>
          <cell r="N1267" t="str">
            <v>KALAMARANAHALLI_66F03-KALAMARANAHALLI</v>
          </cell>
          <cell r="O1267" t="str">
            <v>1310402904010103</v>
          </cell>
          <cell r="P1267" t="str">
            <v>Rural</v>
          </cell>
          <cell r="Q1267" t="str">
            <v>AGRI</v>
          </cell>
          <cell r="R1267" t="str">
            <v>AGRI</v>
          </cell>
          <cell r="S1267">
            <v>12.6</v>
          </cell>
          <cell r="T1267">
            <v>8.4</v>
          </cell>
          <cell r="U1267">
            <v>21</v>
          </cell>
          <cell r="V1267">
            <v>50</v>
          </cell>
          <cell r="W1267">
            <v>152</v>
          </cell>
          <cell r="X1267">
            <v>151</v>
          </cell>
          <cell r="Y1267">
            <v>145</v>
          </cell>
          <cell r="Z1267">
            <v>463.4</v>
          </cell>
        </row>
        <row r="1268">
          <cell r="I1268" t="str">
            <v>KALAMARANAHALLI_66F04-BELAGERE</v>
          </cell>
          <cell r="J1268" t="str">
            <v>1310402904010104</v>
          </cell>
          <cell r="K1268" t="str">
            <v>AGRI</v>
          </cell>
          <cell r="L1268" t="str">
            <v>KALAMARANAHALLI_66</v>
          </cell>
          <cell r="M1268" t="str">
            <v>F04-BELAGERE</v>
          </cell>
          <cell r="N1268" t="str">
            <v>KALAMARANAHALLI_66F04-BELAGERE</v>
          </cell>
          <cell r="O1268" t="str">
            <v>1310402904010104</v>
          </cell>
          <cell r="P1268" t="str">
            <v>Rural</v>
          </cell>
          <cell r="Q1268" t="str">
            <v>AGRI</v>
          </cell>
          <cell r="R1268" t="str">
            <v>AGRI</v>
          </cell>
          <cell r="S1268">
            <v>11.399999999999999</v>
          </cell>
          <cell r="T1268">
            <v>7.6000000000000005</v>
          </cell>
          <cell r="U1268">
            <v>19</v>
          </cell>
          <cell r="V1268">
            <v>33</v>
          </cell>
          <cell r="W1268">
            <v>252</v>
          </cell>
          <cell r="X1268">
            <v>251</v>
          </cell>
          <cell r="Y1268">
            <v>247</v>
          </cell>
          <cell r="Z1268">
            <v>477.43</v>
          </cell>
        </row>
        <row r="1269">
          <cell r="I1269" t="str">
            <v>KALAMARANAHALLI_66F05-SIDDESHWARA-NJY</v>
          </cell>
          <cell r="J1269" t="str">
            <v>1310402904010105</v>
          </cell>
          <cell r="K1269" t="str">
            <v>NJY</v>
          </cell>
          <cell r="L1269" t="str">
            <v>KALAMARANAHALLI_66</v>
          </cell>
          <cell r="M1269" t="str">
            <v>F05-SIDDESHWARA-NJY</v>
          </cell>
          <cell r="N1269" t="str">
            <v>KALAMARANAHALLI_66F05-SIDDESHWARA-NJY</v>
          </cell>
          <cell r="O1269" t="str">
            <v>1310402904010105</v>
          </cell>
          <cell r="P1269" t="str">
            <v>Rural</v>
          </cell>
          <cell r="Q1269" t="str">
            <v>NJY</v>
          </cell>
          <cell r="R1269" t="str">
            <v>NJY</v>
          </cell>
          <cell r="S1269">
            <v>12</v>
          </cell>
          <cell r="T1269">
            <v>8</v>
          </cell>
          <cell r="U1269">
            <v>20</v>
          </cell>
          <cell r="V1269">
            <v>118</v>
          </cell>
          <cell r="W1269">
            <v>1672</v>
          </cell>
          <cell r="X1269">
            <v>1545</v>
          </cell>
          <cell r="Y1269">
            <v>0</v>
          </cell>
          <cell r="Z1269">
            <v>221.33</v>
          </cell>
        </row>
        <row r="1270">
          <cell r="I1270" t="str">
            <v>KALAMARANAHALLI_66F07-NARAYANAPURA</v>
          </cell>
          <cell r="J1270" t="str">
            <v>1310402904020302</v>
          </cell>
          <cell r="K1270" t="str">
            <v>AGRI</v>
          </cell>
          <cell r="L1270" t="str">
            <v>KALAMARANAHALLI_66</v>
          </cell>
          <cell r="M1270" t="str">
            <v>F07-NARAYANAPURA</v>
          </cell>
          <cell r="N1270" t="str">
            <v>KALAMARANAHALLI_66F07-NARAYANAPURA</v>
          </cell>
          <cell r="O1270" t="str">
            <v>1310402904020302</v>
          </cell>
          <cell r="P1270" t="str">
            <v>Rural</v>
          </cell>
          <cell r="Q1270" t="str">
            <v>AGRI</v>
          </cell>
          <cell r="R1270" t="str">
            <v>AGRI</v>
          </cell>
          <cell r="S1270">
            <v>9</v>
          </cell>
          <cell r="T1270">
            <v>6</v>
          </cell>
          <cell r="U1270">
            <v>15</v>
          </cell>
          <cell r="V1270">
            <v>33</v>
          </cell>
          <cell r="W1270">
            <v>422</v>
          </cell>
          <cell r="X1270">
            <v>381</v>
          </cell>
          <cell r="Y1270">
            <v>378</v>
          </cell>
          <cell r="Z1270">
            <v>2586.4</v>
          </cell>
        </row>
        <row r="1271">
          <cell r="I1271" t="str">
            <v>KALAMARANAHALLI_66F09-SIRADARAKAPLE</v>
          </cell>
          <cell r="J1271" t="str">
            <v>1310402904020301</v>
          </cell>
          <cell r="K1271" t="str">
            <v>AGRI</v>
          </cell>
          <cell r="L1271" t="str">
            <v>KALAMARANAHALLI_66</v>
          </cell>
          <cell r="M1271" t="str">
            <v>F09-SIRADARAKAPLE</v>
          </cell>
          <cell r="N1271" t="str">
            <v>KALAMARANAHALLI_66F09-SIRADARAKAPLE</v>
          </cell>
          <cell r="O1271" t="str">
            <v>1310402904020301</v>
          </cell>
          <cell r="P1271" t="str">
            <v>Rural</v>
          </cell>
          <cell r="Q1271" t="str">
            <v>AGRI</v>
          </cell>
          <cell r="R1271" t="str">
            <v>AGRI</v>
          </cell>
          <cell r="S1271">
            <v>7.1999999999999993</v>
          </cell>
          <cell r="T1271">
            <v>4.8000000000000007</v>
          </cell>
          <cell r="U1271">
            <v>12</v>
          </cell>
          <cell r="V1271">
            <v>103</v>
          </cell>
          <cell r="W1271">
            <v>283</v>
          </cell>
          <cell r="X1271">
            <v>118</v>
          </cell>
          <cell r="Y1271">
            <v>118</v>
          </cell>
          <cell r="Z1271">
            <v>5315.6</v>
          </cell>
        </row>
        <row r="1272">
          <cell r="I1272" t="str">
            <v>KALAMARANAHALLI_66F11-PUMP HOUSE (MI&amp;GWD)</v>
          </cell>
          <cell r="J1272" t="str">
            <v>1310402904020303</v>
          </cell>
          <cell r="K1272" t="str">
            <v>WATER WORKS</v>
          </cell>
          <cell r="L1272" t="str">
            <v>KALAMARANAHALLI_66</v>
          </cell>
          <cell r="M1272" t="str">
            <v>F11-PUMP HOUSE (MI&amp;GWD)</v>
          </cell>
          <cell r="N1272" t="str">
            <v>KALAMARANAHALLI_66F11-PUMP HOUSE (MI&amp;GWD)</v>
          </cell>
          <cell r="O1272" t="str">
            <v>1310402904020303</v>
          </cell>
          <cell r="P1272" t="str">
            <v>Rural</v>
          </cell>
          <cell r="Q1272" t="str">
            <v>WATER WORKS</v>
          </cell>
          <cell r="R1272" t="str">
            <v>WATER WORKS</v>
          </cell>
          <cell r="S1272">
            <v>2.1</v>
          </cell>
          <cell r="T1272">
            <v>0</v>
          </cell>
          <cell r="U1272">
            <v>2.1</v>
          </cell>
          <cell r="V1272">
            <v>1</v>
          </cell>
          <cell r="W1272">
            <v>1</v>
          </cell>
          <cell r="X1272">
            <v>1</v>
          </cell>
          <cell r="Y1272">
            <v>0</v>
          </cell>
          <cell r="Z1272">
            <v>875.81</v>
          </cell>
        </row>
        <row r="1273">
          <cell r="I1273" t="str">
            <v>KALLAMBELLA_66F01-TALAGUNDA</v>
          </cell>
          <cell r="J1273" t="str">
            <v>1320303903010101</v>
          </cell>
          <cell r="K1273" t="str">
            <v>AGRI</v>
          </cell>
          <cell r="L1273" t="str">
            <v>KALLAMBELLA_66</v>
          </cell>
          <cell r="M1273" t="str">
            <v>F01-TALAGUNDA</v>
          </cell>
          <cell r="N1273" t="str">
            <v>KALLAMBELLA_66F01-TALAGUNDA</v>
          </cell>
          <cell r="O1273" t="str">
            <v>1320303903010101</v>
          </cell>
          <cell r="P1273" t="str">
            <v>Rural</v>
          </cell>
          <cell r="Q1273" t="str">
            <v>AGRI</v>
          </cell>
          <cell r="R1273" t="str">
            <v>AGRI</v>
          </cell>
          <cell r="S1273">
            <v>40.200000000000003</v>
          </cell>
          <cell r="T1273">
            <v>21.5</v>
          </cell>
          <cell r="U1273">
            <v>61.7</v>
          </cell>
          <cell r="V1273">
            <v>49</v>
          </cell>
          <cell r="W1273">
            <v>281</v>
          </cell>
          <cell r="X1273">
            <v>280</v>
          </cell>
          <cell r="Y1273">
            <v>278</v>
          </cell>
          <cell r="Z1273">
            <v>985.27</v>
          </cell>
        </row>
        <row r="1274">
          <cell r="I1274" t="str">
            <v>KALLAMBELLA_66F02-BHOOPASANDRA</v>
          </cell>
          <cell r="J1274" t="str">
            <v>1320303903010102</v>
          </cell>
          <cell r="K1274" t="str">
            <v>AGRI</v>
          </cell>
          <cell r="L1274" t="str">
            <v>KALLAMBELLA_66</v>
          </cell>
          <cell r="M1274" t="str">
            <v>F02-BHOOPASANDRA</v>
          </cell>
          <cell r="N1274" t="str">
            <v>KALLAMBELLA_66F02-BHOOPASANDRA</v>
          </cell>
          <cell r="O1274" t="str">
            <v>1320303903010102</v>
          </cell>
          <cell r="P1274" t="str">
            <v>Rural</v>
          </cell>
          <cell r="Q1274" t="str">
            <v>AGRI</v>
          </cell>
          <cell r="R1274" t="str">
            <v>AGRI</v>
          </cell>
          <cell r="S1274">
            <v>37.799999999999997</v>
          </cell>
          <cell r="T1274">
            <v>25.4</v>
          </cell>
          <cell r="U1274">
            <v>63.199999999999996</v>
          </cell>
          <cell r="V1274">
            <v>154</v>
          </cell>
          <cell r="W1274">
            <v>330</v>
          </cell>
          <cell r="X1274">
            <v>328</v>
          </cell>
          <cell r="Y1274">
            <v>319</v>
          </cell>
          <cell r="Z1274">
            <v>585.92999999999995</v>
          </cell>
        </row>
        <row r="1275">
          <cell r="I1275" t="str">
            <v>KALLAMBELLA_66F03-KALLAMBELLA</v>
          </cell>
          <cell r="J1275" t="str">
            <v>1320303903010103</v>
          </cell>
          <cell r="K1275" t="str">
            <v>AGRI</v>
          </cell>
          <cell r="L1275" t="str">
            <v>KALLAMBELLA_66</v>
          </cell>
          <cell r="M1275" t="str">
            <v>F03-KALLAMBELLA</v>
          </cell>
          <cell r="N1275" t="str">
            <v>KALLAMBELLA_66F03-KALLAMBELLA</v>
          </cell>
          <cell r="O1275" t="str">
            <v>1320303903010103</v>
          </cell>
          <cell r="P1275" t="str">
            <v>Rural</v>
          </cell>
          <cell r="Q1275" t="str">
            <v>AGRI</v>
          </cell>
          <cell r="R1275" t="str">
            <v>AGRI</v>
          </cell>
          <cell r="S1275">
            <v>46.3</v>
          </cell>
          <cell r="T1275">
            <v>21.5</v>
          </cell>
          <cell r="U1275">
            <v>67.8</v>
          </cell>
          <cell r="V1275">
            <v>195</v>
          </cell>
          <cell r="W1275">
            <v>367</v>
          </cell>
          <cell r="X1275">
            <v>345</v>
          </cell>
          <cell r="Y1275">
            <v>343</v>
          </cell>
          <cell r="Z1275">
            <v>572.08000000000004</v>
          </cell>
        </row>
        <row r="1276">
          <cell r="I1276" t="str">
            <v>KALLAMBELLA_66F04-GOPALADEVARAHALLI</v>
          </cell>
          <cell r="J1276" t="str">
            <v>1320303903010104</v>
          </cell>
          <cell r="K1276" t="str">
            <v>AGRI</v>
          </cell>
          <cell r="L1276" t="str">
            <v>KALLAMBELLA_66</v>
          </cell>
          <cell r="M1276" t="str">
            <v>F04-GOPALADEVARAHALLI</v>
          </cell>
          <cell r="N1276" t="str">
            <v>KALLAMBELLA_66F04-GOPALADEVARAHALLI</v>
          </cell>
          <cell r="O1276" t="str">
            <v>1320303903010104</v>
          </cell>
          <cell r="P1276" t="str">
            <v>Rural</v>
          </cell>
          <cell r="Q1276" t="str">
            <v>AGRI</v>
          </cell>
          <cell r="R1276" t="str">
            <v>AGRI</v>
          </cell>
          <cell r="S1276">
            <v>45.5</v>
          </cell>
          <cell r="T1276">
            <v>27.5</v>
          </cell>
          <cell r="U1276">
            <v>73</v>
          </cell>
          <cell r="V1276">
            <v>161</v>
          </cell>
          <cell r="W1276">
            <v>508</v>
          </cell>
          <cell r="X1276">
            <v>507</v>
          </cell>
          <cell r="Y1276">
            <v>506</v>
          </cell>
          <cell r="Z1276">
            <v>502.7</v>
          </cell>
        </row>
        <row r="1277">
          <cell r="I1277" t="str">
            <v>KALLAMBELLA_66F05-BIJJIMBELLA</v>
          </cell>
          <cell r="J1277" t="str">
            <v>1320303903010105</v>
          </cell>
          <cell r="K1277" t="str">
            <v>AGRI</v>
          </cell>
          <cell r="L1277" t="str">
            <v>KALLAMBELLA_66</v>
          </cell>
          <cell r="M1277" t="str">
            <v>F05-BIJJIMBELLA</v>
          </cell>
          <cell r="N1277" t="str">
            <v>KALLAMBELLA_66F05-BIJJIMBELLA</v>
          </cell>
          <cell r="O1277" t="str">
            <v>1320303903010105</v>
          </cell>
          <cell r="P1277" t="str">
            <v>Rural</v>
          </cell>
          <cell r="Q1277" t="str">
            <v>AGRI</v>
          </cell>
          <cell r="R1277" t="str">
            <v>AGRI</v>
          </cell>
          <cell r="S1277">
            <v>33.299999999999997</v>
          </cell>
          <cell r="T1277">
            <v>32.200000000000003</v>
          </cell>
          <cell r="U1277">
            <v>65.5</v>
          </cell>
          <cell r="V1277">
            <v>86</v>
          </cell>
          <cell r="W1277">
            <v>405</v>
          </cell>
          <cell r="X1277">
            <v>403</v>
          </cell>
          <cell r="Y1277">
            <v>401</v>
          </cell>
          <cell r="Z1277">
            <v>590.54</v>
          </cell>
        </row>
        <row r="1278">
          <cell r="I1278" t="str">
            <v>KALLAMBELLA_66F06-NH4</v>
          </cell>
          <cell r="J1278" t="str">
            <v>1320303903020301</v>
          </cell>
          <cell r="K1278" t="str">
            <v>AGRI</v>
          </cell>
          <cell r="L1278" t="str">
            <v>KALLAMBELLA_66</v>
          </cell>
          <cell r="M1278" t="str">
            <v>F06-NH4</v>
          </cell>
          <cell r="N1278" t="str">
            <v>KALLAMBELLA_66F06-NH4</v>
          </cell>
          <cell r="O1278" t="str">
            <v>1320303903020301</v>
          </cell>
          <cell r="P1278" t="str">
            <v>Rural</v>
          </cell>
          <cell r="Q1278" t="str">
            <v>AGRI</v>
          </cell>
          <cell r="R1278" t="str">
            <v>AGRI</v>
          </cell>
          <cell r="S1278">
            <v>30.2</v>
          </cell>
          <cell r="T1278">
            <v>22.3</v>
          </cell>
          <cell r="U1278">
            <v>52.5</v>
          </cell>
          <cell r="V1278">
            <v>90</v>
          </cell>
          <cell r="W1278">
            <v>603</v>
          </cell>
          <cell r="X1278">
            <v>598</v>
          </cell>
          <cell r="Y1278">
            <v>586</v>
          </cell>
          <cell r="Z1278">
            <v>974.35</v>
          </cell>
        </row>
        <row r="1279">
          <cell r="I1279" t="str">
            <v>KALLAMBELLA_66F07-DODDA-AGRAHARA</v>
          </cell>
          <cell r="J1279" t="str">
            <v>1320303903020302</v>
          </cell>
          <cell r="K1279" t="str">
            <v>AGRI</v>
          </cell>
          <cell r="L1279" t="str">
            <v>KALLAMBELLA_66</v>
          </cell>
          <cell r="M1279" t="str">
            <v>F07-DODDA-AGRAHARA</v>
          </cell>
          <cell r="N1279" t="str">
            <v>KALLAMBELLA_66F07-DODDA-AGRAHARA</v>
          </cell>
          <cell r="O1279" t="str">
            <v>1320303903020302</v>
          </cell>
          <cell r="P1279" t="str">
            <v>Rural</v>
          </cell>
          <cell r="Q1279" t="str">
            <v>AGRI</v>
          </cell>
          <cell r="R1279" t="str">
            <v>AGRI</v>
          </cell>
          <cell r="S1279">
            <v>40.5</v>
          </cell>
          <cell r="T1279">
            <v>32.6</v>
          </cell>
          <cell r="U1279">
            <v>73.099999999999994</v>
          </cell>
          <cell r="V1279">
            <v>129</v>
          </cell>
          <cell r="W1279">
            <v>425</v>
          </cell>
          <cell r="X1279">
            <v>424</v>
          </cell>
          <cell r="Y1279">
            <v>423</v>
          </cell>
          <cell r="Z1279">
            <v>582.25</v>
          </cell>
        </row>
        <row r="1280">
          <cell r="I1280" t="str">
            <v>KALLAMBELLA_66F08-HALANAHALLI</v>
          </cell>
          <cell r="J1280" t="str">
            <v>1320303903020303</v>
          </cell>
          <cell r="K1280" t="str">
            <v>AGRI</v>
          </cell>
          <cell r="L1280" t="str">
            <v>KALLAMBELLA_66</v>
          </cell>
          <cell r="M1280" t="str">
            <v>F08-HALANAHALLI</v>
          </cell>
          <cell r="N1280" t="str">
            <v>KALLAMBELLA_66F08-HALANAHALLI</v>
          </cell>
          <cell r="O1280" t="str">
            <v>1320303903020303</v>
          </cell>
          <cell r="P1280" t="str">
            <v>Rural</v>
          </cell>
          <cell r="Q1280" t="str">
            <v>AGRI</v>
          </cell>
          <cell r="R1280" t="str">
            <v>AGRI</v>
          </cell>
          <cell r="S1280">
            <v>25.3</v>
          </cell>
          <cell r="T1280">
            <v>30.1</v>
          </cell>
          <cell r="U1280">
            <v>55.400000000000006</v>
          </cell>
          <cell r="V1280">
            <v>185</v>
          </cell>
          <cell r="W1280">
            <v>618</v>
          </cell>
          <cell r="X1280">
            <v>610</v>
          </cell>
          <cell r="Y1280">
            <v>506</v>
          </cell>
          <cell r="Z1280">
            <v>1101.94</v>
          </cell>
        </row>
        <row r="1281">
          <cell r="I1281" t="str">
            <v>KALLAMBELLA_66F09-VADDANAHALLI</v>
          </cell>
          <cell r="J1281" t="str">
            <v>1320303903020304</v>
          </cell>
          <cell r="K1281" t="str">
            <v>AGRI</v>
          </cell>
          <cell r="L1281" t="str">
            <v>KALLAMBELLA_66</v>
          </cell>
          <cell r="M1281" t="str">
            <v>F09-VADDANAHALLI</v>
          </cell>
          <cell r="N1281" t="str">
            <v>KALLAMBELLA_66F09-VADDANAHALLI</v>
          </cell>
          <cell r="O1281" t="str">
            <v>1320303903020304</v>
          </cell>
          <cell r="P1281" t="str">
            <v>Rural</v>
          </cell>
          <cell r="Q1281" t="str">
            <v>AGRI</v>
          </cell>
          <cell r="R1281" t="str">
            <v>AGRI</v>
          </cell>
          <cell r="S1281">
            <v>45.6</v>
          </cell>
          <cell r="T1281">
            <v>25.6</v>
          </cell>
          <cell r="U1281">
            <v>71.2</v>
          </cell>
          <cell r="V1281">
            <v>100</v>
          </cell>
          <cell r="W1281">
            <v>473</v>
          </cell>
          <cell r="X1281">
            <v>472</v>
          </cell>
          <cell r="Y1281">
            <v>470</v>
          </cell>
          <cell r="Z1281">
            <v>629.98</v>
          </cell>
        </row>
        <row r="1282">
          <cell r="I1282" t="str">
            <v>KALLAMBELLA_66F10-GANGANAHALLI</v>
          </cell>
          <cell r="J1282" t="str">
            <v>1320303903020305</v>
          </cell>
          <cell r="K1282" t="str">
            <v>AGRI</v>
          </cell>
          <cell r="L1282" t="str">
            <v>KALLAMBELLA_66</v>
          </cell>
          <cell r="M1282" t="str">
            <v>F10-GANGANAHALLI</v>
          </cell>
          <cell r="N1282" t="str">
            <v>KALLAMBELLA_66F10-GANGANAHALLI</v>
          </cell>
          <cell r="O1282" t="str">
            <v>1320303903020305</v>
          </cell>
          <cell r="P1282" t="str">
            <v>Rural</v>
          </cell>
          <cell r="Q1282" t="str">
            <v>AGRI</v>
          </cell>
          <cell r="R1282" t="str">
            <v>AGRI</v>
          </cell>
          <cell r="S1282">
            <v>37.5</v>
          </cell>
          <cell r="T1282">
            <v>24.5</v>
          </cell>
          <cell r="U1282">
            <v>62</v>
          </cell>
          <cell r="V1282">
            <v>138</v>
          </cell>
          <cell r="W1282">
            <v>357</v>
          </cell>
          <cell r="X1282">
            <v>356</v>
          </cell>
          <cell r="Y1282">
            <v>353</v>
          </cell>
          <cell r="Z1282">
            <v>638.71</v>
          </cell>
        </row>
        <row r="1283">
          <cell r="I1283" t="str">
            <v>KALLAMBELLA_66F11-MYSORE ROAD</v>
          </cell>
          <cell r="J1283" t="str">
            <v>1320303903020306</v>
          </cell>
          <cell r="K1283" t="str">
            <v>AGRI</v>
          </cell>
          <cell r="L1283" t="str">
            <v>KALLAMBELLA_66</v>
          </cell>
          <cell r="M1283" t="str">
            <v>F11-MYSORE ROAD</v>
          </cell>
          <cell r="N1283" t="str">
            <v>KALLAMBELLA_66F11-MYSORE ROAD</v>
          </cell>
          <cell r="O1283" t="str">
            <v>1320303903020306</v>
          </cell>
          <cell r="P1283" t="str">
            <v>Rural</v>
          </cell>
          <cell r="Q1283" t="str">
            <v>AGRI</v>
          </cell>
          <cell r="R1283" t="str">
            <v>AGRI</v>
          </cell>
          <cell r="S1283">
            <v>32.200000000000003</v>
          </cell>
          <cell r="T1283">
            <v>21.5</v>
          </cell>
          <cell r="U1283">
            <v>53.7</v>
          </cell>
          <cell r="V1283">
            <v>151</v>
          </cell>
          <cell r="W1283">
            <v>183</v>
          </cell>
          <cell r="X1283">
            <v>181</v>
          </cell>
          <cell r="Y1283">
            <v>180</v>
          </cell>
          <cell r="Z1283">
            <v>796.93</v>
          </cell>
        </row>
        <row r="1284">
          <cell r="I1284" t="str">
            <v>KALLAMBELLA_66F12-CHIKKANAHALLI</v>
          </cell>
          <cell r="J1284" t="str">
            <v>1320303903020307</v>
          </cell>
          <cell r="K1284" t="str">
            <v>NJY</v>
          </cell>
          <cell r="L1284" t="str">
            <v>KALLAMBELLA_66</v>
          </cell>
          <cell r="M1284" t="str">
            <v>F12-CHIKKANAHALLI</v>
          </cell>
          <cell r="N1284" t="str">
            <v>KALLAMBELLA_66F12-CHIKKANAHALLI</v>
          </cell>
          <cell r="O1284" t="str">
            <v>1320303903020307</v>
          </cell>
          <cell r="P1284" t="str">
            <v>Rural</v>
          </cell>
          <cell r="Q1284" t="str">
            <v>NJY</v>
          </cell>
          <cell r="R1284" t="str">
            <v>NJY</v>
          </cell>
          <cell r="S1284">
            <v>45.2</v>
          </cell>
          <cell r="T1284">
            <v>29.2</v>
          </cell>
          <cell r="U1284">
            <v>74.400000000000006</v>
          </cell>
          <cell r="V1284">
            <v>95</v>
          </cell>
          <cell r="W1284">
            <v>4283</v>
          </cell>
          <cell r="X1284">
            <v>3938</v>
          </cell>
          <cell r="Y1284">
            <v>0</v>
          </cell>
          <cell r="Z1284">
            <v>1429.07</v>
          </cell>
        </row>
        <row r="1285">
          <cell r="I1285" t="str">
            <v>KALLAMBELLA_66F13-BASAVANTHANAHALLI</v>
          </cell>
          <cell r="J1285" t="str">
            <v>1320303903020308</v>
          </cell>
          <cell r="K1285" t="str">
            <v>NJY</v>
          </cell>
          <cell r="L1285" t="str">
            <v>KALLAMBELLA_66</v>
          </cell>
          <cell r="M1285" t="str">
            <v>F13-BASAVANTHANAHALLI</v>
          </cell>
          <cell r="N1285" t="str">
            <v>KALLAMBELLA_66F13-BASAVANTHANAHALLI</v>
          </cell>
          <cell r="O1285" t="str">
            <v>1320303903020308</v>
          </cell>
          <cell r="P1285" t="str">
            <v>Rural</v>
          </cell>
          <cell r="Q1285" t="str">
            <v>NJY</v>
          </cell>
          <cell r="R1285" t="str">
            <v>NJY</v>
          </cell>
          <cell r="S1285">
            <v>42.2</v>
          </cell>
          <cell r="T1285">
            <v>27.5</v>
          </cell>
          <cell r="U1285">
            <v>69.7</v>
          </cell>
          <cell r="V1285">
            <v>88</v>
          </cell>
          <cell r="W1285">
            <v>3319</v>
          </cell>
          <cell r="X1285">
            <v>3120</v>
          </cell>
          <cell r="Y1285">
            <v>0</v>
          </cell>
          <cell r="Z1285">
            <v>705.44</v>
          </cell>
        </row>
        <row r="1286">
          <cell r="I1286" t="str">
            <v>KALLAMBELLA_66F14-MALANAHALLI</v>
          </cell>
          <cell r="J1286" t="str">
            <v>1220204903010301</v>
          </cell>
          <cell r="K1286" t="str">
            <v>AGRI</v>
          </cell>
          <cell r="L1286" t="str">
            <v>KALLAMBELLA_66</v>
          </cell>
          <cell r="M1286" t="str">
            <v>F14-MALANAHALLI</v>
          </cell>
          <cell r="N1286" t="str">
            <v>KALLAMBELLA_66F14-MALANAHALLI</v>
          </cell>
          <cell r="O1286" t="str">
            <v>1220204903010301</v>
          </cell>
          <cell r="P1286" t="str">
            <v>Rural</v>
          </cell>
          <cell r="Q1286" t="str">
            <v>AGRI</v>
          </cell>
          <cell r="R1286" t="str">
            <v>AGRI</v>
          </cell>
          <cell r="S1286">
            <v>20.2</v>
          </cell>
          <cell r="T1286">
            <v>27.6</v>
          </cell>
          <cell r="U1286">
            <v>47.8</v>
          </cell>
          <cell r="V1286">
            <v>104</v>
          </cell>
          <cell r="W1286">
            <v>362</v>
          </cell>
          <cell r="X1286">
            <v>360</v>
          </cell>
          <cell r="Y1286">
            <v>348</v>
          </cell>
          <cell r="Z1286">
            <v>2404.5</v>
          </cell>
        </row>
        <row r="1287">
          <cell r="I1287" t="str">
            <v>KALLAMBELLA_66F16-K.G.HALLI</v>
          </cell>
          <cell r="J1287" t="str">
            <v>1220204903010302</v>
          </cell>
          <cell r="K1287" t="str">
            <v>NJY</v>
          </cell>
          <cell r="L1287" t="str">
            <v>KALLAMBELLA_66</v>
          </cell>
          <cell r="M1287" t="str">
            <v>F16-K.G.HALLI</v>
          </cell>
          <cell r="N1287" t="str">
            <v>KALLAMBELLA_66F16-K.G.HALLI</v>
          </cell>
          <cell r="O1287" t="str">
            <v>1220204903010302</v>
          </cell>
          <cell r="P1287" t="str">
            <v>Rural</v>
          </cell>
          <cell r="Q1287" t="str">
            <v>NJY</v>
          </cell>
          <cell r="R1287" t="str">
            <v>NJY</v>
          </cell>
          <cell r="S1287">
            <v>16.5</v>
          </cell>
          <cell r="T1287">
            <v>18.5</v>
          </cell>
          <cell r="U1287">
            <v>35</v>
          </cell>
          <cell r="V1287">
            <v>86</v>
          </cell>
          <cell r="W1287">
            <v>3339</v>
          </cell>
          <cell r="X1287">
            <v>2403</v>
          </cell>
          <cell r="Y1287">
            <v>0</v>
          </cell>
          <cell r="Z1287">
            <v>2514</v>
          </cell>
        </row>
        <row r="1288">
          <cell r="I1288" t="str">
            <v>KALLAMBELLA_66F17-KADAVIGERE</v>
          </cell>
          <cell r="J1288" t="str">
            <v>1220204903010303</v>
          </cell>
          <cell r="K1288" t="str">
            <v>AGRI</v>
          </cell>
          <cell r="L1288" t="str">
            <v>KALLAMBELLA_66</v>
          </cell>
          <cell r="M1288" t="str">
            <v>F17-KADAVIGERE</v>
          </cell>
          <cell r="N1288" t="str">
            <v>KALLAMBELLA_66F17-KADAVIGERE</v>
          </cell>
          <cell r="O1288" t="str">
            <v>1220204903010303</v>
          </cell>
          <cell r="P1288" t="str">
            <v>Rural</v>
          </cell>
          <cell r="Q1288" t="str">
            <v>AGRI</v>
          </cell>
          <cell r="R1288" t="str">
            <v>AGRI</v>
          </cell>
          <cell r="S1288">
            <v>10.5</v>
          </cell>
          <cell r="T1288">
            <v>6.5</v>
          </cell>
          <cell r="U1288">
            <v>17</v>
          </cell>
          <cell r="V1288">
            <v>17</v>
          </cell>
          <cell r="W1288">
            <v>160</v>
          </cell>
          <cell r="X1288">
            <v>160</v>
          </cell>
          <cell r="Y1288">
            <v>147</v>
          </cell>
          <cell r="Z1288">
            <v>603.79999999999995</v>
          </cell>
        </row>
        <row r="1289">
          <cell r="I1289" t="str">
            <v>KALLUR_110F01-C.S-PURA</v>
          </cell>
          <cell r="J1289" t="str">
            <v>1320106907010101</v>
          </cell>
          <cell r="K1289" t="str">
            <v>AGRI</v>
          </cell>
          <cell r="L1289" t="str">
            <v>KALLUR_110</v>
          </cell>
          <cell r="M1289" t="str">
            <v>F01-C.S-PURA</v>
          </cell>
          <cell r="N1289" t="str">
            <v>KALLUR_110F01-C.S-PURA</v>
          </cell>
          <cell r="O1289" t="str">
            <v>1320106907010101</v>
          </cell>
          <cell r="P1289" t="str">
            <v>Rural</v>
          </cell>
          <cell r="Q1289" t="str">
            <v>AGRI</v>
          </cell>
          <cell r="R1289" t="str">
            <v>AGRI</v>
          </cell>
          <cell r="S1289">
            <v>25.2</v>
          </cell>
          <cell r="T1289">
            <v>10.08</v>
          </cell>
          <cell r="U1289">
            <v>35.28</v>
          </cell>
          <cell r="V1289">
            <v>124</v>
          </cell>
          <cell r="W1289">
            <v>1390</v>
          </cell>
          <cell r="X1289">
            <v>582</v>
          </cell>
          <cell r="Y1289">
            <v>320</v>
          </cell>
          <cell r="Z1289">
            <v>1256.17</v>
          </cell>
        </row>
        <row r="1290">
          <cell r="I1290" t="str">
            <v>KALLUR_110F02-PEDDANAHALLI</v>
          </cell>
          <cell r="J1290" t="str">
            <v>1320106907020301</v>
          </cell>
          <cell r="K1290" t="str">
            <v>AGRI</v>
          </cell>
          <cell r="L1290" t="str">
            <v>KALLUR_110</v>
          </cell>
          <cell r="M1290" t="str">
            <v>F02-PEDDANAHALLI</v>
          </cell>
          <cell r="N1290" t="str">
            <v>KALLUR_110F02-PEDDANAHALLI</v>
          </cell>
          <cell r="O1290" t="str">
            <v>1320106907020301</v>
          </cell>
          <cell r="P1290" t="str">
            <v>Rural</v>
          </cell>
          <cell r="Q1290" t="str">
            <v>AGRI</v>
          </cell>
          <cell r="R1290" t="str">
            <v>AGRI</v>
          </cell>
          <cell r="S1290">
            <v>12.1</v>
          </cell>
          <cell r="T1290">
            <v>2.1</v>
          </cell>
          <cell r="U1290">
            <v>14.2</v>
          </cell>
          <cell r="V1290">
            <v>64</v>
          </cell>
          <cell r="W1290">
            <v>455</v>
          </cell>
          <cell r="X1290">
            <v>349</v>
          </cell>
          <cell r="Y1290">
            <v>348</v>
          </cell>
          <cell r="Z1290">
            <v>1235.31</v>
          </cell>
        </row>
        <row r="1291">
          <cell r="I1291" t="str">
            <v>KALLUR_110F03-KADABA</v>
          </cell>
          <cell r="J1291" t="str">
            <v>1320106907010102</v>
          </cell>
          <cell r="K1291" t="str">
            <v>AGRI</v>
          </cell>
          <cell r="L1291" t="str">
            <v>KALLUR_110</v>
          </cell>
          <cell r="M1291" t="str">
            <v>F03-KADABA</v>
          </cell>
          <cell r="N1291" t="str">
            <v>KALLUR_110F03-KADABA</v>
          </cell>
          <cell r="O1291" t="str">
            <v>1320106907010102</v>
          </cell>
          <cell r="P1291" t="str">
            <v>Rural</v>
          </cell>
          <cell r="Q1291" t="str">
            <v>AGRI</v>
          </cell>
          <cell r="R1291" t="str">
            <v>AGRI</v>
          </cell>
          <cell r="S1291">
            <v>10.54</v>
          </cell>
          <cell r="T1291">
            <v>9.5</v>
          </cell>
          <cell r="U1291">
            <v>20.04</v>
          </cell>
          <cell r="V1291">
            <v>64</v>
          </cell>
          <cell r="W1291">
            <v>421</v>
          </cell>
          <cell r="X1291">
            <v>270</v>
          </cell>
          <cell r="Y1291">
            <v>270</v>
          </cell>
          <cell r="Z1291">
            <v>875.76</v>
          </cell>
        </row>
        <row r="1292">
          <cell r="I1292" t="str">
            <v>KALLUR_110F04-BYADAGERE</v>
          </cell>
          <cell r="J1292" t="str">
            <v>1320106907010103</v>
          </cell>
          <cell r="K1292" t="str">
            <v>AGRI</v>
          </cell>
          <cell r="L1292" t="str">
            <v>KALLUR_110</v>
          </cell>
          <cell r="M1292" t="str">
            <v>F04-BYADAGERE</v>
          </cell>
          <cell r="N1292" t="str">
            <v>KALLUR_110F04-BYADAGERE</v>
          </cell>
          <cell r="O1292" t="str">
            <v>1320106907010103</v>
          </cell>
          <cell r="P1292" t="str">
            <v>Rural</v>
          </cell>
          <cell r="Q1292" t="str">
            <v>AGRI</v>
          </cell>
          <cell r="R1292" t="str">
            <v>AGRI</v>
          </cell>
          <cell r="S1292">
            <v>15</v>
          </cell>
          <cell r="T1292">
            <v>5.3</v>
          </cell>
          <cell r="U1292">
            <v>20.3</v>
          </cell>
          <cell r="V1292">
            <v>92</v>
          </cell>
          <cell r="W1292">
            <v>488</v>
          </cell>
          <cell r="X1292">
            <v>280</v>
          </cell>
          <cell r="Y1292">
            <v>275</v>
          </cell>
          <cell r="Z1292">
            <v>797.53</v>
          </cell>
        </row>
        <row r="1293">
          <cell r="I1293" t="str">
            <v>KALLUR_110F05-KALLUR</v>
          </cell>
          <cell r="J1293" t="str">
            <v>1320106907010104</v>
          </cell>
          <cell r="K1293" t="str">
            <v>MIXED LOAD</v>
          </cell>
          <cell r="L1293" t="str">
            <v>KALLUR_110</v>
          </cell>
          <cell r="M1293" t="str">
            <v>F05-KALLUR</v>
          </cell>
          <cell r="N1293" t="str">
            <v>KALLUR_110F05-KALLUR</v>
          </cell>
          <cell r="O1293" t="str">
            <v>1320106907010104</v>
          </cell>
          <cell r="P1293" t="str">
            <v>Urban</v>
          </cell>
          <cell r="Q1293" t="str">
            <v>URBAN MIXED LOAD</v>
          </cell>
          <cell r="R1293" t="str">
            <v>URBAN</v>
          </cell>
          <cell r="S1293">
            <v>27.6</v>
          </cell>
          <cell r="T1293">
            <v>11.04</v>
          </cell>
          <cell r="U1293">
            <v>38.64</v>
          </cell>
          <cell r="V1293">
            <v>55</v>
          </cell>
          <cell r="W1293">
            <v>795</v>
          </cell>
          <cell r="X1293">
            <v>751</v>
          </cell>
          <cell r="Y1293">
            <v>635</v>
          </cell>
          <cell r="Z1293">
            <v>1603.69</v>
          </cell>
        </row>
        <row r="1294">
          <cell r="I1294" t="str">
            <v>KALLUR_110F06-HINDIKERE</v>
          </cell>
          <cell r="J1294" t="str">
            <v>1320106907020101</v>
          </cell>
          <cell r="K1294" t="str">
            <v>AGRI</v>
          </cell>
          <cell r="L1294" t="str">
            <v>KALLUR_110</v>
          </cell>
          <cell r="M1294" t="str">
            <v>F06-HINDIKERE</v>
          </cell>
          <cell r="N1294" t="str">
            <v>KALLUR_110F06-HINDIKERE</v>
          </cell>
          <cell r="O1294" t="str">
            <v>1320106907020101</v>
          </cell>
          <cell r="P1294" t="str">
            <v>Rural</v>
          </cell>
          <cell r="Q1294" t="str">
            <v>AGRI</v>
          </cell>
          <cell r="R1294" t="str">
            <v>AGRI</v>
          </cell>
          <cell r="S1294">
            <v>28.5</v>
          </cell>
          <cell r="T1294">
            <v>11.4</v>
          </cell>
          <cell r="U1294">
            <v>39.9</v>
          </cell>
          <cell r="V1294">
            <v>92</v>
          </cell>
          <cell r="W1294">
            <v>728</v>
          </cell>
          <cell r="X1294">
            <v>378</v>
          </cell>
          <cell r="Y1294">
            <v>371</v>
          </cell>
          <cell r="Z1294">
            <v>748.5</v>
          </cell>
        </row>
        <row r="1295">
          <cell r="I1295" t="str">
            <v>KALLUR_110F07-K.KALLAHALLI</v>
          </cell>
          <cell r="J1295" t="str">
            <v>1320106907020102</v>
          </cell>
          <cell r="K1295" t="str">
            <v>AGRI</v>
          </cell>
          <cell r="L1295" t="str">
            <v>KALLUR_110</v>
          </cell>
          <cell r="M1295" t="str">
            <v>F07-K.KALLAHALLI</v>
          </cell>
          <cell r="N1295" t="str">
            <v>KALLUR_110F07-K.KALLAHALLI</v>
          </cell>
          <cell r="O1295" t="str">
            <v>1320106907020102</v>
          </cell>
          <cell r="P1295" t="str">
            <v>Rural</v>
          </cell>
          <cell r="Q1295" t="str">
            <v>AGRI</v>
          </cell>
          <cell r="R1295" t="str">
            <v>AGRI</v>
          </cell>
          <cell r="S1295">
            <v>18.2</v>
          </cell>
          <cell r="T1295">
            <v>6.08</v>
          </cell>
          <cell r="U1295">
            <v>24.28</v>
          </cell>
          <cell r="V1295">
            <v>359</v>
          </cell>
          <cell r="W1295">
            <v>350</v>
          </cell>
          <cell r="X1295">
            <v>347</v>
          </cell>
          <cell r="Y1295">
            <v>341</v>
          </cell>
          <cell r="Z1295">
            <v>1030.08</v>
          </cell>
        </row>
        <row r="1296">
          <cell r="I1296" t="str">
            <v>KALLUR_110F08-ANKALAKOPPA</v>
          </cell>
          <cell r="J1296" t="str">
            <v>1320106907020103</v>
          </cell>
          <cell r="K1296" t="str">
            <v>AGRI</v>
          </cell>
          <cell r="L1296" t="str">
            <v>KALLUR_110</v>
          </cell>
          <cell r="M1296" t="str">
            <v>F08-ANKALAKOPPA</v>
          </cell>
          <cell r="N1296" t="str">
            <v>KALLUR_110F08-ANKALAKOPPA</v>
          </cell>
          <cell r="O1296" t="str">
            <v>1320106907020103</v>
          </cell>
          <cell r="P1296" t="str">
            <v>Rural</v>
          </cell>
          <cell r="Q1296" t="str">
            <v>AGRI</v>
          </cell>
          <cell r="R1296" t="str">
            <v>AGRI</v>
          </cell>
          <cell r="S1296">
            <v>24</v>
          </cell>
          <cell r="T1296">
            <v>9.6</v>
          </cell>
          <cell r="U1296">
            <v>33.6</v>
          </cell>
          <cell r="V1296">
            <v>148</v>
          </cell>
          <cell r="W1296">
            <v>175</v>
          </cell>
          <cell r="X1296">
            <v>175</v>
          </cell>
          <cell r="Y1296">
            <v>175</v>
          </cell>
          <cell r="Z1296">
            <v>713.61</v>
          </cell>
        </row>
        <row r="1297">
          <cell r="I1297" t="str">
            <v>KALLUR_110F09-MANCHIHALLI</v>
          </cell>
          <cell r="J1297" t="str">
            <v>1320106907020302</v>
          </cell>
          <cell r="K1297" t="str">
            <v>AGRI</v>
          </cell>
          <cell r="L1297" t="str">
            <v>KALLUR_110</v>
          </cell>
          <cell r="M1297" t="str">
            <v>F09-MANCHIHALLI</v>
          </cell>
          <cell r="N1297" t="str">
            <v>KALLUR_110F09-MANCHIHALLI</v>
          </cell>
          <cell r="O1297" t="str">
            <v>1320106907020302</v>
          </cell>
          <cell r="P1297" t="str">
            <v>Rural</v>
          </cell>
          <cell r="Q1297" t="str">
            <v>AGRI</v>
          </cell>
          <cell r="R1297" t="str">
            <v>AGRI</v>
          </cell>
          <cell r="S1297">
            <v>6.1</v>
          </cell>
          <cell r="T1297">
            <v>2.1</v>
          </cell>
          <cell r="U1297">
            <v>8.1999999999999993</v>
          </cell>
          <cell r="V1297">
            <v>79</v>
          </cell>
          <cell r="W1297">
            <v>481</v>
          </cell>
          <cell r="X1297">
            <v>215</v>
          </cell>
          <cell r="Y1297">
            <v>213</v>
          </cell>
          <cell r="Z1297">
            <v>988.8</v>
          </cell>
        </row>
        <row r="1298">
          <cell r="I1298" t="str">
            <v>KALLUR_110F10-KURUBARAHALLI</v>
          </cell>
          <cell r="J1298" t="str">
            <v>1320106907010105</v>
          </cell>
          <cell r="K1298" t="str">
            <v>AGRI</v>
          </cell>
          <cell r="L1298" t="str">
            <v>KALLUR_110</v>
          </cell>
          <cell r="M1298" t="str">
            <v>F10-KURUBARAHALLI</v>
          </cell>
          <cell r="N1298" t="str">
            <v>KALLUR_110F10-KURUBARAHALLI</v>
          </cell>
          <cell r="O1298" t="str">
            <v>1320106907010105</v>
          </cell>
          <cell r="P1298" t="str">
            <v>Rural</v>
          </cell>
          <cell r="Q1298" t="str">
            <v>AGRI</v>
          </cell>
          <cell r="R1298" t="str">
            <v>AGRI</v>
          </cell>
          <cell r="W1298">
            <v>812</v>
          </cell>
          <cell r="X1298">
            <v>811</v>
          </cell>
          <cell r="Y1298">
            <v>809</v>
          </cell>
          <cell r="Z1298">
            <v>1185.01</v>
          </cell>
        </row>
        <row r="1299">
          <cell r="I1299" t="str">
            <v>KALLUR_110F11-BENAKANGONDI</v>
          </cell>
          <cell r="J1299" t="str">
            <v>1320106907010106</v>
          </cell>
          <cell r="K1299" t="str">
            <v>MIXED LOAD</v>
          </cell>
          <cell r="L1299" t="str">
            <v>KALLUR_110</v>
          </cell>
          <cell r="M1299" t="str">
            <v>F11-BENAKANGONDI</v>
          </cell>
          <cell r="N1299" t="str">
            <v>KALLUR_110F11-BENAKANGONDI</v>
          </cell>
          <cell r="O1299" t="str">
            <v>1320106907010106</v>
          </cell>
          <cell r="P1299" t="str">
            <v>Rural</v>
          </cell>
          <cell r="Q1299" t="str">
            <v>RURAL MIXED LOAD</v>
          </cell>
          <cell r="R1299" t="str">
            <v>RURAL</v>
          </cell>
          <cell r="S1299">
            <v>28</v>
          </cell>
          <cell r="T1299">
            <v>22.5</v>
          </cell>
          <cell r="U1299">
            <v>50.5</v>
          </cell>
          <cell r="V1299">
            <v>97</v>
          </cell>
          <cell r="W1299">
            <v>762</v>
          </cell>
          <cell r="X1299">
            <v>629</v>
          </cell>
          <cell r="Y1299">
            <v>192</v>
          </cell>
          <cell r="Z1299">
            <v>1041.5</v>
          </cell>
        </row>
        <row r="1300">
          <cell r="I1300" t="str">
            <v>KALLUR_110F12-BITTAGONDANAHALLI</v>
          </cell>
          <cell r="J1300" t="str">
            <v>1320106907010107</v>
          </cell>
          <cell r="K1300" t="str">
            <v>NJY</v>
          </cell>
          <cell r="L1300" t="str">
            <v>KALLUR_110</v>
          </cell>
          <cell r="M1300" t="str">
            <v>F12-BITTAGONDANAHALLI</v>
          </cell>
          <cell r="N1300" t="str">
            <v>KALLUR_110F12-BITTAGONDANAHALLI</v>
          </cell>
          <cell r="O1300" t="str">
            <v>1320106907010107</v>
          </cell>
          <cell r="P1300" t="str">
            <v>Rural</v>
          </cell>
          <cell r="Q1300" t="str">
            <v>NJY</v>
          </cell>
          <cell r="R1300" t="str">
            <v>NJY</v>
          </cell>
          <cell r="S1300">
            <v>15.8</v>
          </cell>
          <cell r="T1300">
            <v>6.32</v>
          </cell>
          <cell r="U1300">
            <v>22.12</v>
          </cell>
          <cell r="V1300">
            <v>57</v>
          </cell>
          <cell r="W1300">
            <v>287</v>
          </cell>
          <cell r="X1300">
            <v>202</v>
          </cell>
          <cell r="Y1300">
            <v>2</v>
          </cell>
          <cell r="Z1300">
            <v>459.72</v>
          </cell>
        </row>
        <row r="1301">
          <cell r="I1301" t="str">
            <v>KALLUR_110F13-MADAPATNA-NJY</v>
          </cell>
          <cell r="J1301" t="str">
            <v>1320106907010108</v>
          </cell>
          <cell r="K1301" t="str">
            <v>NJY</v>
          </cell>
          <cell r="L1301" t="str">
            <v>KALLUR_110</v>
          </cell>
          <cell r="M1301" t="str">
            <v>F13-MADAPATNA-NJY</v>
          </cell>
          <cell r="N1301" t="str">
            <v>KALLUR_110F13-MADAPATNA-NJY</v>
          </cell>
          <cell r="O1301" t="str">
            <v>1320106907010108</v>
          </cell>
          <cell r="P1301" t="str">
            <v>Rural</v>
          </cell>
          <cell r="Q1301" t="str">
            <v>NJY</v>
          </cell>
          <cell r="R1301" t="str">
            <v>NJY</v>
          </cell>
          <cell r="S1301">
            <v>13.2</v>
          </cell>
          <cell r="T1301">
            <v>4.0999999999999996</v>
          </cell>
          <cell r="U1301">
            <v>17.299999999999997</v>
          </cell>
          <cell r="V1301">
            <v>125</v>
          </cell>
          <cell r="W1301">
            <v>1332</v>
          </cell>
          <cell r="X1301">
            <v>1250</v>
          </cell>
          <cell r="Y1301">
            <v>0</v>
          </cell>
          <cell r="Z1301">
            <v>1326.19</v>
          </cell>
        </row>
        <row r="1302">
          <cell r="I1302" t="str">
            <v>KALLUR_110F14-MALLENAHALLY-NJY</v>
          </cell>
          <cell r="J1302" t="str">
            <v>1320106907010109</v>
          </cell>
          <cell r="K1302" t="str">
            <v>NJY</v>
          </cell>
          <cell r="L1302" t="str">
            <v>KALLUR_110</v>
          </cell>
          <cell r="M1302" t="str">
            <v>F14-MALLENAHALLY-NJY</v>
          </cell>
          <cell r="N1302" t="str">
            <v>KALLUR_110F14-MALLENAHALLY-NJY</v>
          </cell>
          <cell r="O1302" t="str">
            <v>1320106907010109</v>
          </cell>
          <cell r="P1302" t="str">
            <v>Rural</v>
          </cell>
          <cell r="Q1302" t="str">
            <v>NJY</v>
          </cell>
          <cell r="R1302" t="str">
            <v>NJY</v>
          </cell>
          <cell r="S1302">
            <v>11.9</v>
          </cell>
          <cell r="T1302">
            <v>2.9</v>
          </cell>
          <cell r="U1302">
            <v>14.8</v>
          </cell>
          <cell r="V1302">
            <v>1</v>
          </cell>
          <cell r="W1302">
            <v>1253</v>
          </cell>
          <cell r="X1302">
            <v>1171</v>
          </cell>
          <cell r="Y1302">
            <v>0</v>
          </cell>
          <cell r="Z1302">
            <v>204.42</v>
          </cell>
        </row>
        <row r="1303">
          <cell r="I1303" t="str">
            <v>KALLUR_110F15-T.PALYA-NJY</v>
          </cell>
          <cell r="J1303" t="str">
            <v>1320106907020303</v>
          </cell>
          <cell r="K1303" t="str">
            <v>NJY</v>
          </cell>
          <cell r="L1303" t="str">
            <v>KALLUR_110</v>
          </cell>
          <cell r="M1303" t="str">
            <v>F15-T.PALYA-NJY</v>
          </cell>
          <cell r="N1303" t="str">
            <v>KALLUR_110F15-T.PALYA-NJY</v>
          </cell>
          <cell r="O1303" t="str">
            <v>1320106907020303</v>
          </cell>
          <cell r="P1303" t="str">
            <v>Rural</v>
          </cell>
          <cell r="Q1303" t="str">
            <v>NJY</v>
          </cell>
          <cell r="R1303" t="str">
            <v>NJY</v>
          </cell>
          <cell r="W1303">
            <v>1084</v>
          </cell>
          <cell r="X1303">
            <v>979</v>
          </cell>
          <cell r="Y1303">
            <v>0</v>
          </cell>
          <cell r="Z1303">
            <v>474.03</v>
          </cell>
        </row>
        <row r="1304">
          <cell r="I1304" t="str">
            <v>KALLUR_110F16-PENDRANAHALLI</v>
          </cell>
          <cell r="J1304" t="str">
            <v>1320106907020308</v>
          </cell>
          <cell r="K1304" t="str">
            <v>AGRI</v>
          </cell>
          <cell r="L1304" t="str">
            <v>KALLUR_110</v>
          </cell>
          <cell r="M1304" t="str">
            <v>F16-PENDRANAHALLI</v>
          </cell>
          <cell r="N1304" t="str">
            <v>KALLUR_110F16-PENDRANAHALLI</v>
          </cell>
          <cell r="O1304" t="str">
            <v>1320106907020308</v>
          </cell>
          <cell r="P1304" t="str">
            <v>Rural</v>
          </cell>
          <cell r="Q1304" t="str">
            <v>AGRI</v>
          </cell>
          <cell r="R1304" t="str">
            <v>AGRI</v>
          </cell>
          <cell r="S1304">
            <v>12.6</v>
          </cell>
          <cell r="T1304">
            <v>9.4499999999999993</v>
          </cell>
          <cell r="U1304">
            <v>22.049999999999997</v>
          </cell>
          <cell r="V1304">
            <v>1</v>
          </cell>
          <cell r="W1304">
            <v>233</v>
          </cell>
          <cell r="X1304">
            <v>233</v>
          </cell>
          <cell r="Y1304">
            <v>233</v>
          </cell>
          <cell r="Z1304">
            <v>5015.6000000000004</v>
          </cell>
        </row>
        <row r="1305">
          <cell r="I1305" t="str">
            <v>KALLUR_110F17-PADUGUDI NJY</v>
          </cell>
          <cell r="J1305" t="str">
            <v>1320106907020307</v>
          </cell>
          <cell r="K1305" t="str">
            <v>NJY</v>
          </cell>
          <cell r="L1305" t="str">
            <v>KALLUR_110</v>
          </cell>
          <cell r="M1305" t="str">
            <v>F17-PADUGUDI NJY</v>
          </cell>
          <cell r="N1305" t="str">
            <v>KALLUR_110F17-PADUGUDI NJY</v>
          </cell>
          <cell r="O1305" t="str">
            <v>1320106907020307</v>
          </cell>
          <cell r="P1305" t="str">
            <v>Rural</v>
          </cell>
          <cell r="Q1305" t="str">
            <v>NJY</v>
          </cell>
          <cell r="R1305" t="str">
            <v>NJY</v>
          </cell>
          <cell r="S1305">
            <v>42</v>
          </cell>
          <cell r="T1305">
            <v>24</v>
          </cell>
          <cell r="U1305">
            <v>66</v>
          </cell>
          <cell r="V1305">
            <v>62</v>
          </cell>
          <cell r="W1305">
            <v>843</v>
          </cell>
          <cell r="X1305">
            <v>569</v>
          </cell>
          <cell r="Y1305">
            <v>0</v>
          </cell>
          <cell r="Z1305">
            <v>3246.1</v>
          </cell>
        </row>
        <row r="1306">
          <cell r="I1306" t="str">
            <v>KANCHIPURA_66F01-KANCHIPURA</v>
          </cell>
          <cell r="J1306" t="str">
            <v>1310204906010109</v>
          </cell>
          <cell r="K1306" t="str">
            <v>AGRI</v>
          </cell>
          <cell r="L1306" t="str">
            <v>KANCHIPURA_66</v>
          </cell>
          <cell r="M1306" t="str">
            <v>F01-KANCHIPURA</v>
          </cell>
          <cell r="N1306" t="str">
            <v>KANCHIPURA_66F01-KANCHIPURA</v>
          </cell>
          <cell r="O1306" t="str">
            <v>1310204906010101</v>
          </cell>
          <cell r="P1306" t="str">
            <v>Rural</v>
          </cell>
          <cell r="Q1306" t="str">
            <v>AGRI</v>
          </cell>
          <cell r="R1306" t="str">
            <v>AGRI</v>
          </cell>
          <cell r="S1306">
            <v>8</v>
          </cell>
          <cell r="T1306">
            <v>10</v>
          </cell>
          <cell r="U1306">
            <v>18</v>
          </cell>
          <cell r="V1306">
            <v>73</v>
          </cell>
          <cell r="W1306">
            <v>169</v>
          </cell>
          <cell r="X1306">
            <v>169</v>
          </cell>
          <cell r="Y1306">
            <v>164</v>
          </cell>
          <cell r="Z1306">
            <v>228.84</v>
          </cell>
        </row>
        <row r="1307">
          <cell r="I1307" t="str">
            <v>KANCHIPURA_66F02-KITTADALU</v>
          </cell>
          <cell r="J1307" t="str">
            <v>1310204906010102</v>
          </cell>
          <cell r="K1307" t="str">
            <v>AGRI</v>
          </cell>
          <cell r="L1307" t="str">
            <v>KANCHIPURA_66</v>
          </cell>
          <cell r="M1307" t="str">
            <v>F02-KITTADALU</v>
          </cell>
          <cell r="N1307" t="str">
            <v>KANCHIPURA_66F02-KITTADALU</v>
          </cell>
          <cell r="O1307" t="str">
            <v>1310204906010102</v>
          </cell>
          <cell r="P1307" t="str">
            <v>Rural</v>
          </cell>
          <cell r="Q1307" t="str">
            <v>AGRI</v>
          </cell>
          <cell r="R1307" t="str">
            <v>AGRI</v>
          </cell>
          <cell r="S1307">
            <v>18</v>
          </cell>
          <cell r="T1307">
            <v>30</v>
          </cell>
          <cell r="U1307">
            <v>48</v>
          </cell>
          <cell r="V1307">
            <v>151</v>
          </cell>
          <cell r="W1307">
            <v>385</v>
          </cell>
          <cell r="X1307">
            <v>383</v>
          </cell>
          <cell r="Y1307">
            <v>383</v>
          </cell>
          <cell r="Z1307">
            <v>560.13</v>
          </cell>
        </row>
        <row r="1308">
          <cell r="I1308" t="str">
            <v>KANCHIPURA_66F03-KADAVIGERE</v>
          </cell>
          <cell r="J1308" t="str">
            <v>1310204906010103</v>
          </cell>
          <cell r="K1308" t="str">
            <v>AGRI</v>
          </cell>
          <cell r="L1308" t="str">
            <v>KANCHIPURA_66</v>
          </cell>
          <cell r="M1308" t="str">
            <v>F03-KADAVIGERE</v>
          </cell>
          <cell r="N1308" t="str">
            <v>KANCHIPURA_66F03-KADAVIGERE</v>
          </cell>
          <cell r="O1308" t="str">
            <v>1310204906010103</v>
          </cell>
          <cell r="P1308" t="str">
            <v>Rural</v>
          </cell>
          <cell r="Q1308" t="str">
            <v>AGRI</v>
          </cell>
          <cell r="R1308" t="str">
            <v>AGRI</v>
          </cell>
          <cell r="S1308">
            <v>15</v>
          </cell>
          <cell r="T1308">
            <v>12</v>
          </cell>
          <cell r="U1308">
            <v>27</v>
          </cell>
          <cell r="V1308">
            <v>123</v>
          </cell>
          <cell r="W1308">
            <v>272</v>
          </cell>
          <cell r="X1308">
            <v>271</v>
          </cell>
          <cell r="Y1308">
            <v>270</v>
          </cell>
          <cell r="Z1308">
            <v>440.25</v>
          </cell>
        </row>
        <row r="1309">
          <cell r="I1309" t="str">
            <v>KANCHIPURA_66F04-OBALAPURA</v>
          </cell>
          <cell r="J1309" t="str">
            <v>1310204906010104</v>
          </cell>
          <cell r="K1309" t="str">
            <v>AGRI</v>
          </cell>
          <cell r="L1309" t="str">
            <v>KANCHIPURA_66</v>
          </cell>
          <cell r="M1309" t="str">
            <v>F04-OBALAPURA</v>
          </cell>
          <cell r="N1309" t="str">
            <v>KANCHIPURA_66F04-OBALAPURA</v>
          </cell>
          <cell r="O1309" t="str">
            <v>1310204906010104</v>
          </cell>
          <cell r="P1309" t="str">
            <v>Rural</v>
          </cell>
          <cell r="Q1309" t="str">
            <v>AGRI</v>
          </cell>
          <cell r="R1309" t="str">
            <v>AGRI</v>
          </cell>
          <cell r="S1309">
            <v>18.399999999999999</v>
          </cell>
          <cell r="T1309">
            <v>11.600000000000001</v>
          </cell>
          <cell r="U1309">
            <v>30</v>
          </cell>
          <cell r="V1309">
            <v>101</v>
          </cell>
          <cell r="W1309">
            <v>297</v>
          </cell>
          <cell r="X1309">
            <v>297</v>
          </cell>
          <cell r="Y1309">
            <v>296</v>
          </cell>
          <cell r="Z1309">
            <v>480.25</v>
          </cell>
        </row>
        <row r="1310">
          <cell r="I1310" t="str">
            <v>KANCHIPURA_66F05-VENGALAPURA</v>
          </cell>
          <cell r="J1310" t="str">
            <v>1310204906010105</v>
          </cell>
          <cell r="K1310" t="str">
            <v>NJY</v>
          </cell>
          <cell r="L1310" t="str">
            <v>KANCHIPURA_66</v>
          </cell>
          <cell r="M1310" t="str">
            <v>F05-VENGALAPURA</v>
          </cell>
          <cell r="N1310" t="str">
            <v>KANCHIPURA_66F05-VENGALAPURA</v>
          </cell>
          <cell r="O1310" t="str">
            <v>1310204906010105</v>
          </cell>
          <cell r="P1310" t="str">
            <v>Rural</v>
          </cell>
          <cell r="Q1310" t="str">
            <v>NJY</v>
          </cell>
          <cell r="R1310" t="str">
            <v>NJY</v>
          </cell>
          <cell r="S1310">
            <v>15</v>
          </cell>
          <cell r="T1310">
            <v>20</v>
          </cell>
          <cell r="U1310">
            <v>35</v>
          </cell>
          <cell r="V1310">
            <v>48</v>
          </cell>
          <cell r="W1310">
            <v>1875</v>
          </cell>
          <cell r="X1310">
            <v>1594</v>
          </cell>
          <cell r="Y1310">
            <v>0</v>
          </cell>
          <cell r="Z1310">
            <v>6725.8</v>
          </cell>
        </row>
        <row r="1311">
          <cell r="I1311" t="str">
            <v>KANCHIPURA_66F06-N N KATTE</v>
          </cell>
          <cell r="J1311" t="str">
            <v>1310204906010107</v>
          </cell>
          <cell r="K1311" t="str">
            <v>NJY</v>
          </cell>
          <cell r="L1311" t="str">
            <v>KANCHIPURA_66</v>
          </cell>
          <cell r="M1311" t="str">
            <v>F06-N N KATTE</v>
          </cell>
          <cell r="N1311" t="str">
            <v>KANCHIPURA_66F06-N N KATTE</v>
          </cell>
          <cell r="O1311" t="str">
            <v>1310204906010107</v>
          </cell>
          <cell r="P1311" t="str">
            <v>Rural</v>
          </cell>
          <cell r="Q1311" t="str">
            <v>NJY</v>
          </cell>
          <cell r="R1311" t="str">
            <v>NJY</v>
          </cell>
          <cell r="S1311">
            <v>10</v>
          </cell>
          <cell r="T1311">
            <v>4</v>
          </cell>
          <cell r="U1311">
            <v>14</v>
          </cell>
          <cell r="V1311">
            <v>23</v>
          </cell>
          <cell r="W1311">
            <v>1346</v>
          </cell>
          <cell r="X1311">
            <v>1137</v>
          </cell>
          <cell r="Y1311">
            <v>0</v>
          </cell>
          <cell r="Z1311">
            <v>6286.3</v>
          </cell>
        </row>
        <row r="1312">
          <cell r="I1312" t="str">
            <v>KANCHIPURA_66F07-D K KATTE</v>
          </cell>
          <cell r="J1312" t="str">
            <v>1310204906010108</v>
          </cell>
          <cell r="K1312" t="str">
            <v>NJY</v>
          </cell>
          <cell r="L1312" t="str">
            <v>KANCHIPURA_66</v>
          </cell>
          <cell r="M1312" t="str">
            <v>F07-D K KATTE</v>
          </cell>
          <cell r="N1312" t="str">
            <v>KANCHIPURA_66F07-D K KATTE</v>
          </cell>
          <cell r="O1312" t="str">
            <v>1310204906010108</v>
          </cell>
          <cell r="P1312" t="str">
            <v>Rural</v>
          </cell>
          <cell r="Q1312" t="str">
            <v>NJY</v>
          </cell>
          <cell r="R1312" t="str">
            <v>NJY</v>
          </cell>
          <cell r="S1312">
            <v>8</v>
          </cell>
          <cell r="T1312">
            <v>4</v>
          </cell>
          <cell r="U1312">
            <v>12</v>
          </cell>
          <cell r="V1312">
            <v>38</v>
          </cell>
          <cell r="W1312">
            <v>1359</v>
          </cell>
          <cell r="X1312">
            <v>1154</v>
          </cell>
          <cell r="Y1312">
            <v>0</v>
          </cell>
          <cell r="Z1312">
            <v>4893</v>
          </cell>
        </row>
        <row r="1313">
          <cell r="I1313" t="str">
            <v>KANCHIPURA_66F08-SHIVANAGARA</v>
          </cell>
          <cell r="J1313" t="str">
            <v>1310204906010106</v>
          </cell>
          <cell r="K1313" t="str">
            <v>NJY</v>
          </cell>
          <cell r="L1313" t="str">
            <v>KANCHIPURA_66</v>
          </cell>
          <cell r="M1313" t="str">
            <v>F08-SHIVANAGARA</v>
          </cell>
          <cell r="N1313" t="str">
            <v>KANCHIPURA_66F08-SHIVANAGARA</v>
          </cell>
          <cell r="O1313" t="str">
            <v>1310204906010106</v>
          </cell>
          <cell r="P1313" t="str">
            <v>Rural</v>
          </cell>
          <cell r="Q1313" t="str">
            <v>NJY</v>
          </cell>
          <cell r="R1313" t="str">
            <v>NJY</v>
          </cell>
          <cell r="S1313">
            <v>15</v>
          </cell>
          <cell r="T1313">
            <v>13</v>
          </cell>
          <cell r="U1313">
            <v>28</v>
          </cell>
          <cell r="V1313">
            <v>32</v>
          </cell>
          <cell r="W1313">
            <v>1316</v>
          </cell>
          <cell r="X1313">
            <v>1158</v>
          </cell>
          <cell r="Y1313">
            <v>0</v>
          </cell>
          <cell r="Z1313">
            <v>5477.8</v>
          </cell>
        </row>
        <row r="1314">
          <cell r="I1314" t="str">
            <v>KANCHIPURA_66F09-J.S.PURA</v>
          </cell>
          <cell r="J1314" t="str">
            <v>1310204906020301</v>
          </cell>
          <cell r="K1314" t="str">
            <v>AGRI</v>
          </cell>
          <cell r="L1314" t="str">
            <v>KANCHIPURA_66</v>
          </cell>
          <cell r="M1314" t="str">
            <v>F09-J.S.PURA</v>
          </cell>
          <cell r="N1314" t="str">
            <v>KANCHIPURA_66F09-J.S.PURA</v>
          </cell>
          <cell r="O1314" t="str">
            <v>1310204906020301</v>
          </cell>
          <cell r="P1314" t="str">
            <v>Rural</v>
          </cell>
          <cell r="Q1314" t="str">
            <v>AGRI</v>
          </cell>
          <cell r="R1314" t="str">
            <v>AGRI</v>
          </cell>
          <cell r="S1314">
            <v>15</v>
          </cell>
          <cell r="T1314">
            <v>10</v>
          </cell>
          <cell r="U1314">
            <v>25</v>
          </cell>
          <cell r="V1314">
            <v>127</v>
          </cell>
          <cell r="W1314">
            <v>448</v>
          </cell>
          <cell r="X1314">
            <v>447</v>
          </cell>
          <cell r="Y1314">
            <v>447</v>
          </cell>
          <cell r="Z1314">
            <v>6694.7</v>
          </cell>
        </row>
        <row r="1315">
          <cell r="I1315" t="str">
            <v>KANCHIPURA_66F10-CBKERE</v>
          </cell>
          <cell r="J1315" t="str">
            <v>1310204906020302</v>
          </cell>
          <cell r="K1315" t="str">
            <v>AGRI</v>
          </cell>
          <cell r="L1315" t="str">
            <v>KANCHIPURA_66</v>
          </cell>
          <cell r="M1315" t="str">
            <v>F10-CBKERE</v>
          </cell>
          <cell r="N1315" t="str">
            <v>KANCHIPURA_66F10-CBKERE</v>
          </cell>
          <cell r="O1315" t="str">
            <v>1310204906010101</v>
          </cell>
          <cell r="P1315" t="str">
            <v>Rural</v>
          </cell>
          <cell r="Q1315" t="str">
            <v>AGRI</v>
          </cell>
          <cell r="R1315" t="str">
            <v>AGRI</v>
          </cell>
          <cell r="S1315">
            <v>10</v>
          </cell>
          <cell r="T1315">
            <v>8</v>
          </cell>
          <cell r="U1315">
            <v>18</v>
          </cell>
          <cell r="V1315">
            <v>101</v>
          </cell>
          <cell r="W1315">
            <v>213</v>
          </cell>
          <cell r="X1315">
            <v>209</v>
          </cell>
          <cell r="Y1315">
            <v>208</v>
          </cell>
          <cell r="Z1315">
            <v>3981.6</v>
          </cell>
        </row>
        <row r="1316">
          <cell r="I1316" t="str">
            <v>KANCHIPURA_66F11-R D THANDYA</v>
          </cell>
          <cell r="J1316" t="str">
            <v>1310204906020303</v>
          </cell>
          <cell r="K1316" t="str">
            <v>AGRI</v>
          </cell>
          <cell r="L1316" t="str">
            <v>KANCHIPURA_66</v>
          </cell>
          <cell r="M1316" t="str">
            <v>F11-R D THANDYA</v>
          </cell>
          <cell r="N1316" t="str">
            <v>KANCHIPURA_66F11-R D THANDYA</v>
          </cell>
          <cell r="O1316" t="str">
            <v>1310204906020303</v>
          </cell>
          <cell r="P1316" t="str">
            <v>Rural</v>
          </cell>
          <cell r="Q1316" t="str">
            <v>AGRI</v>
          </cell>
          <cell r="R1316" t="str">
            <v>AGRI</v>
          </cell>
          <cell r="S1316">
            <v>17</v>
          </cell>
          <cell r="T1316">
            <v>6</v>
          </cell>
          <cell r="U1316">
            <v>23</v>
          </cell>
          <cell r="V1316">
            <v>35</v>
          </cell>
          <cell r="W1316">
            <v>281</v>
          </cell>
          <cell r="X1316">
            <v>281</v>
          </cell>
          <cell r="Y1316">
            <v>281</v>
          </cell>
          <cell r="Z1316">
            <v>1930</v>
          </cell>
        </row>
        <row r="1317">
          <cell r="I1317" t="str">
            <v>KANCHIPURA_66F12-SADARAHALLI</v>
          </cell>
          <cell r="J1317" t="str">
            <v>1310204906020304</v>
          </cell>
          <cell r="K1317" t="str">
            <v>AGRI</v>
          </cell>
          <cell r="L1317" t="str">
            <v>KANCHIPURA_66</v>
          </cell>
          <cell r="M1317" t="str">
            <v>F12-SADARAHALLI</v>
          </cell>
          <cell r="N1317" t="str">
            <v>KANCHIPURA_66F12-SADARAHALLI</v>
          </cell>
          <cell r="O1317" t="str">
            <v>1310204906020304</v>
          </cell>
          <cell r="P1317" t="str">
            <v>Rural</v>
          </cell>
          <cell r="Q1317" t="str">
            <v>AGRI</v>
          </cell>
          <cell r="R1317" t="str">
            <v>AGRI</v>
          </cell>
          <cell r="S1317">
            <v>12</v>
          </cell>
          <cell r="T1317">
            <v>8</v>
          </cell>
          <cell r="U1317">
            <v>20</v>
          </cell>
          <cell r="V1317">
            <v>35</v>
          </cell>
          <cell r="W1317">
            <v>297</v>
          </cell>
          <cell r="X1317">
            <v>297</v>
          </cell>
          <cell r="Y1317">
            <v>297</v>
          </cell>
          <cell r="Z1317">
            <v>1540.6</v>
          </cell>
        </row>
        <row r="1318">
          <cell r="I1318" t="str">
            <v>KARADI_110F01-KUPPURU</v>
          </cell>
          <cell r="J1318" t="str">
            <v>1320201910010101</v>
          </cell>
          <cell r="K1318" t="str">
            <v>NJY</v>
          </cell>
          <cell r="L1318" t="str">
            <v>KARADI_110</v>
          </cell>
          <cell r="M1318" t="str">
            <v>F01-KUPPURU</v>
          </cell>
          <cell r="N1318" t="str">
            <v>KARADI_110F01-KUPPURU</v>
          </cell>
          <cell r="O1318" t="str">
            <v>1320201910010101</v>
          </cell>
          <cell r="P1318" t="str">
            <v>Rural</v>
          </cell>
          <cell r="Q1318" t="str">
            <v>NJY</v>
          </cell>
          <cell r="R1318" t="str">
            <v>NJY</v>
          </cell>
          <cell r="S1318">
            <v>12.2</v>
          </cell>
          <cell r="T1318">
            <v>8.4</v>
          </cell>
          <cell r="U1318">
            <v>20.6</v>
          </cell>
          <cell r="V1318">
            <v>164</v>
          </cell>
          <cell r="W1318">
            <v>2942</v>
          </cell>
          <cell r="X1318">
            <v>2612</v>
          </cell>
          <cell r="Y1318">
            <v>0</v>
          </cell>
          <cell r="Z1318">
            <v>8265.5</v>
          </cell>
        </row>
        <row r="1319">
          <cell r="I1319" t="str">
            <v>KARADI_110F02-BHADRAPURA</v>
          </cell>
          <cell r="J1319" t="str">
            <v>1320201910010103</v>
          </cell>
          <cell r="K1319" t="str">
            <v>AGRI</v>
          </cell>
          <cell r="L1319" t="str">
            <v>KARADI_110</v>
          </cell>
          <cell r="M1319" t="str">
            <v>F02-BHADRAPURA</v>
          </cell>
          <cell r="N1319" t="str">
            <v>KARADI_110F02-BHADRAPURA</v>
          </cell>
          <cell r="O1319" t="str">
            <v>1320201910010103</v>
          </cell>
          <cell r="P1319" t="str">
            <v>Rural</v>
          </cell>
          <cell r="Q1319" t="str">
            <v>AGRI</v>
          </cell>
          <cell r="R1319" t="str">
            <v>AGRI</v>
          </cell>
          <cell r="S1319">
            <v>12.8</v>
          </cell>
          <cell r="T1319">
            <v>8</v>
          </cell>
          <cell r="U1319">
            <v>20.8</v>
          </cell>
          <cell r="V1319">
            <v>55</v>
          </cell>
          <cell r="W1319">
            <v>222</v>
          </cell>
          <cell r="X1319">
            <v>222</v>
          </cell>
          <cell r="Y1319">
            <v>222</v>
          </cell>
          <cell r="Z1319">
            <v>8855.7000000000007</v>
          </cell>
        </row>
        <row r="1320">
          <cell r="I1320" t="str">
            <v>KARADI_110F03-BALLEKATTE</v>
          </cell>
          <cell r="J1320" t="str">
            <v>1320201910010104</v>
          </cell>
          <cell r="K1320" t="str">
            <v>AGRI</v>
          </cell>
          <cell r="L1320" t="str">
            <v>KARADI_110</v>
          </cell>
          <cell r="M1320" t="str">
            <v>F03-BALLEKATTE</v>
          </cell>
          <cell r="N1320" t="str">
            <v>KARADI_110F03-BALLEKATTE</v>
          </cell>
          <cell r="O1320" t="str">
            <v>1320201910010104</v>
          </cell>
          <cell r="P1320" t="str">
            <v>Rural</v>
          </cell>
          <cell r="Q1320" t="str">
            <v>AGRI</v>
          </cell>
          <cell r="R1320" t="str">
            <v>AGRI</v>
          </cell>
          <cell r="S1320">
            <v>12.5</v>
          </cell>
          <cell r="T1320">
            <v>9</v>
          </cell>
          <cell r="U1320">
            <v>21.5</v>
          </cell>
          <cell r="V1320">
            <v>50</v>
          </cell>
          <cell r="W1320">
            <v>346</v>
          </cell>
          <cell r="X1320">
            <v>346</v>
          </cell>
          <cell r="Y1320">
            <v>336</v>
          </cell>
          <cell r="Z1320">
            <v>11039.6</v>
          </cell>
        </row>
        <row r="1321">
          <cell r="I1321" t="str">
            <v>KARADI_110F04-SHETTIHALLI</v>
          </cell>
          <cell r="J1321" t="str">
            <v>1320201910010102</v>
          </cell>
          <cell r="K1321" t="str">
            <v>AGRI</v>
          </cell>
          <cell r="L1321" t="str">
            <v>KARADI_110</v>
          </cell>
          <cell r="M1321" t="str">
            <v>F04-SHETTIHALLI</v>
          </cell>
          <cell r="N1321" t="str">
            <v>KARADI_110F04-SHETTIHALLI</v>
          </cell>
          <cell r="O1321" t="str">
            <v>1320201910010102</v>
          </cell>
          <cell r="P1321" t="str">
            <v>Rural</v>
          </cell>
          <cell r="Q1321" t="str">
            <v>AGRI</v>
          </cell>
          <cell r="R1321" t="str">
            <v>AGRI</v>
          </cell>
          <cell r="S1321">
            <v>11.4</v>
          </cell>
          <cell r="T1321">
            <v>8.6</v>
          </cell>
          <cell r="U1321">
            <v>20</v>
          </cell>
          <cell r="V1321">
            <v>112</v>
          </cell>
          <cell r="W1321">
            <v>133</v>
          </cell>
          <cell r="X1321">
            <v>133</v>
          </cell>
          <cell r="Y1321">
            <v>126</v>
          </cell>
          <cell r="Z1321">
            <v>8051.1</v>
          </cell>
        </row>
        <row r="1322">
          <cell r="I1322" t="str">
            <v>KARADI_110F05-DEVARAHALLI</v>
          </cell>
          <cell r="J1322" t="str">
            <v>1320201910010105</v>
          </cell>
          <cell r="K1322" t="str">
            <v>AGRI</v>
          </cell>
          <cell r="L1322" t="str">
            <v>KARADI_110</v>
          </cell>
          <cell r="M1322" t="str">
            <v>F05-DEVARAHALLI</v>
          </cell>
          <cell r="N1322" t="str">
            <v>KARADI_110F05-DEVARAHALLI</v>
          </cell>
          <cell r="O1322" t="str">
            <v>1320201910010105</v>
          </cell>
          <cell r="P1322" t="str">
            <v>Rural</v>
          </cell>
          <cell r="Q1322" t="str">
            <v>AGRI</v>
          </cell>
          <cell r="R1322" t="str">
            <v>AGRI</v>
          </cell>
          <cell r="S1322">
            <v>17.600000000000001</v>
          </cell>
          <cell r="T1322">
            <v>12.4</v>
          </cell>
          <cell r="U1322">
            <v>30</v>
          </cell>
          <cell r="V1322">
            <v>63</v>
          </cell>
          <cell r="W1322">
            <v>134</v>
          </cell>
          <cell r="X1322">
            <v>134</v>
          </cell>
          <cell r="Y1322">
            <v>130</v>
          </cell>
          <cell r="Z1322">
            <v>5051.7</v>
          </cell>
        </row>
        <row r="1323">
          <cell r="I1323" t="str">
            <v>KATHRIKEHAL_110F02-SINGADAHALLI</v>
          </cell>
          <cell r="J1323" t="str">
            <v>1320203902010102</v>
          </cell>
          <cell r="K1323" t="str">
            <v>AGRI</v>
          </cell>
          <cell r="L1323" t="str">
            <v>KATHRIKEHAL_110</v>
          </cell>
          <cell r="M1323" t="str">
            <v>F02-SINGADAHALLI</v>
          </cell>
          <cell r="N1323" t="str">
            <v>KATHRIKEHAL_110F02-SINGADAHALLI</v>
          </cell>
          <cell r="O1323" t="str">
            <v>1320203902010102</v>
          </cell>
          <cell r="P1323" t="str">
            <v>Rural</v>
          </cell>
          <cell r="Q1323" t="str">
            <v>AGRI</v>
          </cell>
          <cell r="R1323" t="str">
            <v>AGRI</v>
          </cell>
          <cell r="S1323">
            <v>10.856249999999999</v>
          </cell>
          <cell r="T1323">
            <v>13.393750000000001</v>
          </cell>
          <cell r="U1323">
            <v>24.25</v>
          </cell>
          <cell r="V1323">
            <v>78</v>
          </cell>
          <cell r="W1323">
            <v>125</v>
          </cell>
          <cell r="X1323">
            <v>123</v>
          </cell>
          <cell r="Y1323">
            <v>120</v>
          </cell>
          <cell r="Z1323">
            <v>600.04999999999995</v>
          </cell>
        </row>
        <row r="1324">
          <cell r="I1324" t="str">
            <v>KATHRIKEHAL_110F03-BARASIDLEHALLI</v>
          </cell>
          <cell r="J1324" t="str">
            <v>1320203902010103</v>
          </cell>
          <cell r="K1324" t="str">
            <v>AGRI</v>
          </cell>
          <cell r="L1324" t="str">
            <v>KATHRIKEHAL_110</v>
          </cell>
          <cell r="M1324" t="str">
            <v>F03-BARASIDLEHALLI</v>
          </cell>
          <cell r="N1324" t="str">
            <v>KATHRIKEHAL_110F03-BARASIDLEHALLI</v>
          </cell>
          <cell r="O1324" t="str">
            <v>1320203902010103</v>
          </cell>
          <cell r="P1324" t="str">
            <v>Rural</v>
          </cell>
          <cell r="Q1324" t="str">
            <v>AGRI</v>
          </cell>
          <cell r="R1324" t="str">
            <v>AGRI</v>
          </cell>
          <cell r="S1324">
            <v>11.45</v>
          </cell>
          <cell r="T1324">
            <v>14.05</v>
          </cell>
          <cell r="U1324">
            <v>25.5</v>
          </cell>
          <cell r="V1324">
            <v>67</v>
          </cell>
          <cell r="W1324">
            <v>194</v>
          </cell>
          <cell r="X1324">
            <v>194</v>
          </cell>
          <cell r="Y1324">
            <v>187</v>
          </cell>
          <cell r="Z1324">
            <v>654.13</v>
          </cell>
        </row>
        <row r="1325">
          <cell r="I1325" t="str">
            <v>KATHRIKEHAL_110F04-GONDAPPANAPALLA</v>
          </cell>
          <cell r="J1325" t="str">
            <v>1320203902010104</v>
          </cell>
          <cell r="K1325" t="str">
            <v>AGRI</v>
          </cell>
          <cell r="L1325" t="str">
            <v>KATHRIKEHAL_110</v>
          </cell>
          <cell r="M1325" t="str">
            <v>F04-GONDAPPANAPALLA</v>
          </cell>
          <cell r="N1325" t="str">
            <v>KATHRIKEHAL_110F04-GONDAPPANAPALLA</v>
          </cell>
          <cell r="O1325" t="str">
            <v>1320203902010104</v>
          </cell>
          <cell r="P1325" t="str">
            <v>Rural</v>
          </cell>
          <cell r="Q1325" t="str">
            <v>AGRI</v>
          </cell>
          <cell r="R1325" t="str">
            <v>AGRI</v>
          </cell>
          <cell r="S1325">
            <v>16.787499999999998</v>
          </cell>
          <cell r="T1325">
            <v>22.712499999999999</v>
          </cell>
          <cell r="U1325">
            <v>39.5</v>
          </cell>
          <cell r="V1325">
            <v>84</v>
          </cell>
          <cell r="W1325">
            <v>204</v>
          </cell>
          <cell r="X1325">
            <v>201</v>
          </cell>
          <cell r="Y1325">
            <v>201</v>
          </cell>
          <cell r="Z1325">
            <v>629.80999999999995</v>
          </cell>
        </row>
        <row r="1326">
          <cell r="I1326" t="str">
            <v>KATHRIKEHAL_110F05-KATHRIKEHAL</v>
          </cell>
          <cell r="J1326" t="str">
            <v>1320203902010105</v>
          </cell>
          <cell r="K1326" t="str">
            <v>AGRI</v>
          </cell>
          <cell r="L1326" t="str">
            <v>KATHRIKEHAL_110</v>
          </cell>
          <cell r="M1326" t="str">
            <v>F05-KATHRIKEHAL</v>
          </cell>
          <cell r="N1326" t="str">
            <v>KATHRIKEHAL_110F05-KATHRIKEHAL</v>
          </cell>
          <cell r="O1326" t="str">
            <v>1320203902010105</v>
          </cell>
          <cell r="P1326" t="str">
            <v>Rural</v>
          </cell>
          <cell r="Q1326" t="str">
            <v>AGRI</v>
          </cell>
          <cell r="R1326" t="str">
            <v>AGRI</v>
          </cell>
          <cell r="S1326">
            <v>16.46875</v>
          </cell>
          <cell r="T1326">
            <v>22.28125</v>
          </cell>
          <cell r="U1326">
            <v>38.75</v>
          </cell>
          <cell r="V1326">
            <v>89</v>
          </cell>
          <cell r="W1326">
            <v>201</v>
          </cell>
          <cell r="X1326">
            <v>186</v>
          </cell>
          <cell r="Y1326">
            <v>177</v>
          </cell>
          <cell r="Z1326">
            <v>566.95000000000005</v>
          </cell>
        </row>
        <row r="1327">
          <cell r="I1327" t="str">
            <v>KATHRIKEHAL_110F06-HOMBALAGATTA</v>
          </cell>
          <cell r="J1327" t="str">
            <v>1320203902010107</v>
          </cell>
          <cell r="K1327" t="str">
            <v>AGRI</v>
          </cell>
          <cell r="L1327" t="str">
            <v>KATHRIKEHAL_110</v>
          </cell>
          <cell r="M1327" t="str">
            <v>F06-HOMBALAGATTA</v>
          </cell>
          <cell r="N1327" t="str">
            <v>KATHRIKEHAL_110F06-HOMBALAGATTA</v>
          </cell>
          <cell r="O1327" t="str">
            <v>1320203902010107</v>
          </cell>
          <cell r="P1327" t="str">
            <v>Rural</v>
          </cell>
          <cell r="Q1327" t="str">
            <v>AGRI</v>
          </cell>
          <cell r="R1327" t="str">
            <v>AGRI</v>
          </cell>
          <cell r="S1327">
            <v>13.6425</v>
          </cell>
          <cell r="T1327">
            <v>18.4575</v>
          </cell>
          <cell r="U1327">
            <v>32.1</v>
          </cell>
          <cell r="V1327">
            <v>68</v>
          </cell>
          <cell r="W1327">
            <v>264</v>
          </cell>
          <cell r="X1327">
            <v>243</v>
          </cell>
          <cell r="Y1327">
            <v>243</v>
          </cell>
          <cell r="Z1327">
            <v>274.16000000000003</v>
          </cell>
        </row>
        <row r="1328">
          <cell r="I1328" t="str">
            <v>KATHRIKEHAL_110F07-JANEHAR NJY</v>
          </cell>
          <cell r="J1328" t="str">
            <v>1320203902010106</v>
          </cell>
          <cell r="K1328" t="str">
            <v>NJY</v>
          </cell>
          <cell r="L1328" t="str">
            <v>KATHRIKEHAL_110</v>
          </cell>
          <cell r="M1328" t="str">
            <v>F07-JANEHAR NJY</v>
          </cell>
          <cell r="N1328" t="str">
            <v>KATHRIKEHAL_110F07-JANEHAR NJY</v>
          </cell>
          <cell r="O1328" t="str">
            <v>1320203902010106</v>
          </cell>
          <cell r="P1328" t="str">
            <v>Rural</v>
          </cell>
          <cell r="Q1328" t="str">
            <v>NJY</v>
          </cell>
          <cell r="R1328" t="str">
            <v>NJY</v>
          </cell>
          <cell r="S1328">
            <v>15.351000000000001</v>
          </cell>
          <cell r="T1328">
            <v>20.768999999999998</v>
          </cell>
          <cell r="U1328">
            <v>36.119999999999997</v>
          </cell>
          <cell r="V1328">
            <v>75</v>
          </cell>
          <cell r="W1328">
            <v>1698</v>
          </cell>
          <cell r="X1328">
            <v>1353</v>
          </cell>
          <cell r="Y1328">
            <v>0</v>
          </cell>
          <cell r="Z1328">
            <v>13347.4</v>
          </cell>
        </row>
        <row r="1329">
          <cell r="I1329" t="str">
            <v>KATHRIKEHAL_110F10-KOTTIGAL</v>
          </cell>
          <cell r="J1329" t="str">
            <v>1320203902020304</v>
          </cell>
          <cell r="K1329" t="str">
            <v>AGRI</v>
          </cell>
          <cell r="L1329" t="str">
            <v>KATHRIKEHAL_110</v>
          </cell>
          <cell r="M1329" t="str">
            <v>F10-KOTTIGAL</v>
          </cell>
          <cell r="N1329" t="str">
            <v>KATHRIKEHAL_110F10-KOTTIGAL</v>
          </cell>
          <cell r="O1329" t="str">
            <v>1320203902020304</v>
          </cell>
          <cell r="P1329" t="str">
            <v>Rural</v>
          </cell>
          <cell r="Q1329" t="str">
            <v>AGRI</v>
          </cell>
          <cell r="R1329" t="str">
            <v>AGRI</v>
          </cell>
          <cell r="S1329">
            <v>6.5</v>
          </cell>
          <cell r="T1329">
            <v>6.35</v>
          </cell>
          <cell r="U1329">
            <v>12.85</v>
          </cell>
          <cell r="V1329">
            <v>71</v>
          </cell>
          <cell r="W1329">
            <v>201</v>
          </cell>
          <cell r="X1329">
            <v>199</v>
          </cell>
          <cell r="Y1329">
            <v>197</v>
          </cell>
          <cell r="Z1329">
            <v>799.09</v>
          </cell>
        </row>
        <row r="1330">
          <cell r="I1330" t="str">
            <v>KATHRIKEHAL_110F11-DODDARAMPURA</v>
          </cell>
          <cell r="J1330" t="str">
            <v>1320203902020301</v>
          </cell>
          <cell r="K1330" t="str">
            <v>AGRI</v>
          </cell>
          <cell r="L1330" t="str">
            <v>KATHRIKEHAL_110</v>
          </cell>
          <cell r="M1330" t="str">
            <v>F11-DODDARAMPURA</v>
          </cell>
          <cell r="N1330" t="str">
            <v>KATHRIKEHAL_110F11-DODDARAMPURA</v>
          </cell>
          <cell r="O1330" t="str">
            <v>1320203902020301</v>
          </cell>
          <cell r="P1330" t="str">
            <v>Rural</v>
          </cell>
          <cell r="Q1330" t="str">
            <v>AGRI</v>
          </cell>
          <cell r="R1330" t="str">
            <v>AGRI</v>
          </cell>
          <cell r="S1330">
            <v>14.58</v>
          </cell>
          <cell r="T1330">
            <v>17.82</v>
          </cell>
          <cell r="U1330">
            <v>32.4</v>
          </cell>
          <cell r="V1330">
            <v>58</v>
          </cell>
          <cell r="W1330">
            <v>227</v>
          </cell>
          <cell r="X1330">
            <v>207</v>
          </cell>
          <cell r="Y1330">
            <v>202</v>
          </cell>
          <cell r="Z1330">
            <v>2702.24</v>
          </cell>
        </row>
        <row r="1331">
          <cell r="I1331" t="str">
            <v>KATHRIKEHAL_110F12-THIRTHAPURA</v>
          </cell>
          <cell r="J1331" t="str">
            <v>1320203902020302</v>
          </cell>
          <cell r="K1331" t="str">
            <v>AGRI</v>
          </cell>
          <cell r="L1331" t="str">
            <v>KATHRIKEHAL_110</v>
          </cell>
          <cell r="M1331" t="str">
            <v>F12-THIRTHAPURA</v>
          </cell>
          <cell r="N1331" t="str">
            <v>KATHRIKEHAL_110F12-THIRTHAPURA</v>
          </cell>
          <cell r="O1331" t="str">
            <v>1320203902020302</v>
          </cell>
          <cell r="P1331" t="str">
            <v>Rural</v>
          </cell>
          <cell r="Q1331" t="str">
            <v>AGRI</v>
          </cell>
          <cell r="R1331" t="str">
            <v>AGRI</v>
          </cell>
          <cell r="S1331">
            <v>11.025</v>
          </cell>
          <cell r="T1331">
            <v>13.475</v>
          </cell>
          <cell r="U1331">
            <v>24.5</v>
          </cell>
          <cell r="V1331">
            <v>54</v>
          </cell>
          <cell r="W1331">
            <v>223</v>
          </cell>
          <cell r="X1331">
            <v>158</v>
          </cell>
          <cell r="Y1331">
            <v>156</v>
          </cell>
          <cell r="Z1331">
            <v>1829.16</v>
          </cell>
        </row>
        <row r="1332">
          <cell r="I1332" t="str">
            <v>KATHRIKEHAL_110F13-VAJRA NJY</v>
          </cell>
          <cell r="J1332" t="str">
            <v>1320203902020303</v>
          </cell>
          <cell r="K1332" t="str">
            <v>NJY</v>
          </cell>
          <cell r="L1332" t="str">
            <v>KATHRIKEHAL_110</v>
          </cell>
          <cell r="M1332" t="str">
            <v>F13-VAJRA NJY</v>
          </cell>
          <cell r="N1332" t="str">
            <v>KATHRIKEHAL_110F13-VAJRA NJY</v>
          </cell>
          <cell r="O1332" t="str">
            <v>1320203902020303</v>
          </cell>
          <cell r="P1332" t="str">
            <v>Rural</v>
          </cell>
          <cell r="Q1332" t="str">
            <v>NJY</v>
          </cell>
          <cell r="R1332" t="str">
            <v>NJY</v>
          </cell>
          <cell r="S1332">
            <v>6.9300000000000006</v>
          </cell>
          <cell r="T1332">
            <v>8.4699999999999989</v>
          </cell>
          <cell r="U1332">
            <v>15.399999999999999</v>
          </cell>
          <cell r="V1332">
            <v>24</v>
          </cell>
          <cell r="W1332">
            <v>923</v>
          </cell>
          <cell r="X1332">
            <v>787</v>
          </cell>
          <cell r="Y1332">
            <v>0</v>
          </cell>
          <cell r="Z1332">
            <v>1133.03</v>
          </cell>
        </row>
        <row r="1333">
          <cell r="I1333" t="str">
            <v>KATTIGE_66F01-KATTIGE NJY</v>
          </cell>
          <cell r="J1333" t="str">
            <v>1310302903010109</v>
          </cell>
          <cell r="K1333" t="str">
            <v>NJY</v>
          </cell>
          <cell r="L1333" t="str">
            <v>KATTIGE_66</v>
          </cell>
          <cell r="M1333" t="str">
            <v>F01-KATTIGE NJY</v>
          </cell>
          <cell r="N1333" t="str">
            <v>KATTIGE_66F01-KATTIGE NJY</v>
          </cell>
          <cell r="O1333" t="str">
            <v>1310302903010109</v>
          </cell>
          <cell r="P1333" t="str">
            <v>Rural</v>
          </cell>
          <cell r="Q1333" t="str">
            <v>NJY</v>
          </cell>
          <cell r="R1333" t="str">
            <v>NJY</v>
          </cell>
          <cell r="S1333">
            <v>10.15</v>
          </cell>
          <cell r="T1333">
            <v>7.85</v>
          </cell>
          <cell r="U1333">
            <v>18</v>
          </cell>
          <cell r="V1333">
            <v>56</v>
          </cell>
          <cell r="W1333">
            <v>1187</v>
          </cell>
          <cell r="X1333">
            <v>987</v>
          </cell>
          <cell r="Y1333">
            <v>1</v>
          </cell>
          <cell r="Z1333">
            <v>352.07</v>
          </cell>
        </row>
        <row r="1334">
          <cell r="I1334" t="str">
            <v>KATTIGE_66F02-JEENAHALLI/KATTIGE</v>
          </cell>
          <cell r="J1334" t="str">
            <v>1310302903010102</v>
          </cell>
          <cell r="K1334" t="str">
            <v>AGRI</v>
          </cell>
          <cell r="L1334" t="str">
            <v>KATTIGE_66</v>
          </cell>
          <cell r="M1334" t="str">
            <v>F02-JEENAHALLI/KATTIGE</v>
          </cell>
          <cell r="N1334" t="str">
            <v>KATTIGE_66F02-JEENAHALLI/KATTIGE</v>
          </cell>
          <cell r="O1334" t="str">
            <v>1310302903010102</v>
          </cell>
          <cell r="P1334" t="str">
            <v>Rural</v>
          </cell>
          <cell r="Q1334" t="str">
            <v>AGRI</v>
          </cell>
          <cell r="R1334" t="str">
            <v>AGRI</v>
          </cell>
          <cell r="S1334">
            <v>37.700000000000003</v>
          </cell>
          <cell r="T1334">
            <v>20.299999999999997</v>
          </cell>
          <cell r="U1334">
            <v>58</v>
          </cell>
          <cell r="V1334">
            <v>35</v>
          </cell>
          <cell r="W1334">
            <v>820</v>
          </cell>
          <cell r="X1334">
            <v>817</v>
          </cell>
          <cell r="Y1334">
            <v>815</v>
          </cell>
          <cell r="Z1334">
            <v>704.85</v>
          </cell>
        </row>
        <row r="1335">
          <cell r="I1335" t="str">
            <v>KATTIGE_66F03-SORTUR</v>
          </cell>
          <cell r="J1335" t="str">
            <v>1310302903010103</v>
          </cell>
          <cell r="K1335" t="str">
            <v>AGRI</v>
          </cell>
          <cell r="L1335" t="str">
            <v>KATTIGE_66</v>
          </cell>
          <cell r="M1335" t="str">
            <v>F03-SORTUR</v>
          </cell>
          <cell r="N1335" t="str">
            <v>KATTIGE_66F03-SORTUR</v>
          </cell>
          <cell r="O1335" t="str">
            <v>1310302903010103</v>
          </cell>
          <cell r="P1335" t="str">
            <v>Rural</v>
          </cell>
          <cell r="Q1335" t="str">
            <v>AGRI</v>
          </cell>
          <cell r="R1335" t="str">
            <v>AGRI</v>
          </cell>
          <cell r="S1335">
            <v>14.490909090909089</v>
          </cell>
          <cell r="T1335">
            <v>9.6606060606060602</v>
          </cell>
          <cell r="U1335">
            <v>24.151515151515149</v>
          </cell>
          <cell r="V1335">
            <v>58</v>
          </cell>
          <cell r="W1335">
            <v>473</v>
          </cell>
          <cell r="X1335">
            <v>471</v>
          </cell>
          <cell r="Y1335">
            <v>471</v>
          </cell>
          <cell r="Z1335">
            <v>835.89</v>
          </cell>
        </row>
        <row r="1336">
          <cell r="I1336" t="str">
            <v>KATTIGE_66F04-HATTUR AGRI</v>
          </cell>
          <cell r="J1336" t="str">
            <v>1310302903010104</v>
          </cell>
          <cell r="K1336" t="str">
            <v>AGRI</v>
          </cell>
          <cell r="L1336" t="str">
            <v>KATTIGE_66</v>
          </cell>
          <cell r="M1336" t="str">
            <v>F04-HATTUR AGRI</v>
          </cell>
          <cell r="N1336" t="str">
            <v>KATTIGE_66F04-HATTUR AGRI</v>
          </cell>
          <cell r="O1336" t="str">
            <v>1310302903010104</v>
          </cell>
          <cell r="P1336" t="str">
            <v>Rural</v>
          </cell>
          <cell r="Q1336" t="str">
            <v>AGRI</v>
          </cell>
          <cell r="R1336" t="str">
            <v>AGRI</v>
          </cell>
          <cell r="S1336">
            <v>12.75090909090909</v>
          </cell>
          <cell r="T1336">
            <v>8.5006060606060601</v>
          </cell>
          <cell r="U1336">
            <v>21.25151515151515</v>
          </cell>
          <cell r="V1336">
            <v>41</v>
          </cell>
          <cell r="W1336">
            <v>446</v>
          </cell>
          <cell r="X1336">
            <v>443</v>
          </cell>
          <cell r="Y1336">
            <v>443</v>
          </cell>
          <cell r="Z1336">
            <v>805.01</v>
          </cell>
        </row>
        <row r="1337">
          <cell r="I1337" t="str">
            <v>KATTIGE_66F06-ARUNDI NJY</v>
          </cell>
          <cell r="J1337" t="str">
            <v>1310302903010106</v>
          </cell>
          <cell r="K1337" t="str">
            <v>NJY</v>
          </cell>
          <cell r="L1337" t="str">
            <v>KATTIGE_66</v>
          </cell>
          <cell r="M1337" t="str">
            <v>F06-ARUNDI NJY</v>
          </cell>
          <cell r="N1337" t="str">
            <v>KATTIGE_66F06-ARUNDI NJY</v>
          </cell>
          <cell r="O1337" t="str">
            <v>1310302903010106</v>
          </cell>
          <cell r="P1337" t="str">
            <v>Rural</v>
          </cell>
          <cell r="Q1337" t="str">
            <v>NJY</v>
          </cell>
          <cell r="R1337" t="str">
            <v>NJY</v>
          </cell>
          <cell r="S1337">
            <v>13</v>
          </cell>
          <cell r="T1337">
            <v>10</v>
          </cell>
          <cell r="U1337">
            <v>23</v>
          </cell>
          <cell r="V1337">
            <v>120</v>
          </cell>
          <cell r="W1337">
            <v>1998</v>
          </cell>
          <cell r="X1337">
            <v>1696</v>
          </cell>
          <cell r="Y1337">
            <v>3</v>
          </cell>
          <cell r="Z1337">
            <v>13238</v>
          </cell>
        </row>
        <row r="1338">
          <cell r="I1338" t="str">
            <v>KATTIGE_66F07-THIRTHARAMESHWARA NJY</v>
          </cell>
          <cell r="J1338" t="str">
            <v>1310302903010107</v>
          </cell>
          <cell r="K1338" t="str">
            <v>NJY</v>
          </cell>
          <cell r="L1338" t="str">
            <v>KATTIGE_66</v>
          </cell>
          <cell r="M1338" t="str">
            <v>F07-THIRTHARAMESHWARA NJY</v>
          </cell>
          <cell r="N1338" t="str">
            <v>KATTIGE_66F07-THIRTHARAMESHWARA NJY</v>
          </cell>
          <cell r="O1338" t="str">
            <v>1310302903010107</v>
          </cell>
          <cell r="P1338" t="str">
            <v>Rural</v>
          </cell>
          <cell r="Q1338" t="str">
            <v>NJY</v>
          </cell>
          <cell r="R1338" t="str">
            <v>NJY</v>
          </cell>
          <cell r="S1338">
            <v>33.475000000000001</v>
          </cell>
          <cell r="T1338">
            <v>18.024999999999999</v>
          </cell>
          <cell r="U1338">
            <v>51.5</v>
          </cell>
          <cell r="V1338">
            <v>22</v>
          </cell>
          <cell r="W1338">
            <v>2613</v>
          </cell>
          <cell r="X1338">
            <v>2109</v>
          </cell>
          <cell r="Y1338">
            <v>2</v>
          </cell>
          <cell r="Z1338">
            <v>11617.4</v>
          </cell>
        </row>
        <row r="1339">
          <cell r="I1339" t="str">
            <v>KATTIGE_66F09-BELAGUTTI</v>
          </cell>
          <cell r="J1339" t="str">
            <v>1310302903020301</v>
          </cell>
          <cell r="K1339" t="str">
            <v>AGRI</v>
          </cell>
          <cell r="L1339" t="str">
            <v>KATTIGE_66</v>
          </cell>
          <cell r="M1339" t="str">
            <v>F09-BELAGUTTI</v>
          </cell>
          <cell r="N1339" t="str">
            <v>KATTIGE_66F09-BELAGUTTI</v>
          </cell>
          <cell r="O1339" t="str">
            <v>1310302903020301</v>
          </cell>
          <cell r="P1339" t="str">
            <v>Rural</v>
          </cell>
          <cell r="Q1339" t="str">
            <v>AGRI</v>
          </cell>
          <cell r="R1339" t="str">
            <v>AGRI</v>
          </cell>
          <cell r="S1339">
            <v>32.5</v>
          </cell>
          <cell r="T1339">
            <v>17.5</v>
          </cell>
          <cell r="U1339">
            <v>50</v>
          </cell>
          <cell r="V1339">
            <v>47</v>
          </cell>
          <cell r="W1339">
            <v>449</v>
          </cell>
          <cell r="X1339">
            <v>447</v>
          </cell>
          <cell r="Y1339">
            <v>447</v>
          </cell>
          <cell r="Z1339">
            <v>7269.15</v>
          </cell>
        </row>
        <row r="1340">
          <cell r="I1340" t="str">
            <v>KATTIGE_66F10-GUDDEHALLI</v>
          </cell>
          <cell r="J1340" t="str">
            <v>1310302903020302</v>
          </cell>
          <cell r="K1340" t="str">
            <v>AGRI</v>
          </cell>
          <cell r="L1340" t="str">
            <v>KATTIGE_66</v>
          </cell>
          <cell r="M1340" t="str">
            <v>F10-GUDDEHALLI</v>
          </cell>
          <cell r="N1340" t="str">
            <v>KATTIGE_66F10-GUDDEHALLI</v>
          </cell>
          <cell r="O1340" t="str">
            <v>1310302903020302</v>
          </cell>
          <cell r="P1340" t="str">
            <v>Rural</v>
          </cell>
          <cell r="Q1340" t="str">
            <v>AGRI</v>
          </cell>
          <cell r="R1340" t="str">
            <v>AGRI</v>
          </cell>
          <cell r="S1340">
            <v>27.3</v>
          </cell>
          <cell r="T1340">
            <v>14.7</v>
          </cell>
          <cell r="U1340">
            <v>42</v>
          </cell>
          <cell r="V1340">
            <v>96</v>
          </cell>
          <cell r="W1340">
            <v>354</v>
          </cell>
          <cell r="X1340">
            <v>351</v>
          </cell>
          <cell r="Y1340">
            <v>351</v>
          </cell>
          <cell r="Z1340">
            <v>4737.3999999999996</v>
          </cell>
        </row>
        <row r="1341">
          <cell r="I1341" t="str">
            <v>KATTIGE_66F11-H KADADAKATTE NJY</v>
          </cell>
          <cell r="J1341" t="str">
            <v>1310302903020303</v>
          </cell>
          <cell r="K1341" t="str">
            <v>NJY</v>
          </cell>
          <cell r="L1341" t="str">
            <v>KATTIGE_66</v>
          </cell>
          <cell r="M1341" t="str">
            <v>F11-H KADADAKATTE NJY</v>
          </cell>
          <cell r="N1341" t="str">
            <v>KATTIGE_66F11-H KADADAKATTE NJY</v>
          </cell>
          <cell r="O1341" t="str">
            <v>1310302903020303</v>
          </cell>
          <cell r="P1341" t="str">
            <v>Rural</v>
          </cell>
          <cell r="Q1341" t="str">
            <v>NJY</v>
          </cell>
          <cell r="R1341" t="str">
            <v>NJY</v>
          </cell>
          <cell r="S1341">
            <v>15.071999999999999</v>
          </cell>
          <cell r="T1341">
            <v>10.048000000000002</v>
          </cell>
          <cell r="U1341">
            <v>25.12</v>
          </cell>
          <cell r="V1341">
            <v>37</v>
          </cell>
          <cell r="W1341">
            <v>1976</v>
          </cell>
          <cell r="X1341">
            <v>1551</v>
          </cell>
          <cell r="Y1341">
            <v>0</v>
          </cell>
          <cell r="Z1341">
            <v>5145.3</v>
          </cell>
        </row>
        <row r="1342">
          <cell r="I1342" t="str">
            <v>KATTIGE_66F12-S MALLAPURA NJY</v>
          </cell>
          <cell r="J1342" t="str">
            <v>1310302903020304</v>
          </cell>
          <cell r="K1342" t="str">
            <v>NJY</v>
          </cell>
          <cell r="L1342" t="str">
            <v>KATTIGE_66</v>
          </cell>
          <cell r="M1342" t="str">
            <v>F12-S MALLAPURA NJY</v>
          </cell>
          <cell r="N1342" t="str">
            <v>KATTIGE_66F12-S MALLAPURA NJY</v>
          </cell>
          <cell r="O1342" t="str">
            <v>1310302903020304</v>
          </cell>
          <cell r="P1342" t="str">
            <v>Rural</v>
          </cell>
          <cell r="Q1342" t="str">
            <v>NJY</v>
          </cell>
          <cell r="R1342" t="str">
            <v>NJY</v>
          </cell>
          <cell r="S1342">
            <v>11.13</v>
          </cell>
          <cell r="T1342">
            <v>7.42</v>
          </cell>
          <cell r="U1342">
            <v>18.55</v>
          </cell>
          <cell r="V1342">
            <v>21</v>
          </cell>
          <cell r="W1342">
            <v>1204</v>
          </cell>
          <cell r="X1342">
            <v>877</v>
          </cell>
          <cell r="Y1342">
            <v>3</v>
          </cell>
          <cell r="Z1342">
            <v>4370.8999999999996</v>
          </cell>
        </row>
        <row r="1343">
          <cell r="I1343" t="str">
            <v>KBCROSS_220F02-KUNDUR</v>
          </cell>
          <cell r="J1343" t="str">
            <v>1320201902010101</v>
          </cell>
          <cell r="K1343" t="str">
            <v>AGRI</v>
          </cell>
          <cell r="L1343" t="str">
            <v>KBCROSS_220</v>
          </cell>
          <cell r="M1343" t="str">
            <v>F02-KUNDUR</v>
          </cell>
          <cell r="N1343" t="str">
            <v>KBCROSS_220F02-KUNDUR</v>
          </cell>
          <cell r="O1343" t="str">
            <v>1320201902010101</v>
          </cell>
          <cell r="P1343" t="str">
            <v>Rural</v>
          </cell>
          <cell r="Q1343" t="str">
            <v>AGRI</v>
          </cell>
          <cell r="R1343" t="str">
            <v>AGRI</v>
          </cell>
          <cell r="S1343">
            <v>9.1999999999999993</v>
          </cell>
          <cell r="T1343">
            <v>9.5</v>
          </cell>
          <cell r="U1343">
            <v>18.7</v>
          </cell>
          <cell r="V1343">
            <v>124</v>
          </cell>
          <cell r="W1343">
            <v>292</v>
          </cell>
          <cell r="X1343">
            <v>283</v>
          </cell>
          <cell r="Y1343">
            <v>276</v>
          </cell>
          <cell r="Z1343">
            <v>232.79</v>
          </cell>
        </row>
        <row r="1344">
          <cell r="I1344" t="str">
            <v>KBCROSS_220F03-RAJATHADRIPURA</v>
          </cell>
          <cell r="J1344" t="str">
            <v>1320201902010102</v>
          </cell>
          <cell r="K1344" t="str">
            <v>AGRI</v>
          </cell>
          <cell r="L1344" t="str">
            <v>KBCROSS_220</v>
          </cell>
          <cell r="M1344" t="str">
            <v>F03-RAJATHADRIPURA</v>
          </cell>
          <cell r="N1344" t="str">
            <v>KBCROSS_220F03-RAJATHADRIPURA</v>
          </cell>
          <cell r="O1344" t="str">
            <v>1320201902010102</v>
          </cell>
          <cell r="P1344" t="str">
            <v>Rural</v>
          </cell>
          <cell r="Q1344" t="str">
            <v>AGRI</v>
          </cell>
          <cell r="R1344" t="str">
            <v>AGRI</v>
          </cell>
          <cell r="S1344">
            <v>17.600000000000001</v>
          </cell>
          <cell r="T1344">
            <v>8.1999999999999993</v>
          </cell>
          <cell r="U1344">
            <v>25.8</v>
          </cell>
          <cell r="V1344">
            <v>113</v>
          </cell>
          <cell r="W1344">
            <v>789</v>
          </cell>
          <cell r="X1344">
            <v>778</v>
          </cell>
          <cell r="Y1344">
            <v>737</v>
          </cell>
          <cell r="Z1344">
            <v>499.18</v>
          </cell>
        </row>
        <row r="1345">
          <cell r="I1345" t="str">
            <v>KBCROSS_220F04-K.B.CROSS</v>
          </cell>
          <cell r="J1345" t="str">
            <v>1320201902010103</v>
          </cell>
          <cell r="K1345" t="str">
            <v>AGRI</v>
          </cell>
          <cell r="L1345" t="str">
            <v>KBCROSS_220</v>
          </cell>
          <cell r="M1345" t="str">
            <v>F04-K.B.CROSS</v>
          </cell>
          <cell r="N1345" t="str">
            <v>KBCROSS_220F04-K.B.CROSS</v>
          </cell>
          <cell r="O1345" t="str">
            <v>1320201902010103</v>
          </cell>
          <cell r="P1345" t="str">
            <v>Rural</v>
          </cell>
          <cell r="Q1345" t="str">
            <v>AGRI</v>
          </cell>
          <cell r="R1345" t="str">
            <v>AGRI</v>
          </cell>
          <cell r="S1345">
            <v>8.1199999999999992</v>
          </cell>
          <cell r="T1345">
            <v>9.15</v>
          </cell>
          <cell r="U1345">
            <v>17.27</v>
          </cell>
          <cell r="V1345">
            <v>69</v>
          </cell>
          <cell r="W1345">
            <v>444</v>
          </cell>
          <cell r="X1345">
            <v>442</v>
          </cell>
          <cell r="Y1345">
            <v>426</v>
          </cell>
          <cell r="Z1345">
            <v>255.55</v>
          </cell>
        </row>
        <row r="1346">
          <cell r="I1346" t="str">
            <v>KBCROSS_220F05-DAIRY</v>
          </cell>
          <cell r="J1346" t="str">
            <v>1320201902010104</v>
          </cell>
          <cell r="K1346" t="str">
            <v>INDUSTRIAL</v>
          </cell>
          <cell r="L1346" t="str">
            <v>KBCROSS_220</v>
          </cell>
          <cell r="M1346" t="str">
            <v>F05-DAIRY</v>
          </cell>
          <cell r="N1346" t="str">
            <v>KBCROSS_220F05-DAIRY</v>
          </cell>
          <cell r="O1346" t="str">
            <v>1320201902010104</v>
          </cell>
          <cell r="P1346" t="str">
            <v>Rural</v>
          </cell>
          <cell r="Q1346" t="str">
            <v>INDUSTRIAL</v>
          </cell>
          <cell r="R1346" t="str">
            <v>INDUSTRIAL</v>
          </cell>
          <cell r="S1346">
            <v>10.1</v>
          </cell>
          <cell r="T1346">
            <v>8</v>
          </cell>
          <cell r="U1346">
            <v>18.100000000000001</v>
          </cell>
          <cell r="V1346">
            <v>104</v>
          </cell>
          <cell r="W1346">
            <v>1449</v>
          </cell>
          <cell r="X1346">
            <v>1237</v>
          </cell>
          <cell r="Y1346">
            <v>0</v>
          </cell>
          <cell r="Z1346">
            <v>350.57</v>
          </cell>
        </row>
        <row r="1347">
          <cell r="I1347" t="str">
            <v>KBCROSS_220F06-ARALAGUPPE</v>
          </cell>
          <cell r="J1347" t="str">
            <v>1320201902020301</v>
          </cell>
          <cell r="K1347" t="str">
            <v>AGRI</v>
          </cell>
          <cell r="L1347" t="str">
            <v>KBCROSS_220</v>
          </cell>
          <cell r="M1347" t="str">
            <v>F06-ARALAGUPPE</v>
          </cell>
          <cell r="N1347" t="str">
            <v>KBCROSS_220F06-ARALAGUPPE</v>
          </cell>
          <cell r="O1347" t="str">
            <v>1320201902020301</v>
          </cell>
          <cell r="P1347" t="str">
            <v>Rural</v>
          </cell>
          <cell r="Q1347" t="str">
            <v>AGRI</v>
          </cell>
          <cell r="R1347" t="str">
            <v>AGRI</v>
          </cell>
          <cell r="S1347">
            <v>14.8</v>
          </cell>
          <cell r="T1347">
            <v>12.2</v>
          </cell>
          <cell r="U1347">
            <v>27</v>
          </cell>
          <cell r="V1347">
            <v>102</v>
          </cell>
          <cell r="W1347">
            <v>382</v>
          </cell>
          <cell r="X1347">
            <v>367</v>
          </cell>
          <cell r="Y1347">
            <v>352</v>
          </cell>
          <cell r="Z1347">
            <v>305.44</v>
          </cell>
        </row>
        <row r="1348">
          <cell r="I1348" t="str">
            <v>KBCROSS_220F08-GADABANAHALLI</v>
          </cell>
          <cell r="J1348" t="str">
            <v>1320201902020302</v>
          </cell>
          <cell r="K1348" t="str">
            <v>AGRI</v>
          </cell>
          <cell r="L1348" t="str">
            <v>KBCROSS_220</v>
          </cell>
          <cell r="M1348" t="str">
            <v>F08-GADABANAHALLI</v>
          </cell>
          <cell r="N1348" t="str">
            <v>KBCROSS_220F08-GADABANAHALLI</v>
          </cell>
          <cell r="O1348" t="str">
            <v>1320201902020302</v>
          </cell>
          <cell r="P1348" t="str">
            <v>Rural</v>
          </cell>
          <cell r="Q1348" t="str">
            <v>AGRI</v>
          </cell>
          <cell r="R1348" t="str">
            <v>AGRI</v>
          </cell>
          <cell r="S1348">
            <v>7.6</v>
          </cell>
          <cell r="T1348">
            <v>5.8</v>
          </cell>
          <cell r="U1348">
            <v>13.399999999999999</v>
          </cell>
          <cell r="V1348">
            <v>92</v>
          </cell>
          <cell r="W1348">
            <v>252</v>
          </cell>
          <cell r="X1348">
            <v>252</v>
          </cell>
          <cell r="Y1348">
            <v>249</v>
          </cell>
          <cell r="Z1348">
            <v>517.29</v>
          </cell>
        </row>
        <row r="1349">
          <cell r="I1349" t="str">
            <v>KBCROSS_220F09-BILIGERE</v>
          </cell>
          <cell r="J1349" t="str">
            <v>1320201902020303</v>
          </cell>
          <cell r="K1349" t="str">
            <v>AGRI</v>
          </cell>
          <cell r="L1349" t="str">
            <v>KBCROSS_220</v>
          </cell>
          <cell r="M1349" t="str">
            <v>F09-BILIGERE</v>
          </cell>
          <cell r="N1349" t="str">
            <v>KBCROSS_220F09-BILIGERE</v>
          </cell>
          <cell r="O1349" t="str">
            <v>1320201902020303</v>
          </cell>
          <cell r="P1349" t="str">
            <v>Rural</v>
          </cell>
          <cell r="Q1349" t="str">
            <v>AGRI</v>
          </cell>
          <cell r="R1349" t="str">
            <v>AGRI</v>
          </cell>
          <cell r="S1349">
            <v>10</v>
          </cell>
          <cell r="T1349">
            <v>19</v>
          </cell>
          <cell r="U1349">
            <v>29</v>
          </cell>
          <cell r="V1349">
            <v>83</v>
          </cell>
          <cell r="W1349">
            <v>515</v>
          </cell>
          <cell r="X1349">
            <v>512</v>
          </cell>
          <cell r="Y1349">
            <v>504</v>
          </cell>
          <cell r="Z1349">
            <v>601.11</v>
          </cell>
        </row>
        <row r="1350">
          <cell r="I1350" t="str">
            <v>KBCROSS_220F10-KARADI</v>
          </cell>
          <cell r="J1350" t="str">
            <v>1320201902020304</v>
          </cell>
          <cell r="K1350" t="str">
            <v>AGRI</v>
          </cell>
          <cell r="L1350" t="str">
            <v>KBCROSS_220</v>
          </cell>
          <cell r="M1350" t="str">
            <v>F10-KARADI</v>
          </cell>
          <cell r="N1350" t="str">
            <v>KBCROSS_220F10-KARADI</v>
          </cell>
          <cell r="O1350" t="str">
            <v>1320201902020304</v>
          </cell>
          <cell r="P1350" t="str">
            <v>Rural</v>
          </cell>
          <cell r="Q1350" t="str">
            <v>AGRI</v>
          </cell>
          <cell r="R1350" t="str">
            <v>AGRI</v>
          </cell>
          <cell r="S1350">
            <v>12.8</v>
          </cell>
          <cell r="T1350">
            <v>6.8</v>
          </cell>
          <cell r="U1350">
            <v>19.600000000000001</v>
          </cell>
          <cell r="V1350">
            <v>53</v>
          </cell>
          <cell r="W1350">
            <v>596</v>
          </cell>
          <cell r="X1350">
            <v>596</v>
          </cell>
          <cell r="Y1350">
            <v>594</v>
          </cell>
          <cell r="Z1350">
            <v>340.64</v>
          </cell>
        </row>
        <row r="1351">
          <cell r="I1351" t="str">
            <v>KBCROSS_220F11-HALAGUNA</v>
          </cell>
          <cell r="J1351" t="str">
            <v>1320201902020305</v>
          </cell>
          <cell r="K1351" t="str">
            <v>AGRI</v>
          </cell>
          <cell r="L1351" t="str">
            <v>KBCROSS_220</v>
          </cell>
          <cell r="M1351" t="str">
            <v>F11-HALAGUNA</v>
          </cell>
          <cell r="N1351" t="str">
            <v>KBCROSS_220F11-HALAGUNA</v>
          </cell>
          <cell r="O1351" t="str">
            <v>1320201902020305</v>
          </cell>
          <cell r="P1351" t="str">
            <v>Rural</v>
          </cell>
          <cell r="Q1351" t="str">
            <v>AGRI</v>
          </cell>
          <cell r="R1351" t="str">
            <v>AGRI</v>
          </cell>
          <cell r="S1351">
            <v>12.069999999999999</v>
          </cell>
          <cell r="T1351">
            <v>16.329999999999998</v>
          </cell>
          <cell r="U1351">
            <v>28.4</v>
          </cell>
          <cell r="V1351">
            <v>120</v>
          </cell>
          <cell r="W1351">
            <v>623</v>
          </cell>
          <cell r="X1351">
            <v>622</v>
          </cell>
          <cell r="Y1351">
            <v>621</v>
          </cell>
          <cell r="Z1351">
            <v>627.45000000000005</v>
          </cell>
        </row>
        <row r="1352">
          <cell r="I1352" t="str">
            <v>KBCROSS_220F12-NJY-KIBBANAHALLI</v>
          </cell>
          <cell r="J1352" t="str">
            <v>1320201902020306</v>
          </cell>
          <cell r="K1352" t="str">
            <v>NJY</v>
          </cell>
          <cell r="L1352" t="str">
            <v>KBCROSS_220</v>
          </cell>
          <cell r="M1352" t="str">
            <v>F12-NJY-KIBBANAHALLI</v>
          </cell>
          <cell r="N1352" t="str">
            <v>KBCROSS_220F12-NJY-KIBBANAHALLI</v>
          </cell>
          <cell r="O1352" t="str">
            <v>1320201902020306</v>
          </cell>
          <cell r="P1352" t="str">
            <v>Rural</v>
          </cell>
          <cell r="Q1352" t="str">
            <v>NJY</v>
          </cell>
          <cell r="R1352" t="str">
            <v>NJY</v>
          </cell>
          <cell r="S1352">
            <v>8</v>
          </cell>
          <cell r="T1352">
            <v>6</v>
          </cell>
          <cell r="U1352">
            <v>14</v>
          </cell>
          <cell r="V1352">
            <v>85</v>
          </cell>
          <cell r="W1352">
            <v>2780</v>
          </cell>
          <cell r="X1352">
            <v>2470</v>
          </cell>
          <cell r="Y1352">
            <v>0</v>
          </cell>
          <cell r="Z1352">
            <v>753.46</v>
          </cell>
        </row>
        <row r="1353">
          <cell r="I1353" t="str">
            <v>KBCROSS_220F13-KUPPALU</v>
          </cell>
          <cell r="J1353" t="str">
            <v>1320201902020307</v>
          </cell>
          <cell r="K1353" t="str">
            <v>AGRI</v>
          </cell>
          <cell r="L1353" t="str">
            <v>KBCROSS_220</v>
          </cell>
          <cell r="M1353" t="str">
            <v>F13-KUPPALU</v>
          </cell>
          <cell r="N1353" t="str">
            <v>KBCROSS_220F13-KUPPALU</v>
          </cell>
          <cell r="O1353" t="str">
            <v>1320201902020307</v>
          </cell>
          <cell r="P1353" t="str">
            <v>Rural</v>
          </cell>
          <cell r="Q1353" t="str">
            <v>AGRI</v>
          </cell>
          <cell r="R1353" t="str">
            <v>AGRI</v>
          </cell>
          <cell r="S1353">
            <v>6</v>
          </cell>
          <cell r="T1353">
            <v>9</v>
          </cell>
          <cell r="U1353">
            <v>15</v>
          </cell>
          <cell r="V1353">
            <v>12</v>
          </cell>
          <cell r="W1353">
            <v>6</v>
          </cell>
          <cell r="X1353">
            <v>6</v>
          </cell>
          <cell r="Y1353">
            <v>0</v>
          </cell>
          <cell r="Z1353">
            <v>121.17</v>
          </cell>
        </row>
        <row r="1354">
          <cell r="I1354" t="str">
            <v>KBCROSS_220F14-NJY-BEERASANDRA</v>
          </cell>
          <cell r="J1354" t="str">
            <v>1320201902020308</v>
          </cell>
          <cell r="K1354" t="str">
            <v>NJY</v>
          </cell>
          <cell r="L1354" t="str">
            <v>KBCROSS_220</v>
          </cell>
          <cell r="M1354" t="str">
            <v>F14-NJY-BEERASANDRA</v>
          </cell>
          <cell r="N1354" t="str">
            <v>KBCROSS_220F14-NJY-BEERASANDRA</v>
          </cell>
          <cell r="O1354" t="str">
            <v>1320201902020308</v>
          </cell>
          <cell r="P1354" t="str">
            <v>Rural</v>
          </cell>
          <cell r="Q1354" t="str">
            <v>NJY</v>
          </cell>
          <cell r="R1354" t="str">
            <v>NJY</v>
          </cell>
          <cell r="S1354">
            <v>13.5</v>
          </cell>
          <cell r="T1354">
            <v>7.6</v>
          </cell>
          <cell r="U1354">
            <v>21.1</v>
          </cell>
          <cell r="V1354">
            <v>46</v>
          </cell>
          <cell r="W1354">
            <v>1900</v>
          </cell>
          <cell r="X1354">
            <v>1742</v>
          </cell>
          <cell r="Y1354">
            <v>0</v>
          </cell>
          <cell r="Z1354">
            <v>497.19</v>
          </cell>
        </row>
        <row r="1355">
          <cell r="I1355" t="str">
            <v>KBCROSS_220F15-HINDISKERE NJY</v>
          </cell>
          <cell r="J1355" t="str">
            <v>1320201902010107</v>
          </cell>
          <cell r="K1355" t="str">
            <v>NJY</v>
          </cell>
          <cell r="L1355" t="str">
            <v>KBCROSS_220</v>
          </cell>
          <cell r="M1355" t="str">
            <v>F15-HINDISKERE NJY</v>
          </cell>
          <cell r="N1355" t="str">
            <v>KBCROSS_220F15-HINDISKERE NJY</v>
          </cell>
          <cell r="O1355" t="str">
            <v>1320201902010107</v>
          </cell>
          <cell r="P1355" t="str">
            <v>Rural</v>
          </cell>
          <cell r="Q1355" t="str">
            <v>NJY</v>
          </cell>
          <cell r="R1355" t="str">
            <v>NJY</v>
          </cell>
          <cell r="S1355">
            <v>11.2</v>
          </cell>
          <cell r="T1355">
            <v>16.8</v>
          </cell>
          <cell r="U1355">
            <v>28</v>
          </cell>
          <cell r="V1355">
            <v>39</v>
          </cell>
          <cell r="W1355">
            <v>912</v>
          </cell>
          <cell r="X1355">
            <v>834</v>
          </cell>
          <cell r="Y1355">
            <v>0</v>
          </cell>
          <cell r="Z1355">
            <v>4633.6000000000004</v>
          </cell>
        </row>
        <row r="1356">
          <cell r="I1356" t="str">
            <v>KBCROSS_220F16-BAREPALYA</v>
          </cell>
          <cell r="J1356" t="str">
            <v>1320201902010109</v>
          </cell>
          <cell r="K1356" t="str">
            <v>AGRI</v>
          </cell>
          <cell r="L1356" t="str">
            <v>KBCROSS_220</v>
          </cell>
          <cell r="M1356" t="str">
            <v>F16-BAREPALYA</v>
          </cell>
          <cell r="N1356" t="str">
            <v>KBCROSS_220F16-BAREPALYA</v>
          </cell>
          <cell r="O1356" t="str">
            <v>1320201902010109</v>
          </cell>
          <cell r="P1356" t="str">
            <v>Rural</v>
          </cell>
          <cell r="Q1356" t="str">
            <v>AGRI</v>
          </cell>
          <cell r="R1356" t="str">
            <v>AGRI</v>
          </cell>
          <cell r="S1356">
            <v>9.4</v>
          </cell>
          <cell r="T1356">
            <v>13.6</v>
          </cell>
          <cell r="U1356">
            <v>23</v>
          </cell>
          <cell r="V1356">
            <v>71</v>
          </cell>
          <cell r="W1356">
            <v>607</v>
          </cell>
          <cell r="X1356">
            <v>607</v>
          </cell>
          <cell r="Y1356">
            <v>605</v>
          </cell>
          <cell r="Z1356">
            <v>7882.2</v>
          </cell>
        </row>
        <row r="1357">
          <cell r="I1357" t="str">
            <v>KBCROSS_220F17-BYADARAHALLI</v>
          </cell>
          <cell r="J1357" t="str">
            <v>1320201902010108</v>
          </cell>
          <cell r="K1357" t="str">
            <v>AGRI</v>
          </cell>
          <cell r="L1357" t="str">
            <v>KBCROSS_220</v>
          </cell>
          <cell r="M1357" t="str">
            <v>F17-BYADARAHALLI</v>
          </cell>
          <cell r="N1357" t="str">
            <v>KBCROSS_220F17-BYADARAHALLI</v>
          </cell>
          <cell r="O1357" t="str">
            <v>1320201902010108</v>
          </cell>
          <cell r="P1357" t="str">
            <v>Rural</v>
          </cell>
          <cell r="Q1357" t="str">
            <v>AGRI</v>
          </cell>
          <cell r="R1357" t="str">
            <v>AGRI</v>
          </cell>
          <cell r="S1357">
            <v>10.7525</v>
          </cell>
          <cell r="T1357">
            <v>14.547499999999999</v>
          </cell>
          <cell r="U1357">
            <v>25.299999999999997</v>
          </cell>
          <cell r="V1357">
            <v>123</v>
          </cell>
          <cell r="W1357">
            <v>291</v>
          </cell>
          <cell r="X1357">
            <v>251</v>
          </cell>
          <cell r="Y1357">
            <v>242</v>
          </cell>
          <cell r="Z1357">
            <v>7720.3</v>
          </cell>
        </row>
        <row r="1358">
          <cell r="I1358" t="str">
            <v>KEMPANAHALLI_TMK_66F01-KEMPANAHALLI</v>
          </cell>
          <cell r="J1358" t="str">
            <v>1320110904010101</v>
          </cell>
          <cell r="K1358" t="str">
            <v>AGRI</v>
          </cell>
          <cell r="L1358" t="str">
            <v>KEMPANAHALLI_TMK_66</v>
          </cell>
          <cell r="M1358" t="str">
            <v>F01-KEMPANAHALLI</v>
          </cell>
          <cell r="N1358" t="str">
            <v>KEMPANAHALLI_TMK_66F01-KEMPANAHALLI</v>
          </cell>
          <cell r="O1358" t="str">
            <v>1320110904010101</v>
          </cell>
          <cell r="P1358" t="str">
            <v>Rural</v>
          </cell>
          <cell r="Q1358" t="str">
            <v>AGRI</v>
          </cell>
          <cell r="R1358" t="str">
            <v>AGRI</v>
          </cell>
          <cell r="S1358">
            <v>6</v>
          </cell>
          <cell r="T1358">
            <v>8</v>
          </cell>
          <cell r="U1358">
            <v>14</v>
          </cell>
          <cell r="V1358">
            <v>111</v>
          </cell>
          <cell r="W1358">
            <v>527</v>
          </cell>
          <cell r="X1358">
            <v>527</v>
          </cell>
          <cell r="Y1358">
            <v>525</v>
          </cell>
          <cell r="Z1358">
            <v>651.66</v>
          </cell>
        </row>
        <row r="1359">
          <cell r="I1359" t="str">
            <v>KEMPANAHALLI_TMK_66F02-YEDEHALLI</v>
          </cell>
          <cell r="J1359" t="str">
            <v>1320110904010102</v>
          </cell>
          <cell r="K1359" t="str">
            <v>AGRI</v>
          </cell>
          <cell r="L1359" t="str">
            <v>KEMPANAHALLI_TMK_66</v>
          </cell>
          <cell r="M1359" t="str">
            <v>F02-YEDEHALLI</v>
          </cell>
          <cell r="N1359" t="str">
            <v>KEMPANAHALLI_TMK_66F02-YEDEHALLI</v>
          </cell>
          <cell r="O1359" t="str">
            <v>1320110904010102</v>
          </cell>
          <cell r="P1359" t="str">
            <v>Rural</v>
          </cell>
          <cell r="Q1359" t="str">
            <v>AGRI</v>
          </cell>
          <cell r="R1359" t="str">
            <v>AGRI</v>
          </cell>
          <cell r="S1359">
            <v>13</v>
          </cell>
          <cell r="T1359">
            <v>16</v>
          </cell>
          <cell r="U1359">
            <v>29</v>
          </cell>
          <cell r="V1359">
            <v>225</v>
          </cell>
          <cell r="W1359">
            <v>375</v>
          </cell>
          <cell r="X1359">
            <v>375</v>
          </cell>
          <cell r="Y1359">
            <v>374</v>
          </cell>
          <cell r="Z1359">
            <v>591.53</v>
          </cell>
        </row>
        <row r="1360">
          <cell r="I1360" t="str">
            <v>KEMPANAHALLI_TMK_66F03-KULUMEPALYA</v>
          </cell>
          <cell r="J1360" t="str">
            <v>1320110904010103</v>
          </cell>
          <cell r="K1360" t="str">
            <v>AGRI</v>
          </cell>
          <cell r="L1360" t="str">
            <v>KEMPANAHALLI_TMK_66</v>
          </cell>
          <cell r="M1360" t="str">
            <v>F03-KULUMEPALYA</v>
          </cell>
          <cell r="N1360" t="str">
            <v>KEMPANAHALLI_TMK_66F03-KULUMEPALYA</v>
          </cell>
          <cell r="O1360" t="str">
            <v>1320110904010103</v>
          </cell>
          <cell r="P1360" t="str">
            <v>Rural</v>
          </cell>
          <cell r="Q1360" t="str">
            <v>AGRI</v>
          </cell>
          <cell r="R1360" t="str">
            <v>AGRI</v>
          </cell>
          <cell r="S1360">
            <v>6</v>
          </cell>
          <cell r="T1360">
            <v>8</v>
          </cell>
          <cell r="U1360">
            <v>14</v>
          </cell>
          <cell r="V1360">
            <v>177</v>
          </cell>
          <cell r="W1360">
            <v>450</v>
          </cell>
          <cell r="X1360">
            <v>450</v>
          </cell>
          <cell r="Y1360">
            <v>447</v>
          </cell>
          <cell r="Z1360">
            <v>579.22</v>
          </cell>
        </row>
        <row r="1361">
          <cell r="I1361" t="str">
            <v>KEMPANAHALLI_TMK_66F04-KUNDUR</v>
          </cell>
          <cell r="J1361" t="str">
            <v>1320110904010104</v>
          </cell>
          <cell r="K1361" t="str">
            <v>AGRI</v>
          </cell>
          <cell r="L1361" t="str">
            <v>KEMPANAHALLI_TMK_66</v>
          </cell>
          <cell r="M1361" t="str">
            <v>F04-KUNDUR</v>
          </cell>
          <cell r="N1361" t="str">
            <v>KEMPANAHALLI_TMK_66F04-KUNDUR</v>
          </cell>
          <cell r="O1361" t="str">
            <v>1320110904010104</v>
          </cell>
          <cell r="P1361" t="str">
            <v>Rural</v>
          </cell>
          <cell r="Q1361" t="str">
            <v>AGRI</v>
          </cell>
          <cell r="R1361" t="str">
            <v>AGRI</v>
          </cell>
          <cell r="S1361">
            <v>8</v>
          </cell>
          <cell r="T1361">
            <v>6</v>
          </cell>
          <cell r="U1361">
            <v>14</v>
          </cell>
          <cell r="V1361">
            <v>165</v>
          </cell>
          <cell r="W1361">
            <v>415</v>
          </cell>
          <cell r="X1361">
            <v>415</v>
          </cell>
          <cell r="Y1361">
            <v>412</v>
          </cell>
          <cell r="Z1361">
            <v>583.98</v>
          </cell>
        </row>
        <row r="1362">
          <cell r="I1362" t="str">
            <v>KEMPANAHALLI_TMK_66F05-SHIVAPURA NJY</v>
          </cell>
          <cell r="J1362" t="str">
            <v>1320110904010105</v>
          </cell>
          <cell r="K1362" t="str">
            <v>NJY</v>
          </cell>
          <cell r="L1362" t="str">
            <v>KEMPANAHALLI_TMK_66</v>
          </cell>
          <cell r="M1362" t="str">
            <v>F05-SHIVAPURA NJY</v>
          </cell>
          <cell r="N1362" t="str">
            <v>KEMPANAHALLI_TMK_66F05-SHIVAPURA NJY</v>
          </cell>
          <cell r="O1362" t="str">
            <v>1320110904010105</v>
          </cell>
          <cell r="P1362" t="str">
            <v>Rural</v>
          </cell>
          <cell r="Q1362" t="str">
            <v>NJY</v>
          </cell>
          <cell r="R1362" t="str">
            <v>NJY</v>
          </cell>
          <cell r="S1362">
            <v>13</v>
          </cell>
          <cell r="T1362">
            <v>9</v>
          </cell>
          <cell r="U1362">
            <v>22</v>
          </cell>
          <cell r="V1362">
            <v>59</v>
          </cell>
          <cell r="W1362">
            <v>1605</v>
          </cell>
          <cell r="X1362">
            <v>1106</v>
          </cell>
          <cell r="Y1362">
            <v>0</v>
          </cell>
          <cell r="Z1362">
            <v>309.13</v>
          </cell>
        </row>
        <row r="1363">
          <cell r="I1363" t="str">
            <v>KEMPANAHALLI_TMK_66F06-NJY-YADEHALLI</v>
          </cell>
          <cell r="J1363" t="str">
            <v>1320110904010106</v>
          </cell>
          <cell r="K1363" t="str">
            <v>NJY</v>
          </cell>
          <cell r="L1363" t="str">
            <v>KEMPANAHALLI_TMK_66</v>
          </cell>
          <cell r="M1363" t="str">
            <v>F06-NJY-YADEHALLI</v>
          </cell>
          <cell r="N1363" t="str">
            <v>KEMPANAHALLI_TMK_66F06-NJY-YADEHALLI</v>
          </cell>
          <cell r="O1363" t="str">
            <v>1320110904010106</v>
          </cell>
          <cell r="P1363" t="str">
            <v>Rural</v>
          </cell>
          <cell r="Q1363" t="str">
            <v>NJY</v>
          </cell>
          <cell r="R1363" t="str">
            <v>NJY</v>
          </cell>
          <cell r="S1363">
            <v>20</v>
          </cell>
          <cell r="T1363">
            <v>16</v>
          </cell>
          <cell r="U1363">
            <v>36</v>
          </cell>
          <cell r="V1363">
            <v>149</v>
          </cell>
          <cell r="W1363">
            <v>5817</v>
          </cell>
          <cell r="X1363">
            <v>3967</v>
          </cell>
          <cell r="Y1363">
            <v>0</v>
          </cell>
          <cell r="Z1363">
            <v>960.81</v>
          </cell>
        </row>
        <row r="1364">
          <cell r="I1364" t="str">
            <v>KEMPANAHALLI_TMK_66F07-SEEGEPALYA</v>
          </cell>
          <cell r="J1364" t="str">
            <v>1320110904020301</v>
          </cell>
          <cell r="K1364" t="str">
            <v>AGRI</v>
          </cell>
          <cell r="L1364" t="str">
            <v>KEMPANAHALLI_TMK_66</v>
          </cell>
          <cell r="M1364" t="str">
            <v>F07-SEEGEPALYA</v>
          </cell>
          <cell r="N1364" t="str">
            <v>KEMPANAHALLI_TMK_66F07-SEEGEPALYA</v>
          </cell>
          <cell r="O1364" t="str">
            <v>1320110904020301</v>
          </cell>
          <cell r="P1364" t="str">
            <v>Rural</v>
          </cell>
          <cell r="Q1364" t="str">
            <v>AGRI</v>
          </cell>
          <cell r="R1364" t="str">
            <v>AGRI</v>
          </cell>
          <cell r="S1364">
            <v>8</v>
          </cell>
          <cell r="T1364">
            <v>13</v>
          </cell>
          <cell r="U1364">
            <v>21</v>
          </cell>
          <cell r="V1364">
            <v>280</v>
          </cell>
          <cell r="W1364">
            <v>349</v>
          </cell>
          <cell r="X1364">
            <v>348</v>
          </cell>
          <cell r="Y1364">
            <v>344</v>
          </cell>
          <cell r="Z1364">
            <v>564.66</v>
          </cell>
        </row>
        <row r="1365">
          <cell r="I1365" t="str">
            <v>KEMPANAHALLI_TMK_66F08 HUTHRI</v>
          </cell>
          <cell r="J1365" t="str">
            <v>1320110904020304</v>
          </cell>
          <cell r="K1365" t="str">
            <v>AGRI</v>
          </cell>
          <cell r="L1365" t="str">
            <v>KEMPANAHALLI_TMK_66</v>
          </cell>
          <cell r="M1365" t="str">
            <v>F08 HUTHRI</v>
          </cell>
          <cell r="N1365" t="str">
            <v>KEMPANAHALLI_TMK_66F08 HUTHRI</v>
          </cell>
          <cell r="O1365" t="str">
            <v>1320110904020304</v>
          </cell>
          <cell r="P1365" t="str">
            <v>Rural</v>
          </cell>
          <cell r="Q1365" t="str">
            <v>AGRI</v>
          </cell>
          <cell r="R1365" t="str">
            <v>AGRI</v>
          </cell>
          <cell r="S1365">
            <v>9</v>
          </cell>
          <cell r="T1365">
            <v>14</v>
          </cell>
          <cell r="U1365">
            <v>23</v>
          </cell>
          <cell r="V1365">
            <v>140</v>
          </cell>
          <cell r="W1365">
            <v>493</v>
          </cell>
          <cell r="X1365">
            <v>492</v>
          </cell>
          <cell r="Y1365">
            <v>490</v>
          </cell>
          <cell r="Z1365">
            <v>788.32</v>
          </cell>
        </row>
        <row r="1366">
          <cell r="I1366" t="str">
            <v>KEMPANAHALLI_TMK_66F09-HALUVAGILU</v>
          </cell>
          <cell r="J1366" t="str">
            <v>1320110904020305</v>
          </cell>
          <cell r="K1366" t="str">
            <v>AGRI</v>
          </cell>
          <cell r="L1366" t="str">
            <v>KEMPANAHALLI_TMK_66</v>
          </cell>
          <cell r="M1366" t="str">
            <v>F09-HALUVAGILU</v>
          </cell>
          <cell r="N1366" t="str">
            <v>KEMPANAHALLI_TMK_66F09-HALUVAGILU</v>
          </cell>
          <cell r="O1366" t="str">
            <v>1320110904020305</v>
          </cell>
          <cell r="P1366" t="str">
            <v>Rural</v>
          </cell>
          <cell r="Q1366" t="str">
            <v>AGRI</v>
          </cell>
          <cell r="R1366" t="str">
            <v>AGRI</v>
          </cell>
          <cell r="S1366">
            <v>8</v>
          </cell>
          <cell r="T1366">
            <v>6</v>
          </cell>
          <cell r="U1366">
            <v>14</v>
          </cell>
          <cell r="V1366">
            <v>14</v>
          </cell>
          <cell r="W1366">
            <v>150</v>
          </cell>
          <cell r="X1366">
            <v>149</v>
          </cell>
          <cell r="Y1366">
            <v>139</v>
          </cell>
          <cell r="Z1366">
            <v>420.21</v>
          </cell>
        </row>
        <row r="1367">
          <cell r="I1367" t="str">
            <v>KEMPANAHALLI_TMK_66F10 CHANNAPURA</v>
          </cell>
          <cell r="J1367" t="str">
            <v>1320110904020303</v>
          </cell>
          <cell r="K1367" t="str">
            <v>AGRI</v>
          </cell>
          <cell r="L1367" t="str">
            <v>KEMPANAHALLI_TMK_66</v>
          </cell>
          <cell r="M1367" t="str">
            <v>F10 CHANNAPURA</v>
          </cell>
          <cell r="N1367" t="str">
            <v>KEMPANAHALLI_TMK_66F10 CHANNAPURA</v>
          </cell>
          <cell r="O1367" t="str">
            <v>1320110904020303</v>
          </cell>
          <cell r="P1367" t="str">
            <v>Rural</v>
          </cell>
          <cell r="Q1367" t="str">
            <v>AGRI</v>
          </cell>
          <cell r="R1367" t="str">
            <v>AGRI</v>
          </cell>
          <cell r="S1367">
            <v>8</v>
          </cell>
          <cell r="T1367">
            <v>12</v>
          </cell>
          <cell r="U1367">
            <v>20</v>
          </cell>
          <cell r="V1367">
            <v>128</v>
          </cell>
          <cell r="W1367">
            <v>363</v>
          </cell>
          <cell r="X1367">
            <v>363</v>
          </cell>
          <cell r="Y1367">
            <v>362</v>
          </cell>
          <cell r="Z1367">
            <v>9281.7999999999993</v>
          </cell>
        </row>
        <row r="1368">
          <cell r="I1368" t="str">
            <v>KEMPANAHALLI_TMK_66F11-NJY RAJGERE</v>
          </cell>
          <cell r="J1368" t="str">
            <v>1320110904020302</v>
          </cell>
          <cell r="K1368" t="str">
            <v>NJY</v>
          </cell>
          <cell r="L1368" t="str">
            <v>KEMPANAHALLI_TMK_66</v>
          </cell>
          <cell r="M1368" t="str">
            <v>F11-NJY RAJGERE</v>
          </cell>
          <cell r="N1368" t="str">
            <v>KEMPANAHALLI_TMK_66F11-NJY RAJGERE</v>
          </cell>
          <cell r="O1368" t="str">
            <v>1320110904020302</v>
          </cell>
          <cell r="P1368" t="str">
            <v>Rural</v>
          </cell>
          <cell r="Q1368" t="str">
            <v>NJY</v>
          </cell>
          <cell r="R1368" t="str">
            <v>NJY</v>
          </cell>
          <cell r="S1368">
            <v>12</v>
          </cell>
          <cell r="T1368">
            <v>16</v>
          </cell>
          <cell r="U1368">
            <v>28</v>
          </cell>
          <cell r="V1368">
            <v>36</v>
          </cell>
          <cell r="W1368">
            <v>1202</v>
          </cell>
          <cell r="X1368">
            <v>888</v>
          </cell>
          <cell r="Y1368">
            <v>0</v>
          </cell>
          <cell r="Z1368">
            <v>6266.6</v>
          </cell>
        </row>
        <row r="1369">
          <cell r="I1369" t="str">
            <v>KEMPANAHALLI_TMK_66F12-DHAANASHREE STONE CRUSHER</v>
          </cell>
          <cell r="J1369" t="str">
            <v>1320110904010107</v>
          </cell>
          <cell r="K1369" t="str">
            <v>INDUSTRIAL</v>
          </cell>
          <cell r="L1369" t="str">
            <v>KEMPANAHALLI_TMK_66</v>
          </cell>
          <cell r="M1369" t="str">
            <v>F12-DHAANASHREE STONE CRUSHER</v>
          </cell>
          <cell r="N1369" t="str">
            <v>KEMPANAHALLI_TMK_66F12-DHAANASHREE STONE CRUSHER</v>
          </cell>
          <cell r="O1369" t="str">
            <v>1320110904010107</v>
          </cell>
          <cell r="P1369" t="str">
            <v>Rural</v>
          </cell>
          <cell r="Q1369" t="str">
            <v>INDUSTRIAL</v>
          </cell>
          <cell r="R1369" t="str">
            <v>INDUSTRIAL</v>
          </cell>
          <cell r="S1369">
            <v>1</v>
          </cell>
          <cell r="T1369">
            <v>0</v>
          </cell>
          <cell r="U1369">
            <v>1</v>
          </cell>
          <cell r="V1369">
            <v>1</v>
          </cell>
          <cell r="W1369">
            <v>1</v>
          </cell>
          <cell r="X1369">
            <v>1</v>
          </cell>
          <cell r="Y1369">
            <v>0</v>
          </cell>
          <cell r="Z1369">
            <v>640.1</v>
          </cell>
        </row>
        <row r="1370">
          <cell r="I1370" t="str">
            <v>KEREBILACHI_66F01-KEREBILACHI</v>
          </cell>
          <cell r="J1370" t="str">
            <v>1310107905010102</v>
          </cell>
          <cell r="K1370" t="str">
            <v>NJY</v>
          </cell>
          <cell r="L1370" t="str">
            <v>KEREBILACHI_66</v>
          </cell>
          <cell r="M1370" t="str">
            <v>F01-KEREBILACHI</v>
          </cell>
          <cell r="N1370" t="str">
            <v>KEREBILACHI_66F01-KEREBILACHI</v>
          </cell>
          <cell r="O1370" t="str">
            <v>1310107905010102</v>
          </cell>
          <cell r="P1370" t="str">
            <v>Rural</v>
          </cell>
          <cell r="Q1370" t="str">
            <v>NJY</v>
          </cell>
          <cell r="R1370" t="str">
            <v>NJY</v>
          </cell>
          <cell r="S1370">
            <v>9.0790000000000006</v>
          </cell>
          <cell r="T1370">
            <v>13.930999999999999</v>
          </cell>
          <cell r="U1370">
            <v>23.009999999999998</v>
          </cell>
          <cell r="V1370">
            <v>63</v>
          </cell>
          <cell r="W1370">
            <v>3979</v>
          </cell>
          <cell r="X1370">
            <v>3494</v>
          </cell>
          <cell r="Y1370">
            <v>0</v>
          </cell>
          <cell r="Z1370">
            <v>988.32</v>
          </cell>
        </row>
        <row r="1371">
          <cell r="I1371" t="str">
            <v>KEREBILACHI_66F02-WATER WORKS</v>
          </cell>
          <cell r="J1371" t="str">
            <v>1310107905010101</v>
          </cell>
          <cell r="K1371" t="str">
            <v>WATER WORKS</v>
          </cell>
          <cell r="L1371" t="str">
            <v>KEREBILACHI_66</v>
          </cell>
          <cell r="M1371" t="str">
            <v>F02-WATER WORKS</v>
          </cell>
          <cell r="N1371" t="str">
            <v>KEREBILACHI_66F02-WATER WORKS</v>
          </cell>
          <cell r="O1371" t="str">
            <v>1310107905010101</v>
          </cell>
          <cell r="P1371" t="str">
            <v>Rural</v>
          </cell>
          <cell r="Q1371" t="str">
            <v>WATER WORKS</v>
          </cell>
          <cell r="R1371" t="str">
            <v>WATER WORKS</v>
          </cell>
          <cell r="S1371">
            <v>3.6259999999999999</v>
          </cell>
          <cell r="T1371">
            <v>1.5539999999999998</v>
          </cell>
          <cell r="U1371">
            <v>5.18</v>
          </cell>
          <cell r="V1371">
            <v>12</v>
          </cell>
          <cell r="W1371">
            <v>19</v>
          </cell>
          <cell r="X1371">
            <v>19</v>
          </cell>
          <cell r="Y1371">
            <v>0</v>
          </cell>
          <cell r="Z1371">
            <v>394.59</v>
          </cell>
        </row>
        <row r="1372">
          <cell r="I1372" t="str">
            <v>KEREBILACHI_66F03-HOSUR IP</v>
          </cell>
          <cell r="J1372" t="str">
            <v>1310107905010104</v>
          </cell>
          <cell r="K1372" t="str">
            <v>AGRI</v>
          </cell>
          <cell r="L1372" t="str">
            <v>KEREBILACHI_66</v>
          </cell>
          <cell r="M1372" t="str">
            <v>F03-HOSUR IP</v>
          </cell>
          <cell r="N1372" t="str">
            <v>KEREBILACHI_66F03-HOSUR IP</v>
          </cell>
          <cell r="O1372" t="str">
            <v>1310107905010104</v>
          </cell>
          <cell r="P1372" t="str">
            <v>Rural</v>
          </cell>
          <cell r="Q1372" t="str">
            <v>AGRI</v>
          </cell>
          <cell r="R1372" t="str">
            <v>AGRI</v>
          </cell>
          <cell r="S1372">
            <v>10.615</v>
          </cell>
          <cell r="T1372">
            <v>14.044999999999998</v>
          </cell>
          <cell r="U1372">
            <v>24.659999999999997</v>
          </cell>
          <cell r="V1372">
            <v>200</v>
          </cell>
          <cell r="W1372">
            <v>275</v>
          </cell>
          <cell r="X1372">
            <v>272</v>
          </cell>
          <cell r="Y1372">
            <v>271</v>
          </cell>
          <cell r="Z1372">
            <v>617.41</v>
          </cell>
        </row>
        <row r="1373">
          <cell r="I1373" t="str">
            <v>KEREBILACHI_66F04-ALUR NJY</v>
          </cell>
          <cell r="J1373" t="str">
            <v>1310107905010103</v>
          </cell>
          <cell r="K1373" t="str">
            <v>NJY</v>
          </cell>
          <cell r="L1373" t="str">
            <v>KEREBILACHI_66</v>
          </cell>
          <cell r="M1373" t="str">
            <v>F04-ALUR NJY</v>
          </cell>
          <cell r="N1373" t="str">
            <v>KEREBILACHI_66F04-ALUR NJY</v>
          </cell>
          <cell r="O1373" t="str">
            <v>1310107905010103</v>
          </cell>
          <cell r="P1373" t="str">
            <v>Rural</v>
          </cell>
          <cell r="Q1373" t="str">
            <v>NJY</v>
          </cell>
          <cell r="R1373" t="str">
            <v>NJY</v>
          </cell>
          <cell r="S1373">
            <v>8.8680000000000003</v>
          </cell>
          <cell r="T1373">
            <v>13.362</v>
          </cell>
          <cell r="U1373">
            <v>22.23</v>
          </cell>
          <cell r="V1373">
            <v>26</v>
          </cell>
          <cell r="W1373">
            <v>1271</v>
          </cell>
          <cell r="X1373">
            <v>1081</v>
          </cell>
          <cell r="Y1373">
            <v>0</v>
          </cell>
          <cell r="Z1373">
            <v>273.92</v>
          </cell>
        </row>
        <row r="1374">
          <cell r="I1374" t="str">
            <v>KEREBILACHI_66F05-SOMALAPURA IP</v>
          </cell>
          <cell r="J1374" t="str">
            <v>1310107905020103</v>
          </cell>
          <cell r="K1374" t="str">
            <v>AGRI</v>
          </cell>
          <cell r="L1374" t="str">
            <v>KEREBILACHI_66</v>
          </cell>
          <cell r="M1374" t="str">
            <v>F05-SOMALAPURA IP</v>
          </cell>
          <cell r="N1374" t="str">
            <v>KEREBILACHI_66F05-SOMALAPURA IP</v>
          </cell>
          <cell r="O1374" t="str">
            <v>1310107905020103</v>
          </cell>
          <cell r="P1374" t="str">
            <v>Rural</v>
          </cell>
          <cell r="Q1374" t="str">
            <v>AGRI</v>
          </cell>
          <cell r="R1374" t="str">
            <v>AGRI</v>
          </cell>
          <cell r="S1374">
            <v>10.134</v>
          </cell>
          <cell r="T1374">
            <v>13.775999999999998</v>
          </cell>
          <cell r="U1374">
            <v>23.909999999999997</v>
          </cell>
          <cell r="V1374">
            <v>166</v>
          </cell>
          <cell r="W1374">
            <v>530</v>
          </cell>
          <cell r="X1374">
            <v>526</v>
          </cell>
          <cell r="Y1374">
            <v>526</v>
          </cell>
          <cell r="Z1374">
            <v>619.13</v>
          </cell>
        </row>
        <row r="1375">
          <cell r="I1375" t="str">
            <v>KEREBILACHI_66F06-CHANNAPURA</v>
          </cell>
          <cell r="J1375" t="str">
            <v>1310107905020104</v>
          </cell>
          <cell r="K1375" t="str">
            <v>AGRI</v>
          </cell>
          <cell r="L1375" t="str">
            <v>KEREBILACHI_66</v>
          </cell>
          <cell r="M1375" t="str">
            <v>F06-CHANNAPURA</v>
          </cell>
          <cell r="N1375" t="str">
            <v>KEREBILACHI_66F06-CHANNAPURA</v>
          </cell>
          <cell r="O1375" t="str">
            <v>1310107905020104</v>
          </cell>
          <cell r="P1375" t="str">
            <v>Rural</v>
          </cell>
          <cell r="Q1375" t="str">
            <v>AGRI</v>
          </cell>
          <cell r="R1375" t="str">
            <v>AGRI</v>
          </cell>
          <cell r="S1375">
            <v>5.5979999999999999</v>
          </cell>
          <cell r="T1375">
            <v>7.8109999999999999</v>
          </cell>
          <cell r="U1375">
            <v>13.408999999999999</v>
          </cell>
          <cell r="V1375">
            <v>93</v>
          </cell>
          <cell r="W1375">
            <v>419</v>
          </cell>
          <cell r="X1375">
            <v>419</v>
          </cell>
          <cell r="Y1375">
            <v>418</v>
          </cell>
          <cell r="Z1375">
            <v>1015.29</v>
          </cell>
        </row>
        <row r="1376">
          <cell r="I1376" t="str">
            <v>KEREBILACHI_66F07-SOMALAPURA NJY</v>
          </cell>
          <cell r="J1376" t="str">
            <v>1310107905020101</v>
          </cell>
          <cell r="K1376" t="str">
            <v>NJY</v>
          </cell>
          <cell r="L1376" t="str">
            <v>KEREBILACHI_66</v>
          </cell>
          <cell r="M1376" t="str">
            <v>F07-SOMALAPURA NJY</v>
          </cell>
          <cell r="N1376" t="str">
            <v>KEREBILACHI_66F07-SOMALAPURA NJY</v>
          </cell>
          <cell r="O1376" t="str">
            <v>1310107905020101</v>
          </cell>
          <cell r="P1376" t="str">
            <v>Rural</v>
          </cell>
          <cell r="Q1376" t="str">
            <v>NJY</v>
          </cell>
          <cell r="R1376" t="str">
            <v>NJY</v>
          </cell>
          <cell r="S1376">
            <v>6.847999999999999</v>
          </cell>
          <cell r="T1376">
            <v>10.271999999999998</v>
          </cell>
          <cell r="U1376">
            <v>17.119999999999997</v>
          </cell>
          <cell r="V1376">
            <v>21</v>
          </cell>
          <cell r="W1376">
            <v>1802</v>
          </cell>
          <cell r="X1376">
            <v>1530</v>
          </cell>
          <cell r="Y1376">
            <v>0</v>
          </cell>
          <cell r="Z1376">
            <v>501.8</v>
          </cell>
        </row>
        <row r="1377">
          <cell r="I1377" t="str">
            <v>KEREBILACHI_66F08-ALURU IP</v>
          </cell>
          <cell r="J1377" t="str">
            <v>1310107905020102</v>
          </cell>
          <cell r="K1377" t="str">
            <v>AGRI</v>
          </cell>
          <cell r="L1377" t="str">
            <v>KEREBILACHI_66</v>
          </cell>
          <cell r="M1377" t="str">
            <v>F08-ALURU IP</v>
          </cell>
          <cell r="N1377" t="str">
            <v>KEREBILACHI_66F08-ALURU IP</v>
          </cell>
          <cell r="O1377" t="str">
            <v>1310107905020102</v>
          </cell>
          <cell r="P1377" t="str">
            <v>Rural</v>
          </cell>
          <cell r="Q1377" t="str">
            <v>AGRI</v>
          </cell>
          <cell r="R1377" t="str">
            <v>AGRI</v>
          </cell>
          <cell r="S1377">
            <v>9.0820000000000007</v>
          </cell>
          <cell r="T1377">
            <v>13.788</v>
          </cell>
          <cell r="U1377">
            <v>22.87</v>
          </cell>
          <cell r="V1377">
            <v>153</v>
          </cell>
          <cell r="W1377">
            <v>665</v>
          </cell>
          <cell r="X1377">
            <v>620</v>
          </cell>
          <cell r="Y1377">
            <v>620</v>
          </cell>
          <cell r="Z1377">
            <v>530.92999999999995</v>
          </cell>
        </row>
        <row r="1378">
          <cell r="I1378" t="str">
            <v>KEREBILACHI_66F09-JAKKALI</v>
          </cell>
          <cell r="J1378" t="str">
            <v>1310107905010105</v>
          </cell>
          <cell r="K1378" t="str">
            <v>AGRI</v>
          </cell>
          <cell r="L1378" t="str">
            <v>KEREBILACHI_66</v>
          </cell>
          <cell r="M1378" t="str">
            <v>F09-JAKKALI</v>
          </cell>
          <cell r="N1378" t="str">
            <v>KEREBILACHI_66F09-JAKKALI</v>
          </cell>
          <cell r="O1378" t="str">
            <v>1310107905010105</v>
          </cell>
          <cell r="P1378" t="str">
            <v>Rural</v>
          </cell>
          <cell r="Q1378" t="str">
            <v>AGRI</v>
          </cell>
          <cell r="R1378" t="str">
            <v>AGRI</v>
          </cell>
          <cell r="S1378">
            <v>5.2560000000000002</v>
          </cell>
          <cell r="T1378">
            <v>6.5449999999999999</v>
          </cell>
          <cell r="U1378">
            <v>11.801</v>
          </cell>
          <cell r="V1378">
            <v>92</v>
          </cell>
          <cell r="W1378">
            <v>282</v>
          </cell>
          <cell r="X1378">
            <v>281</v>
          </cell>
          <cell r="Y1378">
            <v>281</v>
          </cell>
          <cell r="Z1378">
            <v>608.70000000000005</v>
          </cell>
        </row>
        <row r="1379">
          <cell r="I1379" t="str">
            <v>KEREKODI_110F01-RANGAPURA</v>
          </cell>
          <cell r="J1379" t="str">
            <v>1320201908010101</v>
          </cell>
          <cell r="K1379" t="str">
            <v>AGRI</v>
          </cell>
          <cell r="L1379" t="str">
            <v>KEREKODI_110</v>
          </cell>
          <cell r="M1379" t="str">
            <v>F01-RANGAPURA</v>
          </cell>
          <cell r="N1379" t="str">
            <v>KEREKODI_110F01-RANGAPURA</v>
          </cell>
          <cell r="O1379" t="str">
            <v>1320201908010101</v>
          </cell>
          <cell r="P1379" t="str">
            <v>Rural</v>
          </cell>
          <cell r="Q1379" t="str">
            <v>AGRI</v>
          </cell>
          <cell r="R1379" t="str">
            <v>AGRI</v>
          </cell>
          <cell r="S1379">
            <v>12.6</v>
          </cell>
          <cell r="T1379">
            <v>8</v>
          </cell>
          <cell r="U1379">
            <v>20.6</v>
          </cell>
          <cell r="V1379">
            <v>76</v>
          </cell>
          <cell r="W1379">
            <v>677</v>
          </cell>
          <cell r="X1379">
            <v>556</v>
          </cell>
          <cell r="Y1379">
            <v>550</v>
          </cell>
          <cell r="Z1379">
            <v>673.93</v>
          </cell>
        </row>
        <row r="1380">
          <cell r="I1380" t="str">
            <v>KEREKODI_110F02-SRI MATA</v>
          </cell>
          <cell r="J1380" t="str">
            <v>1320201908010112</v>
          </cell>
          <cell r="K1380" t="str">
            <v>AGRI</v>
          </cell>
          <cell r="L1380" t="str">
            <v>KEREKODI_110</v>
          </cell>
          <cell r="M1380" t="str">
            <v>F02-SRI MATA</v>
          </cell>
          <cell r="N1380" t="str">
            <v>KEREKODI_110F02-SRI MATA</v>
          </cell>
          <cell r="O1380" t="str">
            <v>1320201908010112</v>
          </cell>
          <cell r="P1380" t="str">
            <v>Rural</v>
          </cell>
          <cell r="Q1380" t="str">
            <v>AGRI</v>
          </cell>
          <cell r="R1380" t="str">
            <v>AGRI</v>
          </cell>
          <cell r="S1380">
            <v>11.2</v>
          </cell>
          <cell r="T1380">
            <v>13.8</v>
          </cell>
          <cell r="U1380">
            <v>25</v>
          </cell>
          <cell r="V1380">
            <v>73</v>
          </cell>
          <cell r="W1380">
            <v>399</v>
          </cell>
          <cell r="X1380">
            <v>399</v>
          </cell>
          <cell r="Y1380">
            <v>397</v>
          </cell>
          <cell r="Z1380">
            <v>3435.6</v>
          </cell>
        </row>
        <row r="1381">
          <cell r="I1381" t="str">
            <v>KEREKODI_110F03-DASIHALLI</v>
          </cell>
          <cell r="J1381" t="str">
            <v>1320201908010110</v>
          </cell>
          <cell r="K1381" t="str">
            <v>AGRI</v>
          </cell>
          <cell r="L1381" t="str">
            <v>KEREKODI_110</v>
          </cell>
          <cell r="M1381" t="str">
            <v>F03-DASIHALLI</v>
          </cell>
          <cell r="N1381" t="str">
            <v>KEREKODI_110F03-DASIHALLI</v>
          </cell>
          <cell r="O1381" t="str">
            <v>1320201908010110</v>
          </cell>
          <cell r="P1381" t="str">
            <v>Rural</v>
          </cell>
          <cell r="Q1381" t="str">
            <v>AGRI</v>
          </cell>
          <cell r="R1381" t="str">
            <v>AGRI</v>
          </cell>
          <cell r="S1381">
            <v>9.5</v>
          </cell>
          <cell r="T1381">
            <v>8</v>
          </cell>
          <cell r="U1381">
            <v>17.5</v>
          </cell>
          <cell r="V1381">
            <v>50</v>
          </cell>
          <cell r="W1381">
            <v>260</v>
          </cell>
          <cell r="X1381">
            <v>259</v>
          </cell>
          <cell r="Y1381">
            <v>259</v>
          </cell>
          <cell r="Z1381">
            <v>368.74</v>
          </cell>
        </row>
        <row r="1382">
          <cell r="I1382" t="str">
            <v>KEREKODI_110F04-HOGAVANAGATTA NJY</v>
          </cell>
          <cell r="J1382" t="str">
            <v>1320201908010109</v>
          </cell>
          <cell r="K1382" t="str">
            <v>NJY</v>
          </cell>
          <cell r="L1382" t="str">
            <v>KEREKODI_110</v>
          </cell>
          <cell r="M1382" t="str">
            <v>F04-HOGAVANAGATTA NJY</v>
          </cell>
          <cell r="N1382" t="str">
            <v>KEREKODI_110F04-HOGAVANAGATTA NJY</v>
          </cell>
          <cell r="O1382" t="str">
            <v>1320201908010109</v>
          </cell>
          <cell r="P1382" t="str">
            <v>Rural</v>
          </cell>
          <cell r="Q1382" t="str">
            <v>NJY</v>
          </cell>
          <cell r="R1382" t="str">
            <v>NJY</v>
          </cell>
          <cell r="S1382">
            <v>8.4</v>
          </cell>
          <cell r="T1382">
            <v>12.6</v>
          </cell>
          <cell r="U1382">
            <v>21</v>
          </cell>
          <cell r="V1382">
            <v>44</v>
          </cell>
          <cell r="W1382">
            <v>1255</v>
          </cell>
          <cell r="X1382">
            <v>1099</v>
          </cell>
          <cell r="Y1382">
            <v>0</v>
          </cell>
          <cell r="Z1382">
            <v>360.74</v>
          </cell>
        </row>
        <row r="1383">
          <cell r="I1383" t="str">
            <v>KEREKODI_110F05-RAMACHNDRAPURA</v>
          </cell>
          <cell r="J1383" t="str">
            <v>1320201908010102</v>
          </cell>
          <cell r="K1383" t="str">
            <v>AGRI</v>
          </cell>
          <cell r="L1383" t="str">
            <v>KEREKODI_110</v>
          </cell>
          <cell r="M1383" t="str">
            <v>F05-RAMACHNDRAPURA</v>
          </cell>
          <cell r="N1383" t="str">
            <v>KEREKODI_110F05-RAMACHNDRAPURA</v>
          </cell>
          <cell r="O1383" t="str">
            <v>1320201908010102</v>
          </cell>
          <cell r="P1383" t="str">
            <v>Rural</v>
          </cell>
          <cell r="Q1383" t="str">
            <v>AGRI</v>
          </cell>
          <cell r="R1383" t="str">
            <v>AGRI</v>
          </cell>
          <cell r="S1383">
            <v>8</v>
          </cell>
          <cell r="T1383">
            <v>12.4</v>
          </cell>
          <cell r="U1383">
            <v>20.399999999999999</v>
          </cell>
          <cell r="V1383">
            <v>83</v>
          </cell>
          <cell r="W1383">
            <v>605</v>
          </cell>
          <cell r="X1383">
            <v>605</v>
          </cell>
          <cell r="Y1383">
            <v>595</v>
          </cell>
          <cell r="Z1383">
            <v>11534.4</v>
          </cell>
        </row>
        <row r="1384">
          <cell r="I1384" t="str">
            <v>KEREKODI_110F06-DASARIGHATTA</v>
          </cell>
          <cell r="J1384" t="str">
            <v>1320201908010103</v>
          </cell>
          <cell r="K1384" t="str">
            <v>AGRI</v>
          </cell>
          <cell r="L1384" t="str">
            <v>KEREKODI_110</v>
          </cell>
          <cell r="M1384" t="str">
            <v>F06-DASARIGHATTA</v>
          </cell>
          <cell r="N1384" t="str">
            <v>KEREKODI_110F06-DASARIGHATTA</v>
          </cell>
          <cell r="O1384" t="str">
            <v>1320201908010103</v>
          </cell>
          <cell r="P1384" t="str">
            <v>Rural</v>
          </cell>
          <cell r="Q1384" t="str">
            <v>AGRI</v>
          </cell>
          <cell r="R1384" t="str">
            <v>AGRI</v>
          </cell>
          <cell r="S1384">
            <v>12</v>
          </cell>
          <cell r="T1384">
            <v>8</v>
          </cell>
          <cell r="U1384">
            <v>20</v>
          </cell>
          <cell r="V1384">
            <v>79</v>
          </cell>
          <cell r="W1384">
            <v>419</v>
          </cell>
          <cell r="X1384">
            <v>383</v>
          </cell>
          <cell r="Y1384">
            <v>381</v>
          </cell>
          <cell r="Z1384">
            <v>593.38</v>
          </cell>
        </row>
        <row r="1385">
          <cell r="I1385" t="str">
            <v>KEREKODI_110F07-SRD PALYA</v>
          </cell>
          <cell r="J1385" t="str">
            <v>1320201908010108</v>
          </cell>
          <cell r="K1385" t="str">
            <v>AGRI</v>
          </cell>
          <cell r="L1385" t="str">
            <v>KEREKODI_110</v>
          </cell>
          <cell r="M1385" t="str">
            <v>F07-SRD PALYA</v>
          </cell>
          <cell r="N1385" t="str">
            <v>KEREKODI_110F07-SRD PALYA</v>
          </cell>
          <cell r="O1385" t="str">
            <v>1320201908010108</v>
          </cell>
          <cell r="P1385" t="str">
            <v>Rural</v>
          </cell>
          <cell r="Q1385" t="str">
            <v>AGRI</v>
          </cell>
          <cell r="R1385" t="str">
            <v>AGRI</v>
          </cell>
          <cell r="S1385">
            <v>11</v>
          </cell>
          <cell r="T1385">
            <v>7</v>
          </cell>
          <cell r="U1385">
            <v>18</v>
          </cell>
          <cell r="V1385">
            <v>44</v>
          </cell>
          <cell r="W1385">
            <v>304</v>
          </cell>
          <cell r="X1385">
            <v>300</v>
          </cell>
          <cell r="Y1385">
            <v>287</v>
          </cell>
          <cell r="Z1385">
            <v>196.2</v>
          </cell>
        </row>
        <row r="1386">
          <cell r="I1386" t="str">
            <v>KEREKODI_110F08-NAGARAGATTA NJY</v>
          </cell>
          <cell r="J1386" t="str">
            <v>1320201908010111</v>
          </cell>
          <cell r="K1386" t="str">
            <v>NJY</v>
          </cell>
          <cell r="L1386" t="str">
            <v>KEREKODI_110</v>
          </cell>
          <cell r="M1386" t="str">
            <v>F08-NAGARAGATTA NJY</v>
          </cell>
          <cell r="N1386" t="str">
            <v>KEREKODI_110F08-NAGARAGATTA NJY</v>
          </cell>
          <cell r="O1386" t="str">
            <v>1320201908010111</v>
          </cell>
          <cell r="P1386" t="str">
            <v>Rural</v>
          </cell>
          <cell r="Q1386" t="str">
            <v>NJY</v>
          </cell>
          <cell r="R1386" t="str">
            <v>NJY</v>
          </cell>
          <cell r="S1386">
            <v>8.8800000000000008</v>
          </cell>
          <cell r="T1386">
            <v>11.33</v>
          </cell>
          <cell r="U1386">
            <v>20.21</v>
          </cell>
          <cell r="V1386">
            <v>76</v>
          </cell>
          <cell r="W1386">
            <v>1463</v>
          </cell>
          <cell r="X1386">
            <v>1350</v>
          </cell>
          <cell r="Y1386">
            <v>0</v>
          </cell>
          <cell r="Z1386">
            <v>7452.9</v>
          </cell>
        </row>
        <row r="1387">
          <cell r="I1387" t="str">
            <v>KEREKODI_110F09-NARASIKATTE</v>
          </cell>
          <cell r="J1387" t="str">
            <v>1320201908010106</v>
          </cell>
          <cell r="K1387" t="str">
            <v>NJY</v>
          </cell>
          <cell r="L1387" t="str">
            <v>KEREKODI_110</v>
          </cell>
          <cell r="M1387" t="str">
            <v>F09-NARASIKATTE</v>
          </cell>
          <cell r="N1387" t="str">
            <v>KEREKODI_110F09-NARASIKATTE</v>
          </cell>
          <cell r="O1387" t="str">
            <v>1320201908010106</v>
          </cell>
          <cell r="P1387" t="str">
            <v>Rural</v>
          </cell>
          <cell r="Q1387" t="str">
            <v>NJY</v>
          </cell>
          <cell r="R1387" t="str">
            <v>NJY</v>
          </cell>
          <cell r="S1387">
            <v>9</v>
          </cell>
          <cell r="T1387">
            <v>12</v>
          </cell>
          <cell r="U1387">
            <v>21</v>
          </cell>
          <cell r="V1387">
            <v>87</v>
          </cell>
          <cell r="W1387">
            <v>2268</v>
          </cell>
          <cell r="X1387">
            <v>2106</v>
          </cell>
          <cell r="Y1387">
            <v>0</v>
          </cell>
          <cell r="Z1387">
            <v>11684.2</v>
          </cell>
        </row>
        <row r="1388">
          <cell r="I1388" t="str">
            <v>KGTEMPLE_110F01-N.S.DEVARAHATTI</v>
          </cell>
          <cell r="J1388" t="str">
            <v>1320106906010101</v>
          </cell>
          <cell r="K1388" t="str">
            <v>AGRI</v>
          </cell>
          <cell r="L1388" t="str">
            <v>KGTEMPLE_110</v>
          </cell>
          <cell r="M1388" t="str">
            <v>F01-N.S.DEVARAHATTI</v>
          </cell>
          <cell r="N1388" t="str">
            <v>KGTEMPLE_110F01-N.S.DEVARAHATTI</v>
          </cell>
          <cell r="O1388" t="str">
            <v>1320106906010101</v>
          </cell>
          <cell r="P1388" t="str">
            <v>Rural</v>
          </cell>
          <cell r="Q1388" t="str">
            <v>AGRI</v>
          </cell>
          <cell r="R1388" t="str">
            <v>AGRI</v>
          </cell>
          <cell r="S1388">
            <v>29.2</v>
          </cell>
          <cell r="T1388">
            <v>11.68</v>
          </cell>
          <cell r="U1388">
            <v>40.879999999999995</v>
          </cell>
          <cell r="V1388">
            <v>47</v>
          </cell>
          <cell r="W1388">
            <v>537</v>
          </cell>
          <cell r="X1388">
            <v>536</v>
          </cell>
          <cell r="Y1388">
            <v>536</v>
          </cell>
          <cell r="Z1388">
            <v>1116.8900000000001</v>
          </cell>
        </row>
        <row r="1389">
          <cell r="I1389" t="str">
            <v>KGTEMPLE_110F02-SURIGENAHALLY</v>
          </cell>
          <cell r="J1389" t="str">
            <v>1320106906010102</v>
          </cell>
          <cell r="K1389" t="str">
            <v>AGRI</v>
          </cell>
          <cell r="L1389" t="str">
            <v>KGTEMPLE_110</v>
          </cell>
          <cell r="M1389" t="str">
            <v>F02-SURIGENAHALLY</v>
          </cell>
          <cell r="N1389" t="str">
            <v>KGTEMPLE_110F02-SURIGENAHALLY</v>
          </cell>
          <cell r="O1389" t="str">
            <v>1320106906010102</v>
          </cell>
          <cell r="P1389" t="str">
            <v>Rural</v>
          </cell>
          <cell r="Q1389" t="str">
            <v>AGRI</v>
          </cell>
          <cell r="R1389" t="str">
            <v>AGRI</v>
          </cell>
          <cell r="S1389">
            <v>28.6</v>
          </cell>
          <cell r="T1389">
            <v>11.44</v>
          </cell>
          <cell r="U1389">
            <v>40.04</v>
          </cell>
          <cell r="V1389">
            <v>110</v>
          </cell>
          <cell r="W1389">
            <v>482</v>
          </cell>
          <cell r="X1389">
            <v>450</v>
          </cell>
          <cell r="Y1389">
            <v>356</v>
          </cell>
          <cell r="Z1389">
            <v>898.77</v>
          </cell>
        </row>
        <row r="1390">
          <cell r="I1390" t="str">
            <v>KGTEMPLE_110F03-UNGRA</v>
          </cell>
          <cell r="J1390" t="str">
            <v>1320106906010103</v>
          </cell>
          <cell r="K1390" t="str">
            <v>AGRI</v>
          </cell>
          <cell r="L1390" t="str">
            <v>KGTEMPLE_110</v>
          </cell>
          <cell r="M1390" t="str">
            <v>F03-UNGRA</v>
          </cell>
          <cell r="N1390" t="str">
            <v>KGTEMPLE_110F03-UNGRA</v>
          </cell>
          <cell r="O1390" t="str">
            <v>1320106906010103</v>
          </cell>
          <cell r="P1390" t="str">
            <v>Rural</v>
          </cell>
          <cell r="Q1390" t="str">
            <v>AGRI</v>
          </cell>
          <cell r="R1390" t="str">
            <v>AGRI</v>
          </cell>
          <cell r="S1390">
            <v>24.2</v>
          </cell>
          <cell r="T1390">
            <v>9.68</v>
          </cell>
          <cell r="U1390">
            <v>33.879999999999995</v>
          </cell>
          <cell r="V1390">
            <v>86</v>
          </cell>
          <cell r="W1390">
            <v>362</v>
          </cell>
          <cell r="X1390">
            <v>362</v>
          </cell>
          <cell r="Y1390">
            <v>360</v>
          </cell>
          <cell r="Z1390">
            <v>831.49</v>
          </cell>
        </row>
        <row r="1391">
          <cell r="I1391" t="str">
            <v>KGTEMPLE_110F04-KUNNALA</v>
          </cell>
          <cell r="J1391" t="str">
            <v>1320106906010501</v>
          </cell>
          <cell r="K1391" t="str">
            <v>AGRI</v>
          </cell>
          <cell r="L1391" t="str">
            <v>KGTEMPLE_110</v>
          </cell>
          <cell r="M1391" t="str">
            <v>F04-KUNNALA</v>
          </cell>
          <cell r="N1391" t="str">
            <v>KGTEMPLE_110F04-KUNNALA</v>
          </cell>
          <cell r="O1391" t="str">
            <v>1320106906010501</v>
          </cell>
          <cell r="P1391" t="str">
            <v>Rural</v>
          </cell>
          <cell r="Q1391" t="str">
            <v>AGRI</v>
          </cell>
          <cell r="R1391" t="str">
            <v>AGRI</v>
          </cell>
          <cell r="S1391">
            <v>5</v>
          </cell>
          <cell r="T1391">
            <v>1.7</v>
          </cell>
          <cell r="U1391">
            <v>6.7</v>
          </cell>
          <cell r="V1391">
            <v>95</v>
          </cell>
          <cell r="W1391">
            <v>287</v>
          </cell>
          <cell r="X1391">
            <v>132</v>
          </cell>
          <cell r="Y1391">
            <v>132</v>
          </cell>
          <cell r="Z1391">
            <v>932.39</v>
          </cell>
        </row>
        <row r="1392">
          <cell r="I1392" t="str">
            <v>KGTEMPLE_110F05-KOPPA</v>
          </cell>
          <cell r="J1392" t="str">
            <v>1320106906010502</v>
          </cell>
          <cell r="K1392" t="str">
            <v>AGRI</v>
          </cell>
          <cell r="L1392" t="str">
            <v>KGTEMPLE_110</v>
          </cell>
          <cell r="M1392" t="str">
            <v>F05-KOPPA</v>
          </cell>
          <cell r="N1392" t="str">
            <v>KGTEMPLE_110F05-KOPPA</v>
          </cell>
          <cell r="O1392" t="str">
            <v>1320106906010502</v>
          </cell>
          <cell r="P1392" t="str">
            <v>Rural</v>
          </cell>
          <cell r="Q1392" t="str">
            <v>AGRI</v>
          </cell>
          <cell r="R1392" t="str">
            <v>AGRI</v>
          </cell>
          <cell r="S1392">
            <v>7.1</v>
          </cell>
          <cell r="T1392">
            <v>4.9000000000000004</v>
          </cell>
          <cell r="U1392">
            <v>12</v>
          </cell>
          <cell r="V1392">
            <v>111</v>
          </cell>
          <cell r="W1392">
            <v>503</v>
          </cell>
          <cell r="X1392">
            <v>401</v>
          </cell>
          <cell r="Y1392">
            <v>400</v>
          </cell>
          <cell r="Z1392">
            <v>1297.43</v>
          </cell>
        </row>
        <row r="1393">
          <cell r="I1393" t="str">
            <v>KGTEMPLE_110F06-NAGASANDRA-NJY</v>
          </cell>
          <cell r="J1393" t="str">
            <v>1320106906010104</v>
          </cell>
          <cell r="K1393" t="str">
            <v>NJY</v>
          </cell>
          <cell r="L1393" t="str">
            <v>KGTEMPLE_110</v>
          </cell>
          <cell r="M1393" t="str">
            <v>F06-NAGASANDRA-NJY</v>
          </cell>
          <cell r="N1393" t="str">
            <v>KGTEMPLE_110F06-NAGASANDRA-NJY</v>
          </cell>
          <cell r="O1393" t="str">
            <v>1320106906010104</v>
          </cell>
          <cell r="P1393" t="str">
            <v>Rural</v>
          </cell>
          <cell r="Q1393" t="str">
            <v>NJY</v>
          </cell>
          <cell r="R1393" t="str">
            <v>NJY</v>
          </cell>
          <cell r="S1393">
            <v>18.100000000000001</v>
          </cell>
          <cell r="T1393">
            <v>10.24</v>
          </cell>
          <cell r="U1393">
            <v>28.340000000000003</v>
          </cell>
          <cell r="V1393">
            <v>68</v>
          </cell>
          <cell r="W1393">
            <v>590</v>
          </cell>
          <cell r="X1393">
            <v>483</v>
          </cell>
          <cell r="Y1393">
            <v>0</v>
          </cell>
          <cell r="Z1393">
            <v>1322.03</v>
          </cell>
        </row>
        <row r="1394">
          <cell r="I1394" t="str">
            <v>KGTEMPLE_110F07-KODIGENAHALLI</v>
          </cell>
          <cell r="J1394" t="str">
            <v>1320106906020301</v>
          </cell>
          <cell r="K1394" t="str">
            <v>AGRI</v>
          </cell>
          <cell r="L1394" t="str">
            <v>KGTEMPLE_110</v>
          </cell>
          <cell r="M1394" t="str">
            <v>F07-KODIGENAHALLI</v>
          </cell>
          <cell r="N1394" t="str">
            <v>KGTEMPLE_110F07-KODIGENAHALLI</v>
          </cell>
          <cell r="O1394" t="str">
            <v>1320106906020301</v>
          </cell>
          <cell r="P1394" t="str">
            <v>Rural</v>
          </cell>
          <cell r="Q1394" t="str">
            <v>AGRI</v>
          </cell>
          <cell r="R1394" t="str">
            <v>AGRI</v>
          </cell>
          <cell r="S1394">
            <v>29.5</v>
          </cell>
          <cell r="T1394">
            <v>11.8</v>
          </cell>
          <cell r="U1394">
            <v>41.3</v>
          </cell>
          <cell r="V1394">
            <v>129</v>
          </cell>
          <cell r="W1394">
            <v>360</v>
          </cell>
          <cell r="X1394">
            <v>357</v>
          </cell>
          <cell r="Y1394">
            <v>354</v>
          </cell>
          <cell r="Z1394">
            <v>802.93</v>
          </cell>
        </row>
        <row r="1395">
          <cell r="I1395" t="str">
            <v>KGTEMPLE_110F08-CHENGAVI</v>
          </cell>
          <cell r="J1395" t="str">
            <v>1320106906020302</v>
          </cell>
          <cell r="K1395" t="str">
            <v>AGRI</v>
          </cell>
          <cell r="L1395" t="str">
            <v>KGTEMPLE_110</v>
          </cell>
          <cell r="M1395" t="str">
            <v>F08-CHENGAVI</v>
          </cell>
          <cell r="N1395" t="str">
            <v>KGTEMPLE_110F08-CHENGAVI</v>
          </cell>
          <cell r="O1395" t="str">
            <v>1320106906020302</v>
          </cell>
          <cell r="P1395" t="str">
            <v>Rural</v>
          </cell>
          <cell r="Q1395" t="str">
            <v>AGRI</v>
          </cell>
          <cell r="R1395" t="str">
            <v>AGRI</v>
          </cell>
          <cell r="S1395">
            <v>18.600000000000001</v>
          </cell>
          <cell r="T1395">
            <v>7.44</v>
          </cell>
          <cell r="U1395">
            <v>26.040000000000003</v>
          </cell>
          <cell r="V1395">
            <v>110</v>
          </cell>
          <cell r="W1395">
            <v>479</v>
          </cell>
          <cell r="X1395">
            <v>472</v>
          </cell>
          <cell r="Y1395">
            <v>471</v>
          </cell>
          <cell r="Z1395">
            <v>1154.3900000000001</v>
          </cell>
        </row>
        <row r="1396">
          <cell r="I1396" t="str">
            <v>KGTEMPLE_110F10-MALLAPANAHALLI</v>
          </cell>
          <cell r="J1396" t="str">
            <v>1320106906020304</v>
          </cell>
          <cell r="K1396" t="str">
            <v>AGRI</v>
          </cell>
          <cell r="L1396" t="str">
            <v>KGTEMPLE_110</v>
          </cell>
          <cell r="M1396" t="str">
            <v>F10-MALLAPANAHALLI</v>
          </cell>
          <cell r="N1396" t="str">
            <v>KGTEMPLE_110F10-MALLAPANAHALLI</v>
          </cell>
          <cell r="O1396" t="str">
            <v>1320106906020304</v>
          </cell>
          <cell r="P1396" t="str">
            <v>Rural</v>
          </cell>
          <cell r="Q1396" t="str">
            <v>AGRI</v>
          </cell>
          <cell r="R1396" t="str">
            <v>AGRI</v>
          </cell>
          <cell r="S1396">
            <v>25.6</v>
          </cell>
          <cell r="T1396">
            <v>10.24</v>
          </cell>
          <cell r="U1396">
            <v>35.840000000000003</v>
          </cell>
          <cell r="V1396">
            <v>120</v>
          </cell>
          <cell r="W1396">
            <v>435</v>
          </cell>
          <cell r="X1396">
            <v>409</v>
          </cell>
          <cell r="Y1396">
            <v>338</v>
          </cell>
          <cell r="Z1396">
            <v>1150.8499999999999</v>
          </cell>
        </row>
        <row r="1397">
          <cell r="I1397" t="str">
            <v>KGTEMPLE_110F12-KONANAKERE-NJY</v>
          </cell>
          <cell r="J1397" t="str">
            <v>1320106906010105</v>
          </cell>
          <cell r="K1397" t="str">
            <v>NJY</v>
          </cell>
          <cell r="L1397" t="str">
            <v>KGTEMPLE_110</v>
          </cell>
          <cell r="M1397" t="str">
            <v>F12-KONANAKERE-NJY</v>
          </cell>
          <cell r="N1397" t="str">
            <v>KGTEMPLE_110F12-KONANAKERE-NJY</v>
          </cell>
          <cell r="O1397" t="str">
            <v>1320106906010105</v>
          </cell>
          <cell r="P1397" t="str">
            <v>Rural</v>
          </cell>
          <cell r="Q1397" t="str">
            <v>NJY</v>
          </cell>
          <cell r="R1397" t="str">
            <v>NJY</v>
          </cell>
          <cell r="S1397">
            <v>11.6</v>
          </cell>
          <cell r="T1397">
            <v>2.1</v>
          </cell>
          <cell r="U1397">
            <v>13.7</v>
          </cell>
          <cell r="V1397">
            <v>121</v>
          </cell>
          <cell r="W1397">
            <v>3612</v>
          </cell>
          <cell r="X1397">
            <v>3378</v>
          </cell>
          <cell r="Y1397">
            <v>0</v>
          </cell>
          <cell r="Z1397">
            <v>1699.79</v>
          </cell>
        </row>
        <row r="1398">
          <cell r="I1398" t="str">
            <v>KIADB_SIRA_66F02-SHUBHALAKSHMI GRANITE</v>
          </cell>
          <cell r="J1398" t="str">
            <v>1320302907020102</v>
          </cell>
          <cell r="K1398" t="str">
            <v>INDUSTRIAL</v>
          </cell>
          <cell r="L1398" t="str">
            <v>KIADB_SIRA_66</v>
          </cell>
          <cell r="M1398" t="str">
            <v>F02-SHUBHALAKSHMI GRANITE</v>
          </cell>
          <cell r="N1398" t="str">
            <v>KIADB_SIRA_66F02-SHUBHALAKSHMI GRANITE</v>
          </cell>
          <cell r="O1398" t="str">
            <v>1320302907020102</v>
          </cell>
          <cell r="P1398" t="str">
            <v>Urban</v>
          </cell>
          <cell r="Q1398" t="str">
            <v>INDUSTRIAL</v>
          </cell>
          <cell r="R1398" t="str">
            <v>INDUSTRIAL</v>
          </cell>
          <cell r="S1398">
            <v>11.5</v>
          </cell>
          <cell r="T1398">
            <v>20.5</v>
          </cell>
          <cell r="U1398">
            <v>32</v>
          </cell>
          <cell r="V1398">
            <v>17</v>
          </cell>
          <cell r="Z1398">
            <v>2.8</v>
          </cell>
        </row>
        <row r="1399">
          <cell r="I1399" t="str">
            <v>KIADB_SIRA_66F03-MINI VIDHANASOUDA</v>
          </cell>
          <cell r="J1399" t="str">
            <v>1320302907020103</v>
          </cell>
          <cell r="K1399" t="str">
            <v>INDUSTRIAL</v>
          </cell>
          <cell r="L1399" t="str">
            <v>KIADB_SIRA_66</v>
          </cell>
          <cell r="M1399" t="str">
            <v>F03-MINI VIDHANASOUDA</v>
          </cell>
          <cell r="N1399" t="str">
            <v>KIADB_SIRA_66F03-MINI VIDHANASOUDA</v>
          </cell>
          <cell r="O1399" t="str">
            <v>1320302907020103</v>
          </cell>
          <cell r="P1399" t="str">
            <v>Urban</v>
          </cell>
          <cell r="Q1399" t="str">
            <v>INDUSTRIAL</v>
          </cell>
          <cell r="R1399" t="str">
            <v>INDUSTRIAL</v>
          </cell>
          <cell r="S1399">
            <v>6.5</v>
          </cell>
          <cell r="T1399">
            <v>13</v>
          </cell>
          <cell r="U1399">
            <v>19.5</v>
          </cell>
          <cell r="V1399">
            <v>9</v>
          </cell>
          <cell r="Z1399">
            <v>2.8</v>
          </cell>
        </row>
        <row r="1400">
          <cell r="I1400" t="str">
            <v>KIADB_SIRA_66F04-MM STEEL</v>
          </cell>
          <cell r="J1400" t="str">
            <v>1320302907020104</v>
          </cell>
          <cell r="K1400" t="str">
            <v>INDUSTRIAL</v>
          </cell>
          <cell r="L1400" t="str">
            <v>KIADB_SIRA_66</v>
          </cell>
          <cell r="M1400" t="str">
            <v>F04-MM STEEL</v>
          </cell>
          <cell r="N1400" t="str">
            <v>KIADB_SIRA_66F04-MM STEEL</v>
          </cell>
          <cell r="O1400" t="str">
            <v>1320302907020104</v>
          </cell>
          <cell r="P1400" t="str">
            <v>Urban</v>
          </cell>
          <cell r="Q1400" t="str">
            <v>INDUSTRIAL</v>
          </cell>
          <cell r="R1400" t="str">
            <v>INDUSTRIAL</v>
          </cell>
          <cell r="S1400">
            <v>10</v>
          </cell>
          <cell r="T1400">
            <v>17.5</v>
          </cell>
          <cell r="U1400">
            <v>27.5</v>
          </cell>
          <cell r="V1400">
            <v>11</v>
          </cell>
          <cell r="Z1400">
            <v>86.5</v>
          </cell>
        </row>
        <row r="1401">
          <cell r="I1401" t="str">
            <v>KIADB_SIRA_66F05-ABIS</v>
          </cell>
          <cell r="J1401" t="str">
            <v>1320302907020105</v>
          </cell>
          <cell r="K1401" t="str">
            <v>INDUSTRIAL</v>
          </cell>
          <cell r="L1401" t="str">
            <v>KIADB_SIRA_66</v>
          </cell>
          <cell r="M1401" t="str">
            <v>F05-ABIS</v>
          </cell>
          <cell r="N1401" t="str">
            <v>KIADB_SIRA_66F05-ABIS</v>
          </cell>
          <cell r="O1401" t="str">
            <v>1320302907020105</v>
          </cell>
          <cell r="P1401" t="str">
            <v>Urban</v>
          </cell>
          <cell r="Q1401" t="str">
            <v>INDUSTRIAL</v>
          </cell>
          <cell r="R1401" t="str">
            <v>INDUSTRIAL</v>
          </cell>
          <cell r="S1401">
            <v>0.5</v>
          </cell>
          <cell r="T1401">
            <v>9.5</v>
          </cell>
          <cell r="U1401">
            <v>10</v>
          </cell>
          <cell r="V1401">
            <v>13</v>
          </cell>
          <cell r="Z1401">
            <v>381</v>
          </cell>
        </row>
        <row r="1402">
          <cell r="I1402" t="str">
            <v>KIADB_SIRA_66F10-KUNAGATANAHALLI</v>
          </cell>
          <cell r="J1402" t="str">
            <v>1320302907010103</v>
          </cell>
          <cell r="K1402" t="str">
            <v>AGRI</v>
          </cell>
          <cell r="L1402" t="str">
            <v>KIADB_SIRA_66</v>
          </cell>
          <cell r="M1402" t="str">
            <v>F10-KUNAGATANAHALLI</v>
          </cell>
          <cell r="N1402" t="str">
            <v>KIADB_SIRA_66F10-KUNAGATANAHALLI</v>
          </cell>
          <cell r="O1402" t="str">
            <v>1320302907010103</v>
          </cell>
          <cell r="P1402" t="str">
            <v>Rural</v>
          </cell>
          <cell r="Q1402" t="str">
            <v>AGRI</v>
          </cell>
          <cell r="R1402" t="str">
            <v>AGRI</v>
          </cell>
          <cell r="S1402">
            <v>10.199999999999999</v>
          </cell>
          <cell r="T1402">
            <v>7.5</v>
          </cell>
          <cell r="U1402">
            <v>17.7</v>
          </cell>
          <cell r="V1402">
            <v>103</v>
          </cell>
          <cell r="W1402">
            <v>213</v>
          </cell>
          <cell r="X1402">
            <v>213</v>
          </cell>
          <cell r="Y1402">
            <v>213</v>
          </cell>
          <cell r="Z1402">
            <v>179.1</v>
          </cell>
        </row>
        <row r="1403">
          <cell r="I1403" t="str">
            <v>KIADB_SIRA_66F11-MUDIGERE</v>
          </cell>
          <cell r="J1403" t="str">
            <v>1320302907010101</v>
          </cell>
          <cell r="K1403" t="str">
            <v>AGRI</v>
          </cell>
          <cell r="L1403" t="str">
            <v>KIADB_SIRA_66</v>
          </cell>
          <cell r="M1403" t="str">
            <v>F11-MUDIGERE</v>
          </cell>
          <cell r="N1403" t="str">
            <v>KIADB_SIRA_66F11-MUDIGERE</v>
          </cell>
          <cell r="O1403" t="str">
            <v>1320302907010101</v>
          </cell>
          <cell r="P1403" t="str">
            <v>Rural</v>
          </cell>
          <cell r="Q1403" t="str">
            <v>AGRI</v>
          </cell>
          <cell r="R1403" t="str">
            <v>AGRI</v>
          </cell>
          <cell r="S1403">
            <v>11</v>
          </cell>
          <cell r="T1403">
            <v>13</v>
          </cell>
          <cell r="U1403">
            <v>24</v>
          </cell>
          <cell r="V1403">
            <v>88</v>
          </cell>
          <cell r="W1403">
            <v>366</v>
          </cell>
          <cell r="X1403">
            <v>364</v>
          </cell>
          <cell r="Y1403">
            <v>361</v>
          </cell>
          <cell r="Z1403">
            <v>176.3</v>
          </cell>
        </row>
        <row r="1404">
          <cell r="I1404" t="str">
            <v>KIADB_SIRA_66F12-HONNENAHALLI NJY</v>
          </cell>
          <cell r="J1404" t="str">
            <v>1320302907010102</v>
          </cell>
          <cell r="K1404" t="str">
            <v>NJY</v>
          </cell>
          <cell r="L1404" t="str">
            <v>KIADB_SIRA_66</v>
          </cell>
          <cell r="M1404" t="str">
            <v>F12-HONNENAHALLI NJY</v>
          </cell>
          <cell r="N1404" t="str">
            <v>KIADB_SIRA_66F12-HONNENAHALLI NJY</v>
          </cell>
          <cell r="O1404" t="str">
            <v>1320302907010102</v>
          </cell>
          <cell r="P1404" t="str">
            <v>Rural</v>
          </cell>
          <cell r="Q1404" t="str">
            <v>NJY</v>
          </cell>
          <cell r="R1404" t="str">
            <v>NJY</v>
          </cell>
          <cell r="S1404">
            <v>12</v>
          </cell>
          <cell r="T1404">
            <v>5</v>
          </cell>
          <cell r="U1404">
            <v>17</v>
          </cell>
          <cell r="V1404">
            <v>36</v>
          </cell>
          <cell r="W1404">
            <v>1327</v>
          </cell>
          <cell r="X1404">
            <v>1259</v>
          </cell>
          <cell r="Y1404">
            <v>0</v>
          </cell>
          <cell r="Z1404">
            <v>10.8</v>
          </cell>
        </row>
        <row r="1405">
          <cell r="I1405" t="str">
            <v>KIADB_VNP_220F02-TMEIC</v>
          </cell>
          <cell r="J1405" t="str">
            <v>1320103905010101</v>
          </cell>
          <cell r="K1405" t="str">
            <v>INDUSTRIAL</v>
          </cell>
          <cell r="L1405" t="str">
            <v>KIADB_VNP_220</v>
          </cell>
          <cell r="M1405" t="str">
            <v>F02-TMEIC</v>
          </cell>
          <cell r="N1405" t="str">
            <v>KIADB_VNP_220F02-TMEIC</v>
          </cell>
          <cell r="O1405" t="str">
            <v>1320103905010101</v>
          </cell>
          <cell r="P1405" t="str">
            <v>Rural</v>
          </cell>
          <cell r="Q1405" t="str">
            <v>INDUSTRIAL</v>
          </cell>
          <cell r="R1405" t="str">
            <v>INDUSTRIAL</v>
          </cell>
          <cell r="S1405">
            <v>1.89</v>
          </cell>
          <cell r="T1405">
            <v>0</v>
          </cell>
          <cell r="U1405">
            <v>1.89</v>
          </cell>
          <cell r="V1405">
            <v>1</v>
          </cell>
          <cell r="W1405">
            <v>5</v>
          </cell>
          <cell r="X1405">
            <v>1</v>
          </cell>
          <cell r="Y1405">
            <v>0</v>
          </cell>
          <cell r="Z1405">
            <v>3591.31</v>
          </cell>
        </row>
        <row r="1406">
          <cell r="I1406" t="str">
            <v>KIADB_VNP_220F04-JP2</v>
          </cell>
          <cell r="J1406" t="str">
            <v>1320103905010103</v>
          </cell>
          <cell r="K1406" t="str">
            <v>INDUSTRIAL</v>
          </cell>
          <cell r="L1406" t="str">
            <v>KIADB_VNP_220</v>
          </cell>
          <cell r="M1406" t="str">
            <v>F04-JP2</v>
          </cell>
          <cell r="N1406" t="str">
            <v>KIADB_VNP_220F04-JP2</v>
          </cell>
          <cell r="O1406" t="str">
            <v>1320103905010103</v>
          </cell>
          <cell r="P1406" t="str">
            <v>Rural</v>
          </cell>
          <cell r="Q1406" t="str">
            <v>INDUSTRIAL</v>
          </cell>
          <cell r="R1406" t="str">
            <v>INDUSTRIAL</v>
          </cell>
          <cell r="S1406">
            <v>2.5</v>
          </cell>
          <cell r="T1406">
            <v>0</v>
          </cell>
          <cell r="U1406">
            <v>2.5</v>
          </cell>
          <cell r="V1406">
            <v>1</v>
          </cell>
          <cell r="W1406">
            <v>2</v>
          </cell>
          <cell r="X1406">
            <v>2</v>
          </cell>
          <cell r="Y1406">
            <v>0</v>
          </cell>
          <cell r="Z1406">
            <v>795.93</v>
          </cell>
        </row>
        <row r="1407">
          <cell r="I1407" t="str">
            <v>KIADB_VNP_220F07-CHAMUNDI</v>
          </cell>
          <cell r="J1407" t="str">
            <v>1320103905020101</v>
          </cell>
          <cell r="K1407" t="str">
            <v>INDUSTRIAL</v>
          </cell>
          <cell r="L1407" t="str">
            <v>KIADB_VNP_220</v>
          </cell>
          <cell r="M1407" t="str">
            <v>F07-CHAMUNDI</v>
          </cell>
          <cell r="N1407" t="str">
            <v>KIADB_VNP_220F07-CHAMUNDI</v>
          </cell>
          <cell r="O1407" t="str">
            <v>1320103905020101</v>
          </cell>
          <cell r="P1407" t="str">
            <v>Rural</v>
          </cell>
          <cell r="Q1407" t="str">
            <v>INDUSTRIAL</v>
          </cell>
          <cell r="R1407" t="str">
            <v>INDUSTRIAL</v>
          </cell>
          <cell r="S1407">
            <v>5.5</v>
          </cell>
          <cell r="T1407">
            <v>0</v>
          </cell>
          <cell r="U1407">
            <v>5.5</v>
          </cell>
          <cell r="V1407">
            <v>55</v>
          </cell>
          <cell r="W1407">
            <v>342</v>
          </cell>
          <cell r="X1407">
            <v>269</v>
          </cell>
          <cell r="Y1407">
            <v>0</v>
          </cell>
          <cell r="Z1407">
            <v>23349.7</v>
          </cell>
        </row>
        <row r="1408">
          <cell r="I1408" t="str">
            <v>KIADB_VNP_220F08-SHARADHA</v>
          </cell>
          <cell r="J1408" t="str">
            <v>1320103905020102</v>
          </cell>
          <cell r="K1408" t="str">
            <v>INDUSTRIAL</v>
          </cell>
          <cell r="L1408" t="str">
            <v>KIADB_VNP_220</v>
          </cell>
          <cell r="M1408" t="str">
            <v>F08-SHARADHA</v>
          </cell>
          <cell r="N1408" t="str">
            <v>KIADB_VNP_220F08-SHARADHA</v>
          </cell>
          <cell r="O1408" t="str">
            <v>1320103905020102</v>
          </cell>
          <cell r="P1408" t="str">
            <v>Rural</v>
          </cell>
          <cell r="Q1408" t="str">
            <v>INDUSTRIAL</v>
          </cell>
          <cell r="R1408" t="str">
            <v>INDUSTRIAL</v>
          </cell>
          <cell r="S1408">
            <v>5.6</v>
          </cell>
          <cell r="T1408">
            <v>0</v>
          </cell>
          <cell r="U1408">
            <v>5.6</v>
          </cell>
          <cell r="V1408">
            <v>52</v>
          </cell>
          <cell r="W1408">
            <v>303</v>
          </cell>
          <cell r="X1408">
            <v>225</v>
          </cell>
          <cell r="Y1408">
            <v>0</v>
          </cell>
          <cell r="Z1408">
            <v>22022.1</v>
          </cell>
        </row>
        <row r="1409">
          <cell r="I1409" t="str">
            <v>KIADB_VNP_220F09-MAHALAKSHMI</v>
          </cell>
          <cell r="J1409" t="str">
            <v>1320103905020105</v>
          </cell>
          <cell r="K1409" t="str">
            <v>INDUSTRIAL</v>
          </cell>
          <cell r="L1409" t="str">
            <v>KIADB_VNP_220</v>
          </cell>
          <cell r="M1409" t="str">
            <v>F09-MAHALAKSHMI</v>
          </cell>
          <cell r="N1409" t="str">
            <v>KIADB_VNP_220F09-MAHALAKSHMI</v>
          </cell>
          <cell r="O1409" t="str">
            <v>1320103905020105</v>
          </cell>
          <cell r="P1409" t="str">
            <v>Rural</v>
          </cell>
          <cell r="Q1409" t="str">
            <v>INDUSTRIAL</v>
          </cell>
          <cell r="R1409" t="str">
            <v>INDUSTRIAL</v>
          </cell>
          <cell r="S1409">
            <v>4.5</v>
          </cell>
          <cell r="T1409">
            <v>0</v>
          </cell>
          <cell r="U1409">
            <v>4.5</v>
          </cell>
          <cell r="V1409">
            <v>3</v>
          </cell>
          <cell r="W1409">
            <v>105</v>
          </cell>
          <cell r="X1409">
            <v>82</v>
          </cell>
          <cell r="Y1409">
            <v>0</v>
          </cell>
          <cell r="Z1409">
            <v>29261.15</v>
          </cell>
        </row>
        <row r="1410">
          <cell r="I1410" t="str">
            <v>KIADB_VNP_220F11-VIGNESHWARA</v>
          </cell>
          <cell r="J1410" t="str">
            <v>1320103905020104</v>
          </cell>
          <cell r="K1410" t="str">
            <v>INDUSTRIAL</v>
          </cell>
          <cell r="L1410" t="str">
            <v>KIADB_VNP_220</v>
          </cell>
          <cell r="M1410" t="str">
            <v>F11-VIGNESHWARA</v>
          </cell>
          <cell r="N1410" t="str">
            <v>KIADB_VNP_220F11-VIGNESHWARA</v>
          </cell>
          <cell r="O1410" t="str">
            <v>1320103905020104</v>
          </cell>
          <cell r="P1410" t="str">
            <v>Rural</v>
          </cell>
          <cell r="Q1410" t="str">
            <v>INDUSTRIAL</v>
          </cell>
          <cell r="R1410" t="str">
            <v>INDUSTRIAL</v>
          </cell>
          <cell r="S1410">
            <v>5.75</v>
          </cell>
          <cell r="T1410">
            <v>0</v>
          </cell>
          <cell r="U1410">
            <v>5.75</v>
          </cell>
          <cell r="V1410">
            <v>22</v>
          </cell>
          <cell r="W1410">
            <v>427</v>
          </cell>
          <cell r="X1410">
            <v>368</v>
          </cell>
          <cell r="Y1410">
            <v>0</v>
          </cell>
          <cell r="Z1410">
            <v>30390.2</v>
          </cell>
        </row>
        <row r="1411">
          <cell r="I1411" t="str">
            <v>KIADB_VNP_220F14-HIMALAYA DRUG</v>
          </cell>
          <cell r="J1411" t="str">
            <v>1320103905020106</v>
          </cell>
          <cell r="K1411" t="str">
            <v>INDUSTRIAL</v>
          </cell>
          <cell r="L1411" t="str">
            <v>KIADB_VNP_220</v>
          </cell>
          <cell r="M1411" t="str">
            <v>F14-HIMALAYA DRUG</v>
          </cell>
          <cell r="N1411" t="str">
            <v>KIADB_VNP_220F14-HIMALAYA DRUG</v>
          </cell>
          <cell r="O1411" t="str">
            <v>1320103905020106</v>
          </cell>
          <cell r="P1411" t="str">
            <v>Rural</v>
          </cell>
          <cell r="Q1411" t="str">
            <v>INDUSTRIAL</v>
          </cell>
          <cell r="R1411" t="str">
            <v>INDUSTRIAL</v>
          </cell>
          <cell r="S1411">
            <v>3.5</v>
          </cell>
          <cell r="T1411">
            <v>0</v>
          </cell>
          <cell r="U1411">
            <v>3.5</v>
          </cell>
          <cell r="V1411">
            <v>1</v>
          </cell>
          <cell r="W1411">
            <v>2</v>
          </cell>
          <cell r="X1411">
            <v>2</v>
          </cell>
          <cell r="Y1411">
            <v>0</v>
          </cell>
          <cell r="Z1411">
            <v>6192.8</v>
          </cell>
        </row>
        <row r="1412">
          <cell r="I1412" t="str">
            <v>KIADB_VNP_220F16-NATURAL BIOGENEX</v>
          </cell>
          <cell r="J1412" t="str">
            <v>1320103905020107</v>
          </cell>
          <cell r="K1412" t="str">
            <v>INDUSTRIAL</v>
          </cell>
          <cell r="L1412" t="str">
            <v>KIADB_VNP_220</v>
          </cell>
          <cell r="M1412" t="str">
            <v>F16-NATURAL BIOGENEX</v>
          </cell>
          <cell r="N1412" t="str">
            <v>KIADB_VNP_220F16-NATURAL BIOGENEX</v>
          </cell>
          <cell r="O1412" t="str">
            <v>1320103905020107</v>
          </cell>
          <cell r="P1412" t="str">
            <v>Rural</v>
          </cell>
          <cell r="Q1412" t="str">
            <v>INDUSTRIAL</v>
          </cell>
          <cell r="R1412" t="str">
            <v>INDUSTRIAL</v>
          </cell>
          <cell r="S1412">
            <v>5</v>
          </cell>
          <cell r="T1412">
            <v>0</v>
          </cell>
          <cell r="U1412">
            <v>5</v>
          </cell>
          <cell r="V1412">
            <v>1</v>
          </cell>
          <cell r="W1412">
            <v>1</v>
          </cell>
          <cell r="X1412">
            <v>1</v>
          </cell>
          <cell r="Y1412">
            <v>0</v>
          </cell>
          <cell r="Z1412">
            <v>1812.6</v>
          </cell>
        </row>
        <row r="1413">
          <cell r="I1413" t="str">
            <v>C K PURA_66F02-DAVADABETTA</v>
          </cell>
          <cell r="J1413" t="str">
            <v>1320306909010101</v>
          </cell>
          <cell r="K1413" t="str">
            <v>AGRI</v>
          </cell>
          <cell r="L1413" t="str">
            <v>KILARLAHALLI_66</v>
          </cell>
          <cell r="M1413" t="str">
            <v>F02-DAVADABETTA</v>
          </cell>
          <cell r="N1413" t="str">
            <v>KILARLAHALLI_66F02-DAVADABETTA</v>
          </cell>
          <cell r="O1413" t="str">
            <v>1320306909010101</v>
          </cell>
          <cell r="P1413" t="str">
            <v>Rural</v>
          </cell>
          <cell r="Q1413" t="str">
            <v>AGRI</v>
          </cell>
          <cell r="R1413" t="str">
            <v>AGRI</v>
          </cell>
          <cell r="S1413">
            <v>8</v>
          </cell>
          <cell r="T1413">
            <v>4</v>
          </cell>
          <cell r="U1413">
            <v>12</v>
          </cell>
          <cell r="V1413">
            <v>101</v>
          </cell>
          <cell r="W1413">
            <v>241</v>
          </cell>
          <cell r="X1413">
            <v>235</v>
          </cell>
          <cell r="Y1413">
            <v>234</v>
          </cell>
          <cell r="Z1413">
            <v>3484.3</v>
          </cell>
        </row>
        <row r="1414">
          <cell r="I1414" t="str">
            <v>KILARLAHALLI_66F03- CHITTHAGANAHALLI NJY</v>
          </cell>
          <cell r="J1414" t="str">
            <v>1320306909010102</v>
          </cell>
          <cell r="K1414" t="str">
            <v>NJY</v>
          </cell>
          <cell r="L1414" t="str">
            <v>KILARLAHALLI_66</v>
          </cell>
          <cell r="M1414" t="str">
            <v>F03- CHITTHAGANAHALLI NJY</v>
          </cell>
          <cell r="N1414" t="str">
            <v>KILARLAHALLI_66F03- CHITTHAGANAHALLI NJY</v>
          </cell>
          <cell r="O1414" t="str">
            <v>1320306909010102</v>
          </cell>
          <cell r="P1414" t="str">
            <v>Rural</v>
          </cell>
          <cell r="Q1414" t="str">
            <v>NJY</v>
          </cell>
          <cell r="R1414" t="str">
            <v>NJY</v>
          </cell>
          <cell r="S1414">
            <v>14.5</v>
          </cell>
          <cell r="T1414">
            <v>8.1999999999999993</v>
          </cell>
          <cell r="U1414">
            <v>22.7</v>
          </cell>
          <cell r="V1414">
            <v>79</v>
          </cell>
          <cell r="W1414">
            <v>2804</v>
          </cell>
          <cell r="X1414">
            <v>1808</v>
          </cell>
          <cell r="Y1414">
            <v>10</v>
          </cell>
          <cell r="Z1414">
            <v>2676.6</v>
          </cell>
        </row>
        <row r="1415">
          <cell r="I1415" t="str">
            <v xml:space="preserve">KILARLAHALLI_66F04- KRISHNAGIRI </v>
          </cell>
          <cell r="J1415" t="str">
            <v>1320306909010103</v>
          </cell>
          <cell r="K1415" t="str">
            <v>AGRI</v>
          </cell>
          <cell r="L1415" t="str">
            <v>KILARLAHALLI_66</v>
          </cell>
          <cell r="M1415" t="str">
            <v xml:space="preserve">F04- KRISHNAGIRI </v>
          </cell>
          <cell r="N1415" t="str">
            <v xml:space="preserve">KILARLAHALLI_66F04- KRISHNAGIRI </v>
          </cell>
          <cell r="O1415" t="str">
            <v>1320306909010103</v>
          </cell>
          <cell r="P1415" t="str">
            <v>Rural</v>
          </cell>
          <cell r="Q1415" t="str">
            <v>AGRI</v>
          </cell>
          <cell r="R1415" t="str">
            <v>AGRI</v>
          </cell>
          <cell r="S1415">
            <v>10</v>
          </cell>
          <cell r="T1415">
            <v>8</v>
          </cell>
          <cell r="U1415">
            <v>18</v>
          </cell>
          <cell r="V1415">
            <v>113</v>
          </cell>
          <cell r="W1415">
            <v>228</v>
          </cell>
          <cell r="X1415">
            <v>228</v>
          </cell>
          <cell r="Y1415">
            <v>228</v>
          </cell>
          <cell r="Z1415">
            <v>4459.8</v>
          </cell>
        </row>
        <row r="1416">
          <cell r="I1416" t="str">
            <v>C K PURA_66F05-C K PURA NJY</v>
          </cell>
          <cell r="J1416" t="str">
            <v>1320306909020102</v>
          </cell>
          <cell r="K1416" t="str">
            <v>NJY</v>
          </cell>
          <cell r="L1416" t="str">
            <v>KILARLAHALLI_66</v>
          </cell>
          <cell r="M1416" t="str">
            <v>F05-C K PURA NJY</v>
          </cell>
          <cell r="N1416" t="str">
            <v>KILARLAHALLI_66F05-C K PURA NJY</v>
          </cell>
          <cell r="O1416" t="str">
            <v>1320306909020102</v>
          </cell>
          <cell r="P1416" t="str">
            <v>Rural</v>
          </cell>
          <cell r="Q1416" t="str">
            <v>NJY</v>
          </cell>
          <cell r="R1416" t="str">
            <v>NJY</v>
          </cell>
          <cell r="S1416">
            <v>12</v>
          </cell>
          <cell r="T1416">
            <v>2</v>
          </cell>
          <cell r="U1416">
            <v>14</v>
          </cell>
          <cell r="V1416">
            <v>45</v>
          </cell>
          <cell r="W1416">
            <v>1272</v>
          </cell>
          <cell r="X1416">
            <v>916</v>
          </cell>
          <cell r="Y1416">
            <v>1</v>
          </cell>
          <cell r="Z1416">
            <v>2268.3000000000002</v>
          </cell>
        </row>
        <row r="1417">
          <cell r="I1417" t="str">
            <v>C K PURA_66F06-KANNAMEDI</v>
          </cell>
          <cell r="J1417" t="str">
            <v>1320306909020101</v>
          </cell>
          <cell r="K1417" t="str">
            <v>AGRI</v>
          </cell>
          <cell r="L1417" t="str">
            <v>KILARLAHALLI_66</v>
          </cell>
          <cell r="M1417" t="str">
            <v>F06-KANNAMEDI</v>
          </cell>
          <cell r="N1417" t="str">
            <v>KILARLAHALLI_66F06-KANNAMEDI</v>
          </cell>
          <cell r="O1417" t="str">
            <v>1320306909020101</v>
          </cell>
          <cell r="P1417" t="str">
            <v>Rural</v>
          </cell>
          <cell r="Q1417" t="str">
            <v>AGRI</v>
          </cell>
          <cell r="R1417" t="str">
            <v>AGRI</v>
          </cell>
          <cell r="S1417">
            <v>15.6</v>
          </cell>
          <cell r="T1417">
            <v>6.2</v>
          </cell>
          <cell r="U1417">
            <v>21.8</v>
          </cell>
          <cell r="V1417">
            <v>114</v>
          </cell>
          <cell r="W1417">
            <v>220</v>
          </cell>
          <cell r="X1417">
            <v>219</v>
          </cell>
          <cell r="Y1417">
            <v>204</v>
          </cell>
          <cell r="Z1417">
            <v>6246.6</v>
          </cell>
        </row>
        <row r="1418">
          <cell r="I1418" t="str">
            <v xml:space="preserve">C K PURA_66F07-KILARLAHALLI </v>
          </cell>
          <cell r="J1418" t="str">
            <v>1320306909020103</v>
          </cell>
          <cell r="K1418" t="str">
            <v>AGRI</v>
          </cell>
          <cell r="L1418" t="str">
            <v>KILARLAHALLI_66</v>
          </cell>
          <cell r="M1418" t="str">
            <v xml:space="preserve">F07-KILARLAHALLI </v>
          </cell>
          <cell r="N1418" t="str">
            <v xml:space="preserve">KILARLAHALLI_66F07-KILARLAHALLI </v>
          </cell>
          <cell r="O1418" t="str">
            <v>1320306909020103</v>
          </cell>
          <cell r="P1418" t="str">
            <v>Rural</v>
          </cell>
          <cell r="Q1418" t="str">
            <v>AGRI</v>
          </cell>
          <cell r="R1418" t="str">
            <v>AGRI</v>
          </cell>
          <cell r="S1418">
            <v>24.2</v>
          </cell>
          <cell r="T1418">
            <v>5.2</v>
          </cell>
          <cell r="U1418">
            <v>29.4</v>
          </cell>
          <cell r="V1418">
            <v>55</v>
          </cell>
          <cell r="W1418">
            <v>197</v>
          </cell>
          <cell r="X1418">
            <v>197</v>
          </cell>
          <cell r="Y1418">
            <v>196</v>
          </cell>
          <cell r="Z1418">
            <v>2969.5</v>
          </cell>
        </row>
        <row r="1419">
          <cell r="I1419" t="str">
            <v>C K PURA_66F08- KURUBARA PALYA</v>
          </cell>
          <cell r="J1419" t="str">
            <v>1320306909020104</v>
          </cell>
          <cell r="K1419" t="str">
            <v>AGRI</v>
          </cell>
          <cell r="L1419" t="str">
            <v>KILARLAHALLI_66</v>
          </cell>
          <cell r="M1419" t="str">
            <v>F08- KURUBARA PALYA</v>
          </cell>
          <cell r="N1419" t="str">
            <v>KILARLAHALLI_66F08- KURUBARA PALYA</v>
          </cell>
          <cell r="O1419" t="str">
            <v>1320306909020104</v>
          </cell>
          <cell r="P1419" t="str">
            <v>Rural</v>
          </cell>
          <cell r="Q1419" t="str">
            <v>AGRI</v>
          </cell>
          <cell r="R1419" t="str">
            <v>AGRI</v>
          </cell>
          <cell r="S1419">
            <v>18.2</v>
          </cell>
          <cell r="T1419">
            <v>3.2</v>
          </cell>
          <cell r="U1419">
            <v>21.4</v>
          </cell>
          <cell r="V1419">
            <v>90</v>
          </cell>
          <cell r="W1419">
            <v>222</v>
          </cell>
          <cell r="X1419">
            <v>221</v>
          </cell>
          <cell r="Y1419">
            <v>220</v>
          </cell>
          <cell r="Z1419">
            <v>5127.5</v>
          </cell>
        </row>
        <row r="1420">
          <cell r="I1420" t="str">
            <v>KODIGENAHALLI_66F01-KALIDEVAPURA</v>
          </cell>
          <cell r="J1420" t="str">
            <v>1320304901020301</v>
          </cell>
          <cell r="K1420" t="str">
            <v>AGRI</v>
          </cell>
          <cell r="L1420" t="str">
            <v>KODIGENAHALLI_66</v>
          </cell>
          <cell r="M1420" t="str">
            <v>F01-KALIDEVAPURA</v>
          </cell>
          <cell r="N1420" t="str">
            <v>KODIGENAHALLI_66F01-KALIDEVAPURA</v>
          </cell>
          <cell r="O1420" t="str">
            <v>1320304901020301</v>
          </cell>
          <cell r="P1420" t="str">
            <v>Rural</v>
          </cell>
          <cell r="Q1420" t="str">
            <v>AGRI</v>
          </cell>
          <cell r="R1420" t="str">
            <v>AGRI</v>
          </cell>
          <cell r="S1420">
            <v>15.2</v>
          </cell>
          <cell r="T1420">
            <v>8</v>
          </cell>
          <cell r="U1420">
            <v>23.2</v>
          </cell>
          <cell r="V1420">
            <v>106</v>
          </cell>
          <cell r="W1420">
            <v>261</v>
          </cell>
          <cell r="X1420">
            <v>259</v>
          </cell>
          <cell r="Y1420">
            <v>254</v>
          </cell>
          <cell r="Z1420">
            <v>376.25</v>
          </cell>
        </row>
        <row r="1421">
          <cell r="I1421" t="str">
            <v>KODIGENAHALLI_66F02-CHIKKAMALUR</v>
          </cell>
          <cell r="J1421" t="str">
            <v>1320304901020302</v>
          </cell>
          <cell r="K1421" t="str">
            <v>AGRI</v>
          </cell>
          <cell r="L1421" t="str">
            <v>KODIGENAHALLI_66</v>
          </cell>
          <cell r="M1421" t="str">
            <v>F02-CHIKKAMALUR</v>
          </cell>
          <cell r="N1421" t="str">
            <v>KODIGENAHALLI_66F02-CHIKKAMALUR</v>
          </cell>
          <cell r="O1421" t="str">
            <v>1320304901020302</v>
          </cell>
          <cell r="P1421" t="str">
            <v>Rural</v>
          </cell>
          <cell r="Q1421" t="str">
            <v>AGRI</v>
          </cell>
          <cell r="R1421" t="str">
            <v>AGRI</v>
          </cell>
          <cell r="S1421">
            <v>20.8</v>
          </cell>
          <cell r="T1421">
            <v>10</v>
          </cell>
          <cell r="U1421">
            <v>30.8</v>
          </cell>
          <cell r="V1421">
            <v>113</v>
          </cell>
          <cell r="W1421">
            <v>323</v>
          </cell>
          <cell r="X1421">
            <v>322</v>
          </cell>
          <cell r="Y1421">
            <v>302</v>
          </cell>
          <cell r="Z1421">
            <v>650.59</v>
          </cell>
        </row>
        <row r="1422">
          <cell r="I1422" t="str">
            <v>KODIGENAHALLI_66F03-KODIGENAHALLI</v>
          </cell>
          <cell r="J1422" t="str">
            <v>1320304901020101</v>
          </cell>
          <cell r="K1422" t="str">
            <v>MIXED LOAD</v>
          </cell>
          <cell r="L1422" t="str">
            <v>KODIGENAHALLI_66</v>
          </cell>
          <cell r="M1422" t="str">
            <v>F03-KODIGENAHALLI</v>
          </cell>
          <cell r="N1422" t="str">
            <v>KODIGENAHALLI_66F03-KODIGENAHALLI</v>
          </cell>
          <cell r="O1422" t="str">
            <v>1320304901020101</v>
          </cell>
          <cell r="P1422" t="str">
            <v>Urban</v>
          </cell>
          <cell r="Q1422" t="str">
            <v>URBAN MIXED LOAD</v>
          </cell>
          <cell r="R1422" t="str">
            <v>URBAN</v>
          </cell>
          <cell r="S1422">
            <v>7.5</v>
          </cell>
          <cell r="T1422">
            <v>9</v>
          </cell>
          <cell r="U1422">
            <v>16.5</v>
          </cell>
          <cell r="V1422">
            <v>36</v>
          </cell>
          <cell r="W1422">
            <v>3182</v>
          </cell>
          <cell r="X1422">
            <v>2552</v>
          </cell>
          <cell r="Y1422">
            <v>31</v>
          </cell>
          <cell r="Z1422">
            <v>273.69</v>
          </cell>
        </row>
        <row r="1423">
          <cell r="I1423" t="str">
            <v>KODIGENAHALLI_66F04-VITALAPURA</v>
          </cell>
          <cell r="J1423" t="str">
            <v>1320304901020102</v>
          </cell>
          <cell r="K1423" t="str">
            <v>AGRI</v>
          </cell>
          <cell r="L1423" t="str">
            <v>KODIGENAHALLI_66</v>
          </cell>
          <cell r="M1423" t="str">
            <v>F04-VITALAPURA</v>
          </cell>
          <cell r="N1423" t="str">
            <v>KODIGENAHALLI_66F04-VITALAPURA</v>
          </cell>
          <cell r="O1423" t="str">
            <v>1320304901020102</v>
          </cell>
          <cell r="P1423" t="str">
            <v>Rural</v>
          </cell>
          <cell r="Q1423" t="str">
            <v>AGRI</v>
          </cell>
          <cell r="R1423" t="str">
            <v>AGRI</v>
          </cell>
          <cell r="S1423">
            <v>21.8</v>
          </cell>
          <cell r="T1423">
            <v>9</v>
          </cell>
          <cell r="U1423">
            <v>30.8</v>
          </cell>
          <cell r="V1423">
            <v>94</v>
          </cell>
          <cell r="W1423">
            <v>476</v>
          </cell>
          <cell r="X1423">
            <v>470</v>
          </cell>
          <cell r="Y1423">
            <v>442</v>
          </cell>
          <cell r="Z1423">
            <v>110.15</v>
          </cell>
        </row>
        <row r="1424">
          <cell r="I1424" t="str">
            <v>KODIGENAHALLI_66F05-DASARAHALLI</v>
          </cell>
          <cell r="J1424" t="str">
            <v>1320304901020303</v>
          </cell>
          <cell r="K1424" t="str">
            <v>AGRI</v>
          </cell>
          <cell r="L1424" t="str">
            <v>KODIGENAHALLI_66</v>
          </cell>
          <cell r="M1424" t="str">
            <v>F05-DASARAHALLI</v>
          </cell>
          <cell r="N1424" t="str">
            <v>KODIGENAHALLI_66F05-DASARAHALLI</v>
          </cell>
          <cell r="O1424" t="str">
            <v>1320304901020303</v>
          </cell>
          <cell r="P1424" t="str">
            <v>Rural</v>
          </cell>
          <cell r="Q1424" t="str">
            <v>AGRI</v>
          </cell>
          <cell r="R1424" t="str">
            <v>AGRI</v>
          </cell>
          <cell r="S1424">
            <v>23.5</v>
          </cell>
          <cell r="T1424">
            <v>10</v>
          </cell>
          <cell r="U1424">
            <v>33.5</v>
          </cell>
          <cell r="V1424">
            <v>127</v>
          </cell>
          <cell r="W1424">
            <v>476</v>
          </cell>
          <cell r="X1424">
            <v>454</v>
          </cell>
          <cell r="Y1424">
            <v>390</v>
          </cell>
          <cell r="Z1424">
            <v>837.29</v>
          </cell>
        </row>
        <row r="1425">
          <cell r="I1425" t="str">
            <v>KODIGENAHALLI_66F06-MYDHANAHALLI</v>
          </cell>
          <cell r="J1425" t="str">
            <v>1320304901020304</v>
          </cell>
          <cell r="K1425" t="str">
            <v>AGRI</v>
          </cell>
          <cell r="L1425" t="str">
            <v>KODIGENAHALLI_66</v>
          </cell>
          <cell r="M1425" t="str">
            <v>F06-MYDHANAHALLI</v>
          </cell>
          <cell r="N1425" t="str">
            <v>KODIGENAHALLI_66F06-MYDHANAHALLI</v>
          </cell>
          <cell r="O1425" t="str">
            <v>1320304901020304</v>
          </cell>
          <cell r="P1425" t="str">
            <v>Rural</v>
          </cell>
          <cell r="Q1425" t="str">
            <v>AGRI</v>
          </cell>
          <cell r="R1425" t="str">
            <v>AGRI</v>
          </cell>
          <cell r="S1425">
            <v>36.9</v>
          </cell>
          <cell r="T1425">
            <v>14</v>
          </cell>
          <cell r="U1425">
            <v>50.9</v>
          </cell>
          <cell r="V1425">
            <v>108</v>
          </cell>
          <cell r="W1425">
            <v>420</v>
          </cell>
          <cell r="X1425">
            <v>409</v>
          </cell>
          <cell r="Y1425">
            <v>356</v>
          </cell>
          <cell r="Z1425">
            <v>619.79999999999995</v>
          </cell>
        </row>
        <row r="1426">
          <cell r="I1426" t="str">
            <v>KODIGENAHALLI_66F07-SINGANAHALLI</v>
          </cell>
          <cell r="J1426" t="str">
            <v>1320304901020103</v>
          </cell>
          <cell r="K1426" t="str">
            <v>AGRI</v>
          </cell>
          <cell r="L1426" t="str">
            <v>KODIGENAHALLI_66</v>
          </cell>
          <cell r="M1426" t="str">
            <v>F07-SINGANAHALLI</v>
          </cell>
          <cell r="N1426" t="str">
            <v>KODIGENAHALLI_66F07-SINGANAHALLI</v>
          </cell>
          <cell r="O1426" t="str">
            <v>1320304901020103</v>
          </cell>
          <cell r="P1426" t="str">
            <v>Rural</v>
          </cell>
          <cell r="Q1426" t="str">
            <v>AGRI</v>
          </cell>
          <cell r="R1426" t="str">
            <v>AGRI</v>
          </cell>
          <cell r="S1426">
            <v>45.3</v>
          </cell>
          <cell r="T1426">
            <v>16</v>
          </cell>
          <cell r="U1426">
            <v>61.3</v>
          </cell>
          <cell r="V1426">
            <v>153</v>
          </cell>
          <cell r="W1426">
            <v>405</v>
          </cell>
          <cell r="X1426">
            <v>404</v>
          </cell>
          <cell r="Y1426">
            <v>385</v>
          </cell>
          <cell r="Z1426">
            <v>723.24</v>
          </cell>
        </row>
        <row r="1427">
          <cell r="I1427" t="str">
            <v>KODIGENAHALLI_66F08-KODALAPURA</v>
          </cell>
          <cell r="J1427" t="str">
            <v>1320304901020104</v>
          </cell>
          <cell r="K1427" t="str">
            <v>AGRI</v>
          </cell>
          <cell r="L1427" t="str">
            <v>KODIGENAHALLI_66</v>
          </cell>
          <cell r="M1427" t="str">
            <v>F08-KODALAPURA</v>
          </cell>
          <cell r="N1427" t="str">
            <v>KODIGENAHALLI_66F08-KODALAPURA</v>
          </cell>
          <cell r="O1427" t="str">
            <v>1320304901020104</v>
          </cell>
          <cell r="P1427" t="str">
            <v>Rural</v>
          </cell>
          <cell r="Q1427" t="str">
            <v>AGRI</v>
          </cell>
          <cell r="R1427" t="str">
            <v>AGRI</v>
          </cell>
          <cell r="S1427">
            <v>20.69</v>
          </cell>
          <cell r="T1427">
            <v>11</v>
          </cell>
          <cell r="U1427">
            <v>31.69</v>
          </cell>
          <cell r="V1427">
            <v>104</v>
          </cell>
          <cell r="W1427">
            <v>391</v>
          </cell>
          <cell r="X1427">
            <v>373</v>
          </cell>
          <cell r="Y1427">
            <v>302</v>
          </cell>
          <cell r="Z1427">
            <v>274.62</v>
          </cell>
        </row>
        <row r="1428">
          <cell r="I1428" t="str">
            <v>KODIGENAHALLI_66F09-KADAGATHUR</v>
          </cell>
          <cell r="J1428" t="str">
            <v>1320304901020105</v>
          </cell>
          <cell r="K1428" t="str">
            <v>AGRI</v>
          </cell>
          <cell r="L1428" t="str">
            <v>KODIGENAHALLI_66</v>
          </cell>
          <cell r="M1428" t="str">
            <v>F09-KADAGATHUR</v>
          </cell>
          <cell r="N1428" t="str">
            <v>KODIGENAHALLI_66F09-KADAGATHUR</v>
          </cell>
          <cell r="O1428" t="str">
            <v>1320304901020105</v>
          </cell>
          <cell r="P1428" t="str">
            <v>Rural</v>
          </cell>
          <cell r="Q1428" t="str">
            <v>AGRI</v>
          </cell>
          <cell r="R1428" t="str">
            <v>AGRI</v>
          </cell>
          <cell r="S1428">
            <v>14.2</v>
          </cell>
          <cell r="T1428">
            <v>9</v>
          </cell>
          <cell r="U1428">
            <v>23.2</v>
          </cell>
          <cell r="V1428">
            <v>76</v>
          </cell>
          <cell r="W1428">
            <v>144</v>
          </cell>
          <cell r="X1428">
            <v>143</v>
          </cell>
          <cell r="Y1428">
            <v>142</v>
          </cell>
          <cell r="Z1428">
            <v>329.29</v>
          </cell>
        </row>
        <row r="1429">
          <cell r="I1429" t="str">
            <v>KODIGENAHALLI_66F10-THERIYUR</v>
          </cell>
          <cell r="J1429" t="str">
            <v>1320304901020106</v>
          </cell>
          <cell r="K1429" t="str">
            <v>AGRI</v>
          </cell>
          <cell r="L1429" t="str">
            <v>KODIGENAHALLI_66</v>
          </cell>
          <cell r="M1429" t="str">
            <v>F10-THERIYUR</v>
          </cell>
          <cell r="N1429" t="str">
            <v>KODIGENAHALLI_66F10-THERIYUR</v>
          </cell>
          <cell r="O1429" t="str">
            <v>1320304901020106</v>
          </cell>
          <cell r="P1429" t="str">
            <v>Rural</v>
          </cell>
          <cell r="Q1429" t="str">
            <v>AGRI</v>
          </cell>
          <cell r="R1429" t="str">
            <v>AGRI</v>
          </cell>
          <cell r="S1429">
            <v>20.5</v>
          </cell>
          <cell r="T1429">
            <v>11</v>
          </cell>
          <cell r="U1429">
            <v>31.5</v>
          </cell>
          <cell r="V1429">
            <v>88</v>
          </cell>
          <cell r="W1429">
            <v>190</v>
          </cell>
          <cell r="X1429">
            <v>188</v>
          </cell>
          <cell r="Y1429">
            <v>177</v>
          </cell>
          <cell r="Z1429">
            <v>481.95</v>
          </cell>
        </row>
        <row r="1430">
          <cell r="I1430" t="str">
            <v>KODIGENAHALLI_66F11-THINGALUR-NJY</v>
          </cell>
          <cell r="J1430" t="str">
            <v>1320304901020107</v>
          </cell>
          <cell r="K1430" t="str">
            <v>NJY</v>
          </cell>
          <cell r="L1430" t="str">
            <v>KODIGENAHALLI_66</v>
          </cell>
          <cell r="M1430" t="str">
            <v>F11-THINGALUR-NJY</v>
          </cell>
          <cell r="N1430" t="str">
            <v>KODIGENAHALLI_66F11-THINGALUR-NJY</v>
          </cell>
          <cell r="O1430" t="str">
            <v>1320304901020107</v>
          </cell>
          <cell r="P1430" t="str">
            <v>Rural</v>
          </cell>
          <cell r="Q1430" t="str">
            <v>NJY</v>
          </cell>
          <cell r="R1430" t="str">
            <v>NJY</v>
          </cell>
          <cell r="S1430">
            <v>18.87</v>
          </cell>
          <cell r="T1430">
            <v>8</v>
          </cell>
          <cell r="U1430">
            <v>26.87</v>
          </cell>
          <cell r="V1430">
            <v>59</v>
          </cell>
          <cell r="W1430">
            <v>2116</v>
          </cell>
          <cell r="X1430">
            <v>1672</v>
          </cell>
          <cell r="Y1430">
            <v>1</v>
          </cell>
          <cell r="Z1430">
            <v>392.68</v>
          </cell>
        </row>
        <row r="1431">
          <cell r="I1431" t="str">
            <v>KODIGENAHALLI_66F13-ARLAPURA</v>
          </cell>
          <cell r="J1431" t="str">
            <v>1320304901020305</v>
          </cell>
          <cell r="K1431" t="str">
            <v>NJY</v>
          </cell>
          <cell r="L1431" t="str">
            <v>KODIGENAHALLI_66</v>
          </cell>
          <cell r="M1431" t="str">
            <v>F13-ARLAPURA</v>
          </cell>
          <cell r="N1431" t="str">
            <v>KODIGENAHALLI_66F13-ARLAPURA</v>
          </cell>
          <cell r="O1431" t="str">
            <v>1320304901020305</v>
          </cell>
          <cell r="P1431" t="str">
            <v>Rural</v>
          </cell>
          <cell r="Q1431" t="str">
            <v>NJY</v>
          </cell>
          <cell r="R1431" t="str">
            <v>NJY</v>
          </cell>
          <cell r="S1431">
            <v>15</v>
          </cell>
          <cell r="T1431">
            <v>7</v>
          </cell>
          <cell r="U1431">
            <v>22</v>
          </cell>
          <cell r="V1431">
            <v>50</v>
          </cell>
          <cell r="W1431">
            <v>2745</v>
          </cell>
          <cell r="X1431">
            <v>2065</v>
          </cell>
          <cell r="Y1431">
            <v>2</v>
          </cell>
          <cell r="Z1431">
            <v>338.51</v>
          </cell>
        </row>
        <row r="1432">
          <cell r="I1432" t="str">
            <v>KODIGENAHALLI_66F14-VARADANAHALLI</v>
          </cell>
          <cell r="J1432" t="str">
            <v>1320304901020109</v>
          </cell>
          <cell r="K1432" t="str">
            <v>NJY</v>
          </cell>
          <cell r="L1432" t="str">
            <v>KODIGENAHALLI_66</v>
          </cell>
          <cell r="M1432" t="str">
            <v>F14-VARADANAHALLI</v>
          </cell>
          <cell r="N1432" t="str">
            <v>KODIGENAHALLI_66F14-VARADANAHALLI</v>
          </cell>
          <cell r="O1432" t="str">
            <v>1320304901020109</v>
          </cell>
          <cell r="P1432" t="str">
            <v>Rural</v>
          </cell>
          <cell r="Q1432" t="str">
            <v>NJY</v>
          </cell>
          <cell r="R1432" t="str">
            <v>NJY</v>
          </cell>
          <cell r="S1432">
            <v>27.83</v>
          </cell>
          <cell r="T1432">
            <v>14</v>
          </cell>
          <cell r="U1432">
            <v>41.83</v>
          </cell>
          <cell r="V1432">
            <v>68</v>
          </cell>
          <cell r="W1432">
            <v>3219</v>
          </cell>
          <cell r="X1432">
            <v>2377</v>
          </cell>
          <cell r="Y1432">
            <v>0</v>
          </cell>
          <cell r="Z1432">
            <v>720.46</v>
          </cell>
        </row>
        <row r="1433">
          <cell r="I1433" t="str">
            <v>KODIGENAHALLI_66F15-LOTUS FEEDER</v>
          </cell>
          <cell r="J1433" t="str">
            <v>1320304901010102</v>
          </cell>
          <cell r="K1433" t="str">
            <v>INDUSTRIAL</v>
          </cell>
          <cell r="L1433" t="str">
            <v>KODIGENAHALLI_66</v>
          </cell>
          <cell r="M1433" t="str">
            <v>F15-LOTUS FEEDER</v>
          </cell>
          <cell r="N1433" t="str">
            <v>KODIGENAHALLI_66F15-LOTUS FEEDER</v>
          </cell>
          <cell r="O1433" t="str">
            <v>1320304901010102</v>
          </cell>
          <cell r="P1433" t="str">
            <v>Urban</v>
          </cell>
          <cell r="Q1433" t="str">
            <v>INDUSTRIAL</v>
          </cell>
          <cell r="R1433" t="str">
            <v>INDUSTRIAL</v>
          </cell>
          <cell r="S1433">
            <v>11.6</v>
          </cell>
          <cell r="T1433">
            <v>0</v>
          </cell>
          <cell r="U1433">
            <v>11.6</v>
          </cell>
          <cell r="V1433">
            <v>4</v>
          </cell>
          <cell r="W1433">
            <v>4</v>
          </cell>
          <cell r="X1433">
            <v>2</v>
          </cell>
          <cell r="Y1433">
            <v>0</v>
          </cell>
          <cell r="Z1433">
            <v>285.45</v>
          </cell>
        </row>
        <row r="1434">
          <cell r="I1434" t="str">
            <v>KODIGENAHALLI_66F16-DODDADALAVATTA</v>
          </cell>
          <cell r="J1434" t="str">
            <v>1320304901010103</v>
          </cell>
          <cell r="K1434" t="str">
            <v>NJY</v>
          </cell>
          <cell r="L1434" t="str">
            <v>KODIGENAHALLI_66</v>
          </cell>
          <cell r="M1434" t="str">
            <v>F16-DODDADALAVATTA</v>
          </cell>
          <cell r="N1434" t="str">
            <v>KODIGENAHALLI_66F16-DODDADALAVATTA</v>
          </cell>
          <cell r="O1434" t="str">
            <v>1320304901010103</v>
          </cell>
          <cell r="P1434" t="str">
            <v>Rural</v>
          </cell>
          <cell r="Q1434" t="str">
            <v>NJY</v>
          </cell>
          <cell r="R1434" t="str">
            <v>NJY</v>
          </cell>
          <cell r="S1434">
            <v>24.2</v>
          </cell>
          <cell r="T1434">
            <v>21</v>
          </cell>
          <cell r="U1434">
            <v>45.2</v>
          </cell>
          <cell r="V1434">
            <v>94</v>
          </cell>
          <cell r="W1434">
            <v>4177</v>
          </cell>
          <cell r="X1434">
            <v>3300</v>
          </cell>
          <cell r="Y1434">
            <v>0</v>
          </cell>
          <cell r="Z1434">
            <v>6993.6</v>
          </cell>
        </row>
        <row r="1435">
          <cell r="I1435" t="str">
            <v>KODIGENAHALLI_66F17-KASINAYAKANAHALLI NJY</v>
          </cell>
          <cell r="J1435" t="str">
            <v>1320304901020306</v>
          </cell>
          <cell r="K1435" t="str">
            <v>NJY</v>
          </cell>
          <cell r="L1435" t="str">
            <v>KODIGENAHALLI_66</v>
          </cell>
          <cell r="M1435" t="str">
            <v>F17-KASINAYAKANAHALLI NJY</v>
          </cell>
          <cell r="N1435" t="str">
            <v>KODIGENAHALLI_66F17-KASINAYAKANAHALLI NJY</v>
          </cell>
          <cell r="O1435" t="str">
            <v>1320304901020306</v>
          </cell>
          <cell r="P1435" t="str">
            <v>Rural</v>
          </cell>
          <cell r="Q1435" t="str">
            <v>NJY</v>
          </cell>
          <cell r="R1435" t="str">
            <v>NJY</v>
          </cell>
          <cell r="S1435">
            <v>16.82</v>
          </cell>
          <cell r="T1435">
            <v>10</v>
          </cell>
          <cell r="U1435">
            <v>26.82</v>
          </cell>
          <cell r="V1435">
            <v>93</v>
          </cell>
          <cell r="W1435">
            <v>3951</v>
          </cell>
          <cell r="X1435">
            <v>3126</v>
          </cell>
          <cell r="Y1435">
            <v>0</v>
          </cell>
          <cell r="Z1435">
            <v>7116.2</v>
          </cell>
        </row>
        <row r="1436">
          <cell r="I1436" t="str">
            <v>KODIGENAHALLI_66F18-BACHENAHALLI</v>
          </cell>
          <cell r="J1436" t="str">
            <v>1320304901010101</v>
          </cell>
          <cell r="K1436" t="str">
            <v>AGRI</v>
          </cell>
          <cell r="L1436" t="str">
            <v>KODIGENAHALLI_66</v>
          </cell>
          <cell r="M1436" t="str">
            <v>F18-BACHENAHALLI</v>
          </cell>
          <cell r="N1436" t="str">
            <v>KODIGENAHALLI_66F18-BACHENAHALLI</v>
          </cell>
          <cell r="O1436" t="str">
            <v>1320304901010101</v>
          </cell>
          <cell r="P1436" t="str">
            <v>Rural</v>
          </cell>
          <cell r="Q1436" t="str">
            <v>AGRI</v>
          </cell>
          <cell r="R1436" t="str">
            <v>AGRI</v>
          </cell>
          <cell r="S1436">
            <v>10</v>
          </cell>
          <cell r="T1436">
            <v>9</v>
          </cell>
          <cell r="U1436">
            <v>19</v>
          </cell>
          <cell r="V1436">
            <v>77</v>
          </cell>
          <cell r="W1436">
            <v>292</v>
          </cell>
          <cell r="X1436">
            <v>193</v>
          </cell>
          <cell r="Y1436">
            <v>193</v>
          </cell>
          <cell r="Z1436">
            <v>4058.4</v>
          </cell>
        </row>
        <row r="1437">
          <cell r="I1437" t="str">
            <v>KOLALA_66F01-KOLALA TOWN</v>
          </cell>
          <cell r="J1437" t="str">
            <v>1320305904010101</v>
          </cell>
          <cell r="K1437" t="str">
            <v>MIXED LOAD</v>
          </cell>
          <cell r="L1437" t="str">
            <v>KOLALA_66</v>
          </cell>
          <cell r="M1437" t="str">
            <v>F01-KOLALA TOWN</v>
          </cell>
          <cell r="N1437" t="str">
            <v>KOLALA_66F01-KOLALA TOWN</v>
          </cell>
          <cell r="O1437" t="str">
            <v>1320305904010101</v>
          </cell>
          <cell r="P1437" t="str">
            <v>Urban</v>
          </cell>
          <cell r="Q1437" t="str">
            <v>URBAN MIXED LOAD</v>
          </cell>
          <cell r="R1437" t="str">
            <v>URBAN</v>
          </cell>
          <cell r="S1437">
            <v>5.3</v>
          </cell>
          <cell r="T1437">
            <v>7.3</v>
          </cell>
          <cell r="U1437">
            <v>12.6</v>
          </cell>
          <cell r="V1437">
            <v>27</v>
          </cell>
          <cell r="W1437">
            <v>1347</v>
          </cell>
          <cell r="X1437">
            <v>1204</v>
          </cell>
          <cell r="Y1437">
            <v>2</v>
          </cell>
          <cell r="Z1437">
            <v>492.24</v>
          </cell>
        </row>
        <row r="1438">
          <cell r="I1438" t="str">
            <v>KOLALA_66F02-MAVATUR</v>
          </cell>
          <cell r="J1438" t="str">
            <v>1320305904010102</v>
          </cell>
          <cell r="K1438" t="str">
            <v>AGRI</v>
          </cell>
          <cell r="L1438" t="str">
            <v>KOLALA_66</v>
          </cell>
          <cell r="M1438" t="str">
            <v>F02-MAVATUR</v>
          </cell>
          <cell r="N1438" t="str">
            <v>KOLALA_66F02-MAVATUR</v>
          </cell>
          <cell r="O1438" t="str">
            <v>1320305904010102</v>
          </cell>
          <cell r="P1438" t="str">
            <v>Rural</v>
          </cell>
          <cell r="Q1438" t="str">
            <v>AGRI</v>
          </cell>
          <cell r="R1438" t="str">
            <v>AGRI</v>
          </cell>
          <cell r="S1438">
            <v>14.1</v>
          </cell>
          <cell r="T1438">
            <v>22.729000000000003</v>
          </cell>
          <cell r="U1438">
            <v>36.829000000000001</v>
          </cell>
          <cell r="V1438">
            <v>132</v>
          </cell>
          <cell r="W1438">
            <v>330</v>
          </cell>
          <cell r="X1438">
            <v>323</v>
          </cell>
          <cell r="Y1438">
            <v>314</v>
          </cell>
          <cell r="Z1438">
            <v>973.92</v>
          </cell>
        </row>
        <row r="1439">
          <cell r="I1439" t="str">
            <v>KOLALA_66F03-BYRAGUNDLU</v>
          </cell>
          <cell r="J1439" t="str">
            <v>1320305904010103</v>
          </cell>
          <cell r="K1439" t="str">
            <v>AGRI</v>
          </cell>
          <cell r="L1439" t="str">
            <v>KOLALA_66</v>
          </cell>
          <cell r="M1439" t="str">
            <v>F03-BYRAGUNDLU</v>
          </cell>
          <cell r="N1439" t="str">
            <v>KOLALA_66F03-BYRAGUNDLU</v>
          </cell>
          <cell r="O1439" t="str">
            <v>1320305904010103</v>
          </cell>
          <cell r="P1439" t="str">
            <v>Rural</v>
          </cell>
          <cell r="Q1439" t="str">
            <v>AGRI</v>
          </cell>
          <cell r="R1439" t="str">
            <v>AGRI</v>
          </cell>
          <cell r="S1439">
            <v>4.7</v>
          </cell>
          <cell r="T1439">
            <v>5.6539999999999999</v>
          </cell>
          <cell r="U1439">
            <v>10.353999999999999</v>
          </cell>
          <cell r="V1439">
            <v>62</v>
          </cell>
          <cell r="W1439">
            <v>344</v>
          </cell>
          <cell r="X1439">
            <v>333</v>
          </cell>
          <cell r="Y1439">
            <v>307</v>
          </cell>
          <cell r="Z1439">
            <v>788.79</v>
          </cell>
        </row>
        <row r="1440">
          <cell r="I1440" t="str">
            <v>KOLALA_66F04-CHIKKADODDAVADI</v>
          </cell>
          <cell r="J1440" t="str">
            <v>1320305904010104</v>
          </cell>
          <cell r="K1440" t="str">
            <v>AGRI</v>
          </cell>
          <cell r="L1440" t="str">
            <v>KOLALA_66</v>
          </cell>
          <cell r="M1440" t="str">
            <v>F04-CHIKKADODDAVADI</v>
          </cell>
          <cell r="N1440" t="str">
            <v>KOLALA_66F04-CHIKKADODDAVADI</v>
          </cell>
          <cell r="O1440" t="str">
            <v>1320305904010104</v>
          </cell>
          <cell r="P1440" t="str">
            <v>Rural</v>
          </cell>
          <cell r="Q1440" t="str">
            <v>AGRI</v>
          </cell>
          <cell r="R1440" t="str">
            <v>AGRI</v>
          </cell>
          <cell r="S1440">
            <v>13.3</v>
          </cell>
          <cell r="T1440">
            <v>22.143999999999998</v>
          </cell>
          <cell r="U1440">
            <v>35.444000000000003</v>
          </cell>
          <cell r="V1440">
            <v>118</v>
          </cell>
          <cell r="W1440">
            <v>374</v>
          </cell>
          <cell r="X1440">
            <v>289</v>
          </cell>
          <cell r="Y1440">
            <v>258</v>
          </cell>
          <cell r="Z1440">
            <v>806.38</v>
          </cell>
        </row>
        <row r="1441">
          <cell r="I1441" t="str">
            <v>KOLALA_66F05-SAGGERE</v>
          </cell>
          <cell r="J1441" t="str">
            <v>1320305904020301</v>
          </cell>
          <cell r="K1441" t="str">
            <v>AGRI</v>
          </cell>
          <cell r="L1441" t="str">
            <v>KOLALA_66</v>
          </cell>
          <cell r="M1441" t="str">
            <v>F05-SAGGERE</v>
          </cell>
          <cell r="N1441" t="str">
            <v>KOLALA_66F05-SAGGERE</v>
          </cell>
          <cell r="O1441" t="str">
            <v>1320305904020301</v>
          </cell>
          <cell r="P1441" t="str">
            <v>Rural</v>
          </cell>
          <cell r="Q1441" t="str">
            <v>AGRI</v>
          </cell>
          <cell r="R1441" t="str">
            <v>AGRI</v>
          </cell>
          <cell r="S1441">
            <v>13.8</v>
          </cell>
          <cell r="T1441">
            <v>22.210000000000004</v>
          </cell>
          <cell r="U1441">
            <v>36.010000000000005</v>
          </cell>
          <cell r="V1441">
            <v>203</v>
          </cell>
          <cell r="W1441">
            <v>981</v>
          </cell>
          <cell r="X1441">
            <v>946</v>
          </cell>
          <cell r="Y1441">
            <v>814</v>
          </cell>
          <cell r="Z1441">
            <v>1532.56</v>
          </cell>
        </row>
        <row r="1442">
          <cell r="I1442" t="str">
            <v>KOLALA_66F06-PATHAGANAHALLI</v>
          </cell>
          <cell r="J1442" t="str">
            <v>1320305904020302</v>
          </cell>
          <cell r="K1442" t="str">
            <v>AGRI</v>
          </cell>
          <cell r="L1442" t="str">
            <v>KOLALA_66</v>
          </cell>
          <cell r="M1442" t="str">
            <v>F06-PATHAGANAHALLI</v>
          </cell>
          <cell r="N1442" t="str">
            <v>KOLALA_66F06-PATHAGANAHALLI</v>
          </cell>
          <cell r="O1442" t="str">
            <v>1320305904020302</v>
          </cell>
          <cell r="P1442" t="str">
            <v>Rural</v>
          </cell>
          <cell r="Q1442" t="str">
            <v>AGRI</v>
          </cell>
          <cell r="R1442" t="str">
            <v>AGRI</v>
          </cell>
          <cell r="S1442">
            <v>14.4</v>
          </cell>
          <cell r="T1442">
            <v>24.911999999999995</v>
          </cell>
          <cell r="U1442">
            <v>39.311999999999998</v>
          </cell>
          <cell r="V1442">
            <v>134</v>
          </cell>
          <cell r="W1442">
            <v>489</v>
          </cell>
          <cell r="X1442">
            <v>386</v>
          </cell>
          <cell r="Y1442">
            <v>321</v>
          </cell>
          <cell r="Z1442">
            <v>841.01</v>
          </cell>
        </row>
        <row r="1443">
          <cell r="I1443" t="str">
            <v>KOLALA_66F07-URIDIGERE</v>
          </cell>
          <cell r="J1443" t="str">
            <v>1320305904020303</v>
          </cell>
          <cell r="K1443" t="str">
            <v>AGRI</v>
          </cell>
          <cell r="L1443" t="str">
            <v>KOLALA_66</v>
          </cell>
          <cell r="M1443" t="str">
            <v>F07-URIDIGERE</v>
          </cell>
          <cell r="N1443" t="str">
            <v>KOLALA_66F07-URIDIGERE</v>
          </cell>
          <cell r="O1443" t="str">
            <v>1320305904020303</v>
          </cell>
          <cell r="P1443" t="str">
            <v>Rural</v>
          </cell>
          <cell r="Q1443" t="str">
            <v>AGRI</v>
          </cell>
          <cell r="R1443" t="str">
            <v>AGRI</v>
          </cell>
          <cell r="S1443">
            <v>12.2</v>
          </cell>
          <cell r="T1443">
            <v>23.724</v>
          </cell>
          <cell r="U1443">
            <v>35.923999999999999</v>
          </cell>
          <cell r="V1443">
            <v>120</v>
          </cell>
          <cell r="W1443">
            <v>485</v>
          </cell>
          <cell r="X1443">
            <v>434</v>
          </cell>
          <cell r="Y1443">
            <v>429</v>
          </cell>
          <cell r="Z1443">
            <v>857.76</v>
          </cell>
        </row>
        <row r="1444">
          <cell r="I1444" t="str">
            <v>KOLALA_66F08-KATENAHALLI</v>
          </cell>
          <cell r="J1444" t="str">
            <v>1320305904020304</v>
          </cell>
          <cell r="K1444" t="str">
            <v>AGRI</v>
          </cell>
          <cell r="L1444" t="str">
            <v>KOLALA_66</v>
          </cell>
          <cell r="M1444" t="str">
            <v>F08-KATENAHALLI</v>
          </cell>
          <cell r="N1444" t="str">
            <v>KOLALA_66F08-KATENAHALLI</v>
          </cell>
          <cell r="O1444" t="str">
            <v>1320305904020304</v>
          </cell>
          <cell r="P1444" t="str">
            <v>Rural</v>
          </cell>
          <cell r="Q1444" t="str">
            <v>AGRI</v>
          </cell>
          <cell r="R1444" t="str">
            <v>AGRI</v>
          </cell>
          <cell r="S1444">
            <v>6.3</v>
          </cell>
          <cell r="T1444">
            <v>21.882000000000001</v>
          </cell>
          <cell r="U1444">
            <v>28.182000000000002</v>
          </cell>
          <cell r="V1444">
            <v>113</v>
          </cell>
          <cell r="W1444">
            <v>508</v>
          </cell>
          <cell r="X1444">
            <v>305</v>
          </cell>
          <cell r="Y1444">
            <v>291</v>
          </cell>
          <cell r="Z1444">
            <v>868.3</v>
          </cell>
        </row>
        <row r="1445">
          <cell r="I1445" t="str">
            <v>KOLALA_66F09-YELACHIGERE</v>
          </cell>
          <cell r="J1445" t="str">
            <v>1320305904010105</v>
          </cell>
          <cell r="K1445" t="str">
            <v>NJY</v>
          </cell>
          <cell r="L1445" t="str">
            <v>KOLALA_66</v>
          </cell>
          <cell r="M1445" t="str">
            <v>F09-YELACHIGERE</v>
          </cell>
          <cell r="N1445" t="str">
            <v>KOLALA_66F09-YELACHIGERE</v>
          </cell>
          <cell r="O1445" t="str">
            <v>1320305904010105</v>
          </cell>
          <cell r="P1445" t="str">
            <v>Rural</v>
          </cell>
          <cell r="Q1445" t="str">
            <v>NJY</v>
          </cell>
          <cell r="R1445" t="str">
            <v>NJY</v>
          </cell>
          <cell r="S1445">
            <v>11.3</v>
          </cell>
          <cell r="T1445">
            <v>9.8000000000000007</v>
          </cell>
          <cell r="U1445">
            <v>21.1</v>
          </cell>
          <cell r="V1445">
            <v>55</v>
          </cell>
          <cell r="W1445">
            <v>1308</v>
          </cell>
          <cell r="X1445">
            <v>1184</v>
          </cell>
          <cell r="Y1445">
            <v>0</v>
          </cell>
          <cell r="Z1445">
            <v>917.48</v>
          </cell>
        </row>
        <row r="1446">
          <cell r="I1446" t="str">
            <v>KOLALA_66F10-HANUMANTHAGIRI</v>
          </cell>
          <cell r="J1446" t="str">
            <v>1320305904020305</v>
          </cell>
          <cell r="K1446" t="str">
            <v>NJY</v>
          </cell>
          <cell r="L1446" t="str">
            <v>KOLALA_66</v>
          </cell>
          <cell r="M1446" t="str">
            <v>F10-HANUMANTHAGIRI</v>
          </cell>
          <cell r="N1446" t="str">
            <v>KOLALA_66F10-HANUMANTHAGIRI</v>
          </cell>
          <cell r="O1446" t="str">
            <v>1320305904020305</v>
          </cell>
          <cell r="P1446" t="str">
            <v>Rural</v>
          </cell>
          <cell r="Q1446" t="str">
            <v>NJY</v>
          </cell>
          <cell r="R1446" t="str">
            <v>NJY</v>
          </cell>
          <cell r="S1446">
            <v>13.9</v>
          </cell>
          <cell r="T1446">
            <v>10.51</v>
          </cell>
          <cell r="U1446">
            <v>24.41</v>
          </cell>
          <cell r="V1446">
            <v>37</v>
          </cell>
          <cell r="W1446">
            <v>985</v>
          </cell>
          <cell r="X1446">
            <v>893</v>
          </cell>
          <cell r="Y1446">
            <v>0</v>
          </cell>
          <cell r="Z1446">
            <v>587.28</v>
          </cell>
        </row>
        <row r="1447">
          <cell r="I1447" t="str">
            <v>KOLALA_66F11-VAJJANAKURIKE</v>
          </cell>
          <cell r="J1447" t="str">
            <v>1320305904020306</v>
          </cell>
          <cell r="K1447" t="str">
            <v>NJY</v>
          </cell>
          <cell r="L1447" t="str">
            <v>KOLALA_66</v>
          </cell>
          <cell r="M1447" t="str">
            <v>F11-VAJJANAKURIKE</v>
          </cell>
          <cell r="N1447" t="str">
            <v>KOLALA_66F11-VAJJANAKURIKE</v>
          </cell>
          <cell r="O1447" t="str">
            <v>1320305904020306</v>
          </cell>
          <cell r="P1447" t="str">
            <v>Rural</v>
          </cell>
          <cell r="Q1447" t="str">
            <v>NJY</v>
          </cell>
          <cell r="R1447" t="str">
            <v>NJY</v>
          </cell>
          <cell r="S1447">
            <v>13.2</v>
          </cell>
          <cell r="T1447">
            <v>9.26</v>
          </cell>
          <cell r="U1447">
            <v>22.46</v>
          </cell>
          <cell r="V1447">
            <v>53</v>
          </cell>
          <cell r="W1447">
            <v>1674</v>
          </cell>
          <cell r="X1447">
            <v>1539</v>
          </cell>
          <cell r="Y1447">
            <v>0</v>
          </cell>
          <cell r="Z1447">
            <v>819.05</v>
          </cell>
        </row>
        <row r="1448">
          <cell r="I1448" t="str">
            <v>KOLALA_66F12-DODDASAGERE</v>
          </cell>
          <cell r="J1448" t="str">
            <v>1320305904020307</v>
          </cell>
          <cell r="K1448" t="str">
            <v>NJY</v>
          </cell>
          <cell r="L1448" t="str">
            <v>KOLALA_66</v>
          </cell>
          <cell r="M1448" t="str">
            <v>F12-DODDASAGERE</v>
          </cell>
          <cell r="N1448" t="str">
            <v>KOLALA_66F12-DODDASAGERE</v>
          </cell>
          <cell r="O1448" t="str">
            <v>1320305904020307</v>
          </cell>
          <cell r="P1448" t="str">
            <v>Rural</v>
          </cell>
          <cell r="Q1448" t="str">
            <v>NJY</v>
          </cell>
          <cell r="R1448" t="str">
            <v>NJY</v>
          </cell>
          <cell r="S1448">
            <v>11.5</v>
          </cell>
          <cell r="T1448">
            <v>11.09</v>
          </cell>
          <cell r="U1448">
            <v>22.59</v>
          </cell>
          <cell r="V1448">
            <v>84</v>
          </cell>
          <cell r="W1448">
            <v>2574</v>
          </cell>
          <cell r="X1448">
            <v>2333</v>
          </cell>
          <cell r="Y1448">
            <v>0</v>
          </cell>
          <cell r="Z1448">
            <v>1002.71</v>
          </cell>
        </row>
        <row r="1449">
          <cell r="I1449" t="str">
            <v>KOLALA_66F13-CHINNAHALLI</v>
          </cell>
          <cell r="J1449" t="str">
            <v>1320305904010106</v>
          </cell>
          <cell r="K1449" t="str">
            <v>NJY</v>
          </cell>
          <cell r="L1449" t="str">
            <v>KOLALA_66</v>
          </cell>
          <cell r="M1449" t="str">
            <v>F13-CHINNAHALLI</v>
          </cell>
          <cell r="N1449" t="str">
            <v>KOLALA_66F13-CHINNAHALLI</v>
          </cell>
          <cell r="O1449" t="str">
            <v>1320305904010106</v>
          </cell>
          <cell r="P1449" t="str">
            <v>Rural</v>
          </cell>
          <cell r="Q1449" t="str">
            <v>NJY</v>
          </cell>
          <cell r="R1449" t="str">
            <v>NJY</v>
          </cell>
          <cell r="S1449">
            <v>12.3</v>
          </cell>
          <cell r="T1449">
            <v>8.8000000000000007</v>
          </cell>
          <cell r="U1449">
            <v>21.1</v>
          </cell>
          <cell r="V1449">
            <v>26</v>
          </cell>
          <cell r="W1449">
            <v>1177</v>
          </cell>
          <cell r="X1449">
            <v>1088</v>
          </cell>
          <cell r="Y1449">
            <v>0</v>
          </cell>
          <cell r="Z1449">
            <v>11575.6</v>
          </cell>
        </row>
        <row r="1450">
          <cell r="I1450" t="str">
            <v>KOLALA_66F14-HOLE NANJUNDESHWARA</v>
          </cell>
          <cell r="J1450" t="str">
            <v>1220204905010120</v>
          </cell>
          <cell r="K1450" t="str">
            <v>AGRI</v>
          </cell>
          <cell r="L1450" t="str">
            <v>KOLALA_66</v>
          </cell>
          <cell r="M1450" t="str">
            <v>F14-HOLE NANJUNDESHWARA</v>
          </cell>
          <cell r="N1450" t="str">
            <v>KOLALA_66F14-HOLE NANJUNDESHWARA</v>
          </cell>
          <cell r="O1450" t="str">
            <v>1220204905010120</v>
          </cell>
          <cell r="P1450" t="str">
            <v>Rural</v>
          </cell>
          <cell r="Q1450" t="str">
            <v>AGRI</v>
          </cell>
          <cell r="R1450" t="str">
            <v>AGRI</v>
          </cell>
          <cell r="S1450">
            <v>15</v>
          </cell>
          <cell r="T1450">
            <v>20.211000000000002</v>
          </cell>
          <cell r="U1450">
            <v>35.210999999999999</v>
          </cell>
          <cell r="V1450">
            <v>107</v>
          </cell>
          <cell r="W1450">
            <v>216</v>
          </cell>
          <cell r="X1450">
            <v>178</v>
          </cell>
          <cell r="Y1450">
            <v>170</v>
          </cell>
          <cell r="Z1450">
            <v>1027.7</v>
          </cell>
        </row>
        <row r="1451">
          <cell r="I1451" t="str">
            <v>KONASAGARA_66F01-BELAVINAMARADAHATTY</v>
          </cell>
          <cell r="J1451" t="str">
            <v>1310403905010105</v>
          </cell>
          <cell r="K1451" t="str">
            <v>AGRI</v>
          </cell>
          <cell r="L1451" t="str">
            <v>KONASAGARA_66</v>
          </cell>
          <cell r="M1451" t="str">
            <v>F01-BELAVINAMARADAHATTY</v>
          </cell>
          <cell r="N1451" t="str">
            <v>KONASAGARA_66F01-BELAVINAMARADAHATTY</v>
          </cell>
          <cell r="O1451" t="str">
            <v>1310403905010105</v>
          </cell>
          <cell r="P1451" t="str">
            <v>Rural</v>
          </cell>
          <cell r="Q1451" t="str">
            <v>AGRI</v>
          </cell>
          <cell r="R1451" t="str">
            <v>AGRI</v>
          </cell>
          <cell r="S1451">
            <v>16.850000000000001</v>
          </cell>
          <cell r="T1451">
            <v>12.6</v>
          </cell>
          <cell r="U1451">
            <v>29.450000000000003</v>
          </cell>
          <cell r="V1451">
            <v>163</v>
          </cell>
          <cell r="W1451">
            <v>274</v>
          </cell>
          <cell r="X1451">
            <v>229</v>
          </cell>
          <cell r="Y1451">
            <v>229</v>
          </cell>
          <cell r="Z1451">
            <v>2555.1</v>
          </cell>
        </row>
        <row r="1452">
          <cell r="I1452" t="str">
            <v>KONASAGARA_66F04-VALSE</v>
          </cell>
          <cell r="J1452" t="str">
            <v>1310403905010101</v>
          </cell>
          <cell r="K1452" t="str">
            <v>AGRI</v>
          </cell>
          <cell r="L1452" t="str">
            <v>KONASAGARA_66</v>
          </cell>
          <cell r="M1452" t="str">
            <v>F02-NETHRANAHALLY</v>
          </cell>
          <cell r="N1452" t="str">
            <v>KONASAGARA_66F02-NETHRANAHALLY</v>
          </cell>
          <cell r="O1452" t="str">
            <v>1310403905010101</v>
          </cell>
          <cell r="P1452" t="str">
            <v>Rural</v>
          </cell>
          <cell r="Q1452" t="str">
            <v>AGRI</v>
          </cell>
          <cell r="R1452" t="str">
            <v>AGRI</v>
          </cell>
          <cell r="S1452">
            <v>11.780000000000001</v>
          </cell>
          <cell r="T1452">
            <v>7.22</v>
          </cell>
          <cell r="U1452">
            <v>19</v>
          </cell>
          <cell r="V1452">
            <v>87</v>
          </cell>
          <cell r="W1452">
            <v>399</v>
          </cell>
          <cell r="X1452">
            <v>331</v>
          </cell>
          <cell r="Y1452">
            <v>327</v>
          </cell>
          <cell r="Z1452">
            <v>3605.2</v>
          </cell>
        </row>
        <row r="1453">
          <cell r="I1453" t="str">
            <v>KONASAGARA_66F08-STN AUX2</v>
          </cell>
          <cell r="J1453" t="str">
            <v>1310403905010106</v>
          </cell>
          <cell r="L1453" t="str">
            <v>KONASAGARA_66</v>
          </cell>
          <cell r="M1453" t="str">
            <v>F03-MARAMMANAHALLY</v>
          </cell>
          <cell r="N1453" t="str">
            <v>KONASAGARA_66F03-MARAMMANAHALLY</v>
          </cell>
          <cell r="O1453" t="str">
            <v>1310403905010106</v>
          </cell>
          <cell r="P1453" t="str">
            <v>Rural</v>
          </cell>
          <cell r="Q1453" t="str">
            <v>AGRI</v>
          </cell>
          <cell r="R1453" t="str">
            <v>AGRI</v>
          </cell>
          <cell r="S1453">
            <v>12.6</v>
          </cell>
          <cell r="T1453">
            <v>8.6</v>
          </cell>
          <cell r="U1453">
            <v>21.2</v>
          </cell>
          <cell r="V1453">
            <v>0</v>
          </cell>
          <cell r="W1453">
            <v>146</v>
          </cell>
          <cell r="X1453">
            <v>146</v>
          </cell>
          <cell r="Y1453">
            <v>145</v>
          </cell>
          <cell r="Z1453">
            <v>1572.5</v>
          </cell>
        </row>
        <row r="1454">
          <cell r="I1454" t="str">
            <v>KONASAGARA_66F05-HIREHALLI</v>
          </cell>
          <cell r="J1454" t="str">
            <v>1310403905010102</v>
          </cell>
          <cell r="K1454" t="str">
            <v>AGRI</v>
          </cell>
          <cell r="L1454" t="str">
            <v>KONASAGARA_66</v>
          </cell>
          <cell r="M1454" t="str">
            <v>F04-KONASAGARA</v>
          </cell>
          <cell r="N1454" t="str">
            <v>KONASAGARA_66F04-KONASAGARA</v>
          </cell>
          <cell r="O1454" t="str">
            <v>1310403905010102</v>
          </cell>
          <cell r="P1454" t="str">
            <v>Rural</v>
          </cell>
          <cell r="Q1454" t="str">
            <v>NJY</v>
          </cell>
          <cell r="R1454" t="str">
            <v>NJY</v>
          </cell>
          <cell r="S1454">
            <v>8.68</v>
          </cell>
          <cell r="T1454">
            <v>5.32</v>
          </cell>
          <cell r="U1454">
            <v>14</v>
          </cell>
          <cell r="V1454">
            <v>76</v>
          </cell>
          <cell r="W1454">
            <v>2294</v>
          </cell>
          <cell r="X1454">
            <v>2056</v>
          </cell>
          <cell r="Y1454">
            <v>0</v>
          </cell>
          <cell r="Z1454">
            <v>3652.3</v>
          </cell>
        </row>
        <row r="1455">
          <cell r="I1455" t="str">
            <v>KONASAGARA_66F05-CHOWDIPURA</v>
          </cell>
          <cell r="J1455" t="str">
            <v>1310403905010103</v>
          </cell>
          <cell r="K1455" t="str">
            <v>AGRI</v>
          </cell>
          <cell r="L1455" t="str">
            <v>KONASAGARA_66</v>
          </cell>
          <cell r="M1455" t="str">
            <v>F05-CHOWDIPURA</v>
          </cell>
          <cell r="N1455" t="str">
            <v>KONASAGARA_66F05-CHOWDIPURA</v>
          </cell>
          <cell r="O1455" t="str">
            <v>1310403905010103</v>
          </cell>
          <cell r="P1455" t="str">
            <v>Rural</v>
          </cell>
          <cell r="Q1455" t="str">
            <v>AGRI</v>
          </cell>
          <cell r="R1455" t="str">
            <v>AGRI</v>
          </cell>
          <cell r="S1455">
            <v>11.16</v>
          </cell>
          <cell r="T1455">
            <v>6.84</v>
          </cell>
          <cell r="U1455">
            <v>18</v>
          </cell>
          <cell r="V1455">
            <v>65</v>
          </cell>
          <cell r="W1455">
            <v>158</v>
          </cell>
          <cell r="X1455">
            <v>157</v>
          </cell>
          <cell r="Y1455">
            <v>153</v>
          </cell>
          <cell r="Z1455">
            <v>3190.5</v>
          </cell>
        </row>
        <row r="1456">
          <cell r="I1456" t="str">
            <v>KONASAGARA_66F10-BUKKALARAHALLI</v>
          </cell>
          <cell r="J1456" t="str">
            <v>1310403905010104</v>
          </cell>
          <cell r="K1456" t="str">
            <v>AGRI</v>
          </cell>
          <cell r="L1456" t="str">
            <v>KONASAGARA_66</v>
          </cell>
          <cell r="M1456" t="str">
            <v>F06-UDEV</v>
          </cell>
          <cell r="N1456" t="str">
            <v>KONASAGARA_66F06-UDEV</v>
          </cell>
          <cell r="O1456" t="str">
            <v>1310403905010104</v>
          </cell>
          <cell r="P1456" t="str">
            <v>Rural</v>
          </cell>
          <cell r="Q1456" t="str">
            <v>AGRI</v>
          </cell>
          <cell r="R1456" t="str">
            <v>AGRI</v>
          </cell>
          <cell r="S1456">
            <v>11.302</v>
          </cell>
          <cell r="T1456">
            <v>6.46</v>
          </cell>
          <cell r="U1456">
            <v>17.762</v>
          </cell>
          <cell r="V1456">
            <v>28</v>
          </cell>
          <cell r="W1456">
            <v>229</v>
          </cell>
          <cell r="X1456">
            <v>219</v>
          </cell>
          <cell r="Y1456">
            <v>215</v>
          </cell>
          <cell r="Z1456">
            <v>4462.6000000000004</v>
          </cell>
        </row>
        <row r="1457">
          <cell r="I1457" t="str">
            <v>KORA_66F02-P-GOLLAHALLI</v>
          </cell>
          <cell r="J1457" t="str">
            <v>1320103902010101</v>
          </cell>
          <cell r="K1457" t="str">
            <v>AGRI</v>
          </cell>
          <cell r="L1457" t="str">
            <v>KORA_66</v>
          </cell>
          <cell r="M1457" t="str">
            <v>F02-P-GOLLAHALLI</v>
          </cell>
          <cell r="N1457" t="str">
            <v>KORA_66F02-P-GOLLAHALLI</v>
          </cell>
          <cell r="O1457" t="str">
            <v>1320103902010101</v>
          </cell>
          <cell r="P1457" t="str">
            <v>Rural</v>
          </cell>
          <cell r="Q1457" t="str">
            <v>AGRI</v>
          </cell>
          <cell r="R1457" t="str">
            <v>AGRI</v>
          </cell>
          <cell r="S1457">
            <v>17.100000000000001</v>
          </cell>
          <cell r="T1457">
            <v>20.9</v>
          </cell>
          <cell r="U1457">
            <v>38</v>
          </cell>
          <cell r="V1457">
            <v>186</v>
          </cell>
          <cell r="W1457">
            <v>709</v>
          </cell>
          <cell r="X1457">
            <v>421</v>
          </cell>
          <cell r="Y1457">
            <v>390</v>
          </cell>
          <cell r="Z1457">
            <v>416.49</v>
          </cell>
        </row>
        <row r="1458">
          <cell r="I1458" t="str">
            <v>KORA_66F03-KURIKEMPANHALLI</v>
          </cell>
          <cell r="J1458" t="str">
            <v>1320103902010102</v>
          </cell>
          <cell r="K1458" t="str">
            <v>AGRI</v>
          </cell>
          <cell r="L1458" t="str">
            <v>KORA_66</v>
          </cell>
          <cell r="M1458" t="str">
            <v>F03-KURIKEMPANHALLI</v>
          </cell>
          <cell r="N1458" t="str">
            <v>KORA_66F03-KURIKEMPANHALLI</v>
          </cell>
          <cell r="O1458" t="str">
            <v>1320103902010102</v>
          </cell>
          <cell r="P1458" t="str">
            <v>Rural</v>
          </cell>
          <cell r="Q1458" t="str">
            <v>AGRI</v>
          </cell>
          <cell r="R1458" t="str">
            <v>AGRI</v>
          </cell>
          <cell r="S1458">
            <v>17.324999999999999</v>
          </cell>
          <cell r="T1458">
            <v>21.175000000000001</v>
          </cell>
          <cell r="U1458">
            <v>38.5</v>
          </cell>
          <cell r="V1458">
            <v>141</v>
          </cell>
          <cell r="W1458">
            <v>303</v>
          </cell>
          <cell r="X1458">
            <v>301</v>
          </cell>
          <cell r="Y1458">
            <v>263</v>
          </cell>
          <cell r="Z1458">
            <v>690.03</v>
          </cell>
        </row>
        <row r="1459">
          <cell r="I1459" t="str">
            <v>KORA_66F04-BURUDAGATTA</v>
          </cell>
          <cell r="J1459" t="str">
            <v>1320103902010105</v>
          </cell>
          <cell r="K1459" t="str">
            <v>AGRI</v>
          </cell>
          <cell r="L1459" t="str">
            <v>KORA_66</v>
          </cell>
          <cell r="M1459" t="str">
            <v>F04-BURUDAGATTA</v>
          </cell>
          <cell r="N1459" t="str">
            <v>KORA_66F04-BURUDAGATTA</v>
          </cell>
          <cell r="O1459" t="str">
            <v>1320103902010105</v>
          </cell>
          <cell r="P1459" t="str">
            <v>Rural</v>
          </cell>
          <cell r="Q1459" t="str">
            <v>AGRI</v>
          </cell>
          <cell r="R1459" t="str">
            <v>AGRI</v>
          </cell>
          <cell r="S1459">
            <v>14.4</v>
          </cell>
          <cell r="T1459">
            <v>17.600000000000001</v>
          </cell>
          <cell r="U1459">
            <v>32</v>
          </cell>
          <cell r="V1459">
            <v>226</v>
          </cell>
          <cell r="W1459">
            <v>373</v>
          </cell>
          <cell r="X1459">
            <v>369</v>
          </cell>
          <cell r="Y1459">
            <v>368</v>
          </cell>
          <cell r="Z1459">
            <v>368.14</v>
          </cell>
        </row>
        <row r="1460">
          <cell r="I1460" t="str">
            <v>KORA_66F05-BRAMHASANDRANJY</v>
          </cell>
          <cell r="J1460" t="str">
            <v>1320103902020301</v>
          </cell>
          <cell r="K1460" t="str">
            <v>NJY</v>
          </cell>
          <cell r="L1460" t="str">
            <v>KORA_66</v>
          </cell>
          <cell r="M1460" t="str">
            <v>F05-BRAMHASANDRANJY</v>
          </cell>
          <cell r="N1460" t="str">
            <v>KORA_66F05-BRAMHASANDRANJY</v>
          </cell>
          <cell r="O1460" t="str">
            <v>1320103902020301</v>
          </cell>
          <cell r="P1460" t="str">
            <v>Rural</v>
          </cell>
          <cell r="Q1460" t="str">
            <v>NJY</v>
          </cell>
          <cell r="R1460" t="str">
            <v>NJY</v>
          </cell>
          <cell r="S1460">
            <v>14.8</v>
          </cell>
          <cell r="T1460">
            <v>22.2</v>
          </cell>
          <cell r="U1460">
            <v>37</v>
          </cell>
          <cell r="V1460">
            <v>44</v>
          </cell>
          <cell r="W1460">
            <v>3525</v>
          </cell>
          <cell r="X1460">
            <v>3129</v>
          </cell>
          <cell r="Y1460">
            <v>0</v>
          </cell>
          <cell r="Z1460">
            <v>1010.33</v>
          </cell>
        </row>
        <row r="1461">
          <cell r="I1461" t="str">
            <v>KORA_66F06-BOMMANAHALLI</v>
          </cell>
          <cell r="J1461" t="str">
            <v>1320103902020302</v>
          </cell>
          <cell r="K1461" t="str">
            <v>AGRI</v>
          </cell>
          <cell r="L1461" t="str">
            <v>KORA_66</v>
          </cell>
          <cell r="M1461" t="str">
            <v>F06-BOMMANAHALLI</v>
          </cell>
          <cell r="N1461" t="str">
            <v>KORA_66F06-BOMMANAHALLI</v>
          </cell>
          <cell r="O1461" t="str">
            <v>1320103902020302</v>
          </cell>
          <cell r="P1461" t="str">
            <v>Rural</v>
          </cell>
          <cell r="Q1461" t="str">
            <v>AGRI</v>
          </cell>
          <cell r="R1461" t="str">
            <v>AGRI</v>
          </cell>
          <cell r="S1461">
            <v>17.73</v>
          </cell>
          <cell r="T1461">
            <v>21.67</v>
          </cell>
          <cell r="U1461">
            <v>39.400000000000006</v>
          </cell>
          <cell r="V1461">
            <v>65</v>
          </cell>
          <cell r="W1461">
            <v>261</v>
          </cell>
          <cell r="X1461">
            <v>245</v>
          </cell>
          <cell r="Y1461">
            <v>231</v>
          </cell>
          <cell r="Z1461">
            <v>662.19</v>
          </cell>
        </row>
        <row r="1462">
          <cell r="I1462" t="str">
            <v>KORA_66F07-KORA</v>
          </cell>
          <cell r="J1462" t="str">
            <v>1320103902020303</v>
          </cell>
          <cell r="K1462" t="str">
            <v>AGRI</v>
          </cell>
          <cell r="L1462" t="str">
            <v>KORA_66</v>
          </cell>
          <cell r="M1462" t="str">
            <v>F07-KORA</v>
          </cell>
          <cell r="N1462" t="str">
            <v>KORA_66F07-KORA</v>
          </cell>
          <cell r="O1462" t="str">
            <v>1320103902020303</v>
          </cell>
          <cell r="P1462" t="str">
            <v>Rural</v>
          </cell>
          <cell r="Q1462" t="str">
            <v>AGRI</v>
          </cell>
          <cell r="R1462" t="str">
            <v>AGRI</v>
          </cell>
          <cell r="S1462">
            <v>18.45</v>
          </cell>
          <cell r="T1462">
            <v>22.55</v>
          </cell>
          <cell r="U1462">
            <v>41</v>
          </cell>
          <cell r="V1462">
            <v>192</v>
          </cell>
          <cell r="W1462">
            <v>340</v>
          </cell>
          <cell r="X1462">
            <v>308</v>
          </cell>
          <cell r="Y1462">
            <v>277</v>
          </cell>
          <cell r="Z1462">
            <v>762.19</v>
          </cell>
        </row>
        <row r="1463">
          <cell r="I1463" t="str">
            <v>KORA_66F08-KATTIGENAHALLI</v>
          </cell>
          <cell r="J1463" t="str">
            <v>1320103902020304</v>
          </cell>
          <cell r="K1463" t="str">
            <v>AGRI</v>
          </cell>
          <cell r="L1463" t="str">
            <v>KORA_66</v>
          </cell>
          <cell r="M1463" t="str">
            <v>F08-KATTIGENAHALLI</v>
          </cell>
          <cell r="N1463" t="str">
            <v>KORA_66F08-KATTIGENAHALLI</v>
          </cell>
          <cell r="O1463" t="str">
            <v>1320103902020304</v>
          </cell>
          <cell r="P1463" t="str">
            <v>Rural</v>
          </cell>
          <cell r="Q1463" t="str">
            <v>AGRI</v>
          </cell>
          <cell r="R1463" t="str">
            <v>AGRI</v>
          </cell>
          <cell r="S1463">
            <v>13.5</v>
          </cell>
          <cell r="T1463">
            <v>16.5</v>
          </cell>
          <cell r="U1463">
            <v>30</v>
          </cell>
          <cell r="V1463">
            <v>51</v>
          </cell>
          <cell r="W1463">
            <v>336</v>
          </cell>
          <cell r="X1463">
            <v>311</v>
          </cell>
          <cell r="Y1463">
            <v>293</v>
          </cell>
          <cell r="Z1463">
            <v>777.14</v>
          </cell>
        </row>
        <row r="1464">
          <cell r="I1464" t="str">
            <v>KORA_66F09-NELAHAL</v>
          </cell>
          <cell r="J1464" t="str">
            <v>1320103902010104</v>
          </cell>
          <cell r="K1464" t="str">
            <v>NJY</v>
          </cell>
          <cell r="L1464" t="str">
            <v>KORA_66</v>
          </cell>
          <cell r="M1464" t="str">
            <v>F09-NELAHAL</v>
          </cell>
          <cell r="N1464" t="str">
            <v>KORA_66F09-NELAHAL</v>
          </cell>
          <cell r="O1464" t="str">
            <v>1320103902010104</v>
          </cell>
          <cell r="P1464" t="str">
            <v>Rural</v>
          </cell>
          <cell r="Q1464" t="str">
            <v>NJY</v>
          </cell>
          <cell r="R1464" t="str">
            <v>NJY</v>
          </cell>
          <cell r="S1464">
            <v>13.2</v>
          </cell>
          <cell r="T1464">
            <v>19.8</v>
          </cell>
          <cell r="U1464">
            <v>33</v>
          </cell>
          <cell r="V1464">
            <v>43</v>
          </cell>
          <cell r="W1464">
            <v>2654</v>
          </cell>
          <cell r="X1464">
            <v>2359</v>
          </cell>
          <cell r="Y1464">
            <v>1</v>
          </cell>
          <cell r="Z1464">
            <v>951.13</v>
          </cell>
        </row>
        <row r="1465">
          <cell r="I1465" t="str">
            <v>KORA_66F10-MAJJIGEKEMPANAHALLI</v>
          </cell>
          <cell r="J1465" t="str">
            <v>1320103902010103</v>
          </cell>
          <cell r="K1465" t="str">
            <v>AGRI</v>
          </cell>
          <cell r="L1465" t="str">
            <v>KORA_66</v>
          </cell>
          <cell r="M1465" t="str">
            <v>F10-MAJJIGEKEMPANAHALLI</v>
          </cell>
          <cell r="N1465" t="str">
            <v>KORA_66F10-MAJJIGEKEMPANAHALLI</v>
          </cell>
          <cell r="O1465" t="str">
            <v>1320103902010103</v>
          </cell>
          <cell r="P1465" t="str">
            <v>Rural</v>
          </cell>
          <cell r="Q1465" t="str">
            <v>AGRI</v>
          </cell>
          <cell r="R1465" t="str">
            <v>AGRI</v>
          </cell>
          <cell r="S1465">
            <v>17.329499999999999</v>
          </cell>
          <cell r="T1465">
            <v>21.180499999999999</v>
          </cell>
          <cell r="U1465">
            <v>38.51</v>
          </cell>
          <cell r="V1465">
            <v>223</v>
          </cell>
          <cell r="W1465">
            <v>324</v>
          </cell>
          <cell r="X1465">
            <v>324</v>
          </cell>
          <cell r="Y1465">
            <v>317</v>
          </cell>
          <cell r="Z1465">
            <v>767.6</v>
          </cell>
        </row>
        <row r="1466">
          <cell r="I1466" t="str">
            <v>KORA_66F11-LAKSMHI-STEEL</v>
          </cell>
          <cell r="J1466" t="str">
            <v>1320103902030501</v>
          </cell>
          <cell r="K1466" t="str">
            <v>INDUSTRIAL</v>
          </cell>
          <cell r="L1466" t="str">
            <v>KORA_66</v>
          </cell>
          <cell r="M1466" t="str">
            <v>F11-LAKSMHI-STEEL</v>
          </cell>
          <cell r="N1466" t="str">
            <v>KORA_66F11-LAKSMHI-STEEL</v>
          </cell>
          <cell r="O1466" t="str">
            <v>1320103902030501</v>
          </cell>
          <cell r="P1466" t="str">
            <v>Rural</v>
          </cell>
          <cell r="Q1466" t="str">
            <v>INDUSTRIAL</v>
          </cell>
          <cell r="R1466" t="str">
            <v>INDUSTRIAL</v>
          </cell>
          <cell r="S1466">
            <v>5.5</v>
          </cell>
          <cell r="T1466">
            <v>0</v>
          </cell>
          <cell r="U1466">
            <v>5.5</v>
          </cell>
          <cell r="V1466">
            <v>1</v>
          </cell>
          <cell r="W1466">
            <v>1</v>
          </cell>
          <cell r="X1466">
            <v>1</v>
          </cell>
          <cell r="Y1466">
            <v>0</v>
          </cell>
          <cell r="Z1466">
            <v>2745.55</v>
          </cell>
        </row>
        <row r="1467">
          <cell r="I1467" t="str">
            <v>KORA_66F13-VISHAKA-FACTORY</v>
          </cell>
          <cell r="J1467" t="str">
            <v>1320103902030509</v>
          </cell>
          <cell r="K1467" t="str">
            <v>INDUSTRIAL</v>
          </cell>
          <cell r="L1467" t="str">
            <v>KORA_66</v>
          </cell>
          <cell r="M1467" t="str">
            <v>F13-VISHAKA-FACTORY</v>
          </cell>
          <cell r="N1467" t="str">
            <v>KORA_66F13-VISHAKA-FACTORY</v>
          </cell>
          <cell r="O1467" t="str">
            <v>1320103902030509</v>
          </cell>
          <cell r="P1467" t="str">
            <v>Rural</v>
          </cell>
          <cell r="Q1467" t="str">
            <v>INDUSTRIAL</v>
          </cell>
          <cell r="R1467" t="str">
            <v>INDUSTRIAL</v>
          </cell>
          <cell r="S1467">
            <v>6.9</v>
          </cell>
          <cell r="T1467">
            <v>0</v>
          </cell>
          <cell r="U1467">
            <v>6.9</v>
          </cell>
          <cell r="V1467">
            <v>31</v>
          </cell>
          <cell r="W1467">
            <v>256</v>
          </cell>
          <cell r="X1467">
            <v>231</v>
          </cell>
          <cell r="Y1467">
            <v>0</v>
          </cell>
          <cell r="Z1467">
            <v>1926.38</v>
          </cell>
        </row>
        <row r="1468">
          <cell r="I1468" t="str">
            <v>KORA_66F16-MUDDENAHALLI</v>
          </cell>
          <cell r="J1468" t="str">
            <v>1320103902030507</v>
          </cell>
          <cell r="K1468" t="str">
            <v>AGRI</v>
          </cell>
          <cell r="L1468" t="str">
            <v>KORA_66</v>
          </cell>
          <cell r="M1468" t="str">
            <v>F16-MUDDENAHALLI</v>
          </cell>
          <cell r="N1468" t="str">
            <v>KORA_66F16-MUDDENAHALLI</v>
          </cell>
          <cell r="O1468" t="str">
            <v>1320103902030507</v>
          </cell>
          <cell r="P1468" t="str">
            <v>Rural</v>
          </cell>
          <cell r="Q1468" t="str">
            <v>AGRI</v>
          </cell>
          <cell r="R1468" t="str">
            <v>AGRI</v>
          </cell>
          <cell r="S1468">
            <v>15.3</v>
          </cell>
          <cell r="T1468">
            <v>18.7</v>
          </cell>
          <cell r="U1468">
            <v>34</v>
          </cell>
          <cell r="V1468">
            <v>137</v>
          </cell>
          <cell r="W1468">
            <v>406</v>
          </cell>
          <cell r="X1468">
            <v>400</v>
          </cell>
          <cell r="Y1468">
            <v>396</v>
          </cell>
          <cell r="Z1468">
            <v>553.44000000000005</v>
          </cell>
        </row>
        <row r="1469">
          <cell r="I1469" t="str">
            <v>KORA_66F17-LINGANAHALLI</v>
          </cell>
          <cell r="J1469" t="str">
            <v>1320103902030503</v>
          </cell>
          <cell r="K1469" t="str">
            <v>AGRI</v>
          </cell>
          <cell r="L1469" t="str">
            <v>KORA_66</v>
          </cell>
          <cell r="M1469" t="str">
            <v>F17-LINGANAHALLI</v>
          </cell>
          <cell r="N1469" t="str">
            <v>KORA_66F17-LINGANAHALLI</v>
          </cell>
          <cell r="O1469" t="str">
            <v>1320103902030503</v>
          </cell>
          <cell r="P1469" t="str">
            <v>Rural</v>
          </cell>
          <cell r="Q1469" t="str">
            <v>AGRI</v>
          </cell>
          <cell r="R1469" t="str">
            <v>AGRI</v>
          </cell>
          <cell r="S1469">
            <v>15.3</v>
          </cell>
          <cell r="T1469">
            <v>18.7</v>
          </cell>
          <cell r="U1469">
            <v>34</v>
          </cell>
          <cell r="V1469">
            <v>121</v>
          </cell>
          <cell r="W1469">
            <v>7</v>
          </cell>
          <cell r="X1469">
            <v>5</v>
          </cell>
          <cell r="Y1469">
            <v>4</v>
          </cell>
          <cell r="Z1469">
            <v>388.55</v>
          </cell>
        </row>
        <row r="1470">
          <cell r="I1470" t="str">
            <v>KORA_66F18-LAKSHMI SAGAR</v>
          </cell>
          <cell r="J1470" t="str">
            <v>1320103902030508</v>
          </cell>
          <cell r="K1470" t="str">
            <v>AGRI</v>
          </cell>
          <cell r="L1470" t="str">
            <v>KORA_66</v>
          </cell>
          <cell r="M1470" t="str">
            <v>F18-LAKSHMI SAGAR</v>
          </cell>
          <cell r="N1470" t="str">
            <v>KORA_66F18-LAKSHMI SAGAR</v>
          </cell>
          <cell r="O1470" t="str">
            <v>1320103902030508</v>
          </cell>
          <cell r="P1470" t="str">
            <v>Rural</v>
          </cell>
          <cell r="Q1470" t="str">
            <v>AGRI</v>
          </cell>
          <cell r="R1470" t="str">
            <v>AGRI</v>
          </cell>
          <cell r="S1470">
            <v>10</v>
          </cell>
          <cell r="T1470">
            <v>12</v>
          </cell>
          <cell r="U1470">
            <v>22</v>
          </cell>
          <cell r="V1470">
            <v>35</v>
          </cell>
          <cell r="W1470">
            <v>208</v>
          </cell>
          <cell r="X1470">
            <v>206</v>
          </cell>
          <cell r="Y1470">
            <v>205</v>
          </cell>
          <cell r="Z1470">
            <v>66.3</v>
          </cell>
        </row>
        <row r="1471">
          <cell r="I1471" t="str">
            <v>KORA_66F20-SWARNA GRUHA</v>
          </cell>
          <cell r="J1471" t="str">
            <v>1320103902030504</v>
          </cell>
          <cell r="K1471" t="str">
            <v>NJY</v>
          </cell>
          <cell r="L1471" t="str">
            <v>KORA_66</v>
          </cell>
          <cell r="M1471" t="str">
            <v>F20-SWARNA GRUHA</v>
          </cell>
          <cell r="N1471" t="str">
            <v>KORA_66F20-SWARNA GRUHA</v>
          </cell>
          <cell r="O1471" t="str">
            <v>1320103902030504</v>
          </cell>
          <cell r="P1471" t="str">
            <v>Rural</v>
          </cell>
          <cell r="Q1471" t="str">
            <v>NJY</v>
          </cell>
          <cell r="R1471" t="str">
            <v>NJY</v>
          </cell>
          <cell r="S1471">
            <v>5</v>
          </cell>
          <cell r="T1471">
            <v>0</v>
          </cell>
          <cell r="U1471">
            <v>5</v>
          </cell>
          <cell r="V1471">
            <v>2</v>
          </cell>
          <cell r="W1471">
            <v>422</v>
          </cell>
          <cell r="X1471">
            <v>398</v>
          </cell>
          <cell r="Y1471">
            <v>0</v>
          </cell>
          <cell r="Z1471">
            <v>281.3</v>
          </cell>
        </row>
        <row r="1472">
          <cell r="I1472" t="str">
            <v>KORATAGERE_66F01-CHIKKAPALANAHALLI</v>
          </cell>
          <cell r="J1472" t="str">
            <v>1320305903010101</v>
          </cell>
          <cell r="K1472" t="str">
            <v>AGRI</v>
          </cell>
          <cell r="L1472" t="str">
            <v>KORATAGERE_66</v>
          </cell>
          <cell r="M1472" t="str">
            <v>F01-CHIKKAPALANAHALLI</v>
          </cell>
          <cell r="N1472" t="str">
            <v>KORATAGERE_66F01-CHIKKAPALANAHALLI</v>
          </cell>
          <cell r="O1472" t="str">
            <v>1320305903010101</v>
          </cell>
          <cell r="P1472" t="str">
            <v>Rural</v>
          </cell>
          <cell r="Q1472" t="str">
            <v>AGRI</v>
          </cell>
          <cell r="R1472" t="str">
            <v>AGRI</v>
          </cell>
          <cell r="S1472">
            <v>10</v>
          </cell>
          <cell r="T1472">
            <v>17.706000000000003</v>
          </cell>
          <cell r="U1472">
            <v>27.706000000000003</v>
          </cell>
          <cell r="V1472">
            <v>219</v>
          </cell>
          <cell r="W1472">
            <v>783</v>
          </cell>
          <cell r="X1472">
            <v>693</v>
          </cell>
          <cell r="Y1472">
            <v>689</v>
          </cell>
          <cell r="Z1472">
            <v>628.38</v>
          </cell>
        </row>
        <row r="1473">
          <cell r="I1473" t="str">
            <v>KORATAGERE_66F02-AGRAHARA</v>
          </cell>
          <cell r="J1473" t="str">
            <v>1320305903020301</v>
          </cell>
          <cell r="K1473" t="str">
            <v>AGRI</v>
          </cell>
          <cell r="L1473" t="str">
            <v>KORATAGERE_66</v>
          </cell>
          <cell r="M1473" t="str">
            <v>F02-AGRAHARA</v>
          </cell>
          <cell r="N1473" t="str">
            <v>KORATAGERE_66F02-AGRAHARA</v>
          </cell>
          <cell r="O1473" t="str">
            <v>1320305903020301</v>
          </cell>
          <cell r="P1473" t="str">
            <v>Rural</v>
          </cell>
          <cell r="Q1473" t="str">
            <v>AGRI</v>
          </cell>
          <cell r="R1473" t="str">
            <v>AGRI</v>
          </cell>
          <cell r="S1473">
            <v>15.8</v>
          </cell>
          <cell r="T1473">
            <v>27.446300000000001</v>
          </cell>
          <cell r="U1473">
            <v>43.246300000000005</v>
          </cell>
          <cell r="V1473">
            <v>114</v>
          </cell>
          <cell r="W1473">
            <v>1426</v>
          </cell>
          <cell r="X1473">
            <v>1192</v>
          </cell>
          <cell r="Y1473">
            <v>942</v>
          </cell>
          <cell r="Z1473">
            <v>710.03</v>
          </cell>
        </row>
        <row r="1474">
          <cell r="I1474" t="str">
            <v>KORATAGERE_66F03-YELERAMPURA</v>
          </cell>
          <cell r="J1474" t="str">
            <v>1320305903010102</v>
          </cell>
          <cell r="K1474" t="str">
            <v>AGRI</v>
          </cell>
          <cell r="L1474" t="str">
            <v>KORATAGERE_66</v>
          </cell>
          <cell r="M1474" t="str">
            <v>F03-YELERAMPURA</v>
          </cell>
          <cell r="N1474" t="str">
            <v>KORATAGERE_66F03-YELERAMPURA</v>
          </cell>
          <cell r="O1474" t="str">
            <v>1320305903010102</v>
          </cell>
          <cell r="P1474" t="str">
            <v>Rural</v>
          </cell>
          <cell r="Q1474" t="str">
            <v>AGRI</v>
          </cell>
          <cell r="R1474" t="str">
            <v>AGRI</v>
          </cell>
          <cell r="S1474">
            <v>15</v>
          </cell>
          <cell r="T1474">
            <v>13.352</v>
          </cell>
          <cell r="U1474">
            <v>28.352</v>
          </cell>
          <cell r="V1474">
            <v>60</v>
          </cell>
          <cell r="W1474">
            <v>31</v>
          </cell>
          <cell r="X1474">
            <v>23</v>
          </cell>
          <cell r="Y1474">
            <v>23</v>
          </cell>
          <cell r="Z1474">
            <v>695.35</v>
          </cell>
        </row>
        <row r="1475">
          <cell r="I1475" t="str">
            <v>KORATAGERE_66F04-TEETHA</v>
          </cell>
          <cell r="J1475" t="str">
            <v>1320305903020302</v>
          </cell>
          <cell r="K1475" t="str">
            <v>AGRI</v>
          </cell>
          <cell r="L1475" t="str">
            <v>KORATAGERE_66</v>
          </cell>
          <cell r="M1475" t="str">
            <v>F04-TEETHA</v>
          </cell>
          <cell r="N1475" t="str">
            <v>KORATAGERE_66F04-TEETHA</v>
          </cell>
          <cell r="O1475" t="str">
            <v>1320305903020302</v>
          </cell>
          <cell r="P1475" t="str">
            <v>Rural</v>
          </cell>
          <cell r="Q1475" t="str">
            <v>AGRI</v>
          </cell>
          <cell r="R1475" t="str">
            <v>AGRI</v>
          </cell>
          <cell r="S1475">
            <v>14.4</v>
          </cell>
          <cell r="T1475">
            <v>30.775000000000002</v>
          </cell>
          <cell r="U1475">
            <v>45.175000000000004</v>
          </cell>
          <cell r="V1475">
            <v>213</v>
          </cell>
          <cell r="W1475">
            <v>956</v>
          </cell>
          <cell r="X1475">
            <v>840</v>
          </cell>
          <cell r="Y1475">
            <v>468</v>
          </cell>
          <cell r="Z1475">
            <v>773.59</v>
          </cell>
        </row>
        <row r="1476">
          <cell r="I1476" t="str">
            <v>KORATAGERE_66F05-KORATAGERE-TOWN</v>
          </cell>
          <cell r="J1476" t="str">
            <v>1320305903020303</v>
          </cell>
          <cell r="K1476" t="str">
            <v>MIXED LOAD</v>
          </cell>
          <cell r="L1476" t="str">
            <v>KORATAGERE_66</v>
          </cell>
          <cell r="M1476" t="str">
            <v>F05-KORATAGERE-TOWN</v>
          </cell>
          <cell r="N1476" t="str">
            <v>KORATAGERE_66F05-KORATAGERE-TOWN</v>
          </cell>
          <cell r="O1476" t="str">
            <v>1320305903020303</v>
          </cell>
          <cell r="P1476" t="str">
            <v>Urban</v>
          </cell>
          <cell r="Q1476" t="str">
            <v>URBAN MIXED LOAD</v>
          </cell>
          <cell r="R1476" t="str">
            <v>URBAN</v>
          </cell>
          <cell r="S1476">
            <v>5.2</v>
          </cell>
          <cell r="T1476">
            <v>13.714000000000002</v>
          </cell>
          <cell r="U1476">
            <v>18.914000000000001</v>
          </cell>
          <cell r="V1476">
            <v>82</v>
          </cell>
          <cell r="W1476">
            <v>7838</v>
          </cell>
          <cell r="X1476">
            <v>6380</v>
          </cell>
          <cell r="Y1476">
            <v>39</v>
          </cell>
          <cell r="Z1476">
            <v>1428.66</v>
          </cell>
        </row>
        <row r="1477">
          <cell r="I1477" t="str">
            <v>KORATAGERE_66F06-THUMBADI</v>
          </cell>
          <cell r="J1477" t="str">
            <v>1320305903020304</v>
          </cell>
          <cell r="K1477" t="str">
            <v>AGRI</v>
          </cell>
          <cell r="L1477" t="str">
            <v>KORATAGERE_66</v>
          </cell>
          <cell r="M1477" t="str">
            <v>F06-THUMBADI</v>
          </cell>
          <cell r="N1477" t="str">
            <v>KORATAGERE_66F06-THUMBADI</v>
          </cell>
          <cell r="O1477" t="str">
            <v>1320305903020304</v>
          </cell>
          <cell r="P1477" t="str">
            <v>Rural</v>
          </cell>
          <cell r="Q1477" t="str">
            <v>AGRI</v>
          </cell>
          <cell r="R1477" t="str">
            <v>AGRI</v>
          </cell>
          <cell r="S1477">
            <v>6</v>
          </cell>
          <cell r="T1477">
            <v>7.9470000000000001</v>
          </cell>
          <cell r="U1477">
            <v>13.946999999999999</v>
          </cell>
          <cell r="V1477">
            <v>66</v>
          </cell>
          <cell r="W1477">
            <v>582</v>
          </cell>
          <cell r="X1477">
            <v>451</v>
          </cell>
          <cell r="Y1477">
            <v>407</v>
          </cell>
          <cell r="Z1477">
            <v>900.1</v>
          </cell>
        </row>
        <row r="1478">
          <cell r="I1478" t="str">
            <v>KORATAGERE_66F07-BUKKAPATNA</v>
          </cell>
          <cell r="J1478" t="str">
            <v>1320305903010103</v>
          </cell>
          <cell r="K1478" t="str">
            <v>AGRI</v>
          </cell>
          <cell r="L1478" t="str">
            <v>KORATAGERE_66</v>
          </cell>
          <cell r="M1478" t="str">
            <v>F07-BUKKAPATNA</v>
          </cell>
          <cell r="N1478" t="str">
            <v>KORATAGERE_66F07-BUKKAPATNA</v>
          </cell>
          <cell r="O1478" t="str">
            <v>1320305903010103</v>
          </cell>
          <cell r="P1478" t="str">
            <v>Rural</v>
          </cell>
          <cell r="Q1478" t="str">
            <v>AGRI</v>
          </cell>
          <cell r="R1478" t="str">
            <v>AGRI</v>
          </cell>
          <cell r="S1478">
            <v>23.3</v>
          </cell>
          <cell r="T1478">
            <v>35.070999999999998</v>
          </cell>
          <cell r="U1478">
            <v>58.370999999999995</v>
          </cell>
          <cell r="V1478">
            <v>252</v>
          </cell>
          <cell r="W1478">
            <v>983</v>
          </cell>
          <cell r="X1478">
            <v>868</v>
          </cell>
          <cell r="Y1478">
            <v>723</v>
          </cell>
          <cell r="Z1478">
            <v>721.95</v>
          </cell>
        </row>
        <row r="1479">
          <cell r="I1479" t="str">
            <v>KORATAGERE_66F08-SIDDARABETTA</v>
          </cell>
          <cell r="J1479" t="str">
            <v>1320305903010104</v>
          </cell>
          <cell r="K1479" t="str">
            <v>AGRI</v>
          </cell>
          <cell r="L1479" t="str">
            <v>KORATAGERE_66</v>
          </cell>
          <cell r="M1479" t="str">
            <v>F08-SIDDARABETTA</v>
          </cell>
          <cell r="N1479" t="str">
            <v>KORATAGERE_66F08-SIDDARABETTA</v>
          </cell>
          <cell r="O1479" t="str">
            <v>1320305903010104</v>
          </cell>
          <cell r="P1479" t="str">
            <v>Rural</v>
          </cell>
          <cell r="Q1479" t="str">
            <v>AGRI</v>
          </cell>
          <cell r="R1479" t="str">
            <v>AGRI</v>
          </cell>
          <cell r="S1479">
            <v>8</v>
          </cell>
          <cell r="T1479">
            <v>5.2869999999999999</v>
          </cell>
          <cell r="U1479">
            <v>13.286999999999999</v>
          </cell>
          <cell r="V1479">
            <v>54</v>
          </cell>
          <cell r="W1479">
            <v>187</v>
          </cell>
          <cell r="X1479">
            <v>162</v>
          </cell>
          <cell r="Y1479">
            <v>94</v>
          </cell>
          <cell r="Z1479">
            <v>642.77</v>
          </cell>
        </row>
        <row r="1480">
          <cell r="I1480" t="str">
            <v>KORATAGERE_66F09-GORAVANAHALLI</v>
          </cell>
          <cell r="J1480" t="str">
            <v>1320305903010105</v>
          </cell>
          <cell r="K1480" t="str">
            <v>AGRI</v>
          </cell>
          <cell r="L1480" t="str">
            <v>KORATAGERE_66</v>
          </cell>
          <cell r="M1480" t="str">
            <v>F09-GORAVANAHALLI</v>
          </cell>
          <cell r="N1480" t="str">
            <v>KORATAGERE_66F09-GORAVANAHALLI</v>
          </cell>
          <cell r="O1480" t="str">
            <v>1320305903010105</v>
          </cell>
          <cell r="P1480" t="str">
            <v>Rural</v>
          </cell>
          <cell r="Q1480" t="str">
            <v>AGRI</v>
          </cell>
          <cell r="R1480" t="str">
            <v>AGRI</v>
          </cell>
          <cell r="S1480">
            <v>14.4</v>
          </cell>
          <cell r="T1480">
            <v>20.011999999999997</v>
          </cell>
          <cell r="U1480">
            <v>34.411999999999999</v>
          </cell>
          <cell r="V1480">
            <v>70</v>
          </cell>
          <cell r="W1480">
            <v>138</v>
          </cell>
          <cell r="X1480">
            <v>138</v>
          </cell>
          <cell r="Y1480">
            <v>130</v>
          </cell>
          <cell r="Z1480">
            <v>895.13</v>
          </cell>
        </row>
        <row r="1481">
          <cell r="I1481" t="str">
            <v>KORATAGERE_66F11-LAKSHMI-TEMPLE</v>
          </cell>
          <cell r="J1481" t="str">
            <v>1320305903010501</v>
          </cell>
          <cell r="K1481" t="str">
            <v>NJY</v>
          </cell>
          <cell r="L1481" t="str">
            <v>KORATAGERE_66</v>
          </cell>
          <cell r="M1481" t="str">
            <v>F11-LAKSHMI-TEMPLE</v>
          </cell>
          <cell r="N1481" t="str">
            <v>KORATAGERE_66F11-LAKSHMI-TEMPLE</v>
          </cell>
          <cell r="O1481" t="str">
            <v>1320305903010501</v>
          </cell>
          <cell r="P1481" t="str">
            <v>Rural</v>
          </cell>
          <cell r="Q1481" t="str">
            <v>NJY</v>
          </cell>
          <cell r="R1481" t="str">
            <v>NJY</v>
          </cell>
          <cell r="S1481">
            <v>14.6</v>
          </cell>
          <cell r="T1481">
            <v>11.93</v>
          </cell>
          <cell r="U1481">
            <v>26.53</v>
          </cell>
          <cell r="V1481">
            <v>101</v>
          </cell>
          <cell r="W1481">
            <v>3248</v>
          </cell>
          <cell r="X1481">
            <v>2945</v>
          </cell>
          <cell r="Y1481">
            <v>0</v>
          </cell>
          <cell r="Z1481">
            <v>320.79000000000002</v>
          </cell>
        </row>
        <row r="1482">
          <cell r="I1482" t="str">
            <v>KORATAGERE_66F12-HEMAVATHI</v>
          </cell>
          <cell r="J1482" t="str">
            <v>1320305903010502</v>
          </cell>
          <cell r="K1482" t="str">
            <v>NJY</v>
          </cell>
          <cell r="L1482" t="str">
            <v>KORATAGERE_66</v>
          </cell>
          <cell r="M1482" t="str">
            <v>F12-HEMAVATHI</v>
          </cell>
          <cell r="N1482" t="str">
            <v>KORATAGERE_66F12-HEMAVATHI</v>
          </cell>
          <cell r="O1482" t="str">
            <v>1320305903010502</v>
          </cell>
          <cell r="P1482" t="str">
            <v>Rural</v>
          </cell>
          <cell r="Q1482" t="str">
            <v>NJY</v>
          </cell>
          <cell r="R1482" t="str">
            <v>NJY</v>
          </cell>
          <cell r="S1482">
            <v>14.2</v>
          </cell>
          <cell r="T1482">
            <v>9.39</v>
          </cell>
          <cell r="U1482">
            <v>23.59</v>
          </cell>
          <cell r="V1482">
            <v>59</v>
          </cell>
          <cell r="W1482">
            <v>2570</v>
          </cell>
          <cell r="X1482">
            <v>2351</v>
          </cell>
          <cell r="Y1482">
            <v>0</v>
          </cell>
          <cell r="Z1482">
            <v>938.9</v>
          </cell>
        </row>
        <row r="1483">
          <cell r="I1483" t="str">
            <v>KORATAGERE_66F13-IRAKASANDRA</v>
          </cell>
          <cell r="J1483" t="str">
            <v>1320305903010503</v>
          </cell>
          <cell r="K1483" t="str">
            <v>NJY</v>
          </cell>
          <cell r="L1483" t="str">
            <v>KORATAGERE_66</v>
          </cell>
          <cell r="M1483" t="str">
            <v>F13-IRAKASANDRA</v>
          </cell>
          <cell r="N1483" t="str">
            <v>KORATAGERE_66F13-IRAKASANDRA</v>
          </cell>
          <cell r="O1483" t="str">
            <v>1320305903010503</v>
          </cell>
          <cell r="P1483" t="str">
            <v>Rural</v>
          </cell>
          <cell r="Q1483" t="str">
            <v>NJY</v>
          </cell>
          <cell r="R1483" t="str">
            <v>NJY</v>
          </cell>
          <cell r="S1483">
            <v>5.2</v>
          </cell>
          <cell r="T1483">
            <v>6.18</v>
          </cell>
          <cell r="U1483">
            <v>11.379999999999999</v>
          </cell>
          <cell r="V1483">
            <v>20</v>
          </cell>
          <cell r="W1483">
            <v>1793</v>
          </cell>
          <cell r="X1483">
            <v>1638</v>
          </cell>
          <cell r="Y1483">
            <v>0</v>
          </cell>
          <cell r="Z1483">
            <v>637.33000000000004</v>
          </cell>
        </row>
        <row r="1484">
          <cell r="I1484" t="str">
            <v xml:space="preserve">KORATAGERE_66F14-MALLEKAVU </v>
          </cell>
          <cell r="J1484" t="str">
            <v>1320305903020501</v>
          </cell>
          <cell r="K1484" t="str">
            <v>NJY</v>
          </cell>
          <cell r="L1484" t="str">
            <v>KORATAGERE_66</v>
          </cell>
          <cell r="M1484" t="str">
            <v xml:space="preserve">F14-MALLEKAVU </v>
          </cell>
          <cell r="N1484" t="str">
            <v xml:space="preserve">KORATAGERE_66F14-MALLEKAVU </v>
          </cell>
          <cell r="O1484" t="str">
            <v>1320305903020501</v>
          </cell>
          <cell r="P1484" t="str">
            <v>Rural</v>
          </cell>
          <cell r="Q1484" t="str">
            <v>NJY</v>
          </cell>
          <cell r="R1484" t="str">
            <v>NJY</v>
          </cell>
          <cell r="S1484">
            <v>4</v>
          </cell>
          <cell r="T1484">
            <v>3</v>
          </cell>
          <cell r="U1484">
            <v>7</v>
          </cell>
          <cell r="V1484">
            <v>18</v>
          </cell>
          <cell r="W1484">
            <v>400</v>
          </cell>
          <cell r="X1484">
            <v>359</v>
          </cell>
          <cell r="Y1484">
            <v>0</v>
          </cell>
          <cell r="Z1484">
            <v>274.5</v>
          </cell>
        </row>
        <row r="1485">
          <cell r="I1485" t="str">
            <v xml:space="preserve">KORATAGERE_66F15-DODDAMMADEVI </v>
          </cell>
          <cell r="J1485" t="str">
            <v>1320305903020502</v>
          </cell>
          <cell r="K1485" t="str">
            <v>NJY</v>
          </cell>
          <cell r="L1485" t="str">
            <v>KORATAGERE_66</v>
          </cell>
          <cell r="M1485" t="str">
            <v xml:space="preserve">F15-DODDAMMADEVI </v>
          </cell>
          <cell r="N1485" t="str">
            <v xml:space="preserve">KORATAGERE_66F15-DODDAMMADEVI </v>
          </cell>
          <cell r="O1485" t="str">
            <v>1320305903020502</v>
          </cell>
          <cell r="P1485" t="str">
            <v>Rural</v>
          </cell>
          <cell r="Q1485" t="str">
            <v>NJY</v>
          </cell>
          <cell r="R1485" t="str">
            <v>NJY</v>
          </cell>
          <cell r="S1485">
            <v>14.9</v>
          </cell>
          <cell r="T1485">
            <v>17.081</v>
          </cell>
          <cell r="U1485">
            <v>31.981000000000002</v>
          </cell>
          <cell r="V1485">
            <v>71</v>
          </cell>
          <cell r="W1485">
            <v>1666</v>
          </cell>
          <cell r="X1485">
            <v>1489</v>
          </cell>
          <cell r="Y1485">
            <v>0</v>
          </cell>
          <cell r="Z1485">
            <v>1169</v>
          </cell>
        </row>
        <row r="1486">
          <cell r="I1486" t="str">
            <v>KORATAGERE_66F16-VEERANAGAMMA</v>
          </cell>
          <cell r="J1486" t="str">
            <v>1320305903010504</v>
          </cell>
          <cell r="K1486" t="str">
            <v>NJY</v>
          </cell>
          <cell r="L1486" t="str">
            <v>KORATAGERE_66</v>
          </cell>
          <cell r="M1486" t="str">
            <v>F16-VEERANAGAMMA</v>
          </cell>
          <cell r="N1486" t="str">
            <v>KORATAGERE_66F16-VEERANAGAMMA</v>
          </cell>
          <cell r="O1486" t="str">
            <v>1320305903010504</v>
          </cell>
          <cell r="P1486" t="str">
            <v>Rural</v>
          </cell>
          <cell r="Q1486" t="str">
            <v>NJY</v>
          </cell>
          <cell r="R1486" t="str">
            <v>NJY</v>
          </cell>
          <cell r="S1486">
            <v>2.5</v>
          </cell>
          <cell r="T1486">
            <v>4.8600000000000003</v>
          </cell>
          <cell r="U1486">
            <v>7.36</v>
          </cell>
          <cell r="V1486">
            <v>15</v>
          </cell>
          <cell r="W1486">
            <v>601</v>
          </cell>
          <cell r="X1486">
            <v>473</v>
          </cell>
          <cell r="Y1486">
            <v>0</v>
          </cell>
          <cell r="Z1486">
            <v>890.4</v>
          </cell>
        </row>
        <row r="1487">
          <cell r="I1487" t="str">
            <v>KORATAGERE_66F17-EKALAVYA</v>
          </cell>
          <cell r="J1487" t="str">
            <v>1320305903020503</v>
          </cell>
          <cell r="K1487" t="str">
            <v>NJY</v>
          </cell>
          <cell r="L1487" t="str">
            <v>KORATAGERE_66</v>
          </cell>
          <cell r="M1487" t="str">
            <v>F17-EKALAVYA</v>
          </cell>
          <cell r="N1487" t="str">
            <v>KORATAGERE_66F17-EKALAVYA</v>
          </cell>
          <cell r="O1487" t="str">
            <v>1320305903020503</v>
          </cell>
          <cell r="P1487" t="str">
            <v>Rural</v>
          </cell>
          <cell r="Q1487" t="str">
            <v>NJY</v>
          </cell>
          <cell r="R1487" t="str">
            <v>NJY</v>
          </cell>
          <cell r="S1487">
            <v>9.9</v>
          </cell>
          <cell r="T1487">
            <v>13.192999999999998</v>
          </cell>
          <cell r="U1487">
            <v>23.092999999999996</v>
          </cell>
          <cell r="V1487">
            <v>79</v>
          </cell>
          <cell r="W1487">
            <v>2279</v>
          </cell>
          <cell r="X1487">
            <v>1981</v>
          </cell>
          <cell r="Y1487">
            <v>0</v>
          </cell>
          <cell r="Z1487">
            <v>549.20000000000005</v>
          </cell>
        </row>
        <row r="1488">
          <cell r="I1488" t="str">
            <v>KORATAGERE_66F18-URDAGERE CROSS</v>
          </cell>
          <cell r="J1488" t="str">
            <v>1320305903020701</v>
          </cell>
          <cell r="K1488" t="str">
            <v>MIXED LOAD</v>
          </cell>
          <cell r="L1488" t="str">
            <v>KORATAGERE_66</v>
          </cell>
          <cell r="M1488" t="str">
            <v>F18-URDAGERE CROSS</v>
          </cell>
          <cell r="N1488" t="str">
            <v>KORATAGERE_66F18-URDAGERE CROSS</v>
          </cell>
          <cell r="O1488" t="str">
            <v>1320305903020701</v>
          </cell>
          <cell r="P1488" t="str">
            <v>Urban</v>
          </cell>
          <cell r="Q1488" t="str">
            <v>URBAN MIXED LOAD</v>
          </cell>
          <cell r="R1488" t="str">
            <v>URBAN</v>
          </cell>
          <cell r="S1488">
            <v>3.5</v>
          </cell>
          <cell r="T1488">
            <v>8.6109999999999989</v>
          </cell>
          <cell r="U1488">
            <v>12.110999999999999</v>
          </cell>
          <cell r="V1488">
            <v>37</v>
          </cell>
          <cell r="W1488">
            <v>904</v>
          </cell>
          <cell r="X1488">
            <v>809</v>
          </cell>
          <cell r="Y1488">
            <v>53</v>
          </cell>
          <cell r="Z1488">
            <v>3047.5</v>
          </cell>
        </row>
        <row r="1489">
          <cell r="I1489" t="str">
            <v>KORATAGERE_66F19-ALALASANDRA</v>
          </cell>
          <cell r="J1489" t="str">
            <v>1320305903020703</v>
          </cell>
          <cell r="K1489" t="str">
            <v>AGRI</v>
          </cell>
          <cell r="L1489" t="str">
            <v>KORATAGERE_66</v>
          </cell>
          <cell r="M1489" t="str">
            <v>F19-ALALASANDRA</v>
          </cell>
          <cell r="N1489" t="str">
            <v>KORATAGERE_66F19-ALALASANDRA</v>
          </cell>
          <cell r="O1489" t="str">
            <v>1320305903020703</v>
          </cell>
          <cell r="P1489" t="str">
            <v>Rural</v>
          </cell>
          <cell r="Q1489" t="str">
            <v>AGRI</v>
          </cell>
          <cell r="R1489" t="str">
            <v>AGRI</v>
          </cell>
          <cell r="S1489">
            <v>4</v>
          </cell>
          <cell r="T1489">
            <v>1.867</v>
          </cell>
          <cell r="U1489">
            <v>5.867</v>
          </cell>
          <cell r="V1489">
            <v>12</v>
          </cell>
          <cell r="W1489">
            <v>69</v>
          </cell>
          <cell r="X1489">
            <v>69</v>
          </cell>
          <cell r="Y1489">
            <v>69</v>
          </cell>
          <cell r="Z1489">
            <v>4371.1000000000004</v>
          </cell>
        </row>
        <row r="1490">
          <cell r="I1490" t="str">
            <v>KORATAGERE_66F20-BODABANDENAHALLI</v>
          </cell>
          <cell r="J1490" t="str">
            <v>1320305903020702</v>
          </cell>
          <cell r="K1490" t="str">
            <v>AGRI</v>
          </cell>
          <cell r="L1490" t="str">
            <v>KORATAGERE_66</v>
          </cell>
          <cell r="M1490" t="str">
            <v>F20-BODABANDENAHALLI</v>
          </cell>
          <cell r="N1490" t="str">
            <v>KORATAGERE_66F20-BODABANDENAHALLI</v>
          </cell>
          <cell r="O1490" t="str">
            <v>1320305903020702</v>
          </cell>
          <cell r="P1490" t="str">
            <v>Rural</v>
          </cell>
          <cell r="Q1490" t="str">
            <v>AGRI</v>
          </cell>
          <cell r="R1490" t="str">
            <v>AGRI</v>
          </cell>
          <cell r="S1490">
            <v>10.799999999999999</v>
          </cell>
          <cell r="T1490">
            <v>19.422000000000001</v>
          </cell>
          <cell r="U1490">
            <v>30.222000000000001</v>
          </cell>
          <cell r="V1490">
            <v>153</v>
          </cell>
          <cell r="W1490">
            <v>851</v>
          </cell>
          <cell r="X1490">
            <v>822</v>
          </cell>
          <cell r="Y1490">
            <v>694</v>
          </cell>
          <cell r="Z1490">
            <v>5715.6</v>
          </cell>
        </row>
        <row r="1491">
          <cell r="I1491" t="str">
            <v>KORATAGERE_66F21-THANNENAHALLI</v>
          </cell>
          <cell r="J1491" t="str">
            <v>1320305903020704</v>
          </cell>
          <cell r="K1491" t="str">
            <v>AGRI</v>
          </cell>
          <cell r="L1491" t="str">
            <v>KORATAGERE_66</v>
          </cell>
          <cell r="M1491" t="str">
            <v>F21-THANNENAHALLI</v>
          </cell>
          <cell r="N1491" t="str">
            <v>KORATAGERE_66F21-THANNENAHALLI</v>
          </cell>
          <cell r="O1491" t="str">
            <v>1320305903020704</v>
          </cell>
          <cell r="P1491" t="str">
            <v>Rural</v>
          </cell>
          <cell r="Q1491" t="str">
            <v>AGRI</v>
          </cell>
          <cell r="R1491" t="str">
            <v>AGRI</v>
          </cell>
          <cell r="S1491">
            <v>5.8</v>
          </cell>
          <cell r="T1491">
            <v>4</v>
          </cell>
          <cell r="U1491">
            <v>9.8000000000000007</v>
          </cell>
          <cell r="V1491">
            <v>36</v>
          </cell>
          <cell r="W1491">
            <v>351</v>
          </cell>
          <cell r="X1491">
            <v>347</v>
          </cell>
          <cell r="Y1491">
            <v>304</v>
          </cell>
          <cell r="Z1491">
            <v>0</v>
          </cell>
        </row>
        <row r="1492">
          <cell r="I1492" t="str">
            <v>KUKKAWADA_66F01-KOLKUNTE</v>
          </cell>
          <cell r="J1492" t="str">
            <v>1310103903010101</v>
          </cell>
          <cell r="K1492" t="str">
            <v>AGRI</v>
          </cell>
          <cell r="L1492" t="str">
            <v>KUKKAWADA_66</v>
          </cell>
          <cell r="M1492" t="str">
            <v>F01-KOLKUNTE</v>
          </cell>
          <cell r="N1492" t="str">
            <v>KUKKAWADA_66F01-KOLKUNTE</v>
          </cell>
          <cell r="O1492" t="str">
            <v>1310103903010101</v>
          </cell>
          <cell r="P1492" t="str">
            <v>Rural</v>
          </cell>
          <cell r="Q1492" t="str">
            <v>AGRI</v>
          </cell>
          <cell r="R1492" t="str">
            <v>AGRI</v>
          </cell>
          <cell r="S1492">
            <v>8.9169</v>
          </cell>
          <cell r="T1492">
            <v>20.806100000000001</v>
          </cell>
          <cell r="U1492">
            <v>29.722999999999999</v>
          </cell>
          <cell r="V1492">
            <v>70</v>
          </cell>
          <cell r="W1492">
            <v>381</v>
          </cell>
          <cell r="X1492">
            <v>381</v>
          </cell>
          <cell r="Y1492">
            <v>365</v>
          </cell>
          <cell r="Z1492">
            <v>394.87</v>
          </cell>
        </row>
        <row r="1493">
          <cell r="I1493" t="str">
            <v>KUKKAWADA_66F02-GIRIYAPURA</v>
          </cell>
          <cell r="J1493" t="str">
            <v>1310103903010102</v>
          </cell>
          <cell r="K1493" t="str">
            <v>AGRI</v>
          </cell>
          <cell r="L1493" t="str">
            <v>KUKKAWADA_66</v>
          </cell>
          <cell r="M1493" t="str">
            <v>F02-GIRIYAPURA</v>
          </cell>
          <cell r="N1493" t="str">
            <v>KUKKAWADA_66F02-GIRIYAPURA</v>
          </cell>
          <cell r="O1493" t="str">
            <v>1310103903010102</v>
          </cell>
          <cell r="P1493" t="str">
            <v>Rural</v>
          </cell>
          <cell r="Q1493" t="str">
            <v>AGRI</v>
          </cell>
          <cell r="R1493" t="str">
            <v>AGRI</v>
          </cell>
          <cell r="S1493">
            <v>9.2219999999999995</v>
          </cell>
          <cell r="T1493">
            <v>21.518000000000001</v>
          </cell>
          <cell r="U1493">
            <v>30.740000000000002</v>
          </cell>
          <cell r="V1493">
            <v>139</v>
          </cell>
          <cell r="W1493">
            <v>562</v>
          </cell>
          <cell r="X1493">
            <v>548</v>
          </cell>
          <cell r="Y1493">
            <v>544</v>
          </cell>
          <cell r="Z1493">
            <v>0</v>
          </cell>
        </row>
        <row r="1494">
          <cell r="I1494" t="str">
            <v>KUKKAWADA_66F03-KAIDALA</v>
          </cell>
          <cell r="J1494" t="str">
            <v>1310103903010103</v>
          </cell>
          <cell r="K1494" t="str">
            <v>AGRI</v>
          </cell>
          <cell r="L1494" t="str">
            <v>KUKKAWADA_66</v>
          </cell>
          <cell r="M1494" t="str">
            <v>F03-KAIDALA</v>
          </cell>
          <cell r="N1494" t="str">
            <v>KUKKAWADA_66F03-KAIDALA</v>
          </cell>
          <cell r="O1494" t="str">
            <v>1310103903010103</v>
          </cell>
          <cell r="P1494" t="str">
            <v>Rural</v>
          </cell>
          <cell r="Q1494" t="str">
            <v>AGRI</v>
          </cell>
          <cell r="R1494" t="str">
            <v>AGRI</v>
          </cell>
          <cell r="S1494">
            <v>7.8551999999999991</v>
          </cell>
          <cell r="T1494">
            <v>18.328799999999998</v>
          </cell>
          <cell r="U1494">
            <v>26.183999999999997</v>
          </cell>
          <cell r="V1494">
            <v>129</v>
          </cell>
          <cell r="W1494">
            <v>688</v>
          </cell>
          <cell r="X1494">
            <v>688</v>
          </cell>
          <cell r="Y1494">
            <v>652</v>
          </cell>
          <cell r="Z1494">
            <v>143.13</v>
          </cell>
        </row>
        <row r="1495">
          <cell r="I1495" t="str">
            <v>KUKKAWADA_66F04-HADADIKKD</v>
          </cell>
          <cell r="J1495" t="str">
            <v>1310103903010104</v>
          </cell>
          <cell r="K1495" t="str">
            <v>AGRI</v>
          </cell>
          <cell r="L1495" t="str">
            <v>KUKKAWADA_66</v>
          </cell>
          <cell r="M1495" t="str">
            <v>F04-HADADIKKD</v>
          </cell>
          <cell r="N1495" t="str">
            <v>KUKKAWADA_66F04-HADADIKKD</v>
          </cell>
          <cell r="O1495" t="str">
            <v>1310103903010104</v>
          </cell>
          <cell r="P1495" t="str">
            <v>Rural</v>
          </cell>
          <cell r="Q1495" t="str">
            <v>AGRI</v>
          </cell>
          <cell r="R1495" t="str">
            <v>AGRI</v>
          </cell>
          <cell r="S1495">
            <v>9.0371999999999986</v>
          </cell>
          <cell r="T1495">
            <v>21.086799999999997</v>
          </cell>
          <cell r="U1495">
            <v>30.123999999999995</v>
          </cell>
          <cell r="V1495">
            <v>202</v>
          </cell>
          <cell r="W1495">
            <v>522</v>
          </cell>
          <cell r="X1495">
            <v>518</v>
          </cell>
          <cell r="Y1495">
            <v>514</v>
          </cell>
          <cell r="Z1495">
            <v>81.53</v>
          </cell>
        </row>
        <row r="1496">
          <cell r="I1496" t="str">
            <v>KUKKAWADA_66F05-NJKALBANDE</v>
          </cell>
          <cell r="J1496" t="str">
            <v>1310103903020301</v>
          </cell>
          <cell r="K1496" t="str">
            <v>NJY</v>
          </cell>
          <cell r="L1496" t="str">
            <v>KUKKAWADA_66</v>
          </cell>
          <cell r="M1496" t="str">
            <v>F05-NJKALBANDE</v>
          </cell>
          <cell r="N1496" t="str">
            <v>KUKKAWADA_66F05-NJKALBANDE</v>
          </cell>
          <cell r="O1496" t="str">
            <v>1310103903020301</v>
          </cell>
          <cell r="P1496" t="str">
            <v>Rural</v>
          </cell>
          <cell r="Q1496" t="str">
            <v>NJY</v>
          </cell>
          <cell r="R1496" t="str">
            <v>NJY</v>
          </cell>
          <cell r="S1496">
            <v>6.55</v>
          </cell>
          <cell r="T1496">
            <v>12.9514</v>
          </cell>
          <cell r="U1496">
            <v>19.5014</v>
          </cell>
          <cell r="V1496">
            <v>64</v>
          </cell>
          <cell r="W1496">
            <v>2489</v>
          </cell>
          <cell r="X1496">
            <v>2142</v>
          </cell>
          <cell r="Y1496">
            <v>0</v>
          </cell>
          <cell r="Z1496">
            <v>613.5</v>
          </cell>
        </row>
        <row r="1497">
          <cell r="I1497" t="str">
            <v>KUKKAWADA_66F06-KUKKAWADA</v>
          </cell>
          <cell r="J1497" t="str">
            <v>1310103903020302</v>
          </cell>
          <cell r="K1497" t="str">
            <v>AGRI</v>
          </cell>
          <cell r="L1497" t="str">
            <v>KUKKAWADA_66</v>
          </cell>
          <cell r="M1497" t="str">
            <v>F06-KUKKAWADA</v>
          </cell>
          <cell r="N1497" t="str">
            <v>KUKKAWADA_66F06-KUKKAWADA</v>
          </cell>
          <cell r="O1497" t="str">
            <v>1310103903020302</v>
          </cell>
          <cell r="P1497" t="str">
            <v>Rural</v>
          </cell>
          <cell r="Q1497" t="str">
            <v>AGRI</v>
          </cell>
          <cell r="R1497" t="str">
            <v>AGRI</v>
          </cell>
          <cell r="S1497">
            <v>5.4582000000000006</v>
          </cell>
          <cell r="T1497">
            <v>12.735800000000001</v>
          </cell>
          <cell r="U1497">
            <v>18.194000000000003</v>
          </cell>
          <cell r="V1497">
            <v>85</v>
          </cell>
          <cell r="W1497">
            <v>187</v>
          </cell>
          <cell r="X1497">
            <v>185</v>
          </cell>
          <cell r="Y1497">
            <v>180</v>
          </cell>
          <cell r="Z1497">
            <v>1183.26</v>
          </cell>
        </row>
        <row r="1498">
          <cell r="I1498" t="str">
            <v>KUKKAWADA_66F08-LOKIKERE</v>
          </cell>
          <cell r="J1498" t="str">
            <v>1310103903020303</v>
          </cell>
          <cell r="K1498" t="str">
            <v>AGRI</v>
          </cell>
          <cell r="L1498" t="str">
            <v>KUKKAWADA_66</v>
          </cell>
          <cell r="M1498" t="str">
            <v>F08-LOKIKERE</v>
          </cell>
          <cell r="N1498" t="str">
            <v>KUKKAWADA_66F08-LOKIKERE</v>
          </cell>
          <cell r="O1498" t="str">
            <v>1310103903020303</v>
          </cell>
          <cell r="P1498" t="str">
            <v>Rural</v>
          </cell>
          <cell r="Q1498" t="str">
            <v>AGRI</v>
          </cell>
          <cell r="R1498" t="str">
            <v>AGRI</v>
          </cell>
          <cell r="S1498">
            <v>5.3550000000000004</v>
          </cell>
          <cell r="T1498">
            <v>12.495000000000001</v>
          </cell>
          <cell r="U1498">
            <v>17.850000000000001</v>
          </cell>
          <cell r="V1498">
            <v>214</v>
          </cell>
          <cell r="W1498">
            <v>342</v>
          </cell>
          <cell r="X1498">
            <v>341</v>
          </cell>
          <cell r="Y1498">
            <v>327</v>
          </cell>
          <cell r="Z1498">
            <v>624.77</v>
          </cell>
        </row>
        <row r="1499">
          <cell r="I1499" t="str">
            <v>KUKKAWADA_66F09-KANAGONDANAHALLI</v>
          </cell>
          <cell r="J1499" t="str">
            <v>1310103903030501</v>
          </cell>
          <cell r="K1499" t="str">
            <v>AGRI</v>
          </cell>
          <cell r="L1499" t="str">
            <v>KUKKAWADA_66</v>
          </cell>
          <cell r="M1499" t="str">
            <v>F09-KANAGONDANAHALLI</v>
          </cell>
          <cell r="N1499" t="str">
            <v>KUKKAWADA_66F09-KANAGONDANAHALLI</v>
          </cell>
          <cell r="O1499" t="str">
            <v>1310103903030501</v>
          </cell>
          <cell r="P1499" t="str">
            <v>Rural</v>
          </cell>
          <cell r="Q1499" t="str">
            <v>AGRI</v>
          </cell>
          <cell r="R1499" t="str">
            <v>AGRI</v>
          </cell>
          <cell r="S1499">
            <v>6.3323999999999998</v>
          </cell>
          <cell r="T1499">
            <v>14.775600000000001</v>
          </cell>
          <cell r="U1499">
            <v>21.108000000000001</v>
          </cell>
          <cell r="V1499">
            <v>89</v>
          </cell>
          <cell r="W1499">
            <v>427</v>
          </cell>
          <cell r="X1499">
            <v>426</v>
          </cell>
          <cell r="Y1499">
            <v>422</v>
          </cell>
          <cell r="Z1499">
            <v>134.35</v>
          </cell>
        </row>
        <row r="1500">
          <cell r="I1500" t="str">
            <v>KUKKAWADA_66F10-MATHI</v>
          </cell>
          <cell r="J1500" t="str">
            <v>1310103903020501</v>
          </cell>
          <cell r="K1500" t="str">
            <v>AGRI</v>
          </cell>
          <cell r="L1500" t="str">
            <v>KUKKAWADA_66</v>
          </cell>
          <cell r="M1500" t="str">
            <v>F10-MATHI</v>
          </cell>
          <cell r="N1500" t="str">
            <v>KUKKAWADA_66F10-MATHI</v>
          </cell>
          <cell r="O1500" t="str">
            <v>1310103903020501</v>
          </cell>
          <cell r="P1500" t="str">
            <v>Rural</v>
          </cell>
          <cell r="Q1500" t="str">
            <v>AGRI</v>
          </cell>
          <cell r="R1500" t="str">
            <v>AGRI</v>
          </cell>
          <cell r="S1500">
            <v>8.5</v>
          </cell>
          <cell r="T1500">
            <v>18.941999999999997</v>
          </cell>
          <cell r="U1500">
            <v>27.441999999999997</v>
          </cell>
          <cell r="V1500">
            <v>132</v>
          </cell>
          <cell r="W1500">
            <v>472</v>
          </cell>
          <cell r="X1500">
            <v>471</v>
          </cell>
          <cell r="Y1500">
            <v>471</v>
          </cell>
          <cell r="Z1500">
            <v>558.47</v>
          </cell>
        </row>
        <row r="1501">
          <cell r="I1501" t="str">
            <v>KUKKAWADA_66F11-NAGARASANAHALLI</v>
          </cell>
          <cell r="J1501" t="str">
            <v>1310103903030502</v>
          </cell>
          <cell r="K1501" t="str">
            <v>AGRI</v>
          </cell>
          <cell r="L1501" t="str">
            <v>KUKKAWADA_66</v>
          </cell>
          <cell r="M1501" t="str">
            <v>F11-NAGARASANAHALLI</v>
          </cell>
          <cell r="N1501" t="str">
            <v>KUKKAWADA_66F11-NAGARASANAHALLI</v>
          </cell>
          <cell r="O1501" t="str">
            <v>1310103903030502</v>
          </cell>
          <cell r="P1501" t="str">
            <v>Rural</v>
          </cell>
          <cell r="Q1501" t="str">
            <v>AGRI</v>
          </cell>
          <cell r="R1501" t="str">
            <v>AGRI</v>
          </cell>
          <cell r="S1501">
            <v>7.61</v>
          </cell>
          <cell r="T1501">
            <v>17.697400000000002</v>
          </cell>
          <cell r="U1501">
            <v>25.307400000000001</v>
          </cell>
          <cell r="V1501">
            <v>124</v>
          </cell>
          <cell r="W1501">
            <v>403</v>
          </cell>
          <cell r="X1501">
            <v>403</v>
          </cell>
          <cell r="Y1501">
            <v>401</v>
          </cell>
          <cell r="Z1501">
            <v>550.26</v>
          </cell>
        </row>
        <row r="1502">
          <cell r="I1502" t="str">
            <v>KUKKAWADA_66F12-HOOVINAMADU NJY</v>
          </cell>
          <cell r="J1502" t="str">
            <v>1310103903030503</v>
          </cell>
          <cell r="K1502" t="str">
            <v>NJY</v>
          </cell>
          <cell r="L1502" t="str">
            <v>KUKKAWADA_66</v>
          </cell>
          <cell r="M1502" t="str">
            <v>F12-HOOVINAMADU NJY</v>
          </cell>
          <cell r="N1502" t="str">
            <v>KUKKAWADA_66F12-HOOVINAMADU NJY</v>
          </cell>
          <cell r="O1502" t="str">
            <v>1310103903030503</v>
          </cell>
          <cell r="P1502" t="str">
            <v>Rural</v>
          </cell>
          <cell r="Q1502" t="str">
            <v>NJY</v>
          </cell>
          <cell r="R1502" t="str">
            <v>NJY</v>
          </cell>
          <cell r="S1502">
            <v>5.0609999999999999</v>
          </cell>
          <cell r="T1502">
            <v>11.809000000000001</v>
          </cell>
          <cell r="U1502">
            <v>16.87</v>
          </cell>
          <cell r="V1502">
            <v>64</v>
          </cell>
          <cell r="W1502">
            <v>2706</v>
          </cell>
          <cell r="X1502">
            <v>2261</v>
          </cell>
          <cell r="Y1502">
            <v>0</v>
          </cell>
          <cell r="Z1502">
            <v>1065.5899999999999</v>
          </cell>
        </row>
        <row r="1503">
          <cell r="I1503" t="str">
            <v>KUKKAWADA_66F13-YN CAMP IP</v>
          </cell>
          <cell r="J1503" t="str">
            <v>1310103903010105</v>
          </cell>
          <cell r="K1503" t="str">
            <v>AGRI</v>
          </cell>
          <cell r="L1503" t="str">
            <v>KUKKAWADA_66</v>
          </cell>
          <cell r="M1503" t="str">
            <v>F13-YN CAMP IP</v>
          </cell>
          <cell r="N1503" t="str">
            <v>KUKKAWADA_66F13-YN CAMP IP</v>
          </cell>
          <cell r="O1503" t="str">
            <v>1310103903010105</v>
          </cell>
          <cell r="P1503" t="str">
            <v>Rural</v>
          </cell>
          <cell r="Q1503" t="str">
            <v>AGRI</v>
          </cell>
          <cell r="R1503" t="str">
            <v>AGRI</v>
          </cell>
          <cell r="S1503">
            <v>4.0599999999999996</v>
          </cell>
          <cell r="T1503">
            <v>10.5</v>
          </cell>
          <cell r="U1503">
            <v>14.559999999999999</v>
          </cell>
          <cell r="V1503">
            <v>66</v>
          </cell>
          <cell r="W1503">
            <v>309</v>
          </cell>
          <cell r="X1503">
            <v>309</v>
          </cell>
          <cell r="Y1503">
            <v>306</v>
          </cell>
          <cell r="Z1503">
            <v>6985.8</v>
          </cell>
        </row>
        <row r="1504">
          <cell r="I1504" t="str">
            <v>KUKKAWADA_66F14-BALLUR NJY</v>
          </cell>
          <cell r="J1504" t="str">
            <v>1310103903020304</v>
          </cell>
          <cell r="K1504" t="str">
            <v>NJY</v>
          </cell>
          <cell r="L1504" t="str">
            <v>KUKKAWADA_66</v>
          </cell>
          <cell r="M1504" t="str">
            <v>F14-BALLUR NJY</v>
          </cell>
          <cell r="N1504" t="str">
            <v>KUKKAWADA_66F14-BALLUR NJY</v>
          </cell>
          <cell r="O1504" t="str">
            <v>1310103903020304</v>
          </cell>
          <cell r="P1504" t="str">
            <v>Rural</v>
          </cell>
          <cell r="Q1504" t="str">
            <v>NJY</v>
          </cell>
          <cell r="R1504" t="str">
            <v>NJY</v>
          </cell>
          <cell r="S1504">
            <v>7.5</v>
          </cell>
          <cell r="T1504">
            <v>16.2715</v>
          </cell>
          <cell r="U1504">
            <v>23.7715</v>
          </cell>
          <cell r="V1504">
            <v>55</v>
          </cell>
          <cell r="W1504">
            <v>2882</v>
          </cell>
          <cell r="X1504">
            <v>2406</v>
          </cell>
          <cell r="Y1504">
            <v>0</v>
          </cell>
          <cell r="Z1504">
            <v>938.45</v>
          </cell>
        </row>
        <row r="1505">
          <cell r="I1505" t="str">
            <v>KUKKAWADA_66F15-NJ KALKERE</v>
          </cell>
          <cell r="J1505" t="str">
            <v>1310103903020306</v>
          </cell>
          <cell r="K1505" t="str">
            <v>NJY</v>
          </cell>
          <cell r="L1505" t="str">
            <v>KUKKAWADA_66</v>
          </cell>
          <cell r="M1505" t="str">
            <v>F15-NJ KALKERE</v>
          </cell>
          <cell r="N1505" t="str">
            <v>KUKKAWADA_66F15-NJ KALKERE</v>
          </cell>
          <cell r="O1505" t="str">
            <v>1310103903020306</v>
          </cell>
          <cell r="P1505" t="str">
            <v>Rural</v>
          </cell>
          <cell r="Q1505" t="str">
            <v>NJY</v>
          </cell>
          <cell r="R1505" t="str">
            <v>NJY</v>
          </cell>
          <cell r="S1505">
            <v>7.1279999999999992</v>
          </cell>
          <cell r="T1505">
            <v>16.631999999999998</v>
          </cell>
          <cell r="U1505">
            <v>23.759999999999998</v>
          </cell>
          <cell r="V1505">
            <v>34</v>
          </cell>
          <cell r="W1505">
            <v>2406</v>
          </cell>
          <cell r="X1505">
            <v>2101</v>
          </cell>
          <cell r="Y1505">
            <v>0</v>
          </cell>
          <cell r="Z1505">
            <v>413.51</v>
          </cell>
        </row>
        <row r="1506">
          <cell r="I1506" t="str">
            <v>KUNDUR_66F01-HANUMANAHALLI IP</v>
          </cell>
          <cell r="J1506" t="str">
            <v>1310302907010104</v>
          </cell>
          <cell r="K1506" t="str">
            <v>AGRI</v>
          </cell>
          <cell r="L1506" t="str">
            <v>KUNDUR_66</v>
          </cell>
          <cell r="M1506" t="str">
            <v>F01-HANUMANAHALLI IP</v>
          </cell>
          <cell r="N1506" t="str">
            <v>KUNDUR_66F01-HANUMANAHALLI IP</v>
          </cell>
          <cell r="O1506" t="str">
            <v>1310302907010104</v>
          </cell>
          <cell r="P1506" t="str">
            <v>Rural</v>
          </cell>
          <cell r="Q1506" t="str">
            <v>AGRI</v>
          </cell>
          <cell r="R1506" t="str">
            <v>AGRI</v>
          </cell>
          <cell r="S1506">
            <v>12.714909090909089</v>
          </cell>
          <cell r="T1506">
            <v>8.4766060606060591</v>
          </cell>
          <cell r="U1506">
            <v>21.191515151515148</v>
          </cell>
          <cell r="V1506">
            <v>59</v>
          </cell>
          <cell r="W1506">
            <v>308</v>
          </cell>
          <cell r="X1506">
            <v>304</v>
          </cell>
          <cell r="Y1506">
            <v>304</v>
          </cell>
          <cell r="Z1506">
            <v>597.36</v>
          </cell>
        </row>
        <row r="1507">
          <cell r="I1507" t="str">
            <v>KUNDUR_66F02-THIMLAPURA NJY</v>
          </cell>
          <cell r="J1507" t="str">
            <v>1310302907010103</v>
          </cell>
          <cell r="K1507" t="str">
            <v>NJY</v>
          </cell>
          <cell r="L1507" t="str">
            <v>KUNDUR_66</v>
          </cell>
          <cell r="M1507" t="str">
            <v>F02-THIMLAPURA NJY</v>
          </cell>
          <cell r="N1507" t="str">
            <v>KUNDUR_66F02-THIMLAPURA NJY</v>
          </cell>
          <cell r="O1507" t="str">
            <v>1310302907010103</v>
          </cell>
          <cell r="P1507" t="str">
            <v>Rural</v>
          </cell>
          <cell r="Q1507" t="str">
            <v>NJY</v>
          </cell>
          <cell r="R1507" t="str">
            <v>NJY</v>
          </cell>
          <cell r="S1507">
            <v>28.128</v>
          </cell>
          <cell r="T1507">
            <v>18.752000000000002</v>
          </cell>
          <cell r="U1507">
            <v>46.88</v>
          </cell>
          <cell r="V1507">
            <v>62</v>
          </cell>
          <cell r="W1507">
            <v>3479</v>
          </cell>
          <cell r="X1507">
            <v>2665</v>
          </cell>
          <cell r="Y1507">
            <v>1</v>
          </cell>
          <cell r="Z1507">
            <v>746.86</v>
          </cell>
        </row>
        <row r="1508">
          <cell r="I1508" t="str">
            <v>KUNDUR_66F03-NERALAGUNDI IP</v>
          </cell>
          <cell r="J1508" t="str">
            <v>1310302907010102</v>
          </cell>
          <cell r="K1508" t="str">
            <v>AGRI</v>
          </cell>
          <cell r="L1508" t="str">
            <v>KUNDUR_66</v>
          </cell>
          <cell r="M1508" t="str">
            <v>F03-NERALAGUNDI IP</v>
          </cell>
          <cell r="N1508" t="str">
            <v>KUNDUR_66F03-NERALAGUNDI IP</v>
          </cell>
          <cell r="O1508" t="str">
            <v>1310302907010102</v>
          </cell>
          <cell r="P1508" t="str">
            <v>Rural</v>
          </cell>
          <cell r="Q1508" t="str">
            <v>AGRI</v>
          </cell>
          <cell r="R1508" t="str">
            <v>AGRI</v>
          </cell>
          <cell r="S1508">
            <v>14.934909090909089</v>
          </cell>
          <cell r="T1508">
            <v>9.9566060606060613</v>
          </cell>
          <cell r="U1508">
            <v>24.891515151515151</v>
          </cell>
          <cell r="V1508">
            <v>51</v>
          </cell>
          <cell r="W1508">
            <v>307</v>
          </cell>
          <cell r="X1508">
            <v>302</v>
          </cell>
          <cell r="Y1508">
            <v>302</v>
          </cell>
          <cell r="Z1508">
            <v>554.57000000000005</v>
          </cell>
        </row>
        <row r="1509">
          <cell r="I1509" t="str">
            <v>KUNDUR_66F04-SINGATAGERE IP</v>
          </cell>
          <cell r="J1509" t="str">
            <v>1310302907010101</v>
          </cell>
          <cell r="K1509" t="str">
            <v>AGRI</v>
          </cell>
          <cell r="L1509" t="str">
            <v>KUNDUR_66</v>
          </cell>
          <cell r="M1509" t="str">
            <v>F04-SINGATAGERE IP</v>
          </cell>
          <cell r="N1509" t="str">
            <v>KUNDUR_66F04-SINGATAGERE IP</v>
          </cell>
          <cell r="O1509" t="str">
            <v>1310302907010101</v>
          </cell>
          <cell r="P1509" t="str">
            <v>Rural</v>
          </cell>
          <cell r="Q1509" t="str">
            <v>AGRI</v>
          </cell>
          <cell r="R1509" t="str">
            <v>AGRI</v>
          </cell>
          <cell r="S1509">
            <v>11.694909090909091</v>
          </cell>
          <cell r="T1509">
            <v>7.7966060606060612</v>
          </cell>
          <cell r="U1509">
            <v>19.491515151515152</v>
          </cell>
          <cell r="V1509">
            <v>67</v>
          </cell>
          <cell r="W1509">
            <v>443</v>
          </cell>
          <cell r="X1509">
            <v>440</v>
          </cell>
          <cell r="Y1509">
            <v>440</v>
          </cell>
          <cell r="Z1509">
            <v>628.14</v>
          </cell>
        </row>
        <row r="1510">
          <cell r="I1510" t="str">
            <v>KUNDUR_66F05-ANJANEYA INDUSTRIAL</v>
          </cell>
          <cell r="J1510" t="str">
            <v>1310302907010105</v>
          </cell>
          <cell r="K1510" t="str">
            <v>INDUSTRIAL</v>
          </cell>
          <cell r="L1510" t="str">
            <v>KUNDUR_66</v>
          </cell>
          <cell r="M1510" t="str">
            <v>F05-ANJANEYA INDUSTRIAL</v>
          </cell>
          <cell r="N1510" t="str">
            <v>KUNDUR_66F05-ANJANEYA INDUSTRIAL</v>
          </cell>
          <cell r="O1510" t="str">
            <v>1310302907010105</v>
          </cell>
          <cell r="P1510" t="str">
            <v>Rural</v>
          </cell>
          <cell r="Q1510" t="str">
            <v>INDUSTRIAL</v>
          </cell>
          <cell r="R1510" t="str">
            <v>INDUSTRIAL</v>
          </cell>
          <cell r="S1510">
            <v>2.1</v>
          </cell>
          <cell r="T1510">
            <v>1.4</v>
          </cell>
          <cell r="U1510">
            <v>3.5</v>
          </cell>
          <cell r="V1510">
            <v>4</v>
          </cell>
          <cell r="W1510">
            <v>4</v>
          </cell>
          <cell r="X1510">
            <v>4</v>
          </cell>
          <cell r="Y1510">
            <v>0</v>
          </cell>
          <cell r="Z1510">
            <v>14340.6</v>
          </cell>
        </row>
        <row r="1511">
          <cell r="I1511" t="str">
            <v>KUNDUR_66F06-KUNDUR IP</v>
          </cell>
          <cell r="J1511" t="str">
            <v>1310302907010106</v>
          </cell>
          <cell r="K1511" t="str">
            <v>AGRI</v>
          </cell>
          <cell r="L1511" t="str">
            <v>KUNDUR_66</v>
          </cell>
          <cell r="M1511" t="str">
            <v>F06-KUNDUR IP</v>
          </cell>
          <cell r="N1511" t="str">
            <v>KUNDUR_66F06-KUNDUR IP</v>
          </cell>
          <cell r="O1511" t="str">
            <v>1310302907010106</v>
          </cell>
          <cell r="P1511" t="str">
            <v>Rural</v>
          </cell>
          <cell r="Q1511" t="str">
            <v>AGRI</v>
          </cell>
          <cell r="R1511" t="str">
            <v>AGRI</v>
          </cell>
          <cell r="S1511">
            <v>19.920909090909088</v>
          </cell>
          <cell r="T1511">
            <v>13.280606060606058</v>
          </cell>
          <cell r="U1511">
            <v>33.201515151515146</v>
          </cell>
          <cell r="V1511">
            <v>57</v>
          </cell>
          <cell r="W1511">
            <v>396</v>
          </cell>
          <cell r="X1511">
            <v>395</v>
          </cell>
          <cell r="Y1511">
            <v>393</v>
          </cell>
          <cell r="Z1511">
            <v>10713.3</v>
          </cell>
        </row>
        <row r="1512">
          <cell r="I1512" t="str">
            <v>KUNDUR_66F07-KULAMBI NJY</v>
          </cell>
          <cell r="J1512" t="str">
            <v>1310302907010107</v>
          </cell>
          <cell r="K1512" t="str">
            <v>NJY</v>
          </cell>
          <cell r="L1512" t="str">
            <v>KUNDUR_66</v>
          </cell>
          <cell r="M1512" t="str">
            <v>F07-KULAMBI NJY</v>
          </cell>
          <cell r="N1512" t="str">
            <v>KUNDUR_66F07-KULAMBI NJY</v>
          </cell>
          <cell r="O1512" t="str">
            <v>1310302907010107</v>
          </cell>
          <cell r="P1512" t="str">
            <v>Rural</v>
          </cell>
          <cell r="Q1512" t="str">
            <v>NJY</v>
          </cell>
          <cell r="R1512" t="str">
            <v>NJY</v>
          </cell>
          <cell r="S1512">
            <v>25.5</v>
          </cell>
          <cell r="T1512">
            <v>17</v>
          </cell>
          <cell r="U1512">
            <v>42.5</v>
          </cell>
          <cell r="V1512">
            <v>91</v>
          </cell>
          <cell r="W1512">
            <v>7466</v>
          </cell>
          <cell r="X1512">
            <v>5943</v>
          </cell>
          <cell r="Y1512">
            <v>2</v>
          </cell>
          <cell r="Z1512">
            <v>27327.200000000001</v>
          </cell>
        </row>
        <row r="1513">
          <cell r="I1513" t="str">
            <v>KUNDUR_66F08-BANNIKODU IP</v>
          </cell>
          <cell r="J1513" t="str">
            <v>1310302907020304</v>
          </cell>
          <cell r="K1513" t="str">
            <v>AGRI</v>
          </cell>
          <cell r="L1513" t="str">
            <v>KUNDUR_66</v>
          </cell>
          <cell r="M1513" t="str">
            <v>F08-BANNIKODU IP</v>
          </cell>
          <cell r="N1513" t="str">
            <v>KUNDUR_66F08-BANNIKODU IP</v>
          </cell>
          <cell r="O1513" t="str">
            <v>1310302907020304</v>
          </cell>
          <cell r="P1513" t="str">
            <v>Rural</v>
          </cell>
          <cell r="Q1513" t="str">
            <v>AGRI</v>
          </cell>
          <cell r="R1513" t="str">
            <v>AGRI</v>
          </cell>
          <cell r="S1513">
            <v>9.1749090909090896</v>
          </cell>
          <cell r="T1513">
            <v>6.1166060606060597</v>
          </cell>
          <cell r="U1513">
            <v>15.291515151515149</v>
          </cell>
          <cell r="V1513">
            <v>28</v>
          </cell>
          <cell r="W1513">
            <v>291</v>
          </cell>
          <cell r="X1513">
            <v>291</v>
          </cell>
          <cell r="Y1513">
            <v>291</v>
          </cell>
          <cell r="Z1513">
            <v>2831.2</v>
          </cell>
        </row>
        <row r="1514">
          <cell r="I1514" t="str">
            <v>KUNDUR_66F09-NELAHONNE IP</v>
          </cell>
          <cell r="J1514" t="str">
            <v>1310302907020302</v>
          </cell>
          <cell r="K1514" t="str">
            <v>AGRI</v>
          </cell>
          <cell r="L1514" t="str">
            <v>KUNDUR_66</v>
          </cell>
          <cell r="M1514" t="str">
            <v>F09-NELAHONNE IP</v>
          </cell>
          <cell r="N1514" t="str">
            <v>KUNDUR_66F09-NELAHONNE IP</v>
          </cell>
          <cell r="O1514" t="str">
            <v>1310302907020302</v>
          </cell>
          <cell r="P1514" t="str">
            <v>Rural</v>
          </cell>
          <cell r="Q1514" t="str">
            <v>AGRI</v>
          </cell>
          <cell r="R1514" t="str">
            <v>AGRI</v>
          </cell>
          <cell r="S1514">
            <v>13.194909090909091</v>
          </cell>
          <cell r="T1514">
            <v>8.7966060606060612</v>
          </cell>
          <cell r="U1514">
            <v>21.991515151515152</v>
          </cell>
          <cell r="V1514">
            <v>30</v>
          </cell>
          <cell r="W1514">
            <v>296</v>
          </cell>
          <cell r="X1514">
            <v>296</v>
          </cell>
          <cell r="Y1514">
            <v>296</v>
          </cell>
          <cell r="Z1514">
            <v>4353.1000000000004</v>
          </cell>
        </row>
        <row r="1515">
          <cell r="I1515" t="str">
            <v xml:space="preserve">KUNDUR_66F10-MUKTHENAHALLI IP </v>
          </cell>
          <cell r="J1515" t="str">
            <v>1310302907020301</v>
          </cell>
          <cell r="K1515" t="str">
            <v>AGRI</v>
          </cell>
          <cell r="L1515" t="str">
            <v>KUNDUR_66</v>
          </cell>
          <cell r="M1515" t="str">
            <v xml:space="preserve">F10-MUKTHENAHALLI IP </v>
          </cell>
          <cell r="N1515" t="str">
            <v xml:space="preserve">KUNDUR_66F10-MUKTHENAHALLI IP </v>
          </cell>
          <cell r="O1515" t="str">
            <v>1310302907020301</v>
          </cell>
          <cell r="P1515" t="str">
            <v>Rural</v>
          </cell>
          <cell r="Q1515" t="str">
            <v>AGRI</v>
          </cell>
          <cell r="R1515" t="str">
            <v>AGRI</v>
          </cell>
          <cell r="S1515">
            <v>15.31890909090909</v>
          </cell>
          <cell r="T1515">
            <v>10.212606060606062</v>
          </cell>
          <cell r="U1515">
            <v>25.531515151515151</v>
          </cell>
          <cell r="V1515">
            <v>57</v>
          </cell>
          <cell r="W1515">
            <v>610</v>
          </cell>
          <cell r="X1515">
            <v>610</v>
          </cell>
          <cell r="Y1515">
            <v>610</v>
          </cell>
          <cell r="Z1515">
            <v>6222</v>
          </cell>
        </row>
        <row r="1516">
          <cell r="I1516" t="str">
            <v>KUNDUR_66F11-YAKKANAHALLI IP</v>
          </cell>
          <cell r="J1516" t="str">
            <v>1310302907020303</v>
          </cell>
          <cell r="K1516" t="str">
            <v>AGRI</v>
          </cell>
          <cell r="L1516" t="str">
            <v>KUNDUR_66</v>
          </cell>
          <cell r="M1516" t="str">
            <v>F11-YAKKANAHALLI IP</v>
          </cell>
          <cell r="N1516" t="str">
            <v>KUNDUR_66F11-YAKKANAHALLI IP</v>
          </cell>
          <cell r="O1516" t="str">
            <v>1310302907020303</v>
          </cell>
          <cell r="P1516" t="str">
            <v>Rural</v>
          </cell>
          <cell r="Q1516" t="str">
            <v>AGRI</v>
          </cell>
          <cell r="R1516" t="str">
            <v>AGRI</v>
          </cell>
          <cell r="S1516">
            <v>16.626909090909091</v>
          </cell>
          <cell r="T1516">
            <v>11.08460606060606</v>
          </cell>
          <cell r="U1516">
            <v>27.711515151515151</v>
          </cell>
          <cell r="V1516">
            <v>39</v>
          </cell>
          <cell r="W1516">
            <v>371</v>
          </cell>
          <cell r="X1516">
            <v>369</v>
          </cell>
          <cell r="Y1516">
            <v>369</v>
          </cell>
          <cell r="Z1516">
            <v>6019</v>
          </cell>
        </row>
        <row r="1517">
          <cell r="I1517" t="str">
            <v>KUNIGAL_66F01-BORALINGANAPALYA</v>
          </cell>
          <cell r="J1517" t="str">
            <v>1320110902010101</v>
          </cell>
          <cell r="K1517" t="str">
            <v>AGRI</v>
          </cell>
          <cell r="L1517" t="str">
            <v>KUNIGAL_66</v>
          </cell>
          <cell r="M1517" t="str">
            <v>F01-BORALINGANAPALYA</v>
          </cell>
          <cell r="N1517" t="str">
            <v>KUNIGAL_66F01-BORALINGANAPALYA</v>
          </cell>
          <cell r="O1517" t="str">
            <v>1320110902010101</v>
          </cell>
          <cell r="P1517" t="str">
            <v>Rural</v>
          </cell>
          <cell r="Q1517" t="str">
            <v>AGRI</v>
          </cell>
          <cell r="R1517" t="str">
            <v>AGRI</v>
          </cell>
          <cell r="S1517">
            <v>9</v>
          </cell>
          <cell r="T1517">
            <v>6</v>
          </cell>
          <cell r="U1517">
            <v>15</v>
          </cell>
          <cell r="V1517">
            <v>73</v>
          </cell>
          <cell r="W1517">
            <v>387</v>
          </cell>
          <cell r="X1517">
            <v>386</v>
          </cell>
          <cell r="Y1517">
            <v>372</v>
          </cell>
          <cell r="Z1517">
            <v>463.4</v>
          </cell>
        </row>
        <row r="1518">
          <cell r="I1518" t="str">
            <v>KUNIGAL_66F02-KENKERE</v>
          </cell>
          <cell r="J1518" t="str">
            <v>1320110902010102</v>
          </cell>
          <cell r="K1518" t="str">
            <v>AGRI</v>
          </cell>
          <cell r="L1518" t="str">
            <v>KUNIGAL_66</v>
          </cell>
          <cell r="M1518" t="str">
            <v>F02-KENKERE</v>
          </cell>
          <cell r="N1518" t="str">
            <v>KUNIGAL_66F02-KENKERE</v>
          </cell>
          <cell r="O1518" t="str">
            <v>1320110902010102</v>
          </cell>
          <cell r="P1518" t="str">
            <v>Rural</v>
          </cell>
          <cell r="Q1518" t="str">
            <v>AGRI</v>
          </cell>
          <cell r="R1518" t="str">
            <v>AGRI</v>
          </cell>
          <cell r="S1518">
            <v>12</v>
          </cell>
          <cell r="T1518">
            <v>8</v>
          </cell>
          <cell r="U1518">
            <v>20</v>
          </cell>
          <cell r="V1518">
            <v>134</v>
          </cell>
          <cell r="W1518">
            <v>3967</v>
          </cell>
          <cell r="X1518">
            <v>421</v>
          </cell>
          <cell r="Y1518">
            <v>385</v>
          </cell>
          <cell r="Z1518">
            <v>494.34</v>
          </cell>
        </row>
        <row r="1519">
          <cell r="I1519" t="str">
            <v>KUNIGAL_66F03-KUNIGAL AGRAHARA</v>
          </cell>
          <cell r="J1519" t="str">
            <v>1320110902010103</v>
          </cell>
          <cell r="K1519" t="str">
            <v>URBAN</v>
          </cell>
          <cell r="L1519" t="str">
            <v>KUNIGAL_66</v>
          </cell>
          <cell r="M1519" t="str">
            <v>F03-KUNIGAL AGRAHARA</v>
          </cell>
          <cell r="N1519" t="str">
            <v>KUNIGAL_66F03-KUNIGAL AGRAHARA</v>
          </cell>
          <cell r="O1519" t="str">
            <v>1320110902010103</v>
          </cell>
          <cell r="P1519" t="str">
            <v>Urban</v>
          </cell>
          <cell r="Q1519" t="str">
            <v>URBAN MIXED LOAD</v>
          </cell>
          <cell r="R1519" t="str">
            <v>URBAN</v>
          </cell>
          <cell r="S1519">
            <v>3</v>
          </cell>
          <cell r="T1519">
            <v>4</v>
          </cell>
          <cell r="U1519">
            <v>7</v>
          </cell>
          <cell r="V1519">
            <v>65</v>
          </cell>
          <cell r="W1519">
            <v>2698</v>
          </cell>
          <cell r="X1519">
            <v>2652</v>
          </cell>
          <cell r="Y1519">
            <v>46</v>
          </cell>
          <cell r="Z1519">
            <v>753.69500000000005</v>
          </cell>
        </row>
        <row r="1520">
          <cell r="I1520" t="str">
            <v>KUNIGAL_66F04-RAYAPPAMARGA</v>
          </cell>
          <cell r="J1520" t="str">
            <v>1320110902010104</v>
          </cell>
          <cell r="K1520" t="str">
            <v>URBAN</v>
          </cell>
          <cell r="L1520" t="str">
            <v>KUNIGAL_66</v>
          </cell>
          <cell r="M1520" t="str">
            <v>F04-RAYAPPAMARGA</v>
          </cell>
          <cell r="N1520" t="str">
            <v>KUNIGAL_66F04-RAYAPPAMARGA</v>
          </cell>
          <cell r="O1520" t="str">
            <v>1320110902010104</v>
          </cell>
          <cell r="P1520" t="str">
            <v>Urban</v>
          </cell>
          <cell r="Q1520" t="str">
            <v>URBAN MIXED LOAD</v>
          </cell>
          <cell r="R1520" t="str">
            <v>URBAN</v>
          </cell>
          <cell r="S1520">
            <v>3.5</v>
          </cell>
          <cell r="T1520">
            <v>5</v>
          </cell>
          <cell r="U1520">
            <v>8.5</v>
          </cell>
          <cell r="V1520">
            <v>96</v>
          </cell>
          <cell r="W1520">
            <v>4289</v>
          </cell>
          <cell r="X1520">
            <v>4160</v>
          </cell>
          <cell r="Y1520">
            <v>129</v>
          </cell>
          <cell r="Z1520">
            <v>1883.739</v>
          </cell>
        </row>
        <row r="1521">
          <cell r="I1521" t="str">
            <v>KUNIGAL_66F05-WATER SUPPLY TMC</v>
          </cell>
          <cell r="J1521" t="str">
            <v>1320110902010108</v>
          </cell>
          <cell r="K1521" t="str">
            <v>URBAN</v>
          </cell>
          <cell r="L1521" t="str">
            <v>KUNIGAL_66</v>
          </cell>
          <cell r="M1521" t="str">
            <v>F05-WATER SUPPLY TMC</v>
          </cell>
          <cell r="N1521" t="str">
            <v>KUNIGAL_66F05-WATER SUPPLY TMC</v>
          </cell>
          <cell r="O1521" t="str">
            <v>1320110902010108</v>
          </cell>
          <cell r="P1521" t="str">
            <v>Urban</v>
          </cell>
          <cell r="Q1521" t="str">
            <v>WATER WORKS</v>
          </cell>
          <cell r="R1521" t="str">
            <v>WATER WORKS</v>
          </cell>
          <cell r="S1521">
            <v>2.5</v>
          </cell>
          <cell r="T1521">
            <v>1.6</v>
          </cell>
          <cell r="U1521">
            <v>4.0999999999999996</v>
          </cell>
          <cell r="V1521">
            <v>1</v>
          </cell>
          <cell r="W1521">
            <v>7</v>
          </cell>
          <cell r="X1521">
            <v>7</v>
          </cell>
          <cell r="Y1521">
            <v>0</v>
          </cell>
          <cell r="Z1521">
            <v>49.828000000000003</v>
          </cell>
        </row>
        <row r="1522">
          <cell r="I1522" t="str">
            <v>KUNIGAL_66F06-KALASIPALYA</v>
          </cell>
          <cell r="J1522" t="str">
            <v>1320110902010105</v>
          </cell>
          <cell r="K1522" t="str">
            <v>AGRI</v>
          </cell>
          <cell r="L1522" t="str">
            <v>KUNIGAL_66</v>
          </cell>
          <cell r="M1522" t="str">
            <v>F06-KALASIPALYA</v>
          </cell>
          <cell r="N1522" t="str">
            <v>KUNIGAL_66F06-KALASIPALYA</v>
          </cell>
          <cell r="O1522" t="str">
            <v>1320110902010105</v>
          </cell>
          <cell r="P1522" t="str">
            <v>Rural</v>
          </cell>
          <cell r="Q1522" t="str">
            <v>AGRI</v>
          </cell>
          <cell r="R1522" t="str">
            <v>AGRI</v>
          </cell>
          <cell r="S1522">
            <v>8</v>
          </cell>
          <cell r="T1522">
            <v>10</v>
          </cell>
          <cell r="U1522">
            <v>18</v>
          </cell>
          <cell r="V1522">
            <v>39</v>
          </cell>
          <cell r="W1522">
            <v>836</v>
          </cell>
          <cell r="X1522">
            <v>830</v>
          </cell>
          <cell r="Y1522">
            <v>783</v>
          </cell>
          <cell r="Z1522">
            <v>1103.9760000000001</v>
          </cell>
        </row>
        <row r="1523">
          <cell r="I1523" t="str">
            <v>KUNIGAL_66F07-JANAGERE</v>
          </cell>
          <cell r="J1523" t="str">
            <v>1320110902020301</v>
          </cell>
          <cell r="K1523" t="str">
            <v>AGRI</v>
          </cell>
          <cell r="L1523" t="str">
            <v>KUNIGAL_66</v>
          </cell>
          <cell r="M1523" t="str">
            <v>F07-JANAGERE</v>
          </cell>
          <cell r="N1523" t="str">
            <v>KUNIGAL_66F07-JANAGERE</v>
          </cell>
          <cell r="O1523" t="str">
            <v>1320110902020301</v>
          </cell>
          <cell r="P1523" t="str">
            <v>Rural</v>
          </cell>
          <cell r="Q1523" t="str">
            <v>AGRI</v>
          </cell>
          <cell r="R1523" t="str">
            <v>AGRI</v>
          </cell>
          <cell r="S1523">
            <v>7</v>
          </cell>
          <cell r="T1523">
            <v>15</v>
          </cell>
          <cell r="U1523">
            <v>22</v>
          </cell>
          <cell r="V1523">
            <v>263</v>
          </cell>
          <cell r="W1523">
            <v>802</v>
          </cell>
          <cell r="X1523">
            <v>800</v>
          </cell>
          <cell r="Y1523">
            <v>747</v>
          </cell>
          <cell r="Z1523">
            <v>576.41999999999996</v>
          </cell>
        </row>
        <row r="1524">
          <cell r="I1524" t="str">
            <v>KUNIGAL_66F08-BHAKTHARAHALLI</v>
          </cell>
          <cell r="J1524" t="str">
            <v>1320110902020302</v>
          </cell>
          <cell r="K1524" t="str">
            <v>AGRI</v>
          </cell>
          <cell r="L1524" t="str">
            <v>KUNIGAL_66</v>
          </cell>
          <cell r="M1524" t="str">
            <v>F08-BHAKTHARAHALLI</v>
          </cell>
          <cell r="N1524" t="str">
            <v>KUNIGAL_66F08-BHAKTHARAHALLI</v>
          </cell>
          <cell r="O1524" t="str">
            <v>1320110902020302</v>
          </cell>
          <cell r="P1524" t="str">
            <v>Rural</v>
          </cell>
          <cell r="Q1524" t="str">
            <v>AGRI</v>
          </cell>
          <cell r="R1524" t="str">
            <v>AGRI</v>
          </cell>
          <cell r="S1524">
            <v>8</v>
          </cell>
          <cell r="T1524">
            <v>14</v>
          </cell>
          <cell r="U1524">
            <v>22</v>
          </cell>
          <cell r="V1524">
            <v>322</v>
          </cell>
          <cell r="W1524">
            <v>913</v>
          </cell>
          <cell r="X1524">
            <v>907</v>
          </cell>
          <cell r="Y1524">
            <v>876</v>
          </cell>
          <cell r="Z1524">
            <v>693</v>
          </cell>
        </row>
        <row r="1525">
          <cell r="I1525" t="str">
            <v>KUNIGAL_66F09-HERURU</v>
          </cell>
          <cell r="J1525" t="str">
            <v>1320110902020303</v>
          </cell>
          <cell r="K1525" t="str">
            <v>AGRI</v>
          </cell>
          <cell r="L1525" t="str">
            <v>KUNIGAL_66</v>
          </cell>
          <cell r="M1525" t="str">
            <v>F09-HERURU</v>
          </cell>
          <cell r="N1525" t="str">
            <v>KUNIGAL_66F09-HERURU</v>
          </cell>
          <cell r="O1525" t="str">
            <v>1320110902020303</v>
          </cell>
          <cell r="P1525" t="str">
            <v>Rural</v>
          </cell>
          <cell r="Q1525" t="str">
            <v>AGRI</v>
          </cell>
          <cell r="R1525" t="str">
            <v>AGRI</v>
          </cell>
          <cell r="S1525">
            <v>15</v>
          </cell>
          <cell r="T1525">
            <v>20</v>
          </cell>
          <cell r="U1525">
            <v>35</v>
          </cell>
          <cell r="V1525">
            <v>414</v>
          </cell>
          <cell r="W1525">
            <v>552</v>
          </cell>
          <cell r="X1525">
            <v>552</v>
          </cell>
          <cell r="Y1525">
            <v>530</v>
          </cell>
          <cell r="Z1525">
            <v>607.21</v>
          </cell>
        </row>
        <row r="1526">
          <cell r="I1526" t="str">
            <v>KUNIGAL_66F10-MADDUR-ROAD</v>
          </cell>
          <cell r="J1526" t="str">
            <v>1320110902020304</v>
          </cell>
          <cell r="K1526" t="str">
            <v>URBAN</v>
          </cell>
          <cell r="L1526" t="str">
            <v>KUNIGAL_66</v>
          </cell>
          <cell r="M1526" t="str">
            <v>F10-MADDUR-ROAD</v>
          </cell>
          <cell r="N1526" t="str">
            <v>KUNIGAL_66F10-MADDUR-ROAD</v>
          </cell>
          <cell r="O1526" t="str">
            <v>1320110902020304</v>
          </cell>
          <cell r="P1526" t="str">
            <v>Urban</v>
          </cell>
          <cell r="Q1526" t="str">
            <v>URBAN MIXED LOAD</v>
          </cell>
          <cell r="R1526" t="str">
            <v>URBAN</v>
          </cell>
          <cell r="S1526">
            <v>8</v>
          </cell>
          <cell r="T1526">
            <v>20</v>
          </cell>
          <cell r="U1526">
            <v>28</v>
          </cell>
          <cell r="V1526">
            <v>39</v>
          </cell>
          <cell r="W1526">
            <v>3277</v>
          </cell>
          <cell r="X1526">
            <v>3244</v>
          </cell>
          <cell r="Y1526">
            <v>33</v>
          </cell>
          <cell r="Z1526">
            <v>1103.9760000000001</v>
          </cell>
        </row>
        <row r="1527">
          <cell r="I1527" t="str">
            <v>KUNIGAL_66F11-BIDANAGERE</v>
          </cell>
          <cell r="J1527" t="str">
            <v>1320110902020305</v>
          </cell>
          <cell r="K1527" t="str">
            <v>MIXED LOAD</v>
          </cell>
          <cell r="L1527" t="str">
            <v>KUNIGAL_66</v>
          </cell>
          <cell r="M1527" t="str">
            <v>F11-BIDANAGERE</v>
          </cell>
          <cell r="N1527" t="str">
            <v>KUNIGAL_66F11-BIDANAGERE</v>
          </cell>
          <cell r="O1527" t="str">
            <v>1320110902020305</v>
          </cell>
          <cell r="P1527" t="str">
            <v>Urban</v>
          </cell>
          <cell r="Q1527" t="str">
            <v>URBAN MIXED LOAD</v>
          </cell>
          <cell r="R1527" t="str">
            <v>URBAN</v>
          </cell>
          <cell r="S1527">
            <v>12</v>
          </cell>
          <cell r="T1527">
            <v>18</v>
          </cell>
          <cell r="U1527">
            <v>30</v>
          </cell>
          <cell r="V1527">
            <v>78</v>
          </cell>
          <cell r="W1527">
            <v>2248</v>
          </cell>
          <cell r="X1527">
            <v>1205</v>
          </cell>
          <cell r="Y1527">
            <v>143</v>
          </cell>
          <cell r="Z1527">
            <v>1092.27</v>
          </cell>
        </row>
        <row r="1528">
          <cell r="I1528" t="str">
            <v>KUNIGAL_66F13-BILIDEVALAYA NJY</v>
          </cell>
          <cell r="J1528" t="str">
            <v>1320110902010109</v>
          </cell>
          <cell r="K1528" t="str">
            <v>NJY</v>
          </cell>
          <cell r="L1528" t="str">
            <v>KUNIGAL_66</v>
          </cell>
          <cell r="M1528" t="str">
            <v>F13-BILIDEVALAYA NJY</v>
          </cell>
          <cell r="N1528" t="str">
            <v>KUNIGAL_66F13-BILIDEVALAYA NJY</v>
          </cell>
          <cell r="O1528" t="str">
            <v>1320110902010109</v>
          </cell>
          <cell r="P1528" t="str">
            <v>Rural</v>
          </cell>
          <cell r="Q1528" t="str">
            <v>NJY</v>
          </cell>
          <cell r="R1528" t="str">
            <v>NJY</v>
          </cell>
          <cell r="S1528">
            <v>3</v>
          </cell>
          <cell r="T1528">
            <v>2</v>
          </cell>
          <cell r="U1528">
            <v>5</v>
          </cell>
          <cell r="V1528">
            <v>26</v>
          </cell>
          <cell r="W1528">
            <v>2998</v>
          </cell>
          <cell r="X1528">
            <v>2896</v>
          </cell>
          <cell r="Y1528">
            <v>0</v>
          </cell>
          <cell r="Z1528">
            <v>534.84</v>
          </cell>
        </row>
        <row r="1529">
          <cell r="I1529" t="str">
            <v>KURUBARAHALLI_66F01-TUMBIGERI</v>
          </cell>
          <cell r="J1529" t="str">
            <v>1310301903010101</v>
          </cell>
          <cell r="K1529" t="str">
            <v>AGRI</v>
          </cell>
          <cell r="L1529" t="str">
            <v>KURUBARAHALLI_66</v>
          </cell>
          <cell r="M1529" t="str">
            <v>F01-TUMBIGERI</v>
          </cell>
          <cell r="N1529" t="str">
            <v>KURUBARAHALLI_66F01-TUMBIGERI</v>
          </cell>
          <cell r="O1529" t="str">
            <v>1310301903010101</v>
          </cell>
          <cell r="P1529" t="str">
            <v>Rural</v>
          </cell>
          <cell r="Q1529" t="str">
            <v>AGRI</v>
          </cell>
          <cell r="R1529" t="str">
            <v>AGRI</v>
          </cell>
          <cell r="S1529">
            <v>18.66</v>
          </cell>
          <cell r="T1529">
            <v>12.440000000000001</v>
          </cell>
          <cell r="U1529">
            <v>31.1</v>
          </cell>
          <cell r="V1529">
            <v>85</v>
          </cell>
          <cell r="W1529">
            <v>346</v>
          </cell>
          <cell r="X1529">
            <v>344</v>
          </cell>
          <cell r="Y1529">
            <v>341</v>
          </cell>
          <cell r="Z1529">
            <v>546.28</v>
          </cell>
        </row>
        <row r="1530">
          <cell r="I1530" t="str">
            <v>KURUBARAHALLI_66F02-VATAGANAHALLI</v>
          </cell>
          <cell r="J1530" t="str">
            <v>1310301903010102</v>
          </cell>
          <cell r="K1530" t="str">
            <v>AGRI</v>
          </cell>
          <cell r="L1530" t="str">
            <v>KURUBARAHALLI_66</v>
          </cell>
          <cell r="M1530" t="str">
            <v>F02-VATAGANAHALLI</v>
          </cell>
          <cell r="N1530" t="str">
            <v>KURUBARAHALLI_66F02-VATAGANAHALLI</v>
          </cell>
          <cell r="O1530" t="str">
            <v>1310301903010102</v>
          </cell>
          <cell r="P1530" t="str">
            <v>Rural</v>
          </cell>
          <cell r="Q1530" t="str">
            <v>AGRI</v>
          </cell>
          <cell r="R1530" t="str">
            <v>AGRI</v>
          </cell>
          <cell r="S1530">
            <v>14.605499999999999</v>
          </cell>
          <cell r="T1530">
            <v>17.04</v>
          </cell>
          <cell r="U1530">
            <v>31.645499999999998</v>
          </cell>
          <cell r="V1530">
            <v>19</v>
          </cell>
          <cell r="W1530">
            <v>184</v>
          </cell>
          <cell r="X1530">
            <v>184</v>
          </cell>
          <cell r="Y1530">
            <v>184</v>
          </cell>
          <cell r="Z1530">
            <v>510.97</v>
          </cell>
        </row>
        <row r="1531">
          <cell r="I1531" t="str">
            <v>KURUBARAHALLI_66F04-SHANTINAGARA</v>
          </cell>
          <cell r="J1531" t="str">
            <v>1310301903010103</v>
          </cell>
          <cell r="K1531" t="str">
            <v>AGRI</v>
          </cell>
          <cell r="L1531" t="str">
            <v>KURUBARAHALLI_66</v>
          </cell>
          <cell r="M1531" t="str">
            <v>F04-SHANTINAGARA</v>
          </cell>
          <cell r="N1531" t="str">
            <v>KURUBARAHALLI_66F04-SHANTINAGARA</v>
          </cell>
          <cell r="O1531" t="str">
            <v>1310301903010103</v>
          </cell>
          <cell r="P1531" t="str">
            <v>Rural</v>
          </cell>
          <cell r="Q1531" t="str">
            <v>AGRI</v>
          </cell>
          <cell r="R1531" t="str">
            <v>AGRI</v>
          </cell>
          <cell r="S1531">
            <v>15.12</v>
          </cell>
          <cell r="T1531">
            <v>10.08</v>
          </cell>
          <cell r="U1531">
            <v>25.2</v>
          </cell>
          <cell r="V1531">
            <v>81</v>
          </cell>
          <cell r="W1531">
            <v>536</v>
          </cell>
          <cell r="X1531">
            <v>536</v>
          </cell>
          <cell r="Y1531">
            <v>532</v>
          </cell>
          <cell r="Z1531">
            <v>709.98</v>
          </cell>
        </row>
        <row r="1532">
          <cell r="I1532" t="str">
            <v>KURUBARAHALLI_66F05-CHIKKABIDARI</v>
          </cell>
          <cell r="J1532" t="str">
            <v>1310301903020301</v>
          </cell>
          <cell r="K1532" t="str">
            <v>AGRI</v>
          </cell>
          <cell r="L1532" t="str">
            <v>KURUBARAHALLI_66</v>
          </cell>
          <cell r="M1532" t="str">
            <v>F05-CHIKKABIDARI</v>
          </cell>
          <cell r="N1532" t="str">
            <v>KURUBARAHALLI_66F05-CHIKKABIDARI</v>
          </cell>
          <cell r="O1532" t="str">
            <v>1310301903020301</v>
          </cell>
          <cell r="P1532" t="str">
            <v>Rural</v>
          </cell>
          <cell r="Q1532" t="str">
            <v>AGRI</v>
          </cell>
          <cell r="R1532" t="str">
            <v>AGRI</v>
          </cell>
          <cell r="S1532">
            <v>10.1465</v>
          </cell>
          <cell r="T1532">
            <v>11.84</v>
          </cell>
          <cell r="U1532">
            <v>21.986499999999999</v>
          </cell>
          <cell r="V1532">
            <v>83</v>
          </cell>
          <cell r="W1532">
            <v>496</v>
          </cell>
          <cell r="X1532">
            <v>496</v>
          </cell>
          <cell r="Y1532">
            <v>495</v>
          </cell>
          <cell r="Z1532">
            <v>471.97</v>
          </cell>
        </row>
        <row r="1533">
          <cell r="I1533" t="str">
            <v>KURUBARAHALLI_66F06-NEW-SARATHI</v>
          </cell>
          <cell r="J1533" t="str">
            <v>1310301903020302</v>
          </cell>
          <cell r="K1533" t="str">
            <v>AGRI</v>
          </cell>
          <cell r="L1533" t="str">
            <v>KURUBARAHALLI_66</v>
          </cell>
          <cell r="M1533" t="str">
            <v>F06-NEW-SARATHI</v>
          </cell>
          <cell r="N1533" t="str">
            <v>KURUBARAHALLI_66F06-NEW-SARATHI</v>
          </cell>
          <cell r="O1533" t="str">
            <v>1310301903020302</v>
          </cell>
          <cell r="P1533" t="str">
            <v>Rural</v>
          </cell>
          <cell r="Q1533" t="str">
            <v>AGRI</v>
          </cell>
          <cell r="R1533" t="str">
            <v>AGRI</v>
          </cell>
          <cell r="S1533">
            <v>12.720500000000001</v>
          </cell>
          <cell r="T1533">
            <v>14.84</v>
          </cell>
          <cell r="U1533">
            <v>27.560500000000001</v>
          </cell>
          <cell r="V1533">
            <v>22</v>
          </cell>
          <cell r="W1533">
            <v>430</v>
          </cell>
          <cell r="X1533">
            <v>430</v>
          </cell>
          <cell r="Y1533">
            <v>430</v>
          </cell>
          <cell r="Z1533">
            <v>8.0500000000000007</v>
          </cell>
        </row>
        <row r="1534">
          <cell r="I1534" t="str">
            <v>KURUBARAHALLI_66F07-KONDAJJI</v>
          </cell>
          <cell r="J1534" t="str">
            <v>1310301903020303</v>
          </cell>
          <cell r="K1534" t="str">
            <v>AGRI</v>
          </cell>
          <cell r="L1534" t="str">
            <v>KURUBARAHALLI_66</v>
          </cell>
          <cell r="M1534" t="str">
            <v>F07-KONDAJJI</v>
          </cell>
          <cell r="N1534" t="str">
            <v>KURUBARAHALLI_66F07-KONDAJJI</v>
          </cell>
          <cell r="O1534" t="str">
            <v>1310301903020303</v>
          </cell>
          <cell r="P1534" t="str">
            <v>Rural</v>
          </cell>
          <cell r="Q1534" t="str">
            <v>AGRI</v>
          </cell>
          <cell r="R1534" t="str">
            <v>AGRI</v>
          </cell>
          <cell r="S1534">
            <v>29.477500000000003</v>
          </cell>
          <cell r="T1534">
            <v>34.380000000000003</v>
          </cell>
          <cell r="U1534">
            <v>63.857500000000002</v>
          </cell>
          <cell r="V1534">
            <v>65</v>
          </cell>
          <cell r="W1534">
            <v>826</v>
          </cell>
          <cell r="X1534">
            <v>738</v>
          </cell>
          <cell r="Y1534">
            <v>736</v>
          </cell>
          <cell r="Z1534">
            <v>667.6</v>
          </cell>
        </row>
        <row r="1535">
          <cell r="I1535" t="str">
            <v>KURUBARAHALLI_66F08-KENCHANAHALLI</v>
          </cell>
          <cell r="J1535" t="str">
            <v>1310301903020304</v>
          </cell>
          <cell r="K1535" t="str">
            <v>AGRI</v>
          </cell>
          <cell r="L1535" t="str">
            <v>KURUBARAHALLI_66</v>
          </cell>
          <cell r="M1535" t="str">
            <v>F08-KENCHANAHALLI</v>
          </cell>
          <cell r="N1535" t="str">
            <v>KURUBARAHALLI_66F08-KENCHANAHALLI</v>
          </cell>
          <cell r="O1535" t="str">
            <v>1310301903020304</v>
          </cell>
          <cell r="P1535" t="str">
            <v>Rural</v>
          </cell>
          <cell r="Q1535" t="str">
            <v>AGRI</v>
          </cell>
          <cell r="R1535" t="str">
            <v>AGRI</v>
          </cell>
          <cell r="S1535">
            <v>7.0979999999999999</v>
          </cell>
          <cell r="T1535">
            <v>10.58</v>
          </cell>
          <cell r="U1535">
            <v>17.678000000000001</v>
          </cell>
          <cell r="V1535">
            <v>36</v>
          </cell>
          <cell r="W1535">
            <v>429</v>
          </cell>
          <cell r="X1535">
            <v>429</v>
          </cell>
          <cell r="Y1535">
            <v>429</v>
          </cell>
          <cell r="Z1535">
            <v>489.79</v>
          </cell>
        </row>
        <row r="1536">
          <cell r="I1536" t="str">
            <v>KURUBARAHALLI_66F09-KONDAJJI-WATER-WORKS</v>
          </cell>
          <cell r="J1536" t="str">
            <v>1310301903010104</v>
          </cell>
          <cell r="K1536" t="str">
            <v>NJY</v>
          </cell>
          <cell r="L1536" t="str">
            <v>KURUBARAHALLI_66</v>
          </cell>
          <cell r="M1536" t="str">
            <v>F09-KONDAJJI-WATER-WORKS</v>
          </cell>
          <cell r="N1536" t="str">
            <v>KURUBARAHALLI_66F09-KONDAJJI-WATER-WORKS</v>
          </cell>
          <cell r="O1536" t="str">
            <v>1310301903010104</v>
          </cell>
          <cell r="P1536" t="str">
            <v>Rural</v>
          </cell>
          <cell r="Q1536" t="str">
            <v>NJY</v>
          </cell>
          <cell r="R1536" t="str">
            <v>NJY</v>
          </cell>
          <cell r="S1536">
            <v>18.9085</v>
          </cell>
          <cell r="T1536">
            <v>22.06</v>
          </cell>
          <cell r="U1536">
            <v>40.968499999999999</v>
          </cell>
          <cell r="V1536">
            <v>36</v>
          </cell>
          <cell r="W1536">
            <v>2549</v>
          </cell>
          <cell r="X1536">
            <v>1981</v>
          </cell>
          <cell r="Y1536">
            <v>0</v>
          </cell>
          <cell r="Z1536">
            <v>461.28</v>
          </cell>
        </row>
        <row r="1537">
          <cell r="I1537" t="str">
            <v>KURUBARAHALLI_66F10-KALPATARU NJY</v>
          </cell>
          <cell r="J1537" t="str">
            <v>1310301903020305</v>
          </cell>
          <cell r="K1537" t="str">
            <v>NJY</v>
          </cell>
          <cell r="L1537" t="str">
            <v>KURUBARAHALLI_66</v>
          </cell>
          <cell r="M1537" t="str">
            <v>F10-KALPATARU NJY</v>
          </cell>
          <cell r="N1537" t="str">
            <v>KURUBARAHALLI_66F10-KALPATARU NJY</v>
          </cell>
          <cell r="O1537" t="str">
            <v>1310301903020305</v>
          </cell>
          <cell r="P1537" t="str">
            <v>Rural</v>
          </cell>
          <cell r="Q1537" t="str">
            <v>NJY</v>
          </cell>
          <cell r="R1537" t="str">
            <v>NJY</v>
          </cell>
          <cell r="S1537">
            <v>9.49</v>
          </cell>
          <cell r="T1537">
            <v>11.07</v>
          </cell>
          <cell r="U1537">
            <v>20.560000000000002</v>
          </cell>
          <cell r="V1537">
            <v>55</v>
          </cell>
          <cell r="W1537">
            <v>1559</v>
          </cell>
          <cell r="X1537">
            <v>1350</v>
          </cell>
          <cell r="Y1537">
            <v>0</v>
          </cell>
          <cell r="Z1537">
            <v>12883.3</v>
          </cell>
        </row>
        <row r="1538">
          <cell r="I1538" t="str">
            <v>KURUBARAHALLI_66F11-DUGGAVATHI</v>
          </cell>
          <cell r="J1538" t="str">
            <v>1310301903010106</v>
          </cell>
          <cell r="K1538" t="str">
            <v>NJY</v>
          </cell>
          <cell r="L1538" t="str">
            <v>KURUBARAHALLI_66</v>
          </cell>
          <cell r="M1538" t="str">
            <v>F11-DUGGAVATHI</v>
          </cell>
          <cell r="N1538" t="str">
            <v>KURUBARAHALLI_66F11-DUGGAVATHI</v>
          </cell>
          <cell r="O1538" t="str">
            <v>1310301903010106</v>
          </cell>
          <cell r="P1538" t="str">
            <v>Rural</v>
          </cell>
          <cell r="Q1538" t="str">
            <v>NJY</v>
          </cell>
          <cell r="R1538" t="str">
            <v>NJY</v>
          </cell>
          <cell r="S1538">
            <v>3.6599999999999997</v>
          </cell>
          <cell r="T1538">
            <v>2.44</v>
          </cell>
          <cell r="U1538">
            <v>6.1</v>
          </cell>
          <cell r="V1538">
            <v>32</v>
          </cell>
          <cell r="W1538">
            <v>1588</v>
          </cell>
          <cell r="X1538">
            <v>1308</v>
          </cell>
          <cell r="Y1538">
            <v>47</v>
          </cell>
          <cell r="Z1538">
            <v>7704</v>
          </cell>
        </row>
        <row r="1539">
          <cell r="I1539" t="str">
            <v>LINGDHALLI_66F01-ITTAGI</v>
          </cell>
          <cell r="J1539" t="str">
            <v>1310106902010101</v>
          </cell>
          <cell r="K1539" t="str">
            <v>AGRI</v>
          </cell>
          <cell r="L1539" t="str">
            <v>LINGADAHALLI_66</v>
          </cell>
          <cell r="M1539" t="str">
            <v>F01-ITTAGI</v>
          </cell>
          <cell r="N1539" t="str">
            <v>LINGADAHALLI_66F01-ITTAGI</v>
          </cell>
          <cell r="O1539" t="str">
            <v>1310106902010101</v>
          </cell>
          <cell r="P1539" t="str">
            <v>Rural</v>
          </cell>
          <cell r="Q1539" t="str">
            <v>AGRI</v>
          </cell>
          <cell r="R1539" t="str">
            <v>AGRI</v>
          </cell>
          <cell r="S1539">
            <v>21.834</v>
          </cell>
          <cell r="T1539">
            <v>14.555999999999999</v>
          </cell>
          <cell r="U1539">
            <v>36.39</v>
          </cell>
          <cell r="V1539">
            <v>298</v>
          </cell>
          <cell r="W1539">
            <v>785</v>
          </cell>
          <cell r="X1539">
            <v>784</v>
          </cell>
          <cell r="Y1539">
            <v>784</v>
          </cell>
          <cell r="Z1539">
            <v>792.96</v>
          </cell>
        </row>
        <row r="1540">
          <cell r="I1540" t="str">
            <v>LINGDHALLI_66F02-ASTAPANAHALLI</v>
          </cell>
          <cell r="J1540" t="str">
            <v>1310106902010102</v>
          </cell>
          <cell r="K1540" t="str">
            <v>AGRI</v>
          </cell>
          <cell r="L1540" t="str">
            <v>LINGADAHALLI_66</v>
          </cell>
          <cell r="M1540" t="str">
            <v>F02-ASTAPANAHALLI</v>
          </cell>
          <cell r="N1540" t="str">
            <v>LINGADAHALLI_66F02-ASTAPANAHALLI</v>
          </cell>
          <cell r="O1540" t="str">
            <v>1310106902010102</v>
          </cell>
          <cell r="P1540" t="str">
            <v>Rural</v>
          </cell>
          <cell r="Q1540" t="str">
            <v>AGRI</v>
          </cell>
          <cell r="R1540" t="str">
            <v>AGRI</v>
          </cell>
          <cell r="S1540">
            <v>12.624000000000001</v>
          </cell>
          <cell r="T1540">
            <v>8.4160000000000004</v>
          </cell>
          <cell r="U1540">
            <v>21.04</v>
          </cell>
          <cell r="V1540">
            <v>227</v>
          </cell>
          <cell r="W1540">
            <v>305</v>
          </cell>
          <cell r="X1540">
            <v>305</v>
          </cell>
          <cell r="Y1540">
            <v>305</v>
          </cell>
          <cell r="Z1540">
            <v>552.41999999999996</v>
          </cell>
        </row>
        <row r="1541">
          <cell r="I1541" t="str">
            <v>LINGDHALLI_66F03-HIREMALALLI</v>
          </cell>
          <cell r="J1541" t="str">
            <v>1310106902010103</v>
          </cell>
          <cell r="K1541" t="str">
            <v>AGRI</v>
          </cell>
          <cell r="L1541" t="str">
            <v>LINGADAHALLI_66</v>
          </cell>
          <cell r="M1541" t="str">
            <v>F03-HIREMALALLI</v>
          </cell>
          <cell r="N1541" t="str">
            <v>LINGADAHALLI_66F03-HIREMALALLI</v>
          </cell>
          <cell r="O1541" t="str">
            <v>1310106902010103</v>
          </cell>
          <cell r="P1541" t="str">
            <v>Rural</v>
          </cell>
          <cell r="Q1541" t="str">
            <v>AGRI</v>
          </cell>
          <cell r="R1541" t="str">
            <v>AGRI</v>
          </cell>
          <cell r="S1541">
            <v>20.46</v>
          </cell>
          <cell r="T1541">
            <v>13.64</v>
          </cell>
          <cell r="U1541">
            <v>34.1</v>
          </cell>
          <cell r="V1541">
            <v>318</v>
          </cell>
          <cell r="W1541">
            <v>768</v>
          </cell>
          <cell r="X1541">
            <v>768</v>
          </cell>
          <cell r="Y1541">
            <v>768</v>
          </cell>
          <cell r="Z1541">
            <v>665.47</v>
          </cell>
        </row>
        <row r="1542">
          <cell r="I1542" t="str">
            <v>LINGDHALLI_66F04-WATERWORKS</v>
          </cell>
          <cell r="J1542" t="str">
            <v>1310106902010104</v>
          </cell>
          <cell r="K1542" t="str">
            <v>WATER WORKS</v>
          </cell>
          <cell r="L1542" t="str">
            <v>LINGADAHALLI_66</v>
          </cell>
          <cell r="M1542" t="str">
            <v>F04-WATERWORKS</v>
          </cell>
          <cell r="N1542" t="str">
            <v>LINGADAHALLI_66F04-WATERWORKS</v>
          </cell>
          <cell r="O1542" t="str">
            <v>1310106902010104</v>
          </cell>
          <cell r="P1542" t="str">
            <v>Urban</v>
          </cell>
          <cell r="Q1542" t="str">
            <v>WATER WORKS</v>
          </cell>
          <cell r="R1542" t="str">
            <v>WATER WORKS</v>
          </cell>
          <cell r="S1542">
            <v>2.7</v>
          </cell>
          <cell r="T1542">
            <v>1.8</v>
          </cell>
          <cell r="U1542">
            <v>4.5</v>
          </cell>
          <cell r="V1542">
            <v>13</v>
          </cell>
          <cell r="W1542">
            <v>24</v>
          </cell>
          <cell r="X1542">
            <v>18</v>
          </cell>
          <cell r="Y1542">
            <v>0</v>
          </cell>
          <cell r="Z1542">
            <v>690.06</v>
          </cell>
        </row>
        <row r="1543">
          <cell r="I1543" t="str">
            <v>LINGDHALLI_66F05-KAGATHUR</v>
          </cell>
          <cell r="J1543" t="str">
            <v>1310106902020101</v>
          </cell>
          <cell r="K1543" t="str">
            <v>AGRI</v>
          </cell>
          <cell r="L1543" t="str">
            <v>LINGADAHALLI_66</v>
          </cell>
          <cell r="M1543" t="str">
            <v>F05-KAGATHUR</v>
          </cell>
          <cell r="N1543" t="str">
            <v>LINGADAHALLI_66F05-KAGATHUR</v>
          </cell>
          <cell r="O1543" t="str">
            <v>1310106902020101</v>
          </cell>
          <cell r="P1543" t="str">
            <v>Rural</v>
          </cell>
          <cell r="Q1543" t="str">
            <v>AGRI</v>
          </cell>
          <cell r="R1543" t="str">
            <v>AGRI</v>
          </cell>
          <cell r="S1543">
            <v>44.244</v>
          </cell>
          <cell r="T1543">
            <v>29.495999999999999</v>
          </cell>
          <cell r="U1543">
            <v>73.739999999999995</v>
          </cell>
          <cell r="V1543">
            <v>180</v>
          </cell>
          <cell r="W1543">
            <v>154</v>
          </cell>
          <cell r="X1543">
            <v>154</v>
          </cell>
          <cell r="Y1543">
            <v>154</v>
          </cell>
          <cell r="Z1543">
            <v>603.97</v>
          </cell>
        </row>
        <row r="1544">
          <cell r="I1544" t="str">
            <v>LINGDHALLI_66F06-GALIHALLI</v>
          </cell>
          <cell r="J1544" t="str">
            <v>1310106902020301</v>
          </cell>
          <cell r="K1544" t="str">
            <v>AGRI</v>
          </cell>
          <cell r="L1544" t="str">
            <v>LINGADAHALLI_66</v>
          </cell>
          <cell r="M1544" t="str">
            <v>F06-GALIHALLI</v>
          </cell>
          <cell r="N1544" t="str">
            <v>LINGADAHALLI_66F06-GALIHALLI</v>
          </cell>
          <cell r="O1544" t="str">
            <v>1310106902020301</v>
          </cell>
          <cell r="P1544" t="str">
            <v>Rural</v>
          </cell>
          <cell r="Q1544" t="str">
            <v>AGRI</v>
          </cell>
          <cell r="R1544" t="str">
            <v>AGRI</v>
          </cell>
          <cell r="S1544">
            <v>24.161999999999999</v>
          </cell>
          <cell r="T1544">
            <v>16.108000000000001</v>
          </cell>
          <cell r="U1544">
            <v>40.269999999999996</v>
          </cell>
          <cell r="V1544">
            <v>230</v>
          </cell>
          <cell r="W1544">
            <v>523</v>
          </cell>
          <cell r="X1544">
            <v>522</v>
          </cell>
          <cell r="Y1544">
            <v>522</v>
          </cell>
          <cell r="Z1544">
            <v>1034.28</v>
          </cell>
        </row>
        <row r="1545">
          <cell r="I1545" t="str">
            <v>LINGDHALLI_66F07-NALLUR</v>
          </cell>
          <cell r="J1545" t="str">
            <v>1310106902020302</v>
          </cell>
          <cell r="K1545" t="str">
            <v>NJY</v>
          </cell>
          <cell r="L1545" t="str">
            <v>LINGADAHALLI_66</v>
          </cell>
          <cell r="M1545" t="str">
            <v>F07-NALLUR</v>
          </cell>
          <cell r="N1545" t="str">
            <v>LINGADAHALLI_66F07-NALLUR</v>
          </cell>
          <cell r="O1545" t="str">
            <v>1310106902020302</v>
          </cell>
          <cell r="P1545" t="str">
            <v>Rural</v>
          </cell>
          <cell r="Q1545" t="str">
            <v>NJY</v>
          </cell>
          <cell r="R1545" t="str">
            <v>NJY</v>
          </cell>
          <cell r="S1545">
            <v>7.3151999999999999</v>
          </cell>
          <cell r="T1545">
            <v>4.8768000000000002</v>
          </cell>
          <cell r="U1545">
            <v>12.192</v>
          </cell>
          <cell r="V1545">
            <v>86</v>
          </cell>
          <cell r="W1545">
            <v>5877</v>
          </cell>
          <cell r="X1545">
            <v>4814</v>
          </cell>
          <cell r="Y1545">
            <v>0</v>
          </cell>
          <cell r="Z1545">
            <v>1199.1199999999999</v>
          </cell>
        </row>
        <row r="1546">
          <cell r="I1546" t="str">
            <v>LINGDHALLI_66F08-HALESHPURA</v>
          </cell>
          <cell r="J1546" t="str">
            <v>1310106902020303</v>
          </cell>
          <cell r="K1546" t="str">
            <v>AGRI</v>
          </cell>
          <cell r="L1546" t="str">
            <v>LINGADAHALLI_66</v>
          </cell>
          <cell r="M1546" t="str">
            <v>F08-HALESHPURA</v>
          </cell>
          <cell r="N1546" t="str">
            <v>LINGADAHALLI_66F08-HALESHPURA</v>
          </cell>
          <cell r="O1546" t="str">
            <v>1310106902020303</v>
          </cell>
          <cell r="P1546" t="str">
            <v>Rural</v>
          </cell>
          <cell r="Q1546" t="str">
            <v>AGRI</v>
          </cell>
          <cell r="R1546" t="str">
            <v>AGRI</v>
          </cell>
          <cell r="S1546">
            <v>26.61</v>
          </cell>
          <cell r="T1546">
            <v>17.739999999999998</v>
          </cell>
          <cell r="U1546">
            <v>44.349999999999994</v>
          </cell>
          <cell r="V1546">
            <v>329</v>
          </cell>
          <cell r="W1546">
            <v>979</v>
          </cell>
          <cell r="X1546">
            <v>978</v>
          </cell>
          <cell r="Y1546">
            <v>978</v>
          </cell>
          <cell r="Z1546">
            <v>1083.8699999999999</v>
          </cell>
        </row>
        <row r="1547">
          <cell r="I1547" t="str">
            <v>LINGDHALLI_66F09-ASTAPANAHALLINJY</v>
          </cell>
          <cell r="J1547" t="str">
            <v>1310106902010105</v>
          </cell>
          <cell r="K1547" t="str">
            <v>NJY</v>
          </cell>
          <cell r="L1547" t="str">
            <v>LINGADAHALLI_66</v>
          </cell>
          <cell r="M1547" t="str">
            <v>F09-ASTAPANAHALLINJY</v>
          </cell>
          <cell r="N1547" t="str">
            <v>LINGADAHALLI_66F09-ASTAPANAHALLINJY</v>
          </cell>
          <cell r="O1547" t="str">
            <v>1310106902010105</v>
          </cell>
          <cell r="P1547" t="str">
            <v>Rural</v>
          </cell>
          <cell r="Q1547" t="str">
            <v>NJY</v>
          </cell>
          <cell r="R1547" t="str">
            <v>NJY</v>
          </cell>
          <cell r="S1547">
            <v>5.55</v>
          </cell>
          <cell r="T1547">
            <v>3.7</v>
          </cell>
          <cell r="U1547">
            <v>9.25</v>
          </cell>
          <cell r="V1547">
            <v>56</v>
          </cell>
          <cell r="W1547">
            <v>2107</v>
          </cell>
          <cell r="X1547">
            <v>1805</v>
          </cell>
          <cell r="Y1547">
            <v>0</v>
          </cell>
          <cell r="Z1547">
            <v>952.58</v>
          </cell>
        </row>
        <row r="1548">
          <cell r="I1548" t="str">
            <v>LINGDHALLI_66F10-GKHALLINJY</v>
          </cell>
          <cell r="J1548" t="str">
            <v>1310106902010106</v>
          </cell>
          <cell r="K1548" t="str">
            <v>NJY</v>
          </cell>
          <cell r="L1548" t="str">
            <v>LINGADAHALLI_66</v>
          </cell>
          <cell r="M1548" t="str">
            <v>F10-GKHALLINJY</v>
          </cell>
          <cell r="N1548" t="str">
            <v>LINGADAHALLI_66F10-GKHALLINJY</v>
          </cell>
          <cell r="O1548" t="str">
            <v>1310106902010106</v>
          </cell>
          <cell r="P1548" t="str">
            <v>Rural</v>
          </cell>
          <cell r="Q1548" t="str">
            <v>NJY</v>
          </cell>
          <cell r="R1548" t="str">
            <v>NJY</v>
          </cell>
          <cell r="S1548">
            <v>8.4480000000000004</v>
          </cell>
          <cell r="T1548">
            <v>5.6319999999999997</v>
          </cell>
          <cell r="U1548">
            <v>14.08</v>
          </cell>
          <cell r="V1548">
            <v>80</v>
          </cell>
          <cell r="W1548">
            <v>3290</v>
          </cell>
          <cell r="X1548">
            <v>2644</v>
          </cell>
          <cell r="Y1548">
            <v>0</v>
          </cell>
          <cell r="Z1548">
            <v>795.29</v>
          </cell>
        </row>
        <row r="1549">
          <cell r="I1549" t="str">
            <v>LINGDHALLI_66F11-SULEKERE-WATER-SUPPLY</v>
          </cell>
          <cell r="J1549" t="str">
            <v>1310106902010301</v>
          </cell>
          <cell r="K1549" t="str">
            <v>WATER WORKS</v>
          </cell>
          <cell r="L1549" t="str">
            <v>LINGADAHALLI_66</v>
          </cell>
          <cell r="M1549" t="str">
            <v>F11-SULEKERE-WATER-SUPPLY</v>
          </cell>
          <cell r="N1549" t="str">
            <v>LINGADAHALLI_66F11-SULEKERE-WATER-SUPPLY</v>
          </cell>
          <cell r="O1549" t="str">
            <v>1310106902010301</v>
          </cell>
          <cell r="P1549" t="str">
            <v>Urban</v>
          </cell>
          <cell r="Q1549" t="str">
            <v>WATER WORKS</v>
          </cell>
          <cell r="R1549" t="str">
            <v>WATER WORKS</v>
          </cell>
          <cell r="S1549">
            <v>5.52</v>
          </cell>
          <cell r="T1549">
            <v>3.68</v>
          </cell>
          <cell r="U1549">
            <v>9.1999999999999993</v>
          </cell>
          <cell r="V1549">
            <v>3</v>
          </cell>
          <cell r="W1549">
            <v>3</v>
          </cell>
          <cell r="X1549">
            <v>3</v>
          </cell>
          <cell r="Y1549">
            <v>0</v>
          </cell>
          <cell r="Z1549">
            <v>488.52</v>
          </cell>
        </row>
        <row r="1550">
          <cell r="I1550" t="str">
            <v>LINGDHALLI_66F12-MELANAYAKANAKATTE</v>
          </cell>
          <cell r="J1550" t="str">
            <v>1310106902010107</v>
          </cell>
          <cell r="K1550" t="str">
            <v>AGRI</v>
          </cell>
          <cell r="L1550" t="str">
            <v>LINGADAHALLI_66</v>
          </cell>
          <cell r="M1550" t="str">
            <v>F12-MELANAYAKANAKATTE</v>
          </cell>
          <cell r="N1550" t="str">
            <v>LINGADAHALLI_66F12-MELANAYAKANAKATTE</v>
          </cell>
          <cell r="O1550" t="str">
            <v>1310106902010107</v>
          </cell>
          <cell r="P1550" t="str">
            <v>Rural</v>
          </cell>
          <cell r="Q1550" t="str">
            <v>AGRI</v>
          </cell>
          <cell r="R1550" t="str">
            <v>AGRI</v>
          </cell>
          <cell r="S1550">
            <v>16.47</v>
          </cell>
          <cell r="T1550">
            <v>10.98</v>
          </cell>
          <cell r="U1550">
            <v>27.45</v>
          </cell>
          <cell r="V1550">
            <v>19</v>
          </cell>
          <cell r="W1550">
            <v>284</v>
          </cell>
          <cell r="X1550">
            <v>284</v>
          </cell>
          <cell r="Y1550">
            <v>284</v>
          </cell>
          <cell r="Z1550">
            <v>6219.2</v>
          </cell>
        </row>
        <row r="1551">
          <cell r="I1551" t="str">
            <v>LINGADAHALLI_TMK2_66F01-RANGASAMUDRA</v>
          </cell>
          <cell r="J1551" t="str">
            <v>1320306905010101</v>
          </cell>
          <cell r="K1551" t="str">
            <v>AGRI</v>
          </cell>
          <cell r="L1551" t="str">
            <v>LINGADAHALLI_TMK2_66</v>
          </cell>
          <cell r="M1551" t="str">
            <v>F01-RANGASAMUDRA</v>
          </cell>
          <cell r="N1551" t="str">
            <v>LINGADAHALLI_TMK2_66F01-RANGASAMUDRA</v>
          </cell>
          <cell r="O1551" t="str">
            <v>1320306905010101</v>
          </cell>
          <cell r="P1551" t="str">
            <v>Rural</v>
          </cell>
          <cell r="Q1551" t="str">
            <v>AGRI</v>
          </cell>
          <cell r="R1551" t="str">
            <v>AGRI</v>
          </cell>
          <cell r="S1551">
            <v>18</v>
          </cell>
          <cell r="T1551">
            <v>36.799999999999997</v>
          </cell>
          <cell r="U1551">
            <v>54.8</v>
          </cell>
          <cell r="V1551">
            <v>83</v>
          </cell>
          <cell r="W1551">
            <v>439</v>
          </cell>
          <cell r="X1551">
            <v>438</v>
          </cell>
          <cell r="Y1551">
            <v>435</v>
          </cell>
          <cell r="Z1551">
            <v>729.42</v>
          </cell>
        </row>
        <row r="1552">
          <cell r="I1552" t="str">
            <v>LINGADAHALLI_TMK2_66F02 S R PALYA</v>
          </cell>
          <cell r="K1552" t="str">
            <v>AGRI</v>
          </cell>
          <cell r="L1552" t="str">
            <v>LINGADAHALLI_TMK2_66</v>
          </cell>
          <cell r="M1552" t="str">
            <v>F02- S R PALYA</v>
          </cell>
          <cell r="N1552" t="str">
            <v>LINGADAHALLI_TMK2_66F02- S R PALYA</v>
          </cell>
          <cell r="O1552" t="str">
            <v>1320306905010105</v>
          </cell>
          <cell r="P1552" t="str">
            <v>Rural</v>
          </cell>
          <cell r="Q1552" t="str">
            <v>AGRI</v>
          </cell>
          <cell r="R1552" t="str">
            <v>AGRI</v>
          </cell>
          <cell r="W1552">
            <v>285</v>
          </cell>
          <cell r="X1552">
            <v>283</v>
          </cell>
          <cell r="Y1552">
            <v>279</v>
          </cell>
          <cell r="Z1552">
            <v>377.47</v>
          </cell>
        </row>
        <row r="1553">
          <cell r="I1553" t="str">
            <v>LINGADAHALLI_TMK2_66F03-SASALAKUNTE</v>
          </cell>
          <cell r="J1553" t="str">
            <v>1320306905010102</v>
          </cell>
          <cell r="K1553" t="str">
            <v>AGRI</v>
          </cell>
          <cell r="L1553" t="str">
            <v>LINGADAHALLI_TMK2_66</v>
          </cell>
          <cell r="M1553" t="str">
            <v>F03-SASALAKUNTE</v>
          </cell>
          <cell r="N1553" t="str">
            <v>LINGADAHALLI_TMK2_66F03-SASALAKUNTE</v>
          </cell>
          <cell r="O1553" t="str">
            <v>1320306905010102</v>
          </cell>
          <cell r="P1553" t="str">
            <v>Rural</v>
          </cell>
          <cell r="Q1553" t="str">
            <v>AGRI</v>
          </cell>
          <cell r="R1553" t="str">
            <v>AGRI</v>
          </cell>
          <cell r="S1553">
            <v>40</v>
          </cell>
          <cell r="T1553">
            <v>12</v>
          </cell>
          <cell r="U1553">
            <v>52</v>
          </cell>
          <cell r="V1553">
            <v>60</v>
          </cell>
          <cell r="W1553">
            <v>503</v>
          </cell>
          <cell r="X1553">
            <v>422</v>
          </cell>
          <cell r="Y1553">
            <v>394</v>
          </cell>
          <cell r="Z1553">
            <v>692.52</v>
          </cell>
        </row>
        <row r="1554">
          <cell r="I1554" t="str">
            <v>LINGADAHALLI_TMK2_66F04-MALLAMMANAHALLI</v>
          </cell>
          <cell r="J1554" t="str">
            <v>1320306905010103</v>
          </cell>
          <cell r="K1554" t="str">
            <v>AGRI</v>
          </cell>
          <cell r="L1554" t="str">
            <v>LINGADAHALLI_TMK2_66</v>
          </cell>
          <cell r="M1554" t="str">
            <v>F04-MALLAMMANAHALLI</v>
          </cell>
          <cell r="N1554" t="str">
            <v>LINGADAHALLI_TMK2_66F04-MALLAMMANAHALLI</v>
          </cell>
          <cell r="O1554" t="str">
            <v>1320306905010103</v>
          </cell>
          <cell r="P1554" t="str">
            <v>Rural</v>
          </cell>
          <cell r="Q1554" t="str">
            <v>AGRI</v>
          </cell>
          <cell r="R1554" t="str">
            <v>AGRI</v>
          </cell>
          <cell r="S1554">
            <v>15</v>
          </cell>
          <cell r="T1554">
            <v>12</v>
          </cell>
          <cell r="U1554">
            <v>27</v>
          </cell>
          <cell r="V1554">
            <v>27</v>
          </cell>
          <cell r="W1554">
            <v>316</v>
          </cell>
          <cell r="X1554">
            <v>285</v>
          </cell>
          <cell r="Y1554">
            <v>281</v>
          </cell>
          <cell r="Z1554">
            <v>557.78</v>
          </cell>
        </row>
        <row r="1555">
          <cell r="I1555" t="str">
            <v>LINGADAHALLI_TMK2_66F05-NIDGAL</v>
          </cell>
          <cell r="J1555" t="str">
            <v>1320306905020301</v>
          </cell>
          <cell r="K1555" t="str">
            <v>AGRI</v>
          </cell>
          <cell r="L1555" t="str">
            <v>LINGADAHALLI_TMK2_66</v>
          </cell>
          <cell r="M1555" t="str">
            <v>F05-NIDGAL</v>
          </cell>
          <cell r="N1555" t="str">
            <v>LINGADAHALLI_TMK2_66F05-NIDGAL</v>
          </cell>
          <cell r="O1555" t="str">
            <v>1320306905020301</v>
          </cell>
          <cell r="P1555" t="str">
            <v>Rural</v>
          </cell>
          <cell r="Q1555" t="str">
            <v>AGRI</v>
          </cell>
          <cell r="R1555" t="str">
            <v>AGRI</v>
          </cell>
          <cell r="S1555">
            <v>9</v>
          </cell>
          <cell r="T1555">
            <v>17</v>
          </cell>
          <cell r="U1555">
            <v>26</v>
          </cell>
          <cell r="V1555">
            <v>80</v>
          </cell>
          <cell r="W1555">
            <v>289</v>
          </cell>
          <cell r="X1555">
            <v>289</v>
          </cell>
          <cell r="Y1555">
            <v>289</v>
          </cell>
          <cell r="Z1555">
            <v>1015.3</v>
          </cell>
        </row>
        <row r="1556">
          <cell r="I1556" t="str">
            <v>LINGADAHALLI_TMK2_66F07-MUDDAGANAHALLY</v>
          </cell>
          <cell r="J1556" t="str">
            <v>1320306905020302</v>
          </cell>
          <cell r="K1556" t="str">
            <v>AGRI</v>
          </cell>
          <cell r="L1556" t="str">
            <v>LINGADAHALLI_TMK2_66</v>
          </cell>
          <cell r="M1556" t="str">
            <v>F07-MUDDAGANAHALLY</v>
          </cell>
          <cell r="N1556" t="str">
            <v>LINGADAHALLI_TMK2_66F07-MUDDAGANAHALLY</v>
          </cell>
          <cell r="O1556" t="str">
            <v>1320306905020302</v>
          </cell>
          <cell r="P1556" t="str">
            <v>Rural</v>
          </cell>
          <cell r="Q1556" t="str">
            <v>AGRI</v>
          </cell>
          <cell r="R1556" t="str">
            <v>AGRI</v>
          </cell>
          <cell r="S1556">
            <v>8</v>
          </cell>
          <cell r="T1556">
            <v>13</v>
          </cell>
          <cell r="U1556">
            <v>21</v>
          </cell>
          <cell r="V1556">
            <v>97</v>
          </cell>
          <cell r="W1556">
            <v>424</v>
          </cell>
          <cell r="X1556">
            <v>423</v>
          </cell>
          <cell r="Y1556">
            <v>420</v>
          </cell>
          <cell r="Z1556">
            <v>1018.54</v>
          </cell>
        </row>
        <row r="1557">
          <cell r="I1557" t="str">
            <v>LINGADAHALLI_TMK2_66F08-LINGADAHALLI</v>
          </cell>
          <cell r="J1557" t="str">
            <v>1320306905020303</v>
          </cell>
          <cell r="K1557" t="str">
            <v>AGRI</v>
          </cell>
          <cell r="L1557" t="str">
            <v>LINGADAHALLI_TMK2_66</v>
          </cell>
          <cell r="M1557" t="str">
            <v>F08-LINGADAHALLI</v>
          </cell>
          <cell r="N1557" t="str">
            <v>LINGADAHALLI_TMK2_66F08-LINGADAHALLI</v>
          </cell>
          <cell r="O1557" t="str">
            <v>1320306905020303</v>
          </cell>
          <cell r="P1557" t="str">
            <v>Rural</v>
          </cell>
          <cell r="Q1557" t="str">
            <v>AGRI</v>
          </cell>
          <cell r="R1557" t="str">
            <v>AGRI</v>
          </cell>
          <cell r="S1557">
            <v>25</v>
          </cell>
          <cell r="T1557">
            <v>24</v>
          </cell>
          <cell r="U1557">
            <v>49</v>
          </cell>
          <cell r="V1557">
            <v>23</v>
          </cell>
          <cell r="W1557">
            <v>364</v>
          </cell>
          <cell r="X1557">
            <v>351</v>
          </cell>
          <cell r="Y1557">
            <v>252</v>
          </cell>
          <cell r="Z1557">
            <v>692.02</v>
          </cell>
        </row>
        <row r="1558">
          <cell r="I1558" t="str">
            <v>LINGADAHALLI_TMK2_66F09-NJY-R-GOVARDHANGIRI</v>
          </cell>
          <cell r="J1558" t="str">
            <v>1320306905010106</v>
          </cell>
          <cell r="K1558" t="str">
            <v>NJY</v>
          </cell>
          <cell r="L1558" t="str">
            <v>LINGADAHALLI_TMK2_66</v>
          </cell>
          <cell r="M1558" t="str">
            <v>F09-NJY-R-GOVARDHANGIRI</v>
          </cell>
          <cell r="N1558" t="str">
            <v>LINGADAHALLI_TMK2_66F09-NJY-R-GOVARDHANGIRI</v>
          </cell>
          <cell r="O1558" t="str">
            <v>1320306905010106</v>
          </cell>
          <cell r="P1558" t="str">
            <v>Rural</v>
          </cell>
          <cell r="Q1558" t="str">
            <v>NJY</v>
          </cell>
          <cell r="R1558" t="str">
            <v>NJY</v>
          </cell>
          <cell r="S1558">
            <v>7.8</v>
          </cell>
          <cell r="T1558">
            <v>4.8</v>
          </cell>
          <cell r="U1558">
            <v>12.6</v>
          </cell>
          <cell r="V1558">
            <v>38</v>
          </cell>
          <cell r="W1558">
            <v>774</v>
          </cell>
          <cell r="X1558">
            <v>625</v>
          </cell>
          <cell r="Y1558">
            <v>0</v>
          </cell>
          <cell r="Z1558">
            <v>424.45</v>
          </cell>
        </row>
        <row r="1559">
          <cell r="I1559" t="str">
            <v>LINGADAHALLI_TMK2_66F10-NJY-NIDAGALLU</v>
          </cell>
          <cell r="J1559" t="str">
            <v>1320306905010107</v>
          </cell>
          <cell r="K1559" t="str">
            <v>NJY</v>
          </cell>
          <cell r="L1559" t="str">
            <v>LINGADAHALLI_TMK2_66</v>
          </cell>
          <cell r="M1559" t="str">
            <v>F10-NJY-NIDAGALLU</v>
          </cell>
          <cell r="N1559" t="str">
            <v>LINGADAHALLI_TMK2_66F10-NJY-NIDAGALLU</v>
          </cell>
          <cell r="O1559" t="str">
            <v>1320306905010107</v>
          </cell>
          <cell r="P1559" t="str">
            <v>Rural</v>
          </cell>
          <cell r="Q1559" t="str">
            <v>NJY</v>
          </cell>
          <cell r="R1559" t="str">
            <v>NJY</v>
          </cell>
          <cell r="S1559">
            <v>16</v>
          </cell>
          <cell r="T1559">
            <v>12</v>
          </cell>
          <cell r="U1559">
            <v>28</v>
          </cell>
          <cell r="V1559">
            <v>131</v>
          </cell>
          <cell r="W1559">
            <v>2802</v>
          </cell>
          <cell r="X1559">
            <v>1754</v>
          </cell>
          <cell r="Y1559">
            <v>0</v>
          </cell>
          <cell r="Z1559">
            <v>20963.099999999999</v>
          </cell>
        </row>
        <row r="1560">
          <cell r="I1560" t="str">
            <v>LINGADAHALLI_TMK2_66F11-NJY-KENCHAMMANAHALLI</v>
          </cell>
          <cell r="J1560" t="str">
            <v>1320306905020304</v>
          </cell>
          <cell r="K1560" t="str">
            <v>NJY</v>
          </cell>
          <cell r="L1560" t="str">
            <v>LINGADAHALLI_TMK2_66</v>
          </cell>
          <cell r="M1560" t="str">
            <v>F11-NJY-KENCHAMMANAHALLI</v>
          </cell>
          <cell r="N1560" t="str">
            <v>LINGADAHALLI_TMK2_66F11-NJY-KENCHAMMANAHALLI</v>
          </cell>
          <cell r="O1560" t="str">
            <v>1320306905020304</v>
          </cell>
          <cell r="P1560" t="str">
            <v>Rural</v>
          </cell>
          <cell r="Q1560" t="str">
            <v>NJY</v>
          </cell>
          <cell r="R1560" t="str">
            <v>NJY</v>
          </cell>
          <cell r="S1560">
            <v>10.7</v>
          </cell>
          <cell r="T1560">
            <v>8.5</v>
          </cell>
          <cell r="U1560">
            <v>19.2</v>
          </cell>
          <cell r="V1560">
            <v>80</v>
          </cell>
          <cell r="W1560">
            <v>3078</v>
          </cell>
          <cell r="X1560">
            <v>2534</v>
          </cell>
          <cell r="Y1560">
            <v>0</v>
          </cell>
          <cell r="Z1560">
            <v>55.61</v>
          </cell>
        </row>
        <row r="1561">
          <cell r="I1561" t="str">
            <v>LINGADAHALLI_TMK2_66F12-WATER SUPPLY</v>
          </cell>
          <cell r="J1561" t="str">
            <v>1320306905020305</v>
          </cell>
          <cell r="K1561" t="str">
            <v>WATER WORKS</v>
          </cell>
          <cell r="L1561" t="str">
            <v>LINGADAHALLI_TMK2_66</v>
          </cell>
          <cell r="M1561" t="str">
            <v>F12-WATER SUPPLY</v>
          </cell>
          <cell r="N1561" t="str">
            <v>LINGADAHALLI_TMK2_66F12-WATER SUPPLY</v>
          </cell>
          <cell r="O1561" t="str">
            <v>1320306905020305</v>
          </cell>
          <cell r="P1561" t="str">
            <v>Rural</v>
          </cell>
          <cell r="Q1561" t="str">
            <v>WATER WORKS</v>
          </cell>
          <cell r="R1561" t="str">
            <v>WATER WORKS</v>
          </cell>
          <cell r="S1561">
            <v>2</v>
          </cell>
          <cell r="T1561">
            <v>8</v>
          </cell>
          <cell r="U1561">
            <v>10</v>
          </cell>
          <cell r="V1561">
            <v>9</v>
          </cell>
          <cell r="W1561">
            <v>382</v>
          </cell>
          <cell r="X1561">
            <v>381</v>
          </cell>
          <cell r="Y1561">
            <v>1</v>
          </cell>
          <cell r="Z1561">
            <v>395.71100000000001</v>
          </cell>
        </row>
        <row r="1562">
          <cell r="I1562" t="str">
            <v>MADADAKERE_66F01-SEERANAKATTE</v>
          </cell>
          <cell r="J1562" t="str">
            <v>1310204908010101</v>
          </cell>
          <cell r="K1562" t="str">
            <v>AGRI</v>
          </cell>
          <cell r="L1562" t="str">
            <v>MADADAKERE_66</v>
          </cell>
          <cell r="M1562" t="str">
            <v>F01-SEERANAKATTE</v>
          </cell>
          <cell r="N1562" t="str">
            <v>MADADAKERE_66F01-SEERANAKATTE</v>
          </cell>
          <cell r="O1562" t="str">
            <v>1310204908010101</v>
          </cell>
          <cell r="P1562" t="str">
            <v>Rural</v>
          </cell>
          <cell r="Q1562" t="str">
            <v>AGRI</v>
          </cell>
          <cell r="R1562" t="str">
            <v>AGRI</v>
          </cell>
          <cell r="S1562">
            <v>15.440000000000001</v>
          </cell>
          <cell r="T1562">
            <v>23.16</v>
          </cell>
          <cell r="U1562">
            <v>38.6</v>
          </cell>
          <cell r="V1562">
            <v>146</v>
          </cell>
          <cell r="W1562">
            <v>345</v>
          </cell>
          <cell r="X1562">
            <v>345</v>
          </cell>
          <cell r="Y1562">
            <v>345</v>
          </cell>
          <cell r="Z1562">
            <v>10236.299999999999</v>
          </cell>
        </row>
        <row r="1563">
          <cell r="I1563" t="str">
            <v>MADADAKERE_66F02-RANGAPPA TEMPLE</v>
          </cell>
          <cell r="J1563" t="str">
            <v>1310204908010104</v>
          </cell>
          <cell r="K1563" t="str">
            <v>NJY</v>
          </cell>
          <cell r="L1563" t="str">
            <v>MADADAKERE_66</v>
          </cell>
          <cell r="M1563" t="str">
            <v>F02-RANGAPPA TEMPLE</v>
          </cell>
          <cell r="N1563" t="str">
            <v>MADADAKERE_66F02-RANGAPPA TEMPLE</v>
          </cell>
          <cell r="O1563" t="str">
            <v>1310204908010104</v>
          </cell>
          <cell r="P1563" t="str">
            <v>Rural</v>
          </cell>
          <cell r="Q1563" t="str">
            <v>NJY</v>
          </cell>
          <cell r="R1563" t="str">
            <v>NJY</v>
          </cell>
          <cell r="S1563">
            <v>13.452000000000002</v>
          </cell>
          <cell r="T1563">
            <v>20.178000000000004</v>
          </cell>
          <cell r="U1563">
            <v>33.63000000000001</v>
          </cell>
          <cell r="V1563">
            <v>42</v>
          </cell>
          <cell r="W1563">
            <v>1815</v>
          </cell>
          <cell r="X1563">
            <v>1480</v>
          </cell>
          <cell r="Y1563">
            <v>0</v>
          </cell>
          <cell r="Z1563">
            <v>3184.5</v>
          </cell>
        </row>
        <row r="1564">
          <cell r="I1564" t="str">
            <v>MADADAKERE_66F03-S K HALLI</v>
          </cell>
          <cell r="J1564" t="str">
            <v>1310204908010102</v>
          </cell>
          <cell r="K1564" t="str">
            <v>AGRI</v>
          </cell>
          <cell r="L1564" t="str">
            <v>MADADAKERE_66</v>
          </cell>
          <cell r="M1564" t="str">
            <v>F03-S K HALLI</v>
          </cell>
          <cell r="N1564" t="str">
            <v>MADADAKERE_66F03-S K HALLI</v>
          </cell>
          <cell r="O1564" t="str">
            <v>1310204908010102</v>
          </cell>
          <cell r="P1564" t="str">
            <v>Rural</v>
          </cell>
          <cell r="Q1564" t="str">
            <v>AGRI</v>
          </cell>
          <cell r="R1564" t="str">
            <v>AGRI</v>
          </cell>
          <cell r="S1564">
            <v>15.440000000000001</v>
          </cell>
          <cell r="T1564">
            <v>23.16</v>
          </cell>
          <cell r="U1564">
            <v>38.6</v>
          </cell>
          <cell r="V1564">
            <v>187</v>
          </cell>
          <cell r="W1564">
            <v>292</v>
          </cell>
          <cell r="X1564">
            <v>291</v>
          </cell>
          <cell r="Y1564">
            <v>290</v>
          </cell>
          <cell r="Z1564">
            <v>10106.6</v>
          </cell>
        </row>
        <row r="1565">
          <cell r="I1565" t="str">
            <v>MADADAKERE_66F09-SK HALLI GOLLARAHATTI</v>
          </cell>
          <cell r="K1565" t="str">
            <v>AGRI</v>
          </cell>
          <cell r="L1565" t="str">
            <v>MADADAKERE_66</v>
          </cell>
          <cell r="M1565" t="str">
            <v>F09-SK HALLI GOLLARAHATTI</v>
          </cell>
          <cell r="N1565" t="str">
            <v>MADADAKERE_66F09-SK HALLI GOLLARAHATTI</v>
          </cell>
          <cell r="O1565" t="str">
            <v>UNIQUE CODE TO BE GENERATED</v>
          </cell>
          <cell r="P1565" t="str">
            <v>Rural</v>
          </cell>
          <cell r="Q1565" t="str">
            <v>AGRI</v>
          </cell>
          <cell r="R1565" t="str">
            <v>AGRI</v>
          </cell>
          <cell r="S1565">
            <v>3.32</v>
          </cell>
          <cell r="T1565">
            <v>5.98</v>
          </cell>
          <cell r="U1565">
            <v>9.3000000000000007</v>
          </cell>
          <cell r="V1565">
            <v>40</v>
          </cell>
          <cell r="W1565">
            <v>59</v>
          </cell>
          <cell r="X1565">
            <v>57</v>
          </cell>
          <cell r="Y1565">
            <v>57</v>
          </cell>
          <cell r="Z1565">
            <v>833.7</v>
          </cell>
        </row>
        <row r="1566">
          <cell r="I1566" t="str">
            <v>MADADAKERE_66F04-KENKERE</v>
          </cell>
          <cell r="J1566" t="str">
            <v>1310204908010103</v>
          </cell>
          <cell r="K1566" t="str">
            <v>AGRI</v>
          </cell>
          <cell r="L1566" t="str">
            <v>MADADAKERE_66</v>
          </cell>
          <cell r="M1566" t="str">
            <v>F04-KENKERE</v>
          </cell>
          <cell r="N1566" t="str">
            <v>MADADAKERE_66F04-KENKERE</v>
          </cell>
          <cell r="O1566" t="str">
            <v>1310204908010103</v>
          </cell>
          <cell r="P1566" t="str">
            <v>Rural</v>
          </cell>
          <cell r="Q1566" t="str">
            <v>AGRI</v>
          </cell>
          <cell r="R1566" t="str">
            <v>AGRI</v>
          </cell>
          <cell r="S1566">
            <v>18.72</v>
          </cell>
          <cell r="T1566">
            <v>28.08</v>
          </cell>
          <cell r="U1566">
            <v>46.8</v>
          </cell>
          <cell r="V1566">
            <v>146</v>
          </cell>
          <cell r="W1566">
            <v>439</v>
          </cell>
          <cell r="X1566">
            <v>417</v>
          </cell>
          <cell r="Y1566">
            <v>417</v>
          </cell>
          <cell r="Z1566">
            <v>9404.7000000000007</v>
          </cell>
        </row>
        <row r="1567">
          <cell r="I1567" t="str">
            <v>MADADAKERE_66F05-D K HALLI</v>
          </cell>
          <cell r="J1567" t="str">
            <v>1310204908020104</v>
          </cell>
          <cell r="K1567" t="str">
            <v>AGRI</v>
          </cell>
          <cell r="L1567" t="str">
            <v>MADADAKERE_66</v>
          </cell>
          <cell r="M1567" t="str">
            <v>F05-D K HALLI</v>
          </cell>
          <cell r="N1567" t="str">
            <v>MADADAKERE_66F05-D K HALLI</v>
          </cell>
          <cell r="O1567" t="str">
            <v>1310204908020104</v>
          </cell>
          <cell r="P1567" t="str">
            <v>Rural</v>
          </cell>
          <cell r="Q1567" t="str">
            <v>AGRI</v>
          </cell>
          <cell r="R1567" t="str">
            <v>AGRI</v>
          </cell>
          <cell r="S1567">
            <v>12.52</v>
          </cell>
          <cell r="T1567">
            <v>18.78</v>
          </cell>
          <cell r="U1567">
            <v>31.3</v>
          </cell>
          <cell r="V1567">
            <v>79</v>
          </cell>
          <cell r="W1567">
            <v>323</v>
          </cell>
          <cell r="X1567">
            <v>323</v>
          </cell>
          <cell r="Y1567">
            <v>323</v>
          </cell>
          <cell r="Z1567">
            <v>4341.5</v>
          </cell>
        </row>
        <row r="1568">
          <cell r="I1568" t="str">
            <v>MADADAKERE_66F06-NAKIKERE</v>
          </cell>
          <cell r="J1568" t="str">
            <v>1310204908020102</v>
          </cell>
          <cell r="K1568" t="str">
            <v>AGRI</v>
          </cell>
          <cell r="L1568" t="str">
            <v>MADADAKERE_66</v>
          </cell>
          <cell r="M1568" t="str">
            <v>F06-NAKIKERE</v>
          </cell>
          <cell r="N1568" t="str">
            <v>MADADAKERE_66F06-NAKIKERE</v>
          </cell>
          <cell r="O1568" t="str">
            <v>1310204908020102</v>
          </cell>
          <cell r="P1568" t="str">
            <v>Rural</v>
          </cell>
          <cell r="Q1568" t="str">
            <v>AGRI</v>
          </cell>
          <cell r="R1568" t="str">
            <v>AGRI</v>
          </cell>
          <cell r="S1568">
            <v>12.52</v>
          </cell>
          <cell r="T1568">
            <v>18.78</v>
          </cell>
          <cell r="U1568">
            <v>31.3</v>
          </cell>
          <cell r="V1568">
            <v>79</v>
          </cell>
          <cell r="W1568">
            <v>633</v>
          </cell>
          <cell r="X1568">
            <v>483</v>
          </cell>
          <cell r="Y1568">
            <v>482</v>
          </cell>
          <cell r="Z1568">
            <v>10226.700000000001</v>
          </cell>
        </row>
        <row r="1569">
          <cell r="I1569" t="str">
            <v xml:space="preserve">MADADAKERE_66F07-POOJARAHATTI </v>
          </cell>
          <cell r="J1569" t="str">
            <v>1310204908020103</v>
          </cell>
          <cell r="K1569" t="str">
            <v>AGRI</v>
          </cell>
          <cell r="L1569" t="str">
            <v>MADADAKERE_66</v>
          </cell>
          <cell r="M1569" t="str">
            <v xml:space="preserve">F07-POOJARAHATTI </v>
          </cell>
          <cell r="N1569" t="str">
            <v xml:space="preserve">MADADAKERE_66F07-POOJARAHATTI </v>
          </cell>
          <cell r="O1569" t="str">
            <v>1310204908020103</v>
          </cell>
          <cell r="P1569" t="str">
            <v>Rural</v>
          </cell>
          <cell r="Q1569" t="str">
            <v>AGRI</v>
          </cell>
          <cell r="R1569" t="str">
            <v>AGRI</v>
          </cell>
          <cell r="S1569">
            <v>5.32</v>
          </cell>
          <cell r="T1569">
            <v>7.98</v>
          </cell>
          <cell r="U1569">
            <v>13.3</v>
          </cell>
          <cell r="V1569">
            <v>58</v>
          </cell>
          <cell r="W1569">
            <v>159</v>
          </cell>
          <cell r="X1569">
            <v>157</v>
          </cell>
          <cell r="Y1569">
            <v>157</v>
          </cell>
          <cell r="Z1569">
            <v>4476.12</v>
          </cell>
        </row>
        <row r="1570">
          <cell r="I1570" t="str">
            <v>MADADAKERE_66F08-MADADAKERE NJY</v>
          </cell>
          <cell r="J1570" t="str">
            <v>1310204908020101</v>
          </cell>
          <cell r="K1570" t="str">
            <v>NJY</v>
          </cell>
          <cell r="L1570" t="str">
            <v>MADADAKERE_66</v>
          </cell>
          <cell r="M1570" t="str">
            <v>F08-MADADAKERE NJY</v>
          </cell>
          <cell r="N1570" t="str">
            <v>MADADAKERE_66F08-MADADAKERE NJY</v>
          </cell>
          <cell r="O1570" t="str">
            <v>1310204908020101</v>
          </cell>
          <cell r="P1570" t="str">
            <v>Rural</v>
          </cell>
          <cell r="Q1570" t="str">
            <v>NJY</v>
          </cell>
          <cell r="R1570" t="str">
            <v>NJY</v>
          </cell>
          <cell r="S1570">
            <v>8.8919999999999995</v>
          </cell>
          <cell r="T1570">
            <v>13.337999999999999</v>
          </cell>
          <cell r="U1570">
            <v>22.229999999999997</v>
          </cell>
          <cell r="V1570">
            <v>34</v>
          </cell>
          <cell r="W1570">
            <v>2951</v>
          </cell>
          <cell r="X1570">
            <v>2460</v>
          </cell>
          <cell r="Y1570">
            <v>0</v>
          </cell>
          <cell r="Z1570">
            <v>7712.1</v>
          </cell>
        </row>
        <row r="1571">
          <cell r="I1571" t="str">
            <v>MADANAYAKANAHALLI_66F00-NJY INAHALLI</v>
          </cell>
          <cell r="J1571" t="str">
            <v>1310201902010106</v>
          </cell>
          <cell r="K1571" t="str">
            <v>NJY</v>
          </cell>
          <cell r="L1571" t="str">
            <v>MADANAYAKANAHALLI_66</v>
          </cell>
          <cell r="M1571" t="str">
            <v>F00-NJY INAHALLI</v>
          </cell>
          <cell r="N1571" t="str">
            <v>MADANAYAKANAHALLI_66F00-NJY INAHALLI</v>
          </cell>
          <cell r="O1571" t="str">
            <v>1310201902010106</v>
          </cell>
          <cell r="P1571" t="str">
            <v>Rural</v>
          </cell>
          <cell r="Q1571" t="str">
            <v>NJY</v>
          </cell>
          <cell r="R1571" t="str">
            <v>NJY</v>
          </cell>
          <cell r="S1571">
            <v>27.9</v>
          </cell>
          <cell r="T1571">
            <v>13.2</v>
          </cell>
          <cell r="U1571">
            <v>41.099999999999994</v>
          </cell>
          <cell r="V1571">
            <v>41</v>
          </cell>
          <cell r="W1571">
            <v>2910</v>
          </cell>
          <cell r="X1571">
            <v>2518</v>
          </cell>
          <cell r="Y1571">
            <v>0</v>
          </cell>
          <cell r="Z1571">
            <v>888.24</v>
          </cell>
        </row>
        <row r="1572">
          <cell r="I1572" t="str">
            <v>MADANAYAKANAHALLI_66F01-MDKHALLI</v>
          </cell>
          <cell r="J1572" t="str">
            <v>1310201902010101</v>
          </cell>
          <cell r="K1572" t="str">
            <v>AGRI</v>
          </cell>
          <cell r="L1572" t="str">
            <v>MADANAYAKANAHALLI_66</v>
          </cell>
          <cell r="M1572" t="str">
            <v>F01-MDKHALLI</v>
          </cell>
          <cell r="N1572" t="str">
            <v>MADANAYAKANAHALLI_66F01-MDKHALLI</v>
          </cell>
          <cell r="O1572" t="str">
            <v>1310201902010101</v>
          </cell>
          <cell r="P1572" t="str">
            <v>Rural</v>
          </cell>
          <cell r="Q1572" t="str">
            <v>AGRI</v>
          </cell>
          <cell r="R1572" t="str">
            <v>AGRI</v>
          </cell>
          <cell r="S1572">
            <v>18</v>
          </cell>
          <cell r="T1572">
            <v>31.428571428571427</v>
          </cell>
          <cell r="U1572">
            <v>49.428571428571431</v>
          </cell>
          <cell r="V1572">
            <v>55</v>
          </cell>
          <cell r="W1572">
            <v>317</v>
          </cell>
          <cell r="X1572">
            <v>302</v>
          </cell>
          <cell r="Y1572">
            <v>297</v>
          </cell>
          <cell r="Z1572">
            <v>584.28</v>
          </cell>
        </row>
        <row r="1573">
          <cell r="I1573" t="str">
            <v>MADANAYAKANAHALLI_66F02-CGHALLI</v>
          </cell>
          <cell r="J1573" t="str">
            <v>1310201902010102</v>
          </cell>
          <cell r="K1573" t="str">
            <v>AGRI</v>
          </cell>
          <cell r="L1573" t="str">
            <v>MADANAYAKANAHALLI_66</v>
          </cell>
          <cell r="M1573" t="str">
            <v>F02-CGHALLI</v>
          </cell>
          <cell r="N1573" t="str">
            <v>MADANAYAKANAHALLI_66F02-CGHALLI</v>
          </cell>
          <cell r="O1573" t="str">
            <v>1310201902010102</v>
          </cell>
          <cell r="P1573" t="str">
            <v>Rural</v>
          </cell>
          <cell r="Q1573" t="str">
            <v>AGRI</v>
          </cell>
          <cell r="R1573" t="str">
            <v>AGRI</v>
          </cell>
          <cell r="S1573">
            <v>25</v>
          </cell>
          <cell r="T1573">
            <v>20.857142857142858</v>
          </cell>
          <cell r="U1573">
            <v>45.857142857142861</v>
          </cell>
          <cell r="V1573">
            <v>62</v>
          </cell>
          <cell r="W1573">
            <v>281</v>
          </cell>
          <cell r="X1573">
            <v>279</v>
          </cell>
          <cell r="Y1573">
            <v>276</v>
          </cell>
          <cell r="Z1573">
            <v>732.61</v>
          </cell>
        </row>
        <row r="1574">
          <cell r="I1574" t="str">
            <v>MADANAYAKANAHALLI_66F03-NJY YALAVERTHI</v>
          </cell>
          <cell r="J1574" t="str">
            <v>1310201902010104</v>
          </cell>
          <cell r="K1574" t="str">
            <v>NJY</v>
          </cell>
          <cell r="L1574" t="str">
            <v>MADANAYAKANAHALLI_66</v>
          </cell>
          <cell r="M1574" t="str">
            <v>F03-NJY YALAVERTHI</v>
          </cell>
          <cell r="N1574" t="str">
            <v>MADANAYAKANAHALLI_66F03-NJY YALAVERTHI</v>
          </cell>
          <cell r="O1574" t="str">
            <v>1310201902010104</v>
          </cell>
          <cell r="P1574" t="str">
            <v>Rural</v>
          </cell>
          <cell r="Q1574" t="str">
            <v>NJY</v>
          </cell>
          <cell r="R1574" t="str">
            <v>NJY</v>
          </cell>
          <cell r="S1574">
            <v>33</v>
          </cell>
          <cell r="T1574">
            <v>15</v>
          </cell>
          <cell r="U1574">
            <v>48</v>
          </cell>
          <cell r="V1574">
            <v>48</v>
          </cell>
          <cell r="W1574">
            <v>3826</v>
          </cell>
          <cell r="X1574">
            <v>2907</v>
          </cell>
          <cell r="Y1574">
            <v>0</v>
          </cell>
          <cell r="Z1574">
            <v>1134.94</v>
          </cell>
        </row>
        <row r="1575">
          <cell r="I1575" t="str">
            <v>MADANAYAKANAHALLI_66F04-MUDDAPURA</v>
          </cell>
          <cell r="J1575" t="str">
            <v>1310201902010103</v>
          </cell>
          <cell r="K1575" t="str">
            <v>AGRI</v>
          </cell>
          <cell r="L1575" t="str">
            <v>MADANAYAKANAHALLI_66</v>
          </cell>
          <cell r="M1575" t="str">
            <v>F04-MUDDAPURA</v>
          </cell>
          <cell r="N1575" t="str">
            <v>MADANAYAKANAHALLI_66F04-MUDDAPURA</v>
          </cell>
          <cell r="O1575" t="str">
            <v>1310201902010103</v>
          </cell>
          <cell r="P1575" t="str">
            <v>Rural</v>
          </cell>
          <cell r="Q1575" t="str">
            <v>AGRI</v>
          </cell>
          <cell r="R1575" t="str">
            <v>AGRI</v>
          </cell>
          <cell r="S1575">
            <v>11.333333333333332</v>
          </cell>
          <cell r="T1575">
            <v>21.428571428571427</v>
          </cell>
          <cell r="U1575">
            <v>32.761904761904759</v>
          </cell>
          <cell r="V1575">
            <v>100</v>
          </cell>
          <cell r="W1575">
            <v>383</v>
          </cell>
          <cell r="X1575">
            <v>305</v>
          </cell>
          <cell r="Y1575">
            <v>304</v>
          </cell>
          <cell r="Z1575">
            <v>881.82</v>
          </cell>
        </row>
        <row r="1576">
          <cell r="I1576" t="str">
            <v>MADANAYAKANAHALLI_66F05-BANGARAKANAHALLI</v>
          </cell>
          <cell r="J1576" t="str">
            <v>1310201902010301</v>
          </cell>
          <cell r="K1576" t="str">
            <v>AGRI</v>
          </cell>
          <cell r="L1576" t="str">
            <v>MADANAYAKANAHALLI_66</v>
          </cell>
          <cell r="M1576" t="str">
            <v>F05-BANGARAKANAHALLI</v>
          </cell>
          <cell r="N1576" t="str">
            <v>MADANAYAKANAHALLI_66F05-BANGARAKANAHALLI</v>
          </cell>
          <cell r="O1576" t="str">
            <v>1310201902010301</v>
          </cell>
          <cell r="P1576" t="str">
            <v>Rural</v>
          </cell>
          <cell r="Q1576" t="str">
            <v>AGRI</v>
          </cell>
          <cell r="R1576" t="str">
            <v>AGRI</v>
          </cell>
          <cell r="S1576">
            <v>6.53</v>
          </cell>
          <cell r="T1576">
            <v>21.02</v>
          </cell>
          <cell r="U1576">
            <v>27.55</v>
          </cell>
          <cell r="V1576">
            <v>85</v>
          </cell>
          <cell r="W1576">
            <v>221</v>
          </cell>
          <cell r="X1576">
            <v>215</v>
          </cell>
          <cell r="Y1576">
            <v>213</v>
          </cell>
          <cell r="Z1576">
            <v>207.46</v>
          </cell>
        </row>
        <row r="1577">
          <cell r="I1577" t="str">
            <v>MADANAYAKANAHALLI_66F06-HOSAGOLARAHATTI</v>
          </cell>
          <cell r="J1577" t="str">
            <v>1310201902010105</v>
          </cell>
          <cell r="K1577" t="str">
            <v>AGRI</v>
          </cell>
          <cell r="L1577" t="str">
            <v>MADANAYAKANAHALLI_66</v>
          </cell>
          <cell r="M1577" t="str">
            <v>F06-HOSAGOLARAHATTI</v>
          </cell>
          <cell r="N1577" t="str">
            <v>MADANAYAKANAHALLI_66F06-HOSAGOLARAHATTI</v>
          </cell>
          <cell r="O1577" t="str">
            <v>1310201902010105</v>
          </cell>
          <cell r="P1577" t="str">
            <v>Rural</v>
          </cell>
          <cell r="Q1577" t="str">
            <v>AGRI</v>
          </cell>
          <cell r="R1577" t="str">
            <v>AGRI</v>
          </cell>
          <cell r="S1577">
            <v>10</v>
          </cell>
          <cell r="T1577">
            <v>20.857142857142801</v>
          </cell>
          <cell r="U1577">
            <v>30.857142857142801</v>
          </cell>
          <cell r="V1577">
            <v>88</v>
          </cell>
          <cell r="W1577">
            <v>461</v>
          </cell>
          <cell r="X1577">
            <v>458</v>
          </cell>
          <cell r="Y1577">
            <v>458</v>
          </cell>
          <cell r="Z1577">
            <v>967.31</v>
          </cell>
        </row>
        <row r="1578">
          <cell r="I1578" t="str">
            <v>MADANAYAKANAHALLI_66F07-RAYANAHALLI</v>
          </cell>
          <cell r="J1578" t="str">
            <v>1310201902020301</v>
          </cell>
          <cell r="K1578" t="str">
            <v>AGRI</v>
          </cell>
          <cell r="L1578" t="str">
            <v>MADANAYAKANAHALLI_66</v>
          </cell>
          <cell r="M1578" t="str">
            <v>F07-RAYANAHALLI</v>
          </cell>
          <cell r="N1578" t="str">
            <v>MADANAYAKANAHALLI_66F07-RAYANAHALLI</v>
          </cell>
          <cell r="O1578" t="str">
            <v>1310201902020301</v>
          </cell>
          <cell r="P1578" t="str">
            <v>Rural</v>
          </cell>
          <cell r="Q1578" t="str">
            <v>AGRI</v>
          </cell>
          <cell r="R1578" t="str">
            <v>AGRI</v>
          </cell>
          <cell r="S1578">
            <v>23</v>
          </cell>
          <cell r="T1578">
            <v>21.333333333333332</v>
          </cell>
          <cell r="U1578">
            <v>44.333333333333329</v>
          </cell>
          <cell r="V1578">
            <v>48</v>
          </cell>
          <cell r="W1578">
            <v>376</v>
          </cell>
          <cell r="X1578">
            <v>330</v>
          </cell>
          <cell r="Y1578">
            <v>329</v>
          </cell>
          <cell r="Z1578">
            <v>727.7</v>
          </cell>
        </row>
        <row r="1579">
          <cell r="I1579" t="str">
            <v>MADANAYAKANAHALLI_66F08-SURENAHALLI</v>
          </cell>
          <cell r="J1579" t="str">
            <v>1310201902020302</v>
          </cell>
          <cell r="K1579" t="str">
            <v>AGRI</v>
          </cell>
          <cell r="L1579" t="str">
            <v>MADANAYAKANAHALLI_66</v>
          </cell>
          <cell r="M1579" t="str">
            <v>F08-SURENAHALLI</v>
          </cell>
          <cell r="N1579" t="str">
            <v>MADANAYAKANAHALLI_66F08-SURENAHALLI</v>
          </cell>
          <cell r="O1579" t="str">
            <v>1310201902020302</v>
          </cell>
          <cell r="P1579" t="str">
            <v>Rural</v>
          </cell>
          <cell r="Q1579" t="str">
            <v>AGRI</v>
          </cell>
          <cell r="R1579" t="str">
            <v>AGRI</v>
          </cell>
          <cell r="S1579">
            <v>20.666666666666668</v>
          </cell>
          <cell r="T1579">
            <v>34</v>
          </cell>
          <cell r="U1579">
            <v>54.666666666666671</v>
          </cell>
          <cell r="V1579">
            <v>103</v>
          </cell>
          <cell r="W1579">
            <v>568</v>
          </cell>
          <cell r="X1579">
            <v>482</v>
          </cell>
          <cell r="Y1579">
            <v>482</v>
          </cell>
          <cell r="Z1579">
            <v>868.85</v>
          </cell>
        </row>
        <row r="1580">
          <cell r="I1580" t="str">
            <v>MADHUGIRI_220F01-RMC MADHUGIRI TOWN</v>
          </cell>
          <cell r="J1580" t="str">
            <v>1320301904020101</v>
          </cell>
          <cell r="K1580" t="str">
            <v>DOMESTIC</v>
          </cell>
          <cell r="L1580" t="str">
            <v>MADHUGIRI_220</v>
          </cell>
          <cell r="M1580" t="str">
            <v>F01-RMC MADHUGIRI TOWN</v>
          </cell>
          <cell r="N1580" t="str">
            <v>MADHUGIRI_220F01-RMC MADHUGIRI TOWN</v>
          </cell>
          <cell r="O1580" t="str">
            <v>1320301904020101</v>
          </cell>
          <cell r="P1580" t="str">
            <v>Urban</v>
          </cell>
          <cell r="Q1580" t="str">
            <v>DOMESTIC</v>
          </cell>
          <cell r="R1580" t="str">
            <v>URBAN</v>
          </cell>
          <cell r="S1580">
            <v>6.42</v>
          </cell>
          <cell r="T1580">
            <v>11.5</v>
          </cell>
          <cell r="U1580">
            <v>17.920000000000002</v>
          </cell>
          <cell r="V1580">
            <v>57</v>
          </cell>
          <cell r="W1580">
            <v>3190</v>
          </cell>
          <cell r="X1580">
            <v>2575</v>
          </cell>
          <cell r="Y1580">
            <v>0</v>
          </cell>
          <cell r="Z1580">
            <v>360.02</v>
          </cell>
        </row>
        <row r="1581">
          <cell r="I1581" t="str">
            <v>MADHUGIRI_220F02-RANGANAHALLY-NJY</v>
          </cell>
          <cell r="J1581" t="str">
            <v>1320301904020102</v>
          </cell>
          <cell r="K1581" t="str">
            <v>NJY</v>
          </cell>
          <cell r="L1581" t="str">
            <v>MADHUGIRI_220</v>
          </cell>
          <cell r="M1581" t="str">
            <v>F02-RANGANAHALLY-NJY</v>
          </cell>
          <cell r="N1581" t="str">
            <v>MADHUGIRI_220F02-RANGANAHALLY-NJY</v>
          </cell>
          <cell r="O1581" t="str">
            <v>1320301904020102</v>
          </cell>
          <cell r="P1581" t="str">
            <v>Rural</v>
          </cell>
          <cell r="Q1581" t="str">
            <v>NJY</v>
          </cell>
          <cell r="R1581" t="str">
            <v>NJY</v>
          </cell>
          <cell r="S1581">
            <v>7.0200000000000005</v>
          </cell>
          <cell r="T1581">
            <v>8.5800000000000018</v>
          </cell>
          <cell r="U1581">
            <v>15.600000000000001</v>
          </cell>
          <cell r="V1581">
            <v>51</v>
          </cell>
          <cell r="W1581">
            <v>892</v>
          </cell>
          <cell r="X1581">
            <v>740</v>
          </cell>
          <cell r="Y1581">
            <v>0</v>
          </cell>
          <cell r="Z1581">
            <v>210.71</v>
          </cell>
        </row>
        <row r="1582">
          <cell r="I1582" t="str">
            <v>MADHUGIRI_220F03-SHETTYHALLY</v>
          </cell>
          <cell r="J1582" t="str">
            <v>1320301904020103</v>
          </cell>
          <cell r="K1582" t="str">
            <v>AGRI</v>
          </cell>
          <cell r="L1582" t="str">
            <v>MADHUGIRI_220</v>
          </cell>
          <cell r="M1582" t="str">
            <v>F03-SHETTYHALLY</v>
          </cell>
          <cell r="N1582" t="str">
            <v>MADHUGIRI_220F03-SHETTYHALLY</v>
          </cell>
          <cell r="O1582" t="str">
            <v>1320301904020103</v>
          </cell>
          <cell r="P1582" t="str">
            <v>Rural</v>
          </cell>
          <cell r="Q1582" t="str">
            <v>AGRI</v>
          </cell>
          <cell r="R1582" t="str">
            <v>AGRI</v>
          </cell>
          <cell r="S1582">
            <v>7.0200000000000005</v>
          </cell>
          <cell r="T1582">
            <v>8.5800000000000018</v>
          </cell>
          <cell r="U1582">
            <v>15.600000000000001</v>
          </cell>
          <cell r="V1582">
            <v>70</v>
          </cell>
          <cell r="W1582">
            <v>296</v>
          </cell>
          <cell r="X1582">
            <v>273</v>
          </cell>
          <cell r="Y1582">
            <v>268</v>
          </cell>
          <cell r="Z1582">
            <v>578.55999999999995</v>
          </cell>
        </row>
        <row r="1583">
          <cell r="I1583" t="str">
            <v>MADHUGIRI_220F04-BALENAHALLI</v>
          </cell>
          <cell r="J1583" t="str">
            <v>1320301904020301</v>
          </cell>
          <cell r="K1583" t="str">
            <v>AGRI</v>
          </cell>
          <cell r="L1583" t="str">
            <v>MADHUGIRI_220</v>
          </cell>
          <cell r="M1583" t="str">
            <v>F04-BALENAHALLI</v>
          </cell>
          <cell r="N1583" t="str">
            <v>MADHUGIRI_220F04-BALENAHALLI</v>
          </cell>
          <cell r="O1583" t="str">
            <v>1320301904020301</v>
          </cell>
          <cell r="P1583" t="str">
            <v>Rural</v>
          </cell>
          <cell r="Q1583" t="str">
            <v>AGRI</v>
          </cell>
          <cell r="R1583" t="str">
            <v>AGRI</v>
          </cell>
          <cell r="S1583">
            <v>15.5</v>
          </cell>
          <cell r="T1583">
            <v>0.66</v>
          </cell>
          <cell r="U1583">
            <v>16.16</v>
          </cell>
          <cell r="V1583">
            <v>61</v>
          </cell>
          <cell r="W1583">
            <v>107</v>
          </cell>
          <cell r="X1583">
            <v>107</v>
          </cell>
          <cell r="Y1583">
            <v>102</v>
          </cell>
          <cell r="Z1583">
            <v>587.38</v>
          </cell>
        </row>
        <row r="1584">
          <cell r="I1584" t="str">
            <v>MADHUGIRI_220F07-INDUSTRIAL</v>
          </cell>
          <cell r="J1584" t="str">
            <v>1320301904010301</v>
          </cell>
          <cell r="K1584" t="str">
            <v>DOMESTIC</v>
          </cell>
          <cell r="L1584" t="str">
            <v>MADHUGIRI_220</v>
          </cell>
          <cell r="M1584" t="str">
            <v>F07-INDUSTRIAL</v>
          </cell>
          <cell r="N1584" t="str">
            <v>MADHUGIRI_220F07-INDUSTRIAL</v>
          </cell>
          <cell r="O1584" t="str">
            <v>1320301904010301</v>
          </cell>
          <cell r="P1584" t="str">
            <v>Urban</v>
          </cell>
          <cell r="Q1584" t="str">
            <v>DOMESTIC</v>
          </cell>
          <cell r="R1584" t="str">
            <v>URBAN</v>
          </cell>
          <cell r="S1584">
            <v>4.82</v>
          </cell>
          <cell r="T1584">
            <v>5.78</v>
          </cell>
          <cell r="U1584">
            <v>10.600000000000001</v>
          </cell>
          <cell r="V1584">
            <v>51</v>
          </cell>
          <cell r="W1584">
            <v>150</v>
          </cell>
          <cell r="X1584">
            <v>96</v>
          </cell>
          <cell r="Y1584">
            <v>0</v>
          </cell>
          <cell r="Z1584">
            <v>656.81</v>
          </cell>
        </row>
        <row r="1585">
          <cell r="I1585" t="str">
            <v>MADHUGIRI_220F08-BANDREHALLY</v>
          </cell>
          <cell r="J1585" t="str">
            <v>1320301904010101</v>
          </cell>
          <cell r="K1585" t="str">
            <v>AGRI</v>
          </cell>
          <cell r="L1585" t="str">
            <v>MADHUGIRI_220</v>
          </cell>
          <cell r="M1585" t="str">
            <v>F08-BANDREHALLY</v>
          </cell>
          <cell r="N1585" t="str">
            <v>MADHUGIRI_220F08-BANDREHALLY</v>
          </cell>
          <cell r="O1585" t="str">
            <v>1320301904010101</v>
          </cell>
          <cell r="P1585" t="str">
            <v>Rural</v>
          </cell>
          <cell r="Q1585" t="str">
            <v>AGRI</v>
          </cell>
          <cell r="R1585" t="str">
            <v>AGRI</v>
          </cell>
          <cell r="S1585">
            <v>7.9200000000000008</v>
          </cell>
          <cell r="T1585">
            <v>9.6800000000000015</v>
          </cell>
          <cell r="U1585">
            <v>17.600000000000001</v>
          </cell>
          <cell r="V1585">
            <v>85</v>
          </cell>
          <cell r="W1585">
            <v>743</v>
          </cell>
          <cell r="X1585">
            <v>638</v>
          </cell>
          <cell r="Y1585">
            <v>451</v>
          </cell>
          <cell r="Z1585">
            <v>481.76</v>
          </cell>
        </row>
        <row r="1586">
          <cell r="I1586" t="str">
            <v>MADHUGIRI_220F09-SHOMBONAHALLY</v>
          </cell>
          <cell r="J1586" t="str">
            <v>1320301904010102</v>
          </cell>
          <cell r="K1586" t="str">
            <v>AGRI</v>
          </cell>
          <cell r="L1586" t="str">
            <v>MADHUGIRI_220</v>
          </cell>
          <cell r="M1586" t="str">
            <v>F09-SHOMBONAHALLY</v>
          </cell>
          <cell r="N1586" t="str">
            <v>MADHUGIRI_220F09-SHOMBONAHALLY</v>
          </cell>
          <cell r="O1586" t="str">
            <v>1320301904010102</v>
          </cell>
          <cell r="P1586" t="str">
            <v>Rural</v>
          </cell>
          <cell r="Q1586" t="str">
            <v>AGRI</v>
          </cell>
          <cell r="R1586" t="str">
            <v>AGRI</v>
          </cell>
          <cell r="S1586">
            <v>13.319999999999999</v>
          </cell>
          <cell r="T1586">
            <v>17.2</v>
          </cell>
          <cell r="U1586">
            <v>30.519999999999996</v>
          </cell>
          <cell r="V1586">
            <v>56</v>
          </cell>
          <cell r="W1586">
            <v>230</v>
          </cell>
          <cell r="X1586">
            <v>229</v>
          </cell>
          <cell r="Y1586">
            <v>225</v>
          </cell>
          <cell r="Z1586">
            <v>521.76</v>
          </cell>
        </row>
        <row r="1587">
          <cell r="I1587" t="str">
            <v>MADHUGIRI_220F10-AMARAVATHI</v>
          </cell>
          <cell r="J1587" t="str">
            <v>1320301904010103</v>
          </cell>
          <cell r="K1587" t="str">
            <v>AGRI</v>
          </cell>
          <cell r="L1587" t="str">
            <v>MADHUGIRI_220</v>
          </cell>
          <cell r="M1587" t="str">
            <v>F10-AMARAVATHI</v>
          </cell>
          <cell r="N1587" t="str">
            <v>MADHUGIRI_220F10-AMARAVATHI</v>
          </cell>
          <cell r="O1587" t="str">
            <v>1320301904010103</v>
          </cell>
          <cell r="P1587" t="str">
            <v>Rural</v>
          </cell>
          <cell r="Q1587" t="str">
            <v>AGRI</v>
          </cell>
          <cell r="R1587" t="str">
            <v>AGRI</v>
          </cell>
          <cell r="S1587">
            <v>5.1300000000000008</v>
          </cell>
          <cell r="T1587">
            <v>6.2700000000000014</v>
          </cell>
          <cell r="U1587">
            <v>11.400000000000002</v>
          </cell>
          <cell r="V1587">
            <v>113</v>
          </cell>
          <cell r="W1587">
            <v>900</v>
          </cell>
          <cell r="X1587">
            <v>698</v>
          </cell>
          <cell r="Y1587">
            <v>469</v>
          </cell>
          <cell r="Z1587">
            <v>452.56</v>
          </cell>
        </row>
        <row r="1588">
          <cell r="I1588" t="str">
            <v>MADHUGIRI_220F11-MALLENAHALLI NJY</v>
          </cell>
          <cell r="J1588" t="str">
            <v>1320301904010104</v>
          </cell>
          <cell r="K1588" t="str">
            <v>NJY</v>
          </cell>
          <cell r="L1588" t="str">
            <v>MADHUGIRI_220</v>
          </cell>
          <cell r="M1588" t="str">
            <v>F11-MALLENAHALLI NJY</v>
          </cell>
          <cell r="N1588" t="str">
            <v>MADHUGIRI_220F11-MALLENAHALLI NJY</v>
          </cell>
          <cell r="O1588" t="str">
            <v>1320301904010104</v>
          </cell>
          <cell r="P1588" t="str">
            <v>Rural</v>
          </cell>
          <cell r="Q1588" t="str">
            <v>NJY</v>
          </cell>
          <cell r="R1588" t="str">
            <v>NJY</v>
          </cell>
          <cell r="S1588">
            <v>4.8499999999999996</v>
          </cell>
          <cell r="T1588">
            <v>5.31</v>
          </cell>
          <cell r="U1588">
            <v>10.16</v>
          </cell>
          <cell r="V1588">
            <v>92</v>
          </cell>
          <cell r="W1588">
            <v>953</v>
          </cell>
          <cell r="X1588">
            <v>850</v>
          </cell>
          <cell r="Y1588">
            <v>0</v>
          </cell>
          <cell r="Z1588">
            <v>225.57</v>
          </cell>
        </row>
        <row r="1589">
          <cell r="I1589" t="str">
            <v>MADHUGIRI_220F12-GANJALAGUNTE NJY</v>
          </cell>
          <cell r="J1589" t="str">
            <v>1320301904020302</v>
          </cell>
          <cell r="K1589" t="str">
            <v>NJY</v>
          </cell>
          <cell r="L1589" t="str">
            <v>MADHUGIRI_220</v>
          </cell>
          <cell r="M1589" t="str">
            <v>F12-GANJALAGUNTE NJY</v>
          </cell>
          <cell r="N1589" t="str">
            <v>MADHUGIRI_220F12-GANJALAGUNTE NJY</v>
          </cell>
          <cell r="O1589" t="str">
            <v>1320301904020302</v>
          </cell>
          <cell r="P1589" t="str">
            <v>Rural</v>
          </cell>
          <cell r="Q1589" t="str">
            <v>NJY</v>
          </cell>
          <cell r="R1589" t="str">
            <v>NJY</v>
          </cell>
          <cell r="S1589">
            <v>6.1650000000000018</v>
          </cell>
          <cell r="T1589">
            <v>7.5350000000000019</v>
          </cell>
          <cell r="U1589">
            <v>13.700000000000003</v>
          </cell>
          <cell r="V1589">
            <v>63</v>
          </cell>
          <cell r="W1589">
            <v>3214</v>
          </cell>
          <cell r="X1589">
            <v>2890</v>
          </cell>
          <cell r="Y1589">
            <v>0</v>
          </cell>
          <cell r="Z1589">
            <v>587.24</v>
          </cell>
        </row>
        <row r="1590">
          <cell r="I1590" t="str">
            <v>MADHUGIRI_66F01-ARENAHALLY</v>
          </cell>
          <cell r="J1590" t="str">
            <v>1320301907010101</v>
          </cell>
          <cell r="K1590" t="str">
            <v>AGRI</v>
          </cell>
          <cell r="L1590" t="str">
            <v>MADHUGIRI_66</v>
          </cell>
          <cell r="M1590" t="str">
            <v>F01-ARENAHALLY</v>
          </cell>
          <cell r="N1590" t="str">
            <v>MADHUGIRI_66F01-ARENAHALLY</v>
          </cell>
          <cell r="O1590" t="str">
            <v>1320301907010101</v>
          </cell>
          <cell r="P1590" t="str">
            <v>Rural</v>
          </cell>
          <cell r="Q1590" t="str">
            <v>AGRI</v>
          </cell>
          <cell r="R1590" t="str">
            <v>AGRI</v>
          </cell>
          <cell r="S1590">
            <v>6.0750000000000002</v>
          </cell>
          <cell r="T1590">
            <v>8.25</v>
          </cell>
          <cell r="U1590">
            <v>14.324999999999999</v>
          </cell>
          <cell r="V1590">
            <v>75</v>
          </cell>
          <cell r="W1590">
            <v>494</v>
          </cell>
          <cell r="X1590">
            <v>359</v>
          </cell>
          <cell r="Y1590">
            <v>357</v>
          </cell>
          <cell r="Z1590">
            <v>355.28</v>
          </cell>
        </row>
        <row r="1591">
          <cell r="I1591" t="str">
            <v>MADHUGIRI_66F02-MADHUGIRI-TOWN</v>
          </cell>
          <cell r="J1591" t="str">
            <v>1320301907010102</v>
          </cell>
          <cell r="K1591" t="str">
            <v>DOMESTIC</v>
          </cell>
          <cell r="L1591" t="str">
            <v>MADHUGIRI_66</v>
          </cell>
          <cell r="M1591" t="str">
            <v>F02-MADHUGIRI-TOWN</v>
          </cell>
          <cell r="N1591" t="str">
            <v>MADHUGIRI_66F02-MADHUGIRI-TOWN</v>
          </cell>
          <cell r="O1591" t="str">
            <v>1320301907010102</v>
          </cell>
          <cell r="P1591" t="str">
            <v>Urban</v>
          </cell>
          <cell r="Q1591" t="str">
            <v>DOMESTIC</v>
          </cell>
          <cell r="R1591" t="str">
            <v>URBAN</v>
          </cell>
          <cell r="S1591">
            <v>8.2449999999999992</v>
          </cell>
          <cell r="T1591">
            <v>10.25</v>
          </cell>
          <cell r="U1591">
            <v>18.494999999999997</v>
          </cell>
          <cell r="V1591">
            <v>146</v>
          </cell>
          <cell r="W1591">
            <v>16868</v>
          </cell>
          <cell r="X1591">
            <v>12055</v>
          </cell>
          <cell r="Y1591">
            <v>0</v>
          </cell>
          <cell r="Z1591">
            <v>1577.16</v>
          </cell>
        </row>
        <row r="1592">
          <cell r="I1592" t="str">
            <v>MADHUGIRI_66F03-CHINAKAVAJRA NJY</v>
          </cell>
          <cell r="J1592" t="str">
            <v>1320301907010103</v>
          </cell>
          <cell r="K1592" t="str">
            <v>NJY</v>
          </cell>
          <cell r="L1592" t="str">
            <v>MADHUGIRI_66</v>
          </cell>
          <cell r="M1592" t="str">
            <v>F03-CHINAKAVAJRA NJY</v>
          </cell>
          <cell r="N1592" t="str">
            <v>MADHUGIRI_66F03-CHINAKAVAJRA NJY</v>
          </cell>
          <cell r="O1592" t="str">
            <v>1320301907010103</v>
          </cell>
          <cell r="P1592" t="str">
            <v>Rural</v>
          </cell>
          <cell r="Q1592" t="str">
            <v>NJY</v>
          </cell>
          <cell r="R1592" t="str">
            <v>NJY</v>
          </cell>
          <cell r="S1592">
            <v>6.5700000000000012</v>
          </cell>
          <cell r="T1592">
            <v>8.0300000000000011</v>
          </cell>
          <cell r="U1592">
            <v>14.600000000000001</v>
          </cell>
          <cell r="V1592">
            <v>43</v>
          </cell>
          <cell r="W1592">
            <v>1430</v>
          </cell>
          <cell r="X1592">
            <v>1161</v>
          </cell>
          <cell r="Y1592">
            <v>1</v>
          </cell>
          <cell r="Z1592">
            <v>180.55</v>
          </cell>
        </row>
        <row r="1593">
          <cell r="I1593" t="str">
            <v>MADHUGIRI_66F04-BHOOTHANAHALLY</v>
          </cell>
          <cell r="J1593" t="str">
            <v>1320301907010104</v>
          </cell>
          <cell r="K1593" t="str">
            <v>AGRI</v>
          </cell>
          <cell r="L1593" t="str">
            <v>MADHUGIRI_66</v>
          </cell>
          <cell r="M1593" t="str">
            <v>F04-BHOOTHANAHALLY</v>
          </cell>
          <cell r="N1593" t="str">
            <v>MADHUGIRI_66F04-BHOOTHANAHALLY</v>
          </cell>
          <cell r="O1593" t="str">
            <v>1320301907010104</v>
          </cell>
          <cell r="P1593" t="str">
            <v>Rural</v>
          </cell>
          <cell r="Q1593" t="str">
            <v>AGRI</v>
          </cell>
          <cell r="R1593" t="str">
            <v>AGRI</v>
          </cell>
          <cell r="S1593">
            <v>8.82</v>
          </cell>
          <cell r="T1593">
            <v>10.780000000000001</v>
          </cell>
          <cell r="U1593">
            <v>19.600000000000001</v>
          </cell>
          <cell r="V1593">
            <v>110</v>
          </cell>
          <cell r="W1593">
            <v>698</v>
          </cell>
          <cell r="X1593">
            <v>571</v>
          </cell>
          <cell r="Y1593">
            <v>429</v>
          </cell>
          <cell r="Z1593">
            <v>509.94</v>
          </cell>
        </row>
        <row r="1594">
          <cell r="I1594" t="str">
            <v>MADHUGIRI_66F05-CHINAKAVAJRA</v>
          </cell>
          <cell r="J1594" t="str">
            <v>1320301907010105</v>
          </cell>
          <cell r="K1594" t="str">
            <v>AGRI</v>
          </cell>
          <cell r="L1594" t="str">
            <v>MADHUGIRI_66</v>
          </cell>
          <cell r="M1594" t="str">
            <v>F05-CHINAKAVAJRA</v>
          </cell>
          <cell r="N1594" t="str">
            <v>MADHUGIRI_66F05-CHINAKAVAJRA</v>
          </cell>
          <cell r="O1594" t="str">
            <v>1320301907010105</v>
          </cell>
          <cell r="P1594" t="str">
            <v>Rural</v>
          </cell>
          <cell r="Q1594" t="str">
            <v>AGRI</v>
          </cell>
          <cell r="R1594" t="str">
            <v>AGRI</v>
          </cell>
          <cell r="S1594">
            <v>11.07</v>
          </cell>
          <cell r="T1594">
            <v>13.530000000000001</v>
          </cell>
          <cell r="U1594">
            <v>24.6</v>
          </cell>
          <cell r="V1594">
            <v>96</v>
          </cell>
          <cell r="W1594">
            <v>437</v>
          </cell>
          <cell r="X1594">
            <v>416</v>
          </cell>
          <cell r="Y1594">
            <v>407</v>
          </cell>
          <cell r="Z1594">
            <v>466.57</v>
          </cell>
        </row>
        <row r="1595">
          <cell r="I1595" t="str">
            <v>MADHUGIRI_66F06-D.V.HALLY</v>
          </cell>
          <cell r="J1595" t="str">
            <v>1320301907020301</v>
          </cell>
          <cell r="K1595" t="str">
            <v>AGRI</v>
          </cell>
          <cell r="L1595" t="str">
            <v>MADHUGIRI_66</v>
          </cell>
          <cell r="M1595" t="str">
            <v>F06-D.V.HALLY</v>
          </cell>
          <cell r="N1595" t="str">
            <v>MADHUGIRI_66F06-D.V.HALLY</v>
          </cell>
          <cell r="O1595" t="str">
            <v>1320301907020301</v>
          </cell>
          <cell r="P1595" t="str">
            <v>Rural</v>
          </cell>
          <cell r="Q1595" t="str">
            <v>AGRI</v>
          </cell>
          <cell r="R1595" t="str">
            <v>AGRI</v>
          </cell>
          <cell r="S1595">
            <v>7.0200000000000005</v>
          </cell>
          <cell r="T1595">
            <v>10.23</v>
          </cell>
          <cell r="U1595">
            <v>17.25</v>
          </cell>
          <cell r="V1595">
            <v>97</v>
          </cell>
          <cell r="W1595">
            <v>528</v>
          </cell>
          <cell r="X1595">
            <v>407</v>
          </cell>
          <cell r="Y1595">
            <v>402</v>
          </cell>
          <cell r="Z1595">
            <v>488.21</v>
          </cell>
        </row>
        <row r="1596">
          <cell r="I1596" t="str">
            <v>MADHUGIRI_66F08-KAMBATHANAHALLY</v>
          </cell>
          <cell r="J1596" t="str">
            <v>1320301907020302</v>
          </cell>
          <cell r="K1596" t="str">
            <v>AGRI</v>
          </cell>
          <cell r="L1596" t="str">
            <v>MADHUGIRI_66</v>
          </cell>
          <cell r="M1596" t="str">
            <v>F08-KAMBATHANAHALLY</v>
          </cell>
          <cell r="N1596" t="str">
            <v>MADHUGIRI_66F08-KAMBATHANAHALLY</v>
          </cell>
          <cell r="O1596" t="str">
            <v>1320301907020302</v>
          </cell>
          <cell r="P1596" t="str">
            <v>Rural</v>
          </cell>
          <cell r="Q1596" t="str">
            <v>AGRI</v>
          </cell>
          <cell r="R1596" t="str">
            <v>AGRI</v>
          </cell>
          <cell r="S1596">
            <v>10.620000000000001</v>
          </cell>
          <cell r="T1596">
            <v>12.980000000000002</v>
          </cell>
          <cell r="U1596">
            <v>23.6</v>
          </cell>
          <cell r="V1596">
            <v>23</v>
          </cell>
          <cell r="W1596">
            <v>252</v>
          </cell>
          <cell r="X1596">
            <v>203</v>
          </cell>
          <cell r="Y1596">
            <v>202</v>
          </cell>
          <cell r="Z1596">
            <v>141.51</v>
          </cell>
        </row>
        <row r="1597">
          <cell r="I1597" t="str">
            <v>MADHUGIRI_66F09-SIDDAPURA</v>
          </cell>
          <cell r="J1597" t="str">
            <v>1320301907020303</v>
          </cell>
          <cell r="K1597" t="str">
            <v>AGRI</v>
          </cell>
          <cell r="L1597" t="str">
            <v>MADHUGIRI_66</v>
          </cell>
          <cell r="M1597" t="str">
            <v>F09-SIDDAPURA</v>
          </cell>
          <cell r="N1597" t="str">
            <v>MADHUGIRI_66F09-SIDDAPURA</v>
          </cell>
          <cell r="O1597" t="str">
            <v>1320301907020303</v>
          </cell>
          <cell r="P1597" t="str">
            <v>Rural</v>
          </cell>
          <cell r="Q1597" t="str">
            <v>AGRI</v>
          </cell>
          <cell r="R1597" t="str">
            <v>AGRI</v>
          </cell>
          <cell r="S1597">
            <v>11.07</v>
          </cell>
          <cell r="T1597">
            <v>14.02</v>
          </cell>
          <cell r="U1597">
            <v>25.09</v>
          </cell>
          <cell r="V1597">
            <v>69</v>
          </cell>
          <cell r="W1597">
            <v>393</v>
          </cell>
          <cell r="X1597">
            <v>392</v>
          </cell>
          <cell r="Y1597">
            <v>390</v>
          </cell>
          <cell r="Z1597">
            <v>472.87</v>
          </cell>
        </row>
        <row r="1598">
          <cell r="I1598" t="str">
            <v>MADHUGIRI_66F10-DABBEGHATTA</v>
          </cell>
          <cell r="J1598" t="str">
            <v>1320301907020304</v>
          </cell>
          <cell r="K1598" t="str">
            <v>AGRI</v>
          </cell>
          <cell r="L1598" t="str">
            <v>MADHUGIRI_66</v>
          </cell>
          <cell r="M1598" t="str">
            <v>F10-DABBEGHATTA</v>
          </cell>
          <cell r="N1598" t="str">
            <v>MADHUGIRI_66F10-DABBEGHATTA</v>
          </cell>
          <cell r="O1598" t="str">
            <v>1320301907020304</v>
          </cell>
          <cell r="P1598" t="str">
            <v>Rural</v>
          </cell>
          <cell r="Q1598" t="str">
            <v>AGRI</v>
          </cell>
          <cell r="R1598" t="str">
            <v>AGRI</v>
          </cell>
          <cell r="S1598">
            <v>8.865000000000002</v>
          </cell>
          <cell r="T1598">
            <v>12.01</v>
          </cell>
          <cell r="U1598">
            <v>20.875</v>
          </cell>
          <cell r="V1598">
            <v>118</v>
          </cell>
          <cell r="W1598">
            <v>643</v>
          </cell>
          <cell r="X1598">
            <v>630</v>
          </cell>
          <cell r="Y1598">
            <v>430</v>
          </cell>
          <cell r="Z1598">
            <v>859.55</v>
          </cell>
        </row>
        <row r="1599">
          <cell r="I1599" t="str">
            <v>MADHUGIRI_66F11-JADEGONDANAHALLY NJY</v>
          </cell>
          <cell r="J1599" t="str">
            <v>1320301907010107</v>
          </cell>
          <cell r="K1599" t="str">
            <v>NJY</v>
          </cell>
          <cell r="L1599" t="str">
            <v>MADHUGIRI_66</v>
          </cell>
          <cell r="M1599" t="str">
            <v>F11-JADEGONDANAHALLY NJY</v>
          </cell>
          <cell r="N1599" t="str">
            <v>MADHUGIRI_66F11-JADEGONDANAHALLY NJY</v>
          </cell>
          <cell r="O1599" t="str">
            <v>1320301907010107</v>
          </cell>
          <cell r="P1599" t="str">
            <v>Rural</v>
          </cell>
          <cell r="Q1599" t="str">
            <v>NJY</v>
          </cell>
          <cell r="R1599" t="str">
            <v>NJY</v>
          </cell>
          <cell r="S1599">
            <v>4.2750000000000004</v>
          </cell>
          <cell r="T1599">
            <v>5.2250000000000005</v>
          </cell>
          <cell r="U1599">
            <v>9.5</v>
          </cell>
          <cell r="V1599">
            <v>50</v>
          </cell>
          <cell r="W1599">
            <v>1877</v>
          </cell>
          <cell r="X1599">
            <v>1716</v>
          </cell>
          <cell r="Y1599">
            <v>1</v>
          </cell>
          <cell r="Z1599">
            <v>10402.9</v>
          </cell>
        </row>
        <row r="1600">
          <cell r="I1600" t="str">
            <v>MADHUGIRI_66F12-THIMMALAPURA NJY</v>
          </cell>
          <cell r="J1600" t="str">
            <v>1320301907010108</v>
          </cell>
          <cell r="K1600" t="str">
            <v>NJY</v>
          </cell>
          <cell r="L1600" t="str">
            <v>MADHUGIRI_66</v>
          </cell>
          <cell r="M1600" t="str">
            <v>F12-THIMMALAPURA NJY</v>
          </cell>
          <cell r="N1600" t="str">
            <v>MADHUGIRI_66F12-THIMMALAPURA NJY</v>
          </cell>
          <cell r="O1600" t="str">
            <v>1320301907010108</v>
          </cell>
          <cell r="P1600" t="str">
            <v>Rural</v>
          </cell>
          <cell r="Q1600" t="str">
            <v>NJY</v>
          </cell>
          <cell r="R1600" t="str">
            <v>NJY</v>
          </cell>
          <cell r="S1600">
            <v>9.9450000000000003</v>
          </cell>
          <cell r="T1600">
            <v>67.155000000000001</v>
          </cell>
          <cell r="U1600">
            <v>77.099999999999994</v>
          </cell>
          <cell r="V1600">
            <v>150</v>
          </cell>
          <cell r="W1600">
            <v>4714</v>
          </cell>
          <cell r="X1600">
            <v>3974</v>
          </cell>
          <cell r="Y1600">
            <v>0</v>
          </cell>
          <cell r="Z1600">
            <v>27140.799999999999</v>
          </cell>
        </row>
        <row r="1601">
          <cell r="I1601" t="str">
            <v>MALEBENNUR_66F01-KOKKANUR</v>
          </cell>
          <cell r="J1601" t="str">
            <v>1310301905010101</v>
          </cell>
          <cell r="K1601" t="str">
            <v>AGRI</v>
          </cell>
          <cell r="L1601" t="str">
            <v>MALEBENNUR_66</v>
          </cell>
          <cell r="M1601" t="str">
            <v>F01-KOKKANUR</v>
          </cell>
          <cell r="N1601" t="str">
            <v>MALEBENNUR_66F01-KOKKANUR</v>
          </cell>
          <cell r="O1601" t="str">
            <v>1310301905010101</v>
          </cell>
          <cell r="P1601" t="str">
            <v>Rural</v>
          </cell>
          <cell r="Q1601" t="str">
            <v>AGRI</v>
          </cell>
          <cell r="R1601" t="str">
            <v>AGRI</v>
          </cell>
          <cell r="S1601">
            <v>17.875</v>
          </cell>
          <cell r="T1601">
            <v>20.85</v>
          </cell>
          <cell r="U1601">
            <v>38.725000000000001</v>
          </cell>
          <cell r="V1601">
            <v>19</v>
          </cell>
          <cell r="W1601">
            <v>420</v>
          </cell>
          <cell r="X1601">
            <v>420</v>
          </cell>
          <cell r="Y1601">
            <v>418</v>
          </cell>
          <cell r="Z1601">
            <v>733.79</v>
          </cell>
        </row>
        <row r="1602">
          <cell r="I1602" t="str">
            <v>MALEBENNUR_66F02-CHOWDESHWARI</v>
          </cell>
          <cell r="J1602" t="str">
            <v>1310301905010102</v>
          </cell>
          <cell r="K1602" t="str">
            <v>AGRI</v>
          </cell>
          <cell r="L1602" t="str">
            <v>MALEBENNUR_66</v>
          </cell>
          <cell r="M1602" t="str">
            <v>F02-CHOWDESHWARI</v>
          </cell>
          <cell r="N1602" t="str">
            <v>MALEBENNUR_66F02-CHOWDESHWARI</v>
          </cell>
          <cell r="O1602" t="str">
            <v>1310301905010102</v>
          </cell>
          <cell r="P1602" t="str">
            <v>Rural</v>
          </cell>
          <cell r="Q1602" t="str">
            <v>AGRI</v>
          </cell>
          <cell r="R1602" t="str">
            <v>AGRI</v>
          </cell>
          <cell r="S1602">
            <v>0</v>
          </cell>
          <cell r="T1602">
            <v>0</v>
          </cell>
          <cell r="U1602">
            <v>0</v>
          </cell>
          <cell r="V1602">
            <v>112</v>
          </cell>
          <cell r="W1602">
            <v>323</v>
          </cell>
          <cell r="X1602">
            <v>299</v>
          </cell>
          <cell r="Y1602">
            <v>189</v>
          </cell>
          <cell r="Z1602">
            <v>2322.4299999999998</v>
          </cell>
        </row>
        <row r="1603">
          <cell r="I1603" t="str">
            <v>MALEBENNUR_66F03-HALIVANA</v>
          </cell>
          <cell r="J1603" t="str">
            <v>1310301905010103</v>
          </cell>
          <cell r="K1603" t="str">
            <v>AGRI</v>
          </cell>
          <cell r="L1603" t="str">
            <v>MALEBENNUR_66</v>
          </cell>
          <cell r="M1603" t="str">
            <v>F03-HALIVANA</v>
          </cell>
          <cell r="N1603" t="str">
            <v>MALEBENNUR_66F03-HALIVANA</v>
          </cell>
          <cell r="O1603" t="str">
            <v>1310301905010103</v>
          </cell>
          <cell r="P1603" t="str">
            <v>Rural</v>
          </cell>
          <cell r="Q1603" t="str">
            <v>AGRI</v>
          </cell>
          <cell r="R1603" t="str">
            <v>AGRI</v>
          </cell>
          <cell r="S1603">
            <v>15.665000000000001</v>
          </cell>
          <cell r="T1603">
            <v>18.27</v>
          </cell>
          <cell r="U1603">
            <v>33.935000000000002</v>
          </cell>
          <cell r="V1603">
            <v>28</v>
          </cell>
          <cell r="W1603">
            <v>343</v>
          </cell>
          <cell r="X1603">
            <v>341</v>
          </cell>
          <cell r="Y1603">
            <v>338</v>
          </cell>
          <cell r="Z1603">
            <v>909.46</v>
          </cell>
        </row>
        <row r="1604">
          <cell r="I1604" t="str">
            <v>MALEBENNUR_66F04-GOVINAHAL</v>
          </cell>
          <cell r="J1604" t="str">
            <v>1310301905010104</v>
          </cell>
          <cell r="K1604" t="str">
            <v>AGRI</v>
          </cell>
          <cell r="L1604" t="str">
            <v>MALEBENNUR_66</v>
          </cell>
          <cell r="M1604" t="str">
            <v>F04-GOVINAHAL</v>
          </cell>
          <cell r="N1604" t="str">
            <v>MALEBENNUR_66F04-GOVINAHAL</v>
          </cell>
          <cell r="O1604" t="str">
            <v>1310301905010104</v>
          </cell>
          <cell r="P1604" t="str">
            <v>Rural</v>
          </cell>
          <cell r="Q1604" t="str">
            <v>AGRI</v>
          </cell>
          <cell r="R1604" t="str">
            <v>AGRI</v>
          </cell>
          <cell r="S1604">
            <v>19.89</v>
          </cell>
          <cell r="T1604">
            <v>23.2</v>
          </cell>
          <cell r="U1604">
            <v>43.09</v>
          </cell>
          <cell r="V1604">
            <v>20</v>
          </cell>
          <cell r="W1604">
            <v>965</v>
          </cell>
          <cell r="X1604">
            <v>603</v>
          </cell>
          <cell r="Y1604">
            <v>573</v>
          </cell>
          <cell r="Z1604">
            <v>732.17</v>
          </cell>
        </row>
        <row r="1605">
          <cell r="I1605" t="str">
            <v>MALEBENNUR_66F05-NANDITAVARE</v>
          </cell>
          <cell r="J1605" t="str">
            <v>1310301905020301</v>
          </cell>
          <cell r="K1605" t="str">
            <v>AGRI</v>
          </cell>
          <cell r="L1605" t="str">
            <v>MALEBENNUR_66</v>
          </cell>
          <cell r="M1605" t="str">
            <v>F05-NANDITAVARE</v>
          </cell>
          <cell r="N1605" t="str">
            <v>MALEBENNUR_66F05-NANDITAVARE</v>
          </cell>
          <cell r="O1605" t="str">
            <v>1310301905020301</v>
          </cell>
          <cell r="P1605" t="str">
            <v>Rural</v>
          </cell>
          <cell r="Q1605" t="str">
            <v>AGRI</v>
          </cell>
          <cell r="R1605" t="str">
            <v>AGRI</v>
          </cell>
          <cell r="S1605">
            <v>13.845000000000001</v>
          </cell>
          <cell r="T1605">
            <v>16.149999999999999</v>
          </cell>
          <cell r="U1605">
            <v>29.994999999999997</v>
          </cell>
          <cell r="V1605">
            <v>14</v>
          </cell>
          <cell r="W1605">
            <v>594</v>
          </cell>
          <cell r="X1605">
            <v>593</v>
          </cell>
          <cell r="Y1605">
            <v>589</v>
          </cell>
          <cell r="Z1605">
            <v>1427.51</v>
          </cell>
        </row>
        <row r="1606">
          <cell r="I1606" t="str">
            <v>MALEBENNUR_66F06-BUDIHAL</v>
          </cell>
          <cell r="J1606" t="str">
            <v>1310301905020101</v>
          </cell>
          <cell r="K1606" t="str">
            <v>AGRI</v>
          </cell>
          <cell r="L1606" t="str">
            <v>MALEBENNUR_66</v>
          </cell>
          <cell r="M1606" t="str">
            <v>F06-BUDIHAL</v>
          </cell>
          <cell r="N1606" t="str">
            <v>MALEBENNUR_66F06-BUDIHAL</v>
          </cell>
          <cell r="O1606" t="str">
            <v>1310301905020101</v>
          </cell>
          <cell r="P1606" t="str">
            <v>Rural</v>
          </cell>
          <cell r="Q1606" t="str">
            <v>AGRI</v>
          </cell>
          <cell r="R1606" t="str">
            <v>AGRI</v>
          </cell>
          <cell r="S1606">
            <v>16.38</v>
          </cell>
          <cell r="T1606">
            <v>19.11</v>
          </cell>
          <cell r="U1606">
            <v>35.489999999999995</v>
          </cell>
          <cell r="V1606">
            <v>40</v>
          </cell>
          <cell r="W1606">
            <v>521</v>
          </cell>
          <cell r="X1606">
            <v>479</v>
          </cell>
          <cell r="Y1606">
            <v>474</v>
          </cell>
          <cell r="Z1606">
            <v>1697.09</v>
          </cell>
        </row>
        <row r="1607">
          <cell r="I1607" t="str">
            <v>MALEBENNUR_66F07-INDUSTRIAL</v>
          </cell>
          <cell r="J1607" t="str">
            <v>1310301905020302</v>
          </cell>
          <cell r="K1607" t="str">
            <v>INDUSTRIAL</v>
          </cell>
          <cell r="L1607" t="str">
            <v>MALEBENNUR_66</v>
          </cell>
          <cell r="M1607" t="str">
            <v>F07-INDUSTRIAL</v>
          </cell>
          <cell r="N1607" t="str">
            <v>MALEBENNUR_66F07-INDUSTRIAL</v>
          </cell>
          <cell r="O1607" t="str">
            <v>1310301905020302</v>
          </cell>
          <cell r="P1607" t="str">
            <v>Rural</v>
          </cell>
          <cell r="Q1607" t="str">
            <v>INDUSTRIAL</v>
          </cell>
          <cell r="R1607" t="str">
            <v>INDUSTRIAL</v>
          </cell>
          <cell r="S1607">
            <v>5.0049999999999999</v>
          </cell>
          <cell r="T1607">
            <v>5.84</v>
          </cell>
          <cell r="U1607">
            <v>10.844999999999999</v>
          </cell>
          <cell r="V1607">
            <v>67</v>
          </cell>
          <cell r="W1607">
            <v>285</v>
          </cell>
          <cell r="X1607">
            <v>214</v>
          </cell>
          <cell r="Y1607">
            <v>9</v>
          </cell>
          <cell r="Z1607">
            <v>883.18</v>
          </cell>
        </row>
        <row r="1608">
          <cell r="I1608" t="str">
            <v>MALEBENNUR_66F08-JIGALI</v>
          </cell>
          <cell r="J1608" t="str">
            <v>1310301905020303</v>
          </cell>
          <cell r="K1608" t="str">
            <v>AGRI</v>
          </cell>
          <cell r="L1608" t="str">
            <v>MALEBENNUR_66</v>
          </cell>
          <cell r="M1608" t="str">
            <v>F08-JIGALI</v>
          </cell>
          <cell r="N1608" t="str">
            <v>MALEBENNUR_66F08-JIGALI</v>
          </cell>
          <cell r="O1608" t="str">
            <v>1310301905020303</v>
          </cell>
          <cell r="P1608" t="str">
            <v>Rural</v>
          </cell>
          <cell r="Q1608" t="str">
            <v>AGRI</v>
          </cell>
          <cell r="R1608" t="str">
            <v>AGRI</v>
          </cell>
          <cell r="S1608">
            <v>16.64</v>
          </cell>
          <cell r="T1608">
            <v>19.41</v>
          </cell>
          <cell r="U1608">
            <v>36.049999999999997</v>
          </cell>
          <cell r="V1608">
            <v>35</v>
          </cell>
          <cell r="W1608">
            <v>632</v>
          </cell>
          <cell r="X1608">
            <v>631</v>
          </cell>
          <cell r="Y1608">
            <v>628</v>
          </cell>
          <cell r="Z1608">
            <v>1460.36</v>
          </cell>
        </row>
        <row r="1609">
          <cell r="I1609" t="str">
            <v>MALEBENNUR_66F09-SRI-RANGANATHA--NJY</v>
          </cell>
          <cell r="J1609" t="str">
            <v>1310301905020304</v>
          </cell>
          <cell r="K1609" t="str">
            <v>NJY</v>
          </cell>
          <cell r="L1609" t="str">
            <v>MALEBENNUR_66</v>
          </cell>
          <cell r="M1609" t="str">
            <v>F09-SRI-RANGANATHA--NJY</v>
          </cell>
          <cell r="N1609" t="str">
            <v>MALEBENNUR_66F09-SRI-RANGANATHA--NJY</v>
          </cell>
          <cell r="O1609" t="str">
            <v>1310301905020304</v>
          </cell>
          <cell r="P1609" t="str">
            <v>Rural</v>
          </cell>
          <cell r="Q1609" t="str">
            <v>NJY</v>
          </cell>
          <cell r="R1609" t="str">
            <v>NJY</v>
          </cell>
          <cell r="S1609">
            <v>16.484000000000002</v>
          </cell>
          <cell r="T1609">
            <v>19.23</v>
          </cell>
          <cell r="U1609">
            <v>35.713999999999999</v>
          </cell>
          <cell r="V1609">
            <v>53</v>
          </cell>
          <cell r="W1609">
            <v>2407</v>
          </cell>
          <cell r="X1609">
            <v>1786</v>
          </cell>
          <cell r="Y1609">
            <v>7</v>
          </cell>
          <cell r="Z1609">
            <v>400.6</v>
          </cell>
        </row>
        <row r="1610">
          <cell r="I1610" t="str">
            <v>MALEBENNUR_66F10-GUDADAHALLI-NJY</v>
          </cell>
          <cell r="J1610" t="str">
            <v>1310301905020305</v>
          </cell>
          <cell r="K1610" t="str">
            <v>NJY</v>
          </cell>
          <cell r="L1610" t="str">
            <v>MALEBENNUR_66</v>
          </cell>
          <cell r="M1610" t="str">
            <v>F10-GUDADAHALLI-NJY</v>
          </cell>
          <cell r="N1610" t="str">
            <v>MALEBENNUR_66F10-GUDADAHALLI-NJY</v>
          </cell>
          <cell r="O1610" t="str">
            <v>1310301905020305</v>
          </cell>
          <cell r="P1610" t="str">
            <v>Rural</v>
          </cell>
          <cell r="Q1610" t="str">
            <v>NJY</v>
          </cell>
          <cell r="R1610" t="str">
            <v>NJY</v>
          </cell>
          <cell r="S1610">
            <v>13.195</v>
          </cell>
          <cell r="T1610">
            <v>15.39</v>
          </cell>
          <cell r="U1610">
            <v>28.585000000000001</v>
          </cell>
          <cell r="V1610">
            <v>16</v>
          </cell>
          <cell r="W1610">
            <v>2886</v>
          </cell>
          <cell r="X1610">
            <v>2167</v>
          </cell>
          <cell r="Y1610">
            <v>0</v>
          </cell>
          <cell r="Z1610">
            <v>1173.4000000000001</v>
          </cell>
        </row>
        <row r="1611">
          <cell r="I1611" t="str">
            <v>MALEBENNUR_66F11-KUNIBELEKERI-NJY</v>
          </cell>
          <cell r="J1611" t="str">
            <v>1310301905020306</v>
          </cell>
          <cell r="K1611" t="str">
            <v>NJY</v>
          </cell>
          <cell r="L1611" t="str">
            <v>MALEBENNUR_66</v>
          </cell>
          <cell r="M1611" t="str">
            <v>F11-KUNIBELEKERI-NJY</v>
          </cell>
          <cell r="N1611" t="str">
            <v>MALEBENNUR_66F11-KUNIBELEKERI-NJY</v>
          </cell>
          <cell r="O1611" t="str">
            <v>1310301905020306</v>
          </cell>
          <cell r="P1611" t="str">
            <v>Rural</v>
          </cell>
          <cell r="Q1611" t="str">
            <v>NJY</v>
          </cell>
          <cell r="R1611" t="str">
            <v>NJY</v>
          </cell>
          <cell r="S1611">
            <v>13.584999999999999</v>
          </cell>
          <cell r="T1611">
            <v>15.85</v>
          </cell>
          <cell r="U1611">
            <v>29.434999999999999</v>
          </cell>
          <cell r="V1611">
            <v>31</v>
          </cell>
          <cell r="W1611">
            <v>3215</v>
          </cell>
          <cell r="X1611">
            <v>2722</v>
          </cell>
          <cell r="Y1611">
            <v>1</v>
          </cell>
          <cell r="Z1611">
            <v>1180.06</v>
          </cell>
        </row>
        <row r="1612">
          <cell r="I1612" t="str">
            <v>MALEBENNUR_66F12-HINDASAGATTA NJY</v>
          </cell>
          <cell r="J1612" t="str">
            <v>1310301905020307</v>
          </cell>
          <cell r="K1612" t="str">
            <v>NJY</v>
          </cell>
          <cell r="L1612" t="str">
            <v>MALEBENNUR_66</v>
          </cell>
          <cell r="M1612" t="str">
            <v>F12-HINDASAGATTA NJY</v>
          </cell>
          <cell r="N1612" t="str">
            <v>MALEBENNUR_66F12-HINDASAGATTA NJY</v>
          </cell>
          <cell r="O1612" t="str">
            <v>1310301905020307</v>
          </cell>
          <cell r="P1612" t="str">
            <v>Rural</v>
          </cell>
          <cell r="Q1612" t="str">
            <v>NJY</v>
          </cell>
          <cell r="R1612" t="str">
            <v>NJY</v>
          </cell>
          <cell r="S1612">
            <v>18.5</v>
          </cell>
          <cell r="T1612">
            <v>48.74</v>
          </cell>
          <cell r="U1612">
            <v>67.240000000000009</v>
          </cell>
          <cell r="V1612">
            <v>25</v>
          </cell>
          <cell r="W1612">
            <v>3544</v>
          </cell>
          <cell r="X1612">
            <v>2970</v>
          </cell>
          <cell r="Y1612">
            <v>26</v>
          </cell>
          <cell r="Z1612">
            <v>21853.599999999999</v>
          </cell>
        </row>
        <row r="1613">
          <cell r="I1613" t="str">
            <v>MALEBENNUR_66F13-MALEBENNURU</v>
          </cell>
          <cell r="J1613" t="str">
            <v>1310301905020502</v>
          </cell>
          <cell r="K1613" t="str">
            <v>NJY</v>
          </cell>
          <cell r="L1613" t="str">
            <v>MALEBENNUR_66</v>
          </cell>
          <cell r="M1613" t="str">
            <v>F13-MALEBENNURU</v>
          </cell>
          <cell r="N1613" t="str">
            <v>MALEBENNUR_66F13-MALEBENNURU</v>
          </cell>
          <cell r="O1613" t="str">
            <v>1310301905020502</v>
          </cell>
          <cell r="P1613" t="str">
            <v>Rural</v>
          </cell>
          <cell r="Q1613" t="str">
            <v>NJY</v>
          </cell>
          <cell r="R1613" t="str">
            <v>NJY</v>
          </cell>
          <cell r="S1613">
            <v>17.615000000000002</v>
          </cell>
          <cell r="T1613">
            <v>20.55</v>
          </cell>
          <cell r="U1613">
            <v>38.165000000000006</v>
          </cell>
          <cell r="V1613">
            <v>0</v>
          </cell>
          <cell r="W1613">
            <v>9803</v>
          </cell>
          <cell r="X1613">
            <v>8254</v>
          </cell>
          <cell r="Y1613">
            <v>11</v>
          </cell>
          <cell r="Z1613">
            <v>8727.66</v>
          </cell>
        </row>
        <row r="1614">
          <cell r="I1614" t="str">
            <v>MALEBENNUR_66F14-KOMARANAHALLI</v>
          </cell>
          <cell r="J1614" t="str">
            <v>1310301905020501</v>
          </cell>
          <cell r="K1614" t="str">
            <v>AGRI</v>
          </cell>
          <cell r="L1614" t="str">
            <v>MALEBENNUR_66</v>
          </cell>
          <cell r="M1614" t="str">
            <v>F14-KOMARANAHALLI</v>
          </cell>
          <cell r="N1614" t="str">
            <v>MALEBENNUR_66F14-KOMARANAHALLI</v>
          </cell>
          <cell r="O1614" t="str">
            <v>1310301905020501</v>
          </cell>
          <cell r="P1614" t="str">
            <v>Rural</v>
          </cell>
          <cell r="Q1614" t="str">
            <v>AGRI</v>
          </cell>
          <cell r="R1614" t="str">
            <v>AGRI</v>
          </cell>
          <cell r="S1614">
            <v>0</v>
          </cell>
          <cell r="T1614">
            <v>0</v>
          </cell>
          <cell r="U1614">
            <v>0</v>
          </cell>
          <cell r="V1614">
            <v>0</v>
          </cell>
          <cell r="W1614">
            <v>619</v>
          </cell>
          <cell r="X1614">
            <v>618</v>
          </cell>
          <cell r="Y1614">
            <v>616</v>
          </cell>
          <cell r="Z1614">
            <v>2423.9699999999998</v>
          </cell>
        </row>
        <row r="1615">
          <cell r="I1615" t="str">
            <v>MALLADIHALLI_ 66 F01-SHIVAPURA</v>
          </cell>
          <cell r="J1615" t="str">
            <v>1310203908010103</v>
          </cell>
          <cell r="K1615" t="str">
            <v>AGRI</v>
          </cell>
          <cell r="L1615" t="str">
            <v xml:space="preserve">MALLADIHALLI_ 66 </v>
          </cell>
          <cell r="M1615" t="str">
            <v>F01-SHIVAPURA</v>
          </cell>
          <cell r="N1615" t="str">
            <v>MALLADIHALLI_ 66 F01-SHIVAPURA</v>
          </cell>
          <cell r="O1615" t="str">
            <v>1310203908010103</v>
          </cell>
          <cell r="P1615" t="str">
            <v>Rural</v>
          </cell>
          <cell r="Q1615" t="str">
            <v>AGRI</v>
          </cell>
          <cell r="R1615" t="str">
            <v>AGRI</v>
          </cell>
          <cell r="S1615">
            <v>16.2</v>
          </cell>
          <cell r="T1615">
            <v>10.8</v>
          </cell>
          <cell r="U1615">
            <v>27</v>
          </cell>
          <cell r="V1615">
            <v>222</v>
          </cell>
          <cell r="W1615">
            <v>626</v>
          </cell>
          <cell r="X1615">
            <v>625</v>
          </cell>
          <cell r="Y1615">
            <v>617</v>
          </cell>
          <cell r="Z1615">
            <v>688.79</v>
          </cell>
        </row>
        <row r="1616">
          <cell r="I1616" t="str">
            <v>MALLADIHALLI_ 66 F02-RAMAGHATTA</v>
          </cell>
          <cell r="J1616" t="str">
            <v>1310203908010104</v>
          </cell>
          <cell r="K1616" t="str">
            <v>AGRI</v>
          </cell>
          <cell r="L1616" t="str">
            <v xml:space="preserve">MALLADIHALLI_ 66 </v>
          </cell>
          <cell r="M1616" t="str">
            <v>F02-RAMAGHATTA</v>
          </cell>
          <cell r="N1616" t="str">
            <v>MALLADIHALLI_ 66 F02-RAMAGHATTA</v>
          </cell>
          <cell r="O1616" t="str">
            <v>1310203908010104</v>
          </cell>
          <cell r="P1616" t="str">
            <v>Rural</v>
          </cell>
          <cell r="Q1616" t="str">
            <v>AGRI</v>
          </cell>
          <cell r="R1616" t="str">
            <v>AGRI</v>
          </cell>
          <cell r="S1616">
            <v>9.4</v>
          </cell>
          <cell r="T1616">
            <v>6.7</v>
          </cell>
          <cell r="U1616">
            <v>16.100000000000001</v>
          </cell>
          <cell r="V1616">
            <v>192</v>
          </cell>
          <cell r="W1616">
            <v>403</v>
          </cell>
          <cell r="X1616">
            <v>403</v>
          </cell>
          <cell r="Y1616">
            <v>401</v>
          </cell>
          <cell r="Z1616">
            <v>438.79</v>
          </cell>
        </row>
        <row r="1617">
          <cell r="I1617" t="str">
            <v>MALLADIHALLI_ 66 F03-KENGUNTE</v>
          </cell>
          <cell r="J1617" t="str">
            <v>1310203908010101</v>
          </cell>
          <cell r="K1617" t="str">
            <v>NJY</v>
          </cell>
          <cell r="L1617" t="str">
            <v xml:space="preserve">MALLADIHALLI_ 66 </v>
          </cell>
          <cell r="M1617" t="str">
            <v>F03-KENGUNTE</v>
          </cell>
          <cell r="N1617" t="str">
            <v>MALLADIHALLI_ 66 F03-KENGUNTE</v>
          </cell>
          <cell r="O1617" t="str">
            <v>1310203908010101</v>
          </cell>
          <cell r="P1617" t="str">
            <v>Rural</v>
          </cell>
          <cell r="Q1617" t="str">
            <v>NJY</v>
          </cell>
          <cell r="R1617" t="str">
            <v>NJY</v>
          </cell>
          <cell r="S1617">
            <v>9.3000000000000007</v>
          </cell>
          <cell r="T1617">
            <v>4.5999999999999996</v>
          </cell>
          <cell r="U1617">
            <v>13.9</v>
          </cell>
          <cell r="V1617">
            <v>46</v>
          </cell>
          <cell r="W1617">
            <v>2584</v>
          </cell>
          <cell r="X1617">
            <v>2170</v>
          </cell>
          <cell r="Y1617">
            <v>0</v>
          </cell>
          <cell r="Z1617">
            <v>26.35</v>
          </cell>
        </row>
        <row r="1618">
          <cell r="I1618" t="str">
            <v>MALLADIHALLI_ 66 F04-DUMMI</v>
          </cell>
          <cell r="J1618" t="str">
            <v>1310203908010102</v>
          </cell>
          <cell r="K1618" t="str">
            <v>AGRI</v>
          </cell>
          <cell r="L1618" t="str">
            <v xml:space="preserve">MALLADIHALLI_ 66 </v>
          </cell>
          <cell r="M1618" t="str">
            <v>F04-DUMMI</v>
          </cell>
          <cell r="N1618" t="str">
            <v>MALLADIHALLI_ 66 F04-DUMMI</v>
          </cell>
          <cell r="O1618" t="str">
            <v>1310203908010102</v>
          </cell>
          <cell r="P1618" t="str">
            <v>Rural</v>
          </cell>
          <cell r="Q1618" t="str">
            <v>AGRI</v>
          </cell>
          <cell r="R1618" t="str">
            <v>AGRI</v>
          </cell>
          <cell r="S1618">
            <v>11.3</v>
          </cell>
          <cell r="T1618">
            <v>8.1</v>
          </cell>
          <cell r="U1618">
            <v>19.399999999999999</v>
          </cell>
          <cell r="V1618">
            <v>206</v>
          </cell>
          <cell r="W1618">
            <v>405</v>
          </cell>
          <cell r="X1618">
            <v>405</v>
          </cell>
          <cell r="Y1618">
            <v>405</v>
          </cell>
          <cell r="Z1618">
            <v>31.39</v>
          </cell>
        </row>
        <row r="1619">
          <cell r="I1619" t="str">
            <v>MALLADIHALLI_ 66 F05-DOGGANAL</v>
          </cell>
          <cell r="J1619" t="str">
            <v>1310203908020104</v>
          </cell>
          <cell r="K1619" t="str">
            <v>AGRI</v>
          </cell>
          <cell r="L1619" t="str">
            <v xml:space="preserve">MALLADIHALLI_ 66 </v>
          </cell>
          <cell r="M1619" t="str">
            <v>F05-DOGGANAL</v>
          </cell>
          <cell r="N1619" t="str">
            <v>MALLADIHALLI_ 66 F05-DOGGANAL</v>
          </cell>
          <cell r="O1619" t="str">
            <v>1310203908020104</v>
          </cell>
          <cell r="P1619" t="str">
            <v>Rural</v>
          </cell>
          <cell r="Q1619" t="str">
            <v>AGRI</v>
          </cell>
          <cell r="R1619" t="str">
            <v>AGRI</v>
          </cell>
          <cell r="S1619">
            <v>9.4</v>
          </cell>
          <cell r="T1619">
            <v>7.2</v>
          </cell>
          <cell r="U1619">
            <v>16.600000000000001</v>
          </cell>
          <cell r="V1619">
            <v>177</v>
          </cell>
          <cell r="W1619">
            <v>375</v>
          </cell>
          <cell r="X1619">
            <v>375</v>
          </cell>
          <cell r="Y1619">
            <v>373</v>
          </cell>
          <cell r="Z1619">
            <v>715.22</v>
          </cell>
        </row>
        <row r="1620">
          <cell r="I1620" t="str">
            <v>MALLADIHALLI_ 66 F06-KUNAGALI NJY</v>
          </cell>
          <cell r="J1620" t="str">
            <v>1310203908020103</v>
          </cell>
          <cell r="K1620" t="str">
            <v>NJY</v>
          </cell>
          <cell r="L1620" t="str">
            <v xml:space="preserve">MALLADIHALLI_ 66 </v>
          </cell>
          <cell r="M1620" t="str">
            <v>F06-KUNAGALI NJY</v>
          </cell>
          <cell r="N1620" t="str">
            <v>MALLADIHALLI_ 66 F06-KUNAGALI NJY</v>
          </cell>
          <cell r="O1620" t="str">
            <v>1310203908020103</v>
          </cell>
          <cell r="P1620" t="str">
            <v>Rural</v>
          </cell>
          <cell r="Q1620" t="str">
            <v>NJY</v>
          </cell>
          <cell r="R1620" t="str">
            <v>NJY</v>
          </cell>
          <cell r="S1620">
            <v>9.6</v>
          </cell>
          <cell r="T1620">
            <v>3.1</v>
          </cell>
          <cell r="U1620">
            <v>12.7</v>
          </cell>
          <cell r="V1620">
            <v>42</v>
          </cell>
          <cell r="W1620">
            <v>1836</v>
          </cell>
          <cell r="X1620">
            <v>1512</v>
          </cell>
          <cell r="Y1620">
            <v>0</v>
          </cell>
          <cell r="Z1620">
            <v>1327.77</v>
          </cell>
        </row>
        <row r="1621">
          <cell r="I1621" t="str">
            <v>MALLADIHALLI_ 66 F07-HULEMALALI</v>
          </cell>
          <cell r="J1621" t="str">
            <v>1310203908020101</v>
          </cell>
          <cell r="K1621" t="str">
            <v>AGRI</v>
          </cell>
          <cell r="L1621" t="str">
            <v xml:space="preserve">MALLADIHALLI_ 66 </v>
          </cell>
          <cell r="M1621" t="str">
            <v>F07-HULEMALALI</v>
          </cell>
          <cell r="N1621" t="str">
            <v>MALLADIHALLI_ 66 F07-HULEMALALI</v>
          </cell>
          <cell r="O1621" t="str">
            <v>1310203908020101</v>
          </cell>
          <cell r="P1621" t="str">
            <v>Rural</v>
          </cell>
          <cell r="Q1621" t="str">
            <v>AGRI</v>
          </cell>
          <cell r="R1621" t="str">
            <v>AGRI</v>
          </cell>
          <cell r="S1621">
            <v>14.6</v>
          </cell>
          <cell r="T1621">
            <v>11.3</v>
          </cell>
          <cell r="U1621">
            <v>25.9</v>
          </cell>
          <cell r="V1621">
            <v>98</v>
          </cell>
          <cell r="W1621">
            <v>369</v>
          </cell>
          <cell r="X1621">
            <v>369</v>
          </cell>
          <cell r="Y1621">
            <v>369</v>
          </cell>
          <cell r="Z1621">
            <v>679.75</v>
          </cell>
        </row>
        <row r="1622">
          <cell r="I1622" t="str">
            <v>MALLADIHALLI_ 66 F08-AGRAHARA</v>
          </cell>
          <cell r="J1622" t="str">
            <v>1310203908020102</v>
          </cell>
          <cell r="K1622" t="str">
            <v>AGRI</v>
          </cell>
          <cell r="L1622" t="str">
            <v xml:space="preserve">MALLADIHALLI_ 66 </v>
          </cell>
          <cell r="M1622" t="str">
            <v>F08-AGRAHARA</v>
          </cell>
          <cell r="N1622" t="str">
            <v>MALLADIHALLI_ 66 F08-AGRAHARA</v>
          </cell>
          <cell r="O1622" t="str">
            <v>1310203908020102</v>
          </cell>
          <cell r="P1622" t="str">
            <v>Rural</v>
          </cell>
          <cell r="Q1622" t="str">
            <v>AGRI</v>
          </cell>
          <cell r="R1622" t="str">
            <v>AGRI</v>
          </cell>
          <cell r="S1622">
            <v>10.3</v>
          </cell>
          <cell r="T1622">
            <v>8.3000000000000007</v>
          </cell>
          <cell r="U1622">
            <v>18.600000000000001</v>
          </cell>
          <cell r="V1622">
            <v>105</v>
          </cell>
          <cell r="W1622">
            <v>337</v>
          </cell>
          <cell r="X1622">
            <v>337</v>
          </cell>
          <cell r="Y1622">
            <v>337</v>
          </cell>
          <cell r="Z1622">
            <v>478.28</v>
          </cell>
        </row>
        <row r="1623">
          <cell r="I1623" t="str">
            <v>MALLAPPANAHALLY_66F01-SALLABOMMANAHALLY</v>
          </cell>
          <cell r="J1623" t="str">
            <v>1310401911020101</v>
          </cell>
          <cell r="K1623" t="str">
            <v>AGRI</v>
          </cell>
          <cell r="L1623" t="str">
            <v>MALLAPPANAHALLY_66</v>
          </cell>
          <cell r="M1623" t="str">
            <v>F01-SALLABOMMANAHALLY</v>
          </cell>
          <cell r="N1623" t="str">
            <v>MALLAPPANAHALLY_66F01-SALLABOMMANAHALLY</v>
          </cell>
          <cell r="O1623" t="str">
            <v>1310401911020101</v>
          </cell>
          <cell r="P1623" t="str">
            <v>Rural</v>
          </cell>
          <cell r="Q1623" t="str">
            <v>AGRI</v>
          </cell>
          <cell r="R1623" t="str">
            <v>AGRI</v>
          </cell>
          <cell r="S1623">
            <v>19.600000000000001</v>
          </cell>
          <cell r="T1623">
            <v>22.65</v>
          </cell>
          <cell r="U1623">
            <v>42.25</v>
          </cell>
          <cell r="V1623">
            <v>123</v>
          </cell>
          <cell r="W1623">
            <v>450</v>
          </cell>
          <cell r="X1623">
            <v>448</v>
          </cell>
          <cell r="Y1623">
            <v>446</v>
          </cell>
          <cell r="Z1623">
            <v>7577.7</v>
          </cell>
        </row>
        <row r="1624">
          <cell r="I1624" t="str">
            <v>MALLAPPANAHALLY_66F03-HARTHIKOTE</v>
          </cell>
          <cell r="J1624" t="str">
            <v>1310401911020102</v>
          </cell>
          <cell r="K1624" t="str">
            <v>AGRI</v>
          </cell>
          <cell r="L1624" t="str">
            <v>MALLAPPANAHALLY_66</v>
          </cell>
          <cell r="M1624" t="str">
            <v>F03-HARTHIKOTE</v>
          </cell>
          <cell r="N1624" t="str">
            <v>MALLAPPANAHALLY_66F03-HARTHIKOTE</v>
          </cell>
          <cell r="O1624" t="str">
            <v>1310401911020102</v>
          </cell>
          <cell r="P1624" t="str">
            <v>Rural</v>
          </cell>
          <cell r="Q1624" t="str">
            <v>AGRI</v>
          </cell>
          <cell r="R1624" t="str">
            <v>AGRI</v>
          </cell>
          <cell r="S1624">
            <v>18.3</v>
          </cell>
          <cell r="T1624">
            <v>20.6</v>
          </cell>
          <cell r="U1624">
            <v>38.900000000000006</v>
          </cell>
          <cell r="V1624">
            <v>119</v>
          </cell>
          <cell r="W1624">
            <v>216</v>
          </cell>
          <cell r="X1624">
            <v>215</v>
          </cell>
          <cell r="Y1624">
            <v>206</v>
          </cell>
          <cell r="Z1624">
            <v>5685.6</v>
          </cell>
        </row>
        <row r="1625">
          <cell r="I1625" t="str">
            <v>MALLAPPANAHALLY_66F04-MALLAPPANAHALLY</v>
          </cell>
          <cell r="J1625" t="str">
            <v>1310401911010101</v>
          </cell>
          <cell r="K1625" t="str">
            <v>NJY</v>
          </cell>
          <cell r="L1625" t="str">
            <v>MALLAPPANAHALLY_66</v>
          </cell>
          <cell r="M1625" t="str">
            <v>F04-MALLAPPANAHALLY</v>
          </cell>
          <cell r="N1625" t="str">
            <v>MALLAPPANAHALLY_66F04-MALLAPPANAHALLY</v>
          </cell>
          <cell r="O1625" t="str">
            <v>1310401911010101</v>
          </cell>
          <cell r="P1625" t="str">
            <v>Rural</v>
          </cell>
          <cell r="Q1625" t="str">
            <v>NJY</v>
          </cell>
          <cell r="R1625" t="str">
            <v>NJY</v>
          </cell>
          <cell r="S1625">
            <v>16.969200000000001</v>
          </cell>
          <cell r="T1625">
            <v>20.46</v>
          </cell>
          <cell r="U1625">
            <v>37.429200000000002</v>
          </cell>
          <cell r="V1625">
            <v>129</v>
          </cell>
          <cell r="W1625">
            <v>3281</v>
          </cell>
          <cell r="X1625">
            <v>2826</v>
          </cell>
          <cell r="Y1625">
            <v>0</v>
          </cell>
          <cell r="Z1625">
            <v>2272.4</v>
          </cell>
        </row>
        <row r="1626">
          <cell r="I1626" t="str">
            <v>MALLAPPANAHALLY_66F05-METIKURKE</v>
          </cell>
          <cell r="J1626" t="str">
            <v>1310401911020103</v>
          </cell>
          <cell r="K1626" t="str">
            <v>AGRI</v>
          </cell>
          <cell r="L1626" t="str">
            <v>MALLAPPANAHALLY_66</v>
          </cell>
          <cell r="M1626" t="str">
            <v>F05-METIKURKE</v>
          </cell>
          <cell r="N1626" t="str">
            <v>MALLAPPANAHALLY_66F05-METIKURKE</v>
          </cell>
          <cell r="O1626" t="str">
            <v>1310401911020103</v>
          </cell>
          <cell r="P1626" t="str">
            <v>Rural</v>
          </cell>
          <cell r="Q1626" t="str">
            <v>AGRI</v>
          </cell>
          <cell r="R1626" t="str">
            <v>AGRI</v>
          </cell>
          <cell r="S1626">
            <v>17.899999999999999</v>
          </cell>
          <cell r="T1626">
            <v>19.3</v>
          </cell>
          <cell r="U1626">
            <v>37.200000000000003</v>
          </cell>
          <cell r="V1626">
            <v>95</v>
          </cell>
          <cell r="W1626">
            <v>204</v>
          </cell>
          <cell r="X1626">
            <v>203</v>
          </cell>
          <cell r="Y1626">
            <v>203</v>
          </cell>
          <cell r="Z1626">
            <v>5457.6</v>
          </cell>
        </row>
        <row r="1627">
          <cell r="I1627" t="str">
            <v>MALLAPPANAHALLY_66F06-INDUSTRIAL</v>
          </cell>
          <cell r="J1627" t="str">
            <v>1310401911010102</v>
          </cell>
          <cell r="K1627" t="str">
            <v>INDUSTRIAL</v>
          </cell>
          <cell r="L1627" t="str">
            <v>MALLAPPANAHALLY_66</v>
          </cell>
          <cell r="M1627" t="str">
            <v>F06-INDUSTRIAL</v>
          </cell>
          <cell r="N1627" t="str">
            <v>MALLAPPANAHALLY_66F06-INDUSTRIAL</v>
          </cell>
          <cell r="O1627" t="str">
            <v>1310401911010102</v>
          </cell>
          <cell r="P1627" t="str">
            <v>Urban</v>
          </cell>
          <cell r="Q1627" t="str">
            <v>INDUSTRIAL</v>
          </cell>
          <cell r="R1627" t="str">
            <v>INDUSTRIAL</v>
          </cell>
          <cell r="S1627">
            <v>20.5</v>
          </cell>
          <cell r="T1627">
            <v>21.3</v>
          </cell>
          <cell r="U1627">
            <v>41.8</v>
          </cell>
          <cell r="V1627">
            <v>2</v>
          </cell>
          <cell r="W1627">
            <v>22</v>
          </cell>
          <cell r="X1627">
            <v>21</v>
          </cell>
          <cell r="Y1627">
            <v>0</v>
          </cell>
          <cell r="Z1627">
            <v>2778.6</v>
          </cell>
        </row>
        <row r="1628">
          <cell r="I1628" t="str">
            <v>MALLAPPANAHALLY_66F07-G.B.HALLY</v>
          </cell>
          <cell r="J1628" t="str">
            <v>1310401911010103</v>
          </cell>
          <cell r="K1628" t="str">
            <v>NJY</v>
          </cell>
          <cell r="L1628" t="str">
            <v>MALLAPPANAHALLY_66</v>
          </cell>
          <cell r="M1628" t="str">
            <v>F07-G.B.HALLY</v>
          </cell>
          <cell r="N1628" t="str">
            <v>MALLAPPANAHALLY_66F07-G.B.HALLY</v>
          </cell>
          <cell r="O1628" t="str">
            <v>1310401911010103</v>
          </cell>
          <cell r="P1628" t="str">
            <v>Rural</v>
          </cell>
          <cell r="Q1628" t="str">
            <v>NJY</v>
          </cell>
          <cell r="R1628" t="str">
            <v>NJY</v>
          </cell>
          <cell r="S1628">
            <v>18.399999999999999</v>
          </cell>
          <cell r="T1628">
            <v>16.600000000000001</v>
          </cell>
          <cell r="U1628">
            <v>35</v>
          </cell>
          <cell r="V1628">
            <v>35</v>
          </cell>
          <cell r="W1628">
            <v>2825</v>
          </cell>
          <cell r="X1628">
            <v>2315</v>
          </cell>
          <cell r="Y1628">
            <v>0</v>
          </cell>
          <cell r="Z1628">
            <v>5083.5</v>
          </cell>
        </row>
        <row r="1629">
          <cell r="I1629" t="str">
            <v>MALLAPPANAHALLY_66F08-BHOTAPPANAGUDI</v>
          </cell>
          <cell r="J1629" t="str">
            <v>1310401911010104</v>
          </cell>
          <cell r="K1629" t="str">
            <v>AGRI</v>
          </cell>
          <cell r="L1629" t="str">
            <v>MALLAPPANAHALLY_66</v>
          </cell>
          <cell r="M1629" t="str">
            <v>F08-BHOTAPPANAGUDI</v>
          </cell>
          <cell r="N1629" t="str">
            <v>MALLAPPANAHALLY_66F08-BHOTAPPANAGUDI</v>
          </cell>
          <cell r="O1629" t="str">
            <v>1310401911010104</v>
          </cell>
          <cell r="P1629" t="str">
            <v>Rural</v>
          </cell>
          <cell r="Q1629" t="str">
            <v>AGRI</v>
          </cell>
          <cell r="R1629" t="str">
            <v>AGRI</v>
          </cell>
          <cell r="S1629">
            <v>21.121488000000003</v>
          </cell>
          <cell r="T1629">
            <v>19.898400000000002</v>
          </cell>
          <cell r="U1629">
            <v>41.019888000000009</v>
          </cell>
          <cell r="V1629">
            <v>135</v>
          </cell>
          <cell r="W1629">
            <v>382</v>
          </cell>
          <cell r="X1629">
            <v>335</v>
          </cell>
          <cell r="Y1629">
            <v>311</v>
          </cell>
          <cell r="Z1629">
            <v>5257.7</v>
          </cell>
        </row>
        <row r="1630">
          <cell r="I1630" t="str">
            <v>MALLASANDRA_66F01-S.G.PALYA</v>
          </cell>
          <cell r="J1630" t="str">
            <v>1320104902010301</v>
          </cell>
          <cell r="K1630" t="str">
            <v>AGRI</v>
          </cell>
          <cell r="L1630" t="str">
            <v>MALLASANDRA_66</v>
          </cell>
          <cell r="M1630" t="str">
            <v>F01-S.G.PALYA</v>
          </cell>
          <cell r="N1630" t="str">
            <v>MALLASANDRA_66F01-S.G.PALYA</v>
          </cell>
          <cell r="O1630" t="str">
            <v>1320104902010301</v>
          </cell>
          <cell r="P1630" t="str">
            <v>Rural</v>
          </cell>
          <cell r="Q1630" t="str">
            <v>AGRI</v>
          </cell>
          <cell r="R1630" t="str">
            <v>AGRI</v>
          </cell>
          <cell r="S1630">
            <v>28.36</v>
          </cell>
          <cell r="T1630">
            <v>11.343999999999999</v>
          </cell>
          <cell r="U1630">
            <v>39.704000000000001</v>
          </cell>
          <cell r="V1630">
            <v>110</v>
          </cell>
          <cell r="W1630">
            <v>377</v>
          </cell>
          <cell r="X1630">
            <v>347</v>
          </cell>
          <cell r="Y1630">
            <v>238</v>
          </cell>
          <cell r="Z1630">
            <v>754.02</v>
          </cell>
        </row>
        <row r="1631">
          <cell r="I1631" t="str">
            <v>MALLASANDRA_66F02-HABBATANAHALLI</v>
          </cell>
          <cell r="J1631" t="str">
            <v>1320104902020101</v>
          </cell>
          <cell r="K1631" t="str">
            <v>AGRI</v>
          </cell>
          <cell r="L1631" t="str">
            <v>MALLASANDRA_66</v>
          </cell>
          <cell r="M1631" t="str">
            <v>F02-HABBATANAHALLI</v>
          </cell>
          <cell r="N1631" t="str">
            <v>MALLASANDRA_66F02-HABBATANAHALLI</v>
          </cell>
          <cell r="O1631" t="str">
            <v>1320104902020101</v>
          </cell>
          <cell r="P1631" t="str">
            <v>Rural</v>
          </cell>
          <cell r="Q1631" t="str">
            <v>AGRI</v>
          </cell>
          <cell r="R1631" t="str">
            <v>AGRI</v>
          </cell>
          <cell r="S1631">
            <v>13</v>
          </cell>
          <cell r="T1631">
            <v>39</v>
          </cell>
          <cell r="U1631">
            <v>52</v>
          </cell>
          <cell r="V1631">
            <v>240</v>
          </cell>
          <cell r="W1631">
            <v>514</v>
          </cell>
          <cell r="X1631">
            <v>337</v>
          </cell>
          <cell r="Y1631">
            <v>334</v>
          </cell>
          <cell r="Z1631">
            <v>718.77</v>
          </cell>
        </row>
        <row r="1632">
          <cell r="I1632" t="str">
            <v>MALLASANDRA_66F03-MALLASANDRA TOWN</v>
          </cell>
          <cell r="J1632" t="str">
            <v>1320104902020102</v>
          </cell>
          <cell r="K1632" t="str">
            <v>MIXED LOAD</v>
          </cell>
          <cell r="L1632" t="str">
            <v>MALLASANDRA_66</v>
          </cell>
          <cell r="M1632" t="str">
            <v>F03-MALLASANDRA TOWN</v>
          </cell>
          <cell r="N1632" t="str">
            <v>MALLASANDRA_66F03-MALLASANDRA TOWN</v>
          </cell>
          <cell r="O1632" t="str">
            <v>1320104902020102</v>
          </cell>
          <cell r="P1632" t="str">
            <v>Rural</v>
          </cell>
          <cell r="Q1632" t="str">
            <v>RURAL MIXED LOAD</v>
          </cell>
          <cell r="R1632" t="str">
            <v>RURAL</v>
          </cell>
          <cell r="S1632">
            <v>1</v>
          </cell>
          <cell r="T1632">
            <v>3</v>
          </cell>
          <cell r="U1632">
            <v>4</v>
          </cell>
          <cell r="V1632">
            <v>6</v>
          </cell>
          <cell r="W1632">
            <v>3127</v>
          </cell>
          <cell r="X1632">
            <v>2523</v>
          </cell>
          <cell r="Y1632">
            <v>30</v>
          </cell>
          <cell r="Z1632">
            <v>1233.1400000000001</v>
          </cell>
        </row>
        <row r="1633">
          <cell r="I1633" t="str">
            <v xml:space="preserve">MALLASANDRA_66F04-PUTTANAPALYA </v>
          </cell>
          <cell r="J1633" t="str">
            <v>1320104902020103</v>
          </cell>
          <cell r="K1633" t="str">
            <v>AGRI</v>
          </cell>
          <cell r="L1633" t="str">
            <v>MALLASANDRA_66</v>
          </cell>
          <cell r="M1633" t="str">
            <v xml:space="preserve">F04-PUTTANAPALYA </v>
          </cell>
          <cell r="N1633" t="str">
            <v xml:space="preserve">MALLASANDRA_66F04-PUTTANAPALYA </v>
          </cell>
          <cell r="O1633" t="str">
            <v>1320104902020103</v>
          </cell>
          <cell r="P1633" t="str">
            <v>Rural</v>
          </cell>
          <cell r="Q1633" t="str">
            <v>AGRI</v>
          </cell>
          <cell r="R1633" t="str">
            <v>AGRI</v>
          </cell>
          <cell r="W1633">
            <v>361</v>
          </cell>
          <cell r="X1633">
            <v>317</v>
          </cell>
          <cell r="Y1633">
            <v>317</v>
          </cell>
          <cell r="Z1633">
            <v>629.55999999999995</v>
          </cell>
        </row>
        <row r="1634">
          <cell r="I1634" t="str">
            <v>MALLASANDRA_66F05-KAGGERE</v>
          </cell>
          <cell r="J1634" t="str">
            <v>1320104902010302</v>
          </cell>
          <cell r="K1634" t="str">
            <v>AGRI</v>
          </cell>
          <cell r="L1634" t="str">
            <v>MALLASANDRA_66</v>
          </cell>
          <cell r="M1634" t="str">
            <v>F05-KAGGERE</v>
          </cell>
          <cell r="N1634" t="str">
            <v>MALLASANDRA_66F05-KAGGERE</v>
          </cell>
          <cell r="O1634" t="str">
            <v>1320104902010302</v>
          </cell>
          <cell r="P1634" t="str">
            <v>Rural</v>
          </cell>
          <cell r="Q1634" t="str">
            <v>AGRI</v>
          </cell>
          <cell r="R1634" t="str">
            <v>AGRI</v>
          </cell>
          <cell r="S1634">
            <v>16.425000000000001</v>
          </cell>
          <cell r="T1634">
            <v>20.074999999999999</v>
          </cell>
          <cell r="U1634">
            <v>36.5</v>
          </cell>
          <cell r="V1634">
            <v>302</v>
          </cell>
          <cell r="W1634">
            <v>509</v>
          </cell>
          <cell r="X1634">
            <v>507</v>
          </cell>
          <cell r="Y1634">
            <v>505</v>
          </cell>
          <cell r="Z1634">
            <v>1229.51</v>
          </cell>
        </row>
        <row r="1635">
          <cell r="I1635" t="str">
            <v>MALLASANDRA_66F06-GOLLAHALLI-NJY</v>
          </cell>
          <cell r="J1635" t="str">
            <v>1320104902010306</v>
          </cell>
          <cell r="K1635" t="str">
            <v>NJY</v>
          </cell>
          <cell r="L1635" t="str">
            <v>MALLASANDRA_66</v>
          </cell>
          <cell r="M1635" t="str">
            <v>F06-GOLLAHALLI-NJY</v>
          </cell>
          <cell r="N1635" t="str">
            <v>MALLASANDRA_66F06-GOLLAHALLI-NJY</v>
          </cell>
          <cell r="O1635" t="str">
            <v>1320104902010306</v>
          </cell>
          <cell r="P1635" t="str">
            <v>Rural</v>
          </cell>
          <cell r="Q1635" t="str">
            <v>NJY</v>
          </cell>
          <cell r="R1635" t="str">
            <v>NJY</v>
          </cell>
          <cell r="S1635">
            <v>8</v>
          </cell>
          <cell r="T1635">
            <v>24</v>
          </cell>
          <cell r="U1635">
            <v>32</v>
          </cell>
          <cell r="V1635">
            <v>46</v>
          </cell>
          <cell r="W1635">
            <v>2647</v>
          </cell>
          <cell r="X1635">
            <v>2482</v>
          </cell>
          <cell r="Y1635">
            <v>0</v>
          </cell>
          <cell r="Z1635">
            <v>490.35</v>
          </cell>
        </row>
        <row r="1636">
          <cell r="I1636" t="str">
            <v>MALLASANDRA_66F07-DODDANARVANGALA</v>
          </cell>
          <cell r="J1636" t="str">
            <v>1320104902010303</v>
          </cell>
          <cell r="K1636" t="str">
            <v>AGRI</v>
          </cell>
          <cell r="L1636" t="str">
            <v>MALLASANDRA_66</v>
          </cell>
          <cell r="M1636" t="str">
            <v>F07-DODDANARVANGALA</v>
          </cell>
          <cell r="N1636" t="str">
            <v>MALLASANDRA_66F07-DODDANARVANGALA</v>
          </cell>
          <cell r="O1636" t="str">
            <v>1320104902010303</v>
          </cell>
          <cell r="P1636" t="str">
            <v>Rural</v>
          </cell>
          <cell r="Q1636" t="str">
            <v>AGRI</v>
          </cell>
          <cell r="R1636" t="str">
            <v>AGRI</v>
          </cell>
          <cell r="S1636">
            <v>17.55</v>
          </cell>
          <cell r="T1636">
            <v>21.45</v>
          </cell>
          <cell r="U1636">
            <v>39</v>
          </cell>
          <cell r="V1636">
            <v>188</v>
          </cell>
          <cell r="W1636">
            <v>355</v>
          </cell>
          <cell r="X1636">
            <v>345</v>
          </cell>
          <cell r="Y1636">
            <v>332</v>
          </cell>
          <cell r="Z1636">
            <v>585.92999999999995</v>
          </cell>
        </row>
        <row r="1637">
          <cell r="I1637" t="str">
            <v>MALLASANDRA_66F08-CHOWKENAHALLI</v>
          </cell>
          <cell r="J1637" t="str">
            <v>1320104902010304</v>
          </cell>
          <cell r="K1637" t="str">
            <v>AGRI</v>
          </cell>
          <cell r="L1637" t="str">
            <v>MALLASANDRA_66</v>
          </cell>
          <cell r="M1637" t="str">
            <v>F08-CHOWKENAHALLI</v>
          </cell>
          <cell r="N1637" t="str">
            <v>MALLASANDRA_66F08-CHOWKENAHALLI</v>
          </cell>
          <cell r="O1637" t="str">
            <v>1320104902010304</v>
          </cell>
          <cell r="P1637" t="str">
            <v>Rural</v>
          </cell>
          <cell r="Q1637" t="str">
            <v>AGRI</v>
          </cell>
          <cell r="R1637" t="str">
            <v>AGRI</v>
          </cell>
          <cell r="S1637">
            <v>22.6</v>
          </cell>
          <cell r="T1637">
            <v>9.0399999999999991</v>
          </cell>
          <cell r="U1637">
            <v>31.64</v>
          </cell>
          <cell r="V1637">
            <v>102</v>
          </cell>
          <cell r="W1637">
            <v>263</v>
          </cell>
          <cell r="X1637">
            <v>246</v>
          </cell>
          <cell r="Y1637">
            <v>152</v>
          </cell>
          <cell r="Z1637">
            <v>820.17</v>
          </cell>
        </row>
        <row r="1638">
          <cell r="I1638" t="str">
            <v>MALLASANDRA_66F09-KMF</v>
          </cell>
          <cell r="J1638" t="str">
            <v>1320104902010305</v>
          </cell>
          <cell r="K1638" t="str">
            <v>INDUSTRIAL</v>
          </cell>
          <cell r="L1638" t="str">
            <v>MALLASANDRA_66</v>
          </cell>
          <cell r="M1638" t="str">
            <v>F09-KMF</v>
          </cell>
          <cell r="N1638" t="str">
            <v>MALLASANDRA_66F09-KMF</v>
          </cell>
          <cell r="O1638" t="str">
            <v>1320104902010305</v>
          </cell>
          <cell r="P1638" t="str">
            <v>Rural</v>
          </cell>
          <cell r="Q1638" t="str">
            <v>INDUSTRIAL</v>
          </cell>
          <cell r="R1638" t="str">
            <v>INDUSTRIAL</v>
          </cell>
          <cell r="S1638">
            <v>0.01</v>
          </cell>
          <cell r="T1638">
            <v>0</v>
          </cell>
          <cell r="U1638">
            <v>0.01</v>
          </cell>
          <cell r="V1638">
            <v>0</v>
          </cell>
          <cell r="W1638">
            <v>1</v>
          </cell>
          <cell r="X1638">
            <v>1</v>
          </cell>
          <cell r="Y1638">
            <v>0</v>
          </cell>
          <cell r="Z1638">
            <v>2933.94</v>
          </cell>
        </row>
        <row r="1639">
          <cell r="I1639" t="str">
            <v>MALLASANDRA_66F11-JOGIRANAHATTY</v>
          </cell>
          <cell r="J1639" t="str">
            <v>1320104902010101</v>
          </cell>
          <cell r="K1639" t="str">
            <v>AGRI</v>
          </cell>
          <cell r="L1639" t="str">
            <v>MALLASANDRA_66</v>
          </cell>
          <cell r="M1639" t="str">
            <v>F11-JOGIRANAHATTY</v>
          </cell>
          <cell r="N1639" t="str">
            <v>MALLASANDRA_66F11-JOGIRANAHATTY</v>
          </cell>
          <cell r="O1639" t="str">
            <v>1320104902010101</v>
          </cell>
          <cell r="P1639" t="str">
            <v>Rural</v>
          </cell>
          <cell r="Q1639" t="str">
            <v>AGRI</v>
          </cell>
          <cell r="R1639" t="str">
            <v>AGRI</v>
          </cell>
          <cell r="S1639">
            <v>17.100000000000001</v>
          </cell>
          <cell r="T1639">
            <v>20.9</v>
          </cell>
          <cell r="U1639">
            <v>38</v>
          </cell>
          <cell r="V1639">
            <v>257</v>
          </cell>
          <cell r="W1639">
            <v>344</v>
          </cell>
          <cell r="X1639">
            <v>337</v>
          </cell>
          <cell r="Y1639">
            <v>312</v>
          </cell>
          <cell r="Z1639">
            <v>661.94</v>
          </cell>
        </row>
        <row r="1640">
          <cell r="I1640" t="str">
            <v>MALLASANDRA_66F12-MUDIGERE</v>
          </cell>
          <cell r="J1640" t="str">
            <v>1320104902010307</v>
          </cell>
          <cell r="K1640" t="str">
            <v>AGRI</v>
          </cell>
          <cell r="L1640" t="str">
            <v>MALLASANDRA_66</v>
          </cell>
          <cell r="M1640" t="str">
            <v>F12-MUDIGERE</v>
          </cell>
          <cell r="N1640" t="str">
            <v>MALLASANDRA_66F12-MUDIGERE</v>
          </cell>
          <cell r="O1640" t="str">
            <v>1320104902010307</v>
          </cell>
          <cell r="P1640" t="str">
            <v>Rural</v>
          </cell>
          <cell r="Q1640" t="str">
            <v>AGRI</v>
          </cell>
          <cell r="R1640" t="str">
            <v>AGRI</v>
          </cell>
          <cell r="S1640">
            <v>26.5</v>
          </cell>
          <cell r="T1640">
            <v>10.6</v>
          </cell>
          <cell r="U1640">
            <v>37.1</v>
          </cell>
          <cell r="V1640">
            <v>107</v>
          </cell>
          <cell r="W1640">
            <v>444</v>
          </cell>
          <cell r="X1640">
            <v>395</v>
          </cell>
          <cell r="Y1640">
            <v>139</v>
          </cell>
          <cell r="Z1640">
            <v>674.95</v>
          </cell>
        </row>
        <row r="1641">
          <cell r="I1641" t="str">
            <v>MALLASANDRA_66F13-GOWDIHALLI</v>
          </cell>
          <cell r="J1641" t="str">
            <v>1320104902010103</v>
          </cell>
          <cell r="K1641" t="str">
            <v>AGRI</v>
          </cell>
          <cell r="L1641" t="str">
            <v>MALLASANDRA_66</v>
          </cell>
          <cell r="M1641" t="str">
            <v>F13-GOWDIHALLI</v>
          </cell>
          <cell r="N1641" t="str">
            <v>MALLASANDRA_66F13-GOWDIHALLI</v>
          </cell>
          <cell r="O1641" t="str">
            <v>1320104902010103</v>
          </cell>
          <cell r="P1641" t="str">
            <v>Rural</v>
          </cell>
          <cell r="Q1641" t="str">
            <v>AGRI</v>
          </cell>
          <cell r="R1641" t="str">
            <v>AGRI</v>
          </cell>
          <cell r="S1641">
            <v>18.225000000000001</v>
          </cell>
          <cell r="T1641">
            <v>22.274999999999999</v>
          </cell>
          <cell r="U1641">
            <v>40.5</v>
          </cell>
          <cell r="V1641">
            <v>250</v>
          </cell>
          <cell r="W1641">
            <v>380</v>
          </cell>
          <cell r="X1641">
            <v>367</v>
          </cell>
          <cell r="Y1641">
            <v>324</v>
          </cell>
          <cell r="Z1641">
            <v>8702.4</v>
          </cell>
        </row>
        <row r="1642">
          <cell r="I1642" t="str">
            <v>MALLASANDRA_66F14-KALLIPALYA</v>
          </cell>
          <cell r="J1642" t="str">
            <v>1320104902020302</v>
          </cell>
          <cell r="K1642" t="str">
            <v>AGRI</v>
          </cell>
          <cell r="L1642" t="str">
            <v>MALLASANDRA_66</v>
          </cell>
          <cell r="M1642" t="str">
            <v>F14-KALLIPALYA</v>
          </cell>
          <cell r="N1642" t="str">
            <v>MALLASANDRA_66F14-KALLIPALYA</v>
          </cell>
          <cell r="O1642" t="str">
            <v>1320104902020302</v>
          </cell>
          <cell r="P1642" t="str">
            <v>Rural</v>
          </cell>
          <cell r="Q1642" t="str">
            <v>AGRI</v>
          </cell>
          <cell r="R1642" t="str">
            <v>AGRI</v>
          </cell>
          <cell r="S1642">
            <v>12.3</v>
          </cell>
          <cell r="T1642">
            <v>4.92</v>
          </cell>
          <cell r="U1642">
            <v>17.22</v>
          </cell>
          <cell r="V1642">
            <v>106</v>
          </cell>
          <cell r="W1642">
            <v>283</v>
          </cell>
          <cell r="X1642">
            <v>242</v>
          </cell>
          <cell r="Y1642">
            <v>162</v>
          </cell>
          <cell r="Z1642">
            <v>5392</v>
          </cell>
        </row>
        <row r="1643">
          <cell r="I1643" t="str">
            <v>MANGALWADA_66F01- KANNAMEDI</v>
          </cell>
          <cell r="J1643" t="str">
            <v>1320306903010101</v>
          </cell>
          <cell r="K1643" t="str">
            <v>AGRI</v>
          </cell>
          <cell r="L1643" t="str">
            <v>MANGALWADA_66</v>
          </cell>
          <cell r="M1643" t="str">
            <v>F01- KANNAMEDI</v>
          </cell>
          <cell r="N1643" t="str">
            <v>MANGALWADA_66F01- KANNAMEDI</v>
          </cell>
          <cell r="O1643" t="str">
            <v>1320306903010101</v>
          </cell>
          <cell r="P1643" t="str">
            <v>Rural</v>
          </cell>
          <cell r="Q1643" t="str">
            <v>AGRI</v>
          </cell>
          <cell r="R1643" t="str">
            <v>AGRI</v>
          </cell>
          <cell r="S1643">
            <v>5</v>
          </cell>
          <cell r="T1643">
            <v>4</v>
          </cell>
          <cell r="U1643">
            <v>9</v>
          </cell>
          <cell r="V1643">
            <v>66</v>
          </cell>
          <cell r="W1643">
            <v>231</v>
          </cell>
          <cell r="X1643">
            <v>229</v>
          </cell>
          <cell r="Y1643">
            <v>215</v>
          </cell>
          <cell r="Z1643">
            <v>620.13</v>
          </cell>
        </row>
        <row r="1644">
          <cell r="I1644" t="str">
            <v>MANGALWADA_66F02- MANGALAWADA</v>
          </cell>
          <cell r="J1644" t="str">
            <v>1320306903010102</v>
          </cell>
          <cell r="K1644" t="str">
            <v>AGRI</v>
          </cell>
          <cell r="L1644" t="str">
            <v>MANGALWADA_66</v>
          </cell>
          <cell r="M1644" t="str">
            <v>F02- MANGALAWADA</v>
          </cell>
          <cell r="N1644" t="str">
            <v>MANGALWADA_66F02- MANGALAWADA</v>
          </cell>
          <cell r="O1644" t="str">
            <v>1320306903010102</v>
          </cell>
          <cell r="P1644" t="str">
            <v>Rural</v>
          </cell>
          <cell r="Q1644" t="str">
            <v>AGRI</v>
          </cell>
          <cell r="R1644" t="str">
            <v>AGRI</v>
          </cell>
          <cell r="S1644">
            <v>10</v>
          </cell>
          <cell r="T1644">
            <v>8</v>
          </cell>
          <cell r="U1644">
            <v>18</v>
          </cell>
          <cell r="V1644">
            <v>61</v>
          </cell>
          <cell r="W1644">
            <v>411</v>
          </cell>
          <cell r="X1644">
            <v>393</v>
          </cell>
          <cell r="Y1644">
            <v>344</v>
          </cell>
          <cell r="Z1644">
            <v>670.46</v>
          </cell>
        </row>
        <row r="1645">
          <cell r="I1645" t="str">
            <v>MANGALWADA_66F03-ARASIKERE</v>
          </cell>
          <cell r="J1645" t="str">
            <v>1320306903010104</v>
          </cell>
          <cell r="K1645" t="str">
            <v>AGRI</v>
          </cell>
          <cell r="L1645" t="str">
            <v>MANGALWADA_66</v>
          </cell>
          <cell r="M1645" t="str">
            <v>F03-ARASIKERE</v>
          </cell>
          <cell r="N1645" t="str">
            <v>MANGALWADA_66F03-ARASIKERE</v>
          </cell>
          <cell r="O1645" t="str">
            <v>1320306903010104</v>
          </cell>
          <cell r="P1645" t="str">
            <v>Rural</v>
          </cell>
          <cell r="Q1645" t="str">
            <v>AGRI</v>
          </cell>
          <cell r="R1645" t="str">
            <v>AGRI</v>
          </cell>
          <cell r="S1645">
            <v>20</v>
          </cell>
          <cell r="T1645">
            <v>25</v>
          </cell>
          <cell r="U1645">
            <v>45</v>
          </cell>
          <cell r="V1645">
            <v>155</v>
          </cell>
          <cell r="W1645">
            <v>527</v>
          </cell>
          <cell r="X1645">
            <v>526</v>
          </cell>
          <cell r="Y1645">
            <v>517</v>
          </cell>
          <cell r="Z1645">
            <v>385.24</v>
          </cell>
        </row>
        <row r="1646">
          <cell r="I1646" t="str">
            <v>MANGALWADA_66F05-MARUR</v>
          </cell>
          <cell r="J1646" t="str">
            <v>1320306903020301</v>
          </cell>
          <cell r="K1646" t="str">
            <v>AGRI</v>
          </cell>
          <cell r="L1646" t="str">
            <v>MANGALWADA_66</v>
          </cell>
          <cell r="M1646" t="str">
            <v>F05-MARUR</v>
          </cell>
          <cell r="N1646" t="str">
            <v>MANGALWADA_66F05-MARUR</v>
          </cell>
          <cell r="O1646" t="str">
            <v>1320306903020301</v>
          </cell>
          <cell r="P1646" t="str">
            <v>Rural</v>
          </cell>
          <cell r="Q1646" t="str">
            <v>AGRI</v>
          </cell>
          <cell r="R1646" t="str">
            <v>AGRI</v>
          </cell>
          <cell r="S1646">
            <v>25</v>
          </cell>
          <cell r="T1646">
            <v>15</v>
          </cell>
          <cell r="U1646">
            <v>40</v>
          </cell>
          <cell r="V1646">
            <v>85</v>
          </cell>
          <cell r="W1646">
            <v>287</v>
          </cell>
          <cell r="X1646">
            <v>281</v>
          </cell>
          <cell r="Y1646">
            <v>254</v>
          </cell>
          <cell r="Z1646">
            <v>33.340000000000003</v>
          </cell>
        </row>
        <row r="1647">
          <cell r="I1647" t="str">
            <v>MANGALWADA_66F06-KILARLAHALLI</v>
          </cell>
          <cell r="J1647" t="str">
            <v>1320306903010105</v>
          </cell>
          <cell r="K1647" t="str">
            <v>AGRI</v>
          </cell>
          <cell r="L1647" t="str">
            <v>MANGALWADA_66</v>
          </cell>
          <cell r="M1647" t="str">
            <v>F06-KILARLAHALLI</v>
          </cell>
          <cell r="N1647" t="str">
            <v>MANGALWADA_66F06-KILARLAHALLI</v>
          </cell>
          <cell r="O1647" t="str">
            <v>1320306903010105</v>
          </cell>
          <cell r="P1647" t="str">
            <v>Rural</v>
          </cell>
          <cell r="Q1647" t="str">
            <v>AGRI</v>
          </cell>
          <cell r="R1647" t="str">
            <v>AGRI</v>
          </cell>
          <cell r="S1647">
            <v>10</v>
          </cell>
          <cell r="T1647">
            <v>8</v>
          </cell>
          <cell r="U1647">
            <v>18</v>
          </cell>
          <cell r="V1647">
            <v>38</v>
          </cell>
          <cell r="W1647">
            <v>100</v>
          </cell>
          <cell r="X1647">
            <v>100</v>
          </cell>
          <cell r="Y1647">
            <v>99</v>
          </cell>
          <cell r="Z1647">
            <v>793.98</v>
          </cell>
        </row>
        <row r="1648">
          <cell r="I1648" t="str">
            <v>MANGALWADA_66F07-T N BETTA</v>
          </cell>
          <cell r="J1648" t="str">
            <v>1320306903020302</v>
          </cell>
          <cell r="K1648" t="str">
            <v>AGRI</v>
          </cell>
          <cell r="L1648" t="str">
            <v>MANGALWADA_66</v>
          </cell>
          <cell r="M1648" t="str">
            <v>F07-T N BETTA</v>
          </cell>
          <cell r="N1648" t="str">
            <v>MANGALWADA_66F07-T N BETTA</v>
          </cell>
          <cell r="O1648" t="str">
            <v>1320306903020302</v>
          </cell>
          <cell r="P1648" t="str">
            <v>Rural</v>
          </cell>
          <cell r="Q1648" t="str">
            <v>AGRI</v>
          </cell>
          <cell r="R1648" t="str">
            <v>AGRI</v>
          </cell>
          <cell r="S1648">
            <v>10</v>
          </cell>
          <cell r="T1648">
            <v>8</v>
          </cell>
          <cell r="U1648">
            <v>18</v>
          </cell>
          <cell r="V1648">
            <v>14</v>
          </cell>
          <cell r="W1648">
            <v>122</v>
          </cell>
          <cell r="X1648">
            <v>122</v>
          </cell>
          <cell r="Y1648">
            <v>122</v>
          </cell>
          <cell r="Z1648">
            <v>784.04</v>
          </cell>
        </row>
        <row r="1649">
          <cell r="I1649" t="str">
            <v>MANGALWADA_66F08-HANUMASAGARA</v>
          </cell>
          <cell r="J1649" t="str">
            <v>1320306903020303</v>
          </cell>
          <cell r="K1649" t="str">
            <v>AGRI</v>
          </cell>
          <cell r="L1649" t="str">
            <v>MANGALWADA_66</v>
          </cell>
          <cell r="M1649" t="str">
            <v>F08-HANUMASAGARA</v>
          </cell>
          <cell r="N1649" t="str">
            <v>MANGALWADA_66F08-HANUMASAGARA</v>
          </cell>
          <cell r="O1649" t="str">
            <v>1320306903020303</v>
          </cell>
          <cell r="P1649" t="str">
            <v>Rural</v>
          </cell>
          <cell r="Q1649" t="str">
            <v>AGRI</v>
          </cell>
          <cell r="R1649" t="str">
            <v>AGRI</v>
          </cell>
          <cell r="S1649">
            <v>15</v>
          </cell>
          <cell r="T1649">
            <v>12</v>
          </cell>
          <cell r="U1649">
            <v>27</v>
          </cell>
          <cell r="V1649">
            <v>52</v>
          </cell>
          <cell r="W1649">
            <v>330</v>
          </cell>
          <cell r="X1649">
            <v>324</v>
          </cell>
          <cell r="Y1649">
            <v>287</v>
          </cell>
          <cell r="Z1649">
            <v>65.790000000000006</v>
          </cell>
        </row>
        <row r="1650">
          <cell r="I1650" t="str">
            <v>MANGALWADA_66F09-NJY C K PURA</v>
          </cell>
          <cell r="J1650" t="str">
            <v>1320306903020304</v>
          </cell>
          <cell r="K1650" t="str">
            <v>NJY</v>
          </cell>
          <cell r="L1650" t="str">
            <v>MANGALWADA_66</v>
          </cell>
          <cell r="M1650" t="str">
            <v>F09-NJY C K PURA</v>
          </cell>
          <cell r="N1650" t="str">
            <v>MANGALWADA_66F09-NJY C K PURA</v>
          </cell>
          <cell r="O1650" t="str">
            <v>1320306903020304</v>
          </cell>
          <cell r="P1650" t="str">
            <v>Rural</v>
          </cell>
          <cell r="Q1650" t="str">
            <v>NJY</v>
          </cell>
          <cell r="R1650" t="str">
            <v>NJY</v>
          </cell>
          <cell r="S1650">
            <v>10</v>
          </cell>
          <cell r="T1650">
            <v>12</v>
          </cell>
          <cell r="U1650">
            <v>22</v>
          </cell>
          <cell r="V1650">
            <v>48</v>
          </cell>
          <cell r="W1650">
            <v>1573</v>
          </cell>
          <cell r="X1650">
            <v>1223</v>
          </cell>
          <cell r="Y1650">
            <v>0</v>
          </cell>
          <cell r="Z1650">
            <v>27404.7</v>
          </cell>
        </row>
        <row r="1651">
          <cell r="I1651" t="str">
            <v>MANGALWADA_66F10-NJY ARASIKERE</v>
          </cell>
          <cell r="J1651" t="str">
            <v>1320306903020101</v>
          </cell>
          <cell r="K1651" t="str">
            <v>NJY</v>
          </cell>
          <cell r="L1651" t="str">
            <v>MANGALWADA_66</v>
          </cell>
          <cell r="M1651" t="str">
            <v>F10-NJY ARASIKERE</v>
          </cell>
          <cell r="N1651" t="str">
            <v>MANGALWADA_66F10-NJY ARASIKERE</v>
          </cell>
          <cell r="O1651" t="str">
            <v>1320306903020101</v>
          </cell>
          <cell r="P1651" t="str">
            <v>Rural</v>
          </cell>
          <cell r="Q1651" t="str">
            <v>NJY</v>
          </cell>
          <cell r="R1651" t="str">
            <v>NJY</v>
          </cell>
          <cell r="S1651">
            <v>6</v>
          </cell>
          <cell r="T1651">
            <v>3</v>
          </cell>
          <cell r="U1651">
            <v>9</v>
          </cell>
          <cell r="V1651">
            <v>46</v>
          </cell>
          <cell r="W1651">
            <v>1325</v>
          </cell>
          <cell r="X1651">
            <v>1094</v>
          </cell>
          <cell r="Y1651">
            <v>0</v>
          </cell>
          <cell r="Z1651">
            <v>9431.6</v>
          </cell>
        </row>
        <row r="1652">
          <cell r="I1652" t="str">
            <v>MANGALWADA_66F11-NJY-UDDAGATTE</v>
          </cell>
          <cell r="J1652" t="str">
            <v>1320306903010106</v>
          </cell>
          <cell r="K1652" t="str">
            <v>NJY</v>
          </cell>
          <cell r="L1652" t="str">
            <v>MANGALWADA_66</v>
          </cell>
          <cell r="M1652" t="str">
            <v>F11-NJY-UDDAGATTE</v>
          </cell>
          <cell r="N1652" t="str">
            <v>MANGALWADA_66F11-NJY-UDDAGATTE</v>
          </cell>
          <cell r="O1652" t="str">
            <v>1320306903010106</v>
          </cell>
          <cell r="P1652" t="str">
            <v>Rural</v>
          </cell>
          <cell r="Q1652" t="str">
            <v>NJY</v>
          </cell>
          <cell r="R1652" t="str">
            <v>NJY</v>
          </cell>
          <cell r="S1652">
            <v>15</v>
          </cell>
          <cell r="T1652">
            <v>12</v>
          </cell>
          <cell r="U1652">
            <v>27</v>
          </cell>
          <cell r="V1652">
            <v>84</v>
          </cell>
          <cell r="W1652">
            <v>2449</v>
          </cell>
          <cell r="X1652">
            <v>1837</v>
          </cell>
          <cell r="Y1652">
            <v>0</v>
          </cell>
          <cell r="Z1652">
            <v>14979.6</v>
          </cell>
        </row>
        <row r="1653">
          <cell r="I1653" t="str">
            <v>MANGALWADA_66F12-CHINAMMANAHALLI</v>
          </cell>
          <cell r="J1653" t="str">
            <v>1320306903020306</v>
          </cell>
          <cell r="K1653" t="str">
            <v>AGRI</v>
          </cell>
          <cell r="L1653" t="str">
            <v>MANGALWADA_66</v>
          </cell>
          <cell r="M1653" t="str">
            <v>F12-CHINAMMANAHALLI</v>
          </cell>
          <cell r="N1653" t="str">
            <v>MANGALWADA_66F12-CHINAMMANAHALLI</v>
          </cell>
          <cell r="O1653" t="str">
            <v>1320306903020306</v>
          </cell>
          <cell r="P1653" t="str">
            <v>Rural</v>
          </cell>
          <cell r="Q1653" t="str">
            <v>AGRI</v>
          </cell>
          <cell r="R1653" t="str">
            <v>AGRI</v>
          </cell>
          <cell r="S1653">
            <v>22</v>
          </cell>
          <cell r="T1653">
            <v>14</v>
          </cell>
          <cell r="U1653">
            <v>36</v>
          </cell>
          <cell r="V1653">
            <v>33</v>
          </cell>
          <cell r="W1653">
            <v>133</v>
          </cell>
          <cell r="X1653">
            <v>133</v>
          </cell>
          <cell r="Y1653">
            <v>133</v>
          </cell>
          <cell r="Z1653">
            <v>2100.6999999999998</v>
          </cell>
        </row>
        <row r="1654">
          <cell r="I1654" t="str">
            <v>MATHIGATTA GATE_110F01-MATHIGATTA NJY</v>
          </cell>
          <cell r="J1654" t="str">
            <v>1320203909010101</v>
          </cell>
          <cell r="K1654" t="str">
            <v>NJY</v>
          </cell>
          <cell r="L1654" t="str">
            <v>MATHIGATTA GATE_110</v>
          </cell>
          <cell r="M1654" t="str">
            <v>F01-MATHIGATTA NJY</v>
          </cell>
          <cell r="N1654" t="str">
            <v>MATHIGATTA GATE_110F01-MATHIGATTA NJY</v>
          </cell>
          <cell r="O1654" t="str">
            <v>1320203909010101</v>
          </cell>
          <cell r="P1654" t="str">
            <v>Rural</v>
          </cell>
          <cell r="Q1654" t="str">
            <v>NJY</v>
          </cell>
          <cell r="R1654" t="str">
            <v>NJY</v>
          </cell>
          <cell r="S1654">
            <v>15</v>
          </cell>
          <cell r="T1654">
            <v>20</v>
          </cell>
          <cell r="U1654">
            <v>35</v>
          </cell>
          <cell r="V1654">
            <v>120</v>
          </cell>
          <cell r="W1654">
            <v>2143</v>
          </cell>
          <cell r="X1654">
            <v>1831</v>
          </cell>
          <cell r="Y1654">
            <v>0</v>
          </cell>
          <cell r="Z1654">
            <v>345.1</v>
          </cell>
        </row>
        <row r="1655">
          <cell r="I1655" t="str">
            <v>MATHIGATTA GATE_110F02-DHASIHALLI</v>
          </cell>
          <cell r="J1655" t="str">
            <v>1320203909010102</v>
          </cell>
          <cell r="K1655" t="str">
            <v>AGRI</v>
          </cell>
          <cell r="L1655" t="str">
            <v>MATHIGATTA GATE_110</v>
          </cell>
          <cell r="M1655" t="str">
            <v>F02-DHASIHALLI</v>
          </cell>
          <cell r="N1655" t="str">
            <v>MATHIGATTA GATE_110F02-DHASIHALLI</v>
          </cell>
          <cell r="O1655" t="str">
            <v>1320203909010102</v>
          </cell>
          <cell r="P1655" t="str">
            <v>Rural</v>
          </cell>
          <cell r="Q1655" t="str">
            <v>AGRI</v>
          </cell>
          <cell r="R1655" t="str">
            <v>AGRI</v>
          </cell>
          <cell r="S1655">
            <v>20</v>
          </cell>
          <cell r="T1655">
            <v>25</v>
          </cell>
          <cell r="U1655">
            <v>45</v>
          </cell>
          <cell r="V1655">
            <v>85</v>
          </cell>
          <cell r="W1655">
            <v>200</v>
          </cell>
          <cell r="X1655">
            <v>190</v>
          </cell>
          <cell r="Y1655">
            <v>186</v>
          </cell>
          <cell r="Z1655">
            <v>458.5</v>
          </cell>
        </row>
        <row r="1656">
          <cell r="I1656" t="str">
            <v>MATHIGATTA GATE_110F03-MARANAGUTTHI</v>
          </cell>
          <cell r="J1656" t="str">
            <v>1320203909010103</v>
          </cell>
          <cell r="K1656" t="str">
            <v>AGRI</v>
          </cell>
          <cell r="L1656" t="str">
            <v>MATHIGATTA GATE_110</v>
          </cell>
          <cell r="M1656" t="str">
            <v>F03-MARANAGUTTHI</v>
          </cell>
          <cell r="N1656" t="str">
            <v>MATHIGATTA GATE_110F03-MARANAGUTTHI</v>
          </cell>
          <cell r="O1656" t="str">
            <v>1320203909010103</v>
          </cell>
          <cell r="P1656" t="str">
            <v>Rural</v>
          </cell>
          <cell r="Q1656" t="str">
            <v>AGRI</v>
          </cell>
          <cell r="R1656" t="str">
            <v>AGRI</v>
          </cell>
          <cell r="S1656">
            <v>20</v>
          </cell>
          <cell r="T1656">
            <v>25</v>
          </cell>
          <cell r="U1656">
            <v>45</v>
          </cell>
          <cell r="V1656">
            <v>84</v>
          </cell>
          <cell r="W1656">
            <v>101</v>
          </cell>
          <cell r="X1656">
            <v>94</v>
          </cell>
          <cell r="Y1656">
            <v>94</v>
          </cell>
          <cell r="Z1656">
            <v>421</v>
          </cell>
        </row>
        <row r="1657">
          <cell r="I1657" t="str">
            <v>MATHOD_66F01-G.NKERE</v>
          </cell>
          <cell r="J1657" t="str">
            <v>1310204904010101</v>
          </cell>
          <cell r="K1657" t="str">
            <v>AGRI</v>
          </cell>
          <cell r="L1657" t="str">
            <v>MATHOD_66</v>
          </cell>
          <cell r="M1657" t="str">
            <v>F01-G.NKERE</v>
          </cell>
          <cell r="N1657" t="str">
            <v>MATHOD_66F01-G.NKERE</v>
          </cell>
          <cell r="O1657" t="str">
            <v>1310204904010101</v>
          </cell>
          <cell r="P1657" t="str">
            <v>Rural</v>
          </cell>
          <cell r="Q1657" t="str">
            <v>AGRI</v>
          </cell>
          <cell r="R1657" t="str">
            <v>AGRI</v>
          </cell>
          <cell r="S1657">
            <v>13</v>
          </cell>
          <cell r="T1657">
            <v>31</v>
          </cell>
          <cell r="U1657">
            <v>44</v>
          </cell>
          <cell r="V1657">
            <v>150</v>
          </cell>
          <cell r="W1657">
            <v>606</v>
          </cell>
          <cell r="X1657">
            <v>605</v>
          </cell>
          <cell r="Y1657">
            <v>604</v>
          </cell>
          <cell r="Z1657">
            <v>737.63</v>
          </cell>
        </row>
        <row r="1658">
          <cell r="I1658" t="str">
            <v>MATHOD_66F02-BUKKASAGARA</v>
          </cell>
          <cell r="J1658" t="str">
            <v>1310204904010102</v>
          </cell>
          <cell r="K1658" t="str">
            <v>AGRI</v>
          </cell>
          <cell r="L1658" t="str">
            <v>MATHOD_66</v>
          </cell>
          <cell r="M1658" t="str">
            <v>F02-BUKKASAGARA</v>
          </cell>
          <cell r="N1658" t="str">
            <v>MATHOD_66F02-BUKKASAGARA</v>
          </cell>
          <cell r="O1658" t="str">
            <v>1310204904010102</v>
          </cell>
          <cell r="P1658" t="str">
            <v>Rural</v>
          </cell>
          <cell r="Q1658" t="str">
            <v>AGRI</v>
          </cell>
          <cell r="R1658" t="str">
            <v>AGRI</v>
          </cell>
          <cell r="S1658">
            <v>15</v>
          </cell>
          <cell r="T1658">
            <v>10</v>
          </cell>
          <cell r="U1658">
            <v>25</v>
          </cell>
          <cell r="V1658">
            <v>143</v>
          </cell>
          <cell r="W1658">
            <v>492</v>
          </cell>
          <cell r="X1658">
            <v>471</v>
          </cell>
          <cell r="Y1658">
            <v>470</v>
          </cell>
          <cell r="Z1658">
            <v>751.28</v>
          </cell>
        </row>
        <row r="1659">
          <cell r="I1659" t="str">
            <v>MATHOD_66F03-MENGASANDRA</v>
          </cell>
          <cell r="J1659" t="str">
            <v>1310204904010106</v>
          </cell>
          <cell r="K1659" t="str">
            <v>AGRI</v>
          </cell>
          <cell r="L1659" t="str">
            <v>MATHOD_66</v>
          </cell>
          <cell r="M1659" t="str">
            <v>F03-MENGASANDRA</v>
          </cell>
          <cell r="N1659" t="str">
            <v>MATHOD_66F03-MENGASANDRA</v>
          </cell>
          <cell r="O1659" t="str">
            <v>1310204904010106</v>
          </cell>
          <cell r="P1659" t="str">
            <v>Rural</v>
          </cell>
          <cell r="Q1659" t="str">
            <v>AGRI</v>
          </cell>
          <cell r="R1659" t="str">
            <v>AGRI</v>
          </cell>
          <cell r="S1659">
            <v>18</v>
          </cell>
          <cell r="T1659">
            <v>13</v>
          </cell>
          <cell r="U1659">
            <v>31</v>
          </cell>
          <cell r="V1659">
            <v>84</v>
          </cell>
          <cell r="W1659">
            <v>399</v>
          </cell>
          <cell r="X1659">
            <v>398</v>
          </cell>
          <cell r="Y1659">
            <v>398</v>
          </cell>
          <cell r="Z1659">
            <v>302.10000000000002</v>
          </cell>
        </row>
        <row r="1660">
          <cell r="I1660" t="str">
            <v>MATHOD_66F05-MATHODU</v>
          </cell>
          <cell r="J1660" t="str">
            <v>1310204904020301</v>
          </cell>
          <cell r="K1660" t="str">
            <v>AGRI</v>
          </cell>
          <cell r="L1660" t="str">
            <v>MATHOD_66</v>
          </cell>
          <cell r="M1660" t="str">
            <v>F05-MATHODU</v>
          </cell>
          <cell r="N1660" t="str">
            <v>MATHOD_66F05-MATHODU</v>
          </cell>
          <cell r="O1660" t="str">
            <v>1310204904020301</v>
          </cell>
          <cell r="P1660" t="str">
            <v>Rural</v>
          </cell>
          <cell r="Q1660" t="str">
            <v>AGRI</v>
          </cell>
          <cell r="R1660" t="str">
            <v>AGRI</v>
          </cell>
          <cell r="S1660">
            <v>7</v>
          </cell>
          <cell r="T1660">
            <v>46</v>
          </cell>
          <cell r="U1660">
            <v>53</v>
          </cell>
          <cell r="V1660">
            <v>174</v>
          </cell>
          <cell r="W1660">
            <v>644</v>
          </cell>
          <cell r="X1660">
            <v>639</v>
          </cell>
          <cell r="Y1660">
            <v>639</v>
          </cell>
          <cell r="Z1660">
            <v>815.2</v>
          </cell>
        </row>
        <row r="1661">
          <cell r="I1661" t="str">
            <v>MATHOD_66F07-NAGATHIHALLI</v>
          </cell>
          <cell r="J1661" t="str">
            <v>1310204904020302</v>
          </cell>
          <cell r="K1661" t="str">
            <v>AGRI</v>
          </cell>
          <cell r="L1661" t="str">
            <v>MATHOD_66</v>
          </cell>
          <cell r="M1661" t="str">
            <v>F07-NAGATHIHALLI</v>
          </cell>
          <cell r="N1661" t="str">
            <v>MATHOD_66F07-NAGATHIHALLI</v>
          </cell>
          <cell r="O1661" t="str">
            <v>1310204904020302</v>
          </cell>
          <cell r="P1661" t="str">
            <v>Rural</v>
          </cell>
          <cell r="Q1661" t="str">
            <v>AGRI</v>
          </cell>
          <cell r="R1661" t="str">
            <v>AGRI</v>
          </cell>
          <cell r="S1661">
            <v>8</v>
          </cell>
          <cell r="T1661">
            <v>55</v>
          </cell>
          <cell r="U1661">
            <v>63</v>
          </cell>
          <cell r="V1661">
            <v>133</v>
          </cell>
          <cell r="W1661">
            <v>480</v>
          </cell>
          <cell r="X1661">
            <v>478</v>
          </cell>
          <cell r="Y1661">
            <v>478</v>
          </cell>
          <cell r="Z1661">
            <v>817.51</v>
          </cell>
        </row>
        <row r="1662">
          <cell r="I1662" t="str">
            <v>MATHOD_66F08-MENASINODU</v>
          </cell>
          <cell r="J1662" t="str">
            <v>1310204904010108</v>
          </cell>
          <cell r="K1662" t="str">
            <v>AGRI</v>
          </cell>
          <cell r="L1662" t="str">
            <v>MATHOD_66</v>
          </cell>
          <cell r="M1662" t="str">
            <v>F08-MENASINODU</v>
          </cell>
          <cell r="N1662" t="str">
            <v>MATHOD_66F08-MENASINODU</v>
          </cell>
          <cell r="O1662" t="str">
            <v>1310204904010108</v>
          </cell>
          <cell r="P1662" t="str">
            <v>Rural</v>
          </cell>
          <cell r="Q1662" t="str">
            <v>AGRI</v>
          </cell>
          <cell r="R1662" t="str">
            <v>AGRI</v>
          </cell>
          <cell r="S1662">
            <v>25</v>
          </cell>
          <cell r="T1662">
            <v>33</v>
          </cell>
          <cell r="U1662">
            <v>58</v>
          </cell>
          <cell r="V1662">
            <v>162</v>
          </cell>
          <cell r="W1662">
            <v>616</v>
          </cell>
          <cell r="X1662">
            <v>611</v>
          </cell>
          <cell r="Y1662">
            <v>611</v>
          </cell>
          <cell r="Z1662">
            <v>789.54</v>
          </cell>
        </row>
        <row r="1663">
          <cell r="I1663" t="str">
            <v>MATHOD_66F09-MTDNJY</v>
          </cell>
          <cell r="J1663" t="str">
            <v>1310204904020303</v>
          </cell>
          <cell r="K1663" t="str">
            <v>NJY</v>
          </cell>
          <cell r="L1663" t="str">
            <v>MATHOD_66</v>
          </cell>
          <cell r="M1663" t="str">
            <v>F09-MTDNJY</v>
          </cell>
          <cell r="N1663" t="str">
            <v>MATHOD_66F09-MTDNJY</v>
          </cell>
          <cell r="O1663" t="str">
            <v>1310204904020303</v>
          </cell>
          <cell r="P1663" t="str">
            <v>Rural</v>
          </cell>
          <cell r="Q1663" t="str">
            <v>NJY</v>
          </cell>
          <cell r="R1663" t="str">
            <v>NJY</v>
          </cell>
          <cell r="S1663">
            <v>16</v>
          </cell>
          <cell r="T1663">
            <v>36</v>
          </cell>
          <cell r="U1663">
            <v>52</v>
          </cell>
          <cell r="V1663">
            <v>87</v>
          </cell>
          <cell r="W1663">
            <v>3938</v>
          </cell>
          <cell r="X1663">
            <v>3352</v>
          </cell>
          <cell r="Y1663">
            <v>0</v>
          </cell>
          <cell r="Z1663">
            <v>518.14</v>
          </cell>
        </row>
        <row r="1664">
          <cell r="I1664" t="str">
            <v>MATHOD_66F10-D.T.VATTI</v>
          </cell>
          <cell r="J1664" t="str">
            <v>1310204904010103</v>
          </cell>
          <cell r="K1664" t="str">
            <v>NJY</v>
          </cell>
          <cell r="L1664" t="str">
            <v>MATHOD_66</v>
          </cell>
          <cell r="M1664" t="str">
            <v>F10-D.T.VATTI</v>
          </cell>
          <cell r="N1664" t="str">
            <v>MATHOD_66F10-D.T.VATTI</v>
          </cell>
          <cell r="O1664" t="str">
            <v>1310204904010103</v>
          </cell>
          <cell r="P1664" t="str">
            <v>Rural</v>
          </cell>
          <cell r="Q1664" t="str">
            <v>NJY</v>
          </cell>
          <cell r="R1664" t="str">
            <v>NJY</v>
          </cell>
          <cell r="S1664">
            <v>18</v>
          </cell>
          <cell r="T1664">
            <v>24</v>
          </cell>
          <cell r="U1664">
            <v>42</v>
          </cell>
          <cell r="V1664">
            <v>89</v>
          </cell>
          <cell r="W1664">
            <v>3368</v>
          </cell>
          <cell r="X1664">
            <v>2842</v>
          </cell>
          <cell r="Y1664">
            <v>0</v>
          </cell>
          <cell r="Z1664">
            <v>203.83</v>
          </cell>
        </row>
        <row r="1665">
          <cell r="I1665" t="str">
            <v>MATHOD_66F11-VAJRA NJY</v>
          </cell>
          <cell r="J1665" t="str">
            <v>1310204904010109</v>
          </cell>
          <cell r="K1665" t="str">
            <v>NJY</v>
          </cell>
          <cell r="L1665" t="str">
            <v>MATHOD_66</v>
          </cell>
          <cell r="M1665" t="str">
            <v>F11-VAJRA NJY</v>
          </cell>
          <cell r="N1665" t="str">
            <v>MATHOD_66F11-VAJRA NJY</v>
          </cell>
          <cell r="O1665" t="str">
            <v>1310204904010109</v>
          </cell>
          <cell r="P1665" t="str">
            <v>Rural</v>
          </cell>
          <cell r="Q1665" t="str">
            <v>NJY</v>
          </cell>
          <cell r="R1665" t="str">
            <v>NJY</v>
          </cell>
          <cell r="S1665">
            <v>14</v>
          </cell>
          <cell r="T1665">
            <v>24</v>
          </cell>
          <cell r="U1665">
            <v>38</v>
          </cell>
          <cell r="V1665">
            <v>63</v>
          </cell>
          <cell r="W1665">
            <v>2579</v>
          </cell>
          <cell r="X1665">
            <v>2226</v>
          </cell>
          <cell r="Y1665">
            <v>0</v>
          </cell>
          <cell r="Z1665">
            <v>5136.7</v>
          </cell>
        </row>
        <row r="1666">
          <cell r="I1666" t="str">
            <v>MAVINAKATTE_66F01-MAVINKATTENJY</v>
          </cell>
          <cell r="J1666" t="str">
            <v>1310106906010101</v>
          </cell>
          <cell r="K1666" t="str">
            <v>NJY</v>
          </cell>
          <cell r="L1666" t="str">
            <v>MAVINAKATTE_66</v>
          </cell>
          <cell r="M1666" t="str">
            <v>F01-MAVINKATTENJY</v>
          </cell>
          <cell r="N1666" t="str">
            <v>MAVINAKATTE_66F01-MAVINKATTENJY</v>
          </cell>
          <cell r="O1666" t="str">
            <v>1310106906010101</v>
          </cell>
          <cell r="P1666" t="str">
            <v>Rural</v>
          </cell>
          <cell r="Q1666" t="str">
            <v>NJY</v>
          </cell>
          <cell r="R1666" t="str">
            <v>NJY</v>
          </cell>
          <cell r="S1666">
            <v>4.7568000000000001</v>
          </cell>
          <cell r="T1666">
            <v>3.1711999999999998</v>
          </cell>
          <cell r="U1666">
            <v>7.9279999999999999</v>
          </cell>
          <cell r="V1666">
            <v>92</v>
          </cell>
          <cell r="W1666">
            <v>3498</v>
          </cell>
          <cell r="X1666">
            <v>2746</v>
          </cell>
          <cell r="Y1666">
            <v>0</v>
          </cell>
          <cell r="Z1666">
            <v>845.11</v>
          </cell>
        </row>
        <row r="1667">
          <cell r="I1667" t="str">
            <v>MAVINAKATTE_66F02-DONDRAGATTA</v>
          </cell>
          <cell r="J1667" t="str">
            <v>1310106906010102</v>
          </cell>
          <cell r="K1667" t="str">
            <v>AGRI</v>
          </cell>
          <cell r="L1667" t="str">
            <v>MAVINAKATTE_66</v>
          </cell>
          <cell r="M1667" t="str">
            <v>F02-DONDRAGATTA</v>
          </cell>
          <cell r="N1667" t="str">
            <v>MAVINAKATTE_66F02-DONDRAGATTA</v>
          </cell>
          <cell r="O1667" t="str">
            <v>1310106906010102</v>
          </cell>
          <cell r="P1667" t="str">
            <v>Rural</v>
          </cell>
          <cell r="Q1667" t="str">
            <v>AGRI</v>
          </cell>
          <cell r="R1667" t="str">
            <v>AGRI</v>
          </cell>
          <cell r="S1667">
            <v>13.206</v>
          </cell>
          <cell r="T1667">
            <v>8.8040000000000003</v>
          </cell>
          <cell r="U1667">
            <v>22.009999999999998</v>
          </cell>
          <cell r="V1667">
            <v>138</v>
          </cell>
          <cell r="W1667">
            <v>402</v>
          </cell>
          <cell r="X1667">
            <v>402</v>
          </cell>
          <cell r="Y1667">
            <v>401</v>
          </cell>
          <cell r="Z1667">
            <v>752.32</v>
          </cell>
        </row>
        <row r="1668">
          <cell r="I1668" t="str">
            <v>MAVINAKATTE_66F03-HOSUR</v>
          </cell>
          <cell r="J1668" t="str">
            <v>1310106906010103</v>
          </cell>
          <cell r="K1668" t="str">
            <v>AGRI</v>
          </cell>
          <cell r="L1668" t="str">
            <v>MAVINAKATTE_66</v>
          </cell>
          <cell r="M1668" t="str">
            <v>F03-HOSUR</v>
          </cell>
          <cell r="N1668" t="str">
            <v>MAVINAKATTE_66F03-HOSUR</v>
          </cell>
          <cell r="O1668" t="str">
            <v>1310106906010103</v>
          </cell>
          <cell r="P1668" t="str">
            <v>Rural</v>
          </cell>
          <cell r="Q1668" t="str">
            <v>AGRI</v>
          </cell>
          <cell r="R1668" t="str">
            <v>AGRI</v>
          </cell>
          <cell r="S1668">
            <v>24.18</v>
          </cell>
          <cell r="T1668">
            <v>16.12</v>
          </cell>
          <cell r="U1668">
            <v>40.299999999999997</v>
          </cell>
          <cell r="V1668">
            <v>260</v>
          </cell>
          <cell r="W1668">
            <v>860</v>
          </cell>
          <cell r="X1668">
            <v>860</v>
          </cell>
          <cell r="Y1668">
            <v>860</v>
          </cell>
          <cell r="Z1668">
            <v>1028.23</v>
          </cell>
        </row>
        <row r="1669">
          <cell r="I1669" t="str">
            <v>MAVINAKATTE_66F04-MADENAHALLI</v>
          </cell>
          <cell r="J1669" t="str">
            <v>1310106906010104</v>
          </cell>
          <cell r="K1669" t="str">
            <v>AGRI</v>
          </cell>
          <cell r="L1669" t="str">
            <v>MAVINAKATTE_66</v>
          </cell>
          <cell r="M1669" t="str">
            <v>F04-MADENAHALLI</v>
          </cell>
          <cell r="N1669" t="str">
            <v>MAVINAKATTE_66F04-MADENAHALLI</v>
          </cell>
          <cell r="O1669" t="str">
            <v>1310106906010104</v>
          </cell>
          <cell r="P1669" t="str">
            <v>Rural</v>
          </cell>
          <cell r="Q1669" t="str">
            <v>AGRI</v>
          </cell>
          <cell r="R1669" t="str">
            <v>AGRI</v>
          </cell>
          <cell r="S1669">
            <v>12.942</v>
          </cell>
          <cell r="T1669">
            <v>8.6280000000000001</v>
          </cell>
          <cell r="U1669">
            <v>21.57</v>
          </cell>
          <cell r="V1669">
            <v>124</v>
          </cell>
          <cell r="W1669">
            <v>216</v>
          </cell>
          <cell r="X1669">
            <v>216</v>
          </cell>
          <cell r="Y1669">
            <v>216</v>
          </cell>
          <cell r="Z1669">
            <v>383.7</v>
          </cell>
        </row>
        <row r="1670">
          <cell r="I1670" t="str">
            <v>MAVINAKATTE_66F05-HANCHINASIDDAPURA</v>
          </cell>
          <cell r="J1670" t="str">
            <v>1310106906020301</v>
          </cell>
          <cell r="K1670" t="str">
            <v>AGRI</v>
          </cell>
          <cell r="L1670" t="str">
            <v>MAVINAKATTE_66</v>
          </cell>
          <cell r="M1670" t="str">
            <v>F05-HANCHINASIDDAPURA</v>
          </cell>
          <cell r="N1670" t="str">
            <v>MAVINAKATTE_66F05-HANCHINASIDDAPURA</v>
          </cell>
          <cell r="O1670" t="str">
            <v>1310106906020301</v>
          </cell>
          <cell r="P1670" t="str">
            <v>Rural</v>
          </cell>
          <cell r="Q1670" t="str">
            <v>AGRI</v>
          </cell>
          <cell r="R1670" t="str">
            <v>AGRI</v>
          </cell>
          <cell r="S1670">
            <v>2.1</v>
          </cell>
          <cell r="T1670">
            <v>1.4</v>
          </cell>
          <cell r="U1670">
            <v>3.5</v>
          </cell>
          <cell r="V1670">
            <v>17</v>
          </cell>
          <cell r="W1670">
            <v>17</v>
          </cell>
          <cell r="X1670">
            <v>17</v>
          </cell>
          <cell r="Y1670">
            <v>17</v>
          </cell>
          <cell r="Z1670">
            <v>732.71</v>
          </cell>
        </row>
        <row r="1671">
          <cell r="I1671" t="str">
            <v>MAVINAKATTE_66F06-GURURAJPURANJY</v>
          </cell>
          <cell r="J1671" t="str">
            <v>1310106906020302</v>
          </cell>
          <cell r="K1671" t="str">
            <v>NJY</v>
          </cell>
          <cell r="L1671" t="str">
            <v>MAVINAKATTE_66</v>
          </cell>
          <cell r="M1671" t="str">
            <v>F06-GURURAJPURANJY</v>
          </cell>
          <cell r="N1671" t="str">
            <v>MAVINAKATTE_66F06-GURURAJPURANJY</v>
          </cell>
          <cell r="O1671" t="str">
            <v>1310106906020302</v>
          </cell>
          <cell r="P1671" t="str">
            <v>Rural</v>
          </cell>
          <cell r="Q1671" t="str">
            <v>NJY</v>
          </cell>
          <cell r="R1671" t="str">
            <v>NJY</v>
          </cell>
          <cell r="S1671">
            <v>8.7965999999999998</v>
          </cell>
          <cell r="T1671">
            <v>5.8643999999999998</v>
          </cell>
          <cell r="U1671">
            <v>14.661</v>
          </cell>
          <cell r="V1671">
            <v>30</v>
          </cell>
          <cell r="W1671">
            <v>788</v>
          </cell>
          <cell r="X1671">
            <v>692</v>
          </cell>
          <cell r="Y1671">
            <v>0</v>
          </cell>
          <cell r="Z1671">
            <v>325.82</v>
          </cell>
        </row>
        <row r="1672">
          <cell r="I1672" t="str">
            <v>MAVINAKATTE_66F07-BRT</v>
          </cell>
          <cell r="J1672" t="str">
            <v>1310106906020303</v>
          </cell>
          <cell r="K1672" t="str">
            <v>AGRI</v>
          </cell>
          <cell r="L1672" t="str">
            <v>MAVINAKATTE_66</v>
          </cell>
          <cell r="M1672" t="str">
            <v>F07-BRT</v>
          </cell>
          <cell r="N1672" t="str">
            <v>MAVINAKATTE_66F07-BRT</v>
          </cell>
          <cell r="O1672" t="str">
            <v>1310106906020303</v>
          </cell>
          <cell r="P1672" t="str">
            <v>Rural</v>
          </cell>
          <cell r="Q1672" t="str">
            <v>AGRI</v>
          </cell>
          <cell r="R1672" t="str">
            <v>AGRI</v>
          </cell>
          <cell r="S1672">
            <v>11.1</v>
          </cell>
          <cell r="T1672">
            <v>7.4</v>
          </cell>
          <cell r="U1672">
            <v>18.5</v>
          </cell>
          <cell r="V1672">
            <v>226</v>
          </cell>
          <cell r="W1672">
            <v>380</v>
          </cell>
          <cell r="X1672">
            <v>380</v>
          </cell>
          <cell r="Y1672">
            <v>380</v>
          </cell>
          <cell r="Z1672">
            <v>1058.04</v>
          </cell>
        </row>
        <row r="1673">
          <cell r="I1673" t="str">
            <v>MAVINAKATTE_66F08-MAVINAKATTE</v>
          </cell>
          <cell r="J1673" t="str">
            <v>1310106906020304</v>
          </cell>
          <cell r="K1673" t="str">
            <v>AGRI</v>
          </cell>
          <cell r="L1673" t="str">
            <v>MAVINAKATTE_66</v>
          </cell>
          <cell r="M1673" t="str">
            <v>F08-MAVINAKATTE</v>
          </cell>
          <cell r="N1673" t="str">
            <v>MAVINAKATTE_66F08-MAVINAKATTE</v>
          </cell>
          <cell r="O1673" t="str">
            <v>1310106906020304</v>
          </cell>
          <cell r="P1673" t="str">
            <v>Rural</v>
          </cell>
          <cell r="Q1673" t="str">
            <v>AGRI</v>
          </cell>
          <cell r="R1673" t="str">
            <v>AGRI</v>
          </cell>
          <cell r="S1673">
            <v>8.8320000000000007</v>
          </cell>
          <cell r="T1673">
            <v>5.8879999999999999</v>
          </cell>
          <cell r="U1673">
            <v>14.72</v>
          </cell>
          <cell r="V1673">
            <v>161</v>
          </cell>
          <cell r="W1673">
            <v>417</v>
          </cell>
          <cell r="X1673">
            <v>417</v>
          </cell>
          <cell r="Y1673">
            <v>417</v>
          </cell>
          <cell r="Z1673">
            <v>850.53</v>
          </cell>
        </row>
        <row r="1674">
          <cell r="I1674" t="str">
            <v>MAVINAKATTE_66F10-BASAVAPURA WATER SUPPLY</v>
          </cell>
          <cell r="J1674" t="str">
            <v>1310106906010106</v>
          </cell>
          <cell r="K1674" t="str">
            <v>WATER WORKS</v>
          </cell>
          <cell r="L1674" t="str">
            <v>MAVINAKATTE_66</v>
          </cell>
          <cell r="M1674" t="str">
            <v>F10-BASAVAPURA WATER SUPPLY</v>
          </cell>
          <cell r="N1674" t="str">
            <v>MAVINAKATTE_66F10-BASAVAPURA WATER SUPPLY</v>
          </cell>
          <cell r="O1674" t="str">
            <v>1310106906010106</v>
          </cell>
          <cell r="P1674" t="str">
            <v>Rural</v>
          </cell>
          <cell r="Q1674" t="str">
            <v>WATER WORKS</v>
          </cell>
          <cell r="R1674" t="str">
            <v>WATER WORKS</v>
          </cell>
          <cell r="S1674">
            <v>4.5</v>
          </cell>
          <cell r="T1674">
            <v>3</v>
          </cell>
          <cell r="U1674">
            <v>7.5</v>
          </cell>
          <cell r="V1674">
            <v>2</v>
          </cell>
          <cell r="W1674">
            <v>2</v>
          </cell>
          <cell r="X1674">
            <v>2</v>
          </cell>
          <cell r="Y1674">
            <v>0</v>
          </cell>
          <cell r="Z1674">
            <v>2386.1999999999998</v>
          </cell>
        </row>
        <row r="1675">
          <cell r="I1675" t="str">
            <v>MAVINAKATTE_66F11-CHANNESHPURA WATER SUPPLY</v>
          </cell>
          <cell r="J1675" t="str">
            <v>1310106906020306</v>
          </cell>
          <cell r="K1675" t="str">
            <v>WATER WORKS</v>
          </cell>
          <cell r="L1675" t="str">
            <v>MAVINAKATTE_66</v>
          </cell>
          <cell r="M1675" t="str">
            <v>F11-CHANNESHPURA WATER SUPPLY</v>
          </cell>
          <cell r="N1675" t="str">
            <v>MAVINAKATTE_66F11-CHANNESHPURA WATER SUPPLY</v>
          </cell>
          <cell r="O1675" t="str">
            <v>1310106906020306</v>
          </cell>
          <cell r="P1675" t="str">
            <v>Rural</v>
          </cell>
          <cell r="Q1675" t="str">
            <v>WATER WORKS</v>
          </cell>
          <cell r="R1675" t="str">
            <v>WATER WORKS</v>
          </cell>
          <cell r="S1675">
            <v>7.8</v>
          </cell>
          <cell r="T1675">
            <v>0</v>
          </cell>
          <cell r="U1675">
            <v>7.8</v>
          </cell>
          <cell r="V1675">
            <v>0</v>
          </cell>
          <cell r="W1675">
            <v>1</v>
          </cell>
          <cell r="X1675">
            <v>1</v>
          </cell>
          <cell r="Y1675">
            <v>0</v>
          </cell>
          <cell r="Z1675">
            <v>27.14</v>
          </cell>
        </row>
        <row r="1676">
          <cell r="I1676" t="str">
            <v>MAYAKONDA_66F01-B DURGA</v>
          </cell>
          <cell r="J1676" t="str">
            <v>1310104904010101</v>
          </cell>
          <cell r="K1676" t="str">
            <v>AGRI</v>
          </cell>
          <cell r="L1676" t="str">
            <v>MAYAKONDA_66</v>
          </cell>
          <cell r="M1676" t="str">
            <v>F01-B DURGA</v>
          </cell>
          <cell r="N1676" t="str">
            <v>MAYAKONDA_66F01-B DURGA</v>
          </cell>
          <cell r="O1676" t="str">
            <v>1310104904010101</v>
          </cell>
          <cell r="P1676" t="str">
            <v>Rural</v>
          </cell>
          <cell r="Q1676" t="str">
            <v>AGRI</v>
          </cell>
          <cell r="R1676" t="str">
            <v>AGRI</v>
          </cell>
          <cell r="S1676">
            <v>10.5</v>
          </cell>
          <cell r="T1676">
            <v>46.2</v>
          </cell>
          <cell r="U1676">
            <v>56.7</v>
          </cell>
          <cell r="V1676">
            <v>162</v>
          </cell>
          <cell r="W1676">
            <v>816</v>
          </cell>
          <cell r="X1676">
            <v>807</v>
          </cell>
          <cell r="Y1676">
            <v>807</v>
          </cell>
          <cell r="Z1676">
            <v>964.33</v>
          </cell>
        </row>
        <row r="1677">
          <cell r="I1677" t="str">
            <v>MAYAKONDA_66F02-DINDADAHALLI</v>
          </cell>
          <cell r="J1677" t="str">
            <v>1310104904010102</v>
          </cell>
          <cell r="K1677" t="str">
            <v>AGRI</v>
          </cell>
          <cell r="L1677" t="str">
            <v>MAYAKONDA_66</v>
          </cell>
          <cell r="M1677" t="str">
            <v>F02-DINDADAHALLI</v>
          </cell>
          <cell r="N1677" t="str">
            <v>MAYAKONDA_66F02-DINDADAHALLI</v>
          </cell>
          <cell r="O1677" t="str">
            <v>1310104904010102</v>
          </cell>
          <cell r="P1677" t="str">
            <v>Rural</v>
          </cell>
          <cell r="Q1677" t="str">
            <v>AGRI</v>
          </cell>
          <cell r="R1677" t="str">
            <v>AGRI</v>
          </cell>
          <cell r="S1677">
            <v>9.9</v>
          </cell>
          <cell r="T1677">
            <v>44.4</v>
          </cell>
          <cell r="U1677">
            <v>54.3</v>
          </cell>
          <cell r="V1677">
            <v>146</v>
          </cell>
          <cell r="W1677">
            <v>617</v>
          </cell>
          <cell r="X1677">
            <v>616</v>
          </cell>
          <cell r="Y1677">
            <v>616</v>
          </cell>
          <cell r="Z1677">
            <v>911.98</v>
          </cell>
        </row>
        <row r="1678">
          <cell r="I1678" t="str">
            <v>MAYAKONDA_66F03-NARAGANAHALLI</v>
          </cell>
          <cell r="J1678" t="str">
            <v>1310104904010103</v>
          </cell>
          <cell r="K1678" t="str">
            <v>AGRI</v>
          </cell>
          <cell r="L1678" t="str">
            <v>MAYAKONDA_66</v>
          </cell>
          <cell r="M1678" t="str">
            <v>F03-NARAGANAHALLI</v>
          </cell>
          <cell r="N1678" t="str">
            <v>MAYAKONDA_66F03-NARAGANAHALLI</v>
          </cell>
          <cell r="O1678" t="str">
            <v>1310104904010103</v>
          </cell>
          <cell r="P1678" t="str">
            <v>Rural</v>
          </cell>
          <cell r="Q1678" t="str">
            <v>AGRI</v>
          </cell>
          <cell r="R1678" t="str">
            <v>AGRI</v>
          </cell>
          <cell r="S1678">
            <v>76.5</v>
          </cell>
          <cell r="T1678">
            <v>3.4000000000000101</v>
          </cell>
          <cell r="U1678">
            <v>73.099999999999994</v>
          </cell>
          <cell r="V1678">
            <v>181</v>
          </cell>
          <cell r="W1678">
            <v>300</v>
          </cell>
          <cell r="X1678">
            <v>298</v>
          </cell>
          <cell r="Y1678">
            <v>298</v>
          </cell>
          <cell r="Z1678">
            <v>479.76</v>
          </cell>
        </row>
        <row r="1679">
          <cell r="I1679" t="str">
            <v>MAYAKONDA_66F04-MAYAKONDA NJY</v>
          </cell>
          <cell r="J1679" t="str">
            <v>1310104904010104</v>
          </cell>
          <cell r="K1679" t="str">
            <v>NJY</v>
          </cell>
          <cell r="L1679" t="str">
            <v>MAYAKONDA_66</v>
          </cell>
          <cell r="M1679" t="str">
            <v>F04-MAYAKONDA NJY</v>
          </cell>
          <cell r="N1679" t="str">
            <v>MAYAKONDA_66F04-MAYAKONDA NJY</v>
          </cell>
          <cell r="O1679" t="str">
            <v>1310104904010104</v>
          </cell>
          <cell r="P1679" t="str">
            <v>Rural</v>
          </cell>
          <cell r="Q1679" t="str">
            <v>NJY</v>
          </cell>
          <cell r="R1679" t="str">
            <v>NJY</v>
          </cell>
          <cell r="S1679">
            <v>8</v>
          </cell>
          <cell r="T1679">
            <v>24</v>
          </cell>
          <cell r="U1679">
            <v>32</v>
          </cell>
          <cell r="V1679">
            <v>63</v>
          </cell>
          <cell r="W1679">
            <v>3311</v>
          </cell>
          <cell r="X1679">
            <v>2841</v>
          </cell>
          <cell r="Y1679">
            <v>0</v>
          </cell>
          <cell r="Z1679">
            <v>655.27</v>
          </cell>
        </row>
        <row r="1680">
          <cell r="I1680" t="str">
            <v>MAYAKONDA_66F05-BULLAPURA</v>
          </cell>
          <cell r="J1680" t="str">
            <v>1310104904010107</v>
          </cell>
          <cell r="K1680" t="str">
            <v>AGRI</v>
          </cell>
          <cell r="L1680" t="str">
            <v>MAYAKONDA_66</v>
          </cell>
          <cell r="M1680" t="str">
            <v>F05-BULLAPURA</v>
          </cell>
          <cell r="N1680" t="str">
            <v>MAYAKONDA_66F05-BULLAPURA</v>
          </cell>
          <cell r="O1680" t="str">
            <v>1310104904010107</v>
          </cell>
          <cell r="P1680" t="str">
            <v>Rural</v>
          </cell>
          <cell r="Q1680" t="str">
            <v>AGRI</v>
          </cell>
          <cell r="R1680" t="str">
            <v>AGRI</v>
          </cell>
          <cell r="S1680">
            <v>10.5</v>
          </cell>
          <cell r="T1680">
            <v>46.7</v>
          </cell>
          <cell r="U1680">
            <v>57.2</v>
          </cell>
          <cell r="V1680">
            <v>145</v>
          </cell>
          <cell r="W1680">
            <v>379</v>
          </cell>
          <cell r="X1680">
            <v>378</v>
          </cell>
          <cell r="Y1680">
            <v>378</v>
          </cell>
          <cell r="Z1680">
            <v>569.94000000000005</v>
          </cell>
        </row>
        <row r="1681">
          <cell r="I1681" t="str">
            <v>MAYAKONDA_66F06-KODAGANUR</v>
          </cell>
          <cell r="J1681" t="str">
            <v>1310104904020301</v>
          </cell>
          <cell r="K1681" t="str">
            <v>AGRI</v>
          </cell>
          <cell r="L1681" t="str">
            <v>MAYAKONDA_66</v>
          </cell>
          <cell r="M1681" t="str">
            <v>F06-KODAGANUR</v>
          </cell>
          <cell r="N1681" t="str">
            <v>MAYAKONDA_66F06-KODAGANUR</v>
          </cell>
          <cell r="O1681" t="str">
            <v>1310104904020301</v>
          </cell>
          <cell r="P1681" t="str">
            <v>Rural</v>
          </cell>
          <cell r="Q1681" t="str">
            <v>AGRI</v>
          </cell>
          <cell r="R1681" t="str">
            <v>AGRI</v>
          </cell>
          <cell r="S1681">
            <v>12.5</v>
          </cell>
          <cell r="T1681">
            <v>55.599999999999994</v>
          </cell>
          <cell r="U1681">
            <v>68.099999999999994</v>
          </cell>
          <cell r="V1681">
            <v>166</v>
          </cell>
          <cell r="W1681">
            <v>519</v>
          </cell>
          <cell r="X1681">
            <v>518</v>
          </cell>
          <cell r="Y1681">
            <v>518</v>
          </cell>
          <cell r="Z1681">
            <v>396.12</v>
          </cell>
        </row>
        <row r="1682">
          <cell r="I1682" t="str">
            <v>MAYAKONDA_66F07-BADAMYK</v>
          </cell>
          <cell r="J1682" t="str">
            <v>1310104904020302</v>
          </cell>
          <cell r="K1682" t="str">
            <v>AGRI</v>
          </cell>
          <cell r="L1682" t="str">
            <v>MAYAKONDA_66</v>
          </cell>
          <cell r="M1682" t="str">
            <v>F07-BADAMYK</v>
          </cell>
          <cell r="N1682" t="str">
            <v>MAYAKONDA_66F07-BADAMYK</v>
          </cell>
          <cell r="O1682" t="str">
            <v>1310104904020302</v>
          </cell>
          <cell r="P1682" t="str">
            <v>Rural</v>
          </cell>
          <cell r="Q1682" t="str">
            <v>AGRI</v>
          </cell>
          <cell r="R1682" t="str">
            <v>AGRI</v>
          </cell>
          <cell r="S1682">
            <v>14.5</v>
          </cell>
          <cell r="T1682">
            <v>64.5</v>
          </cell>
          <cell r="U1682">
            <v>79</v>
          </cell>
          <cell r="V1682">
            <v>180</v>
          </cell>
          <cell r="W1682">
            <v>662</v>
          </cell>
          <cell r="X1682">
            <v>658</v>
          </cell>
          <cell r="Y1682">
            <v>658</v>
          </cell>
          <cell r="Z1682">
            <v>1208.02</v>
          </cell>
        </row>
        <row r="1683">
          <cell r="I1683" t="str">
            <v>MAYAKONDA_66F08-NALKUNDA</v>
          </cell>
          <cell r="J1683" t="str">
            <v>1310104904020303</v>
          </cell>
          <cell r="K1683" t="str">
            <v>AGRI</v>
          </cell>
          <cell r="L1683" t="str">
            <v>MAYAKONDA_66</v>
          </cell>
          <cell r="M1683" t="str">
            <v>F08-NALKUNDA</v>
          </cell>
          <cell r="N1683" t="str">
            <v>MAYAKONDA_66F08-NALKUNDA</v>
          </cell>
          <cell r="O1683" t="str">
            <v>1310104904020303</v>
          </cell>
          <cell r="P1683" t="str">
            <v>Rural</v>
          </cell>
          <cell r="Q1683" t="str">
            <v>AGRI</v>
          </cell>
          <cell r="R1683" t="str">
            <v>AGRI</v>
          </cell>
          <cell r="S1683">
            <v>28</v>
          </cell>
          <cell r="T1683">
            <v>42.8</v>
          </cell>
          <cell r="U1683">
            <v>70.8</v>
          </cell>
          <cell r="V1683">
            <v>162</v>
          </cell>
          <cell r="W1683">
            <v>719</v>
          </cell>
          <cell r="X1683">
            <v>718</v>
          </cell>
          <cell r="Y1683">
            <v>717</v>
          </cell>
          <cell r="Z1683">
            <v>644.34</v>
          </cell>
        </row>
        <row r="1684">
          <cell r="I1684" t="str">
            <v>MAYAKONDA_66F09-H BASAVAPURA</v>
          </cell>
          <cell r="J1684" t="str">
            <v>1310104904010106</v>
          </cell>
          <cell r="K1684" t="str">
            <v>AGRI</v>
          </cell>
          <cell r="L1684" t="str">
            <v>MAYAKONDA_66</v>
          </cell>
          <cell r="M1684" t="str">
            <v>F09-H BASAVAPURA</v>
          </cell>
          <cell r="N1684" t="str">
            <v>MAYAKONDA_66F09-H BASAVAPURA</v>
          </cell>
          <cell r="O1684" t="str">
            <v>1310104904010106</v>
          </cell>
          <cell r="P1684" t="str">
            <v>Rural</v>
          </cell>
          <cell r="Q1684" t="str">
            <v>AGRI</v>
          </cell>
          <cell r="R1684" t="str">
            <v>AGRI</v>
          </cell>
          <cell r="S1684">
            <v>11</v>
          </cell>
          <cell r="T1684">
            <v>48.9</v>
          </cell>
          <cell r="U1684">
            <v>59.9</v>
          </cell>
          <cell r="V1684">
            <v>148</v>
          </cell>
          <cell r="W1684">
            <v>399</v>
          </cell>
          <cell r="X1684">
            <v>399</v>
          </cell>
          <cell r="Y1684">
            <v>399</v>
          </cell>
          <cell r="Z1684">
            <v>588.44000000000005</v>
          </cell>
        </row>
        <row r="1685">
          <cell r="I1685" t="str">
            <v>MAYAKONDA_66F10-WATERWORKS</v>
          </cell>
          <cell r="J1685" t="str">
            <v>1310104904010105</v>
          </cell>
          <cell r="K1685" t="str">
            <v>NJY</v>
          </cell>
          <cell r="L1685" t="str">
            <v>MAYAKONDA_66</v>
          </cell>
          <cell r="M1685" t="str">
            <v>F10-WATERWORKS</v>
          </cell>
          <cell r="N1685" t="str">
            <v>MAYAKONDA_66F10-WATERWORKS</v>
          </cell>
          <cell r="O1685" t="str">
            <v>1310104904010105</v>
          </cell>
          <cell r="P1685" t="str">
            <v>Rural</v>
          </cell>
          <cell r="Q1685" t="str">
            <v>NJY</v>
          </cell>
          <cell r="R1685" t="str">
            <v>NJY</v>
          </cell>
          <cell r="S1685">
            <v>9</v>
          </cell>
          <cell r="T1685">
            <v>27</v>
          </cell>
          <cell r="U1685">
            <v>36</v>
          </cell>
          <cell r="V1685">
            <v>56</v>
          </cell>
          <cell r="W1685">
            <v>3015</v>
          </cell>
          <cell r="X1685">
            <v>2528</v>
          </cell>
          <cell r="Y1685">
            <v>0</v>
          </cell>
          <cell r="Z1685">
            <v>1524.72</v>
          </cell>
        </row>
        <row r="1686">
          <cell r="I1686" t="str">
            <v>MAYAKONDA_66F11-BOMMENAHALLI NJY</v>
          </cell>
          <cell r="J1686" t="str">
            <v>1310104904010109</v>
          </cell>
          <cell r="K1686" t="str">
            <v>NJY</v>
          </cell>
          <cell r="L1686" t="str">
            <v>MAYAKONDA_66</v>
          </cell>
          <cell r="M1686" t="str">
            <v>F11-BOMMENAHALLI NJY</v>
          </cell>
          <cell r="N1686" t="str">
            <v>MAYAKONDA_66F11-BOMMENAHALLI NJY</v>
          </cell>
          <cell r="O1686" t="str">
            <v>1310104904010109</v>
          </cell>
          <cell r="P1686" t="str">
            <v>Rural</v>
          </cell>
          <cell r="Q1686" t="str">
            <v>NJY</v>
          </cell>
          <cell r="R1686" t="str">
            <v>NJY</v>
          </cell>
          <cell r="S1686">
            <v>11</v>
          </cell>
          <cell r="T1686">
            <v>44</v>
          </cell>
          <cell r="U1686">
            <v>55</v>
          </cell>
          <cell r="V1686">
            <v>78</v>
          </cell>
          <cell r="W1686">
            <v>4170</v>
          </cell>
          <cell r="X1686">
            <v>3572</v>
          </cell>
          <cell r="Y1686">
            <v>0</v>
          </cell>
          <cell r="Z1686">
            <v>2179.92</v>
          </cell>
        </row>
        <row r="1687">
          <cell r="I1687" t="str">
            <v>MAYAKONDA_66F12-BAVIHAL NJY</v>
          </cell>
          <cell r="J1687" t="str">
            <v>1310104904010108</v>
          </cell>
          <cell r="K1687" t="str">
            <v>NJY</v>
          </cell>
          <cell r="L1687" t="str">
            <v>MAYAKONDA_66</v>
          </cell>
          <cell r="M1687" t="str">
            <v>F12-BAVIHAL NJY</v>
          </cell>
          <cell r="N1687" t="str">
            <v>MAYAKONDA_66F12-BAVIHAL NJY</v>
          </cell>
          <cell r="O1687" t="str">
            <v>1310104904010108</v>
          </cell>
          <cell r="P1687" t="str">
            <v>Rural</v>
          </cell>
          <cell r="Q1687" t="str">
            <v>NJY</v>
          </cell>
          <cell r="R1687" t="str">
            <v>NJY</v>
          </cell>
          <cell r="S1687">
            <v>9.5</v>
          </cell>
          <cell r="T1687">
            <v>28.5</v>
          </cell>
          <cell r="U1687">
            <v>38</v>
          </cell>
          <cell r="V1687">
            <v>33</v>
          </cell>
          <cell r="W1687">
            <v>1211</v>
          </cell>
          <cell r="X1687">
            <v>1000</v>
          </cell>
          <cell r="Y1687">
            <v>0</v>
          </cell>
          <cell r="Z1687">
            <v>4377.1000000000004</v>
          </cell>
        </row>
        <row r="1688">
          <cell r="I1688" t="str">
            <v xml:space="preserve">MAYAKONDA_66F13-ANABERU </v>
          </cell>
          <cell r="J1688" t="str">
            <v>1310104904020304</v>
          </cell>
          <cell r="K1688" t="str">
            <v>AGRI</v>
          </cell>
          <cell r="L1688" t="str">
            <v>MAYAKONDA_66</v>
          </cell>
          <cell r="M1688" t="str">
            <v xml:space="preserve">F13-ANABERU </v>
          </cell>
          <cell r="N1688" t="str">
            <v xml:space="preserve">MAYAKONDA_66F13-ANABERU </v>
          </cell>
          <cell r="O1688" t="str">
            <v>1310104904020304</v>
          </cell>
          <cell r="P1688" t="str">
            <v>Rural</v>
          </cell>
          <cell r="Q1688" t="str">
            <v>AGRI</v>
          </cell>
          <cell r="R1688" t="str">
            <v>AGRI</v>
          </cell>
          <cell r="S1688">
            <v>11.7</v>
          </cell>
          <cell r="T1688">
            <v>52.3</v>
          </cell>
          <cell r="U1688">
            <v>64</v>
          </cell>
          <cell r="V1688">
            <v>99</v>
          </cell>
          <cell r="W1688">
            <v>102</v>
          </cell>
          <cell r="X1688">
            <v>100</v>
          </cell>
          <cell r="Y1688">
            <v>100</v>
          </cell>
          <cell r="Z1688">
            <v>11.17</v>
          </cell>
        </row>
        <row r="1689">
          <cell r="I1689" t="str">
            <v>MAYAKONDA_66F14-SHANKARANAHALLI</v>
          </cell>
          <cell r="J1689" t="str">
            <v>1310104904010111</v>
          </cell>
          <cell r="K1689" t="str">
            <v>AGRI</v>
          </cell>
          <cell r="L1689" t="str">
            <v>MAYAKONDA_66</v>
          </cell>
          <cell r="M1689" t="str">
            <v>F14-SHANKARANAHALLI</v>
          </cell>
          <cell r="N1689" t="str">
            <v>MAYAKONDA_66F14-SHANKARANAHALLI</v>
          </cell>
          <cell r="O1689" t="str">
            <v>1310104904010111</v>
          </cell>
          <cell r="P1689" t="str">
            <v>Rural</v>
          </cell>
          <cell r="Q1689" t="str">
            <v>AGRI</v>
          </cell>
          <cell r="R1689" t="str">
            <v>AGRI</v>
          </cell>
          <cell r="S1689">
            <v>11.7</v>
          </cell>
          <cell r="T1689">
            <v>51.3</v>
          </cell>
          <cell r="U1689">
            <v>63</v>
          </cell>
          <cell r="V1689">
            <v>56</v>
          </cell>
          <cell r="W1689">
            <v>131</v>
          </cell>
          <cell r="X1689">
            <v>131</v>
          </cell>
          <cell r="Y1689">
            <v>131</v>
          </cell>
          <cell r="Z1689">
            <v>1186.1400000000001</v>
          </cell>
        </row>
        <row r="1690">
          <cell r="I1690" t="str">
            <v>MAYAKONDA_66F15-HONNA NAYAKANA HALLI</v>
          </cell>
          <cell r="J1690" t="str">
            <v>1310104904010110</v>
          </cell>
          <cell r="K1690" t="str">
            <v>AGRI</v>
          </cell>
          <cell r="L1690" t="str">
            <v>MAYAKONDA_66</v>
          </cell>
          <cell r="M1690" t="str">
            <v>F15-HONNA NAYAKANA HALLI</v>
          </cell>
          <cell r="N1690" t="str">
            <v>MAYAKONDA_66F15-HONNA NAYAKANA HALLI</v>
          </cell>
          <cell r="O1690" t="str">
            <v>1310104904010110</v>
          </cell>
          <cell r="P1690" t="str">
            <v>Rural</v>
          </cell>
          <cell r="Q1690" t="str">
            <v>AGRI</v>
          </cell>
          <cell r="R1690" t="str">
            <v>AGRI</v>
          </cell>
          <cell r="S1690">
            <v>11.5</v>
          </cell>
          <cell r="T1690">
            <v>51.5</v>
          </cell>
          <cell r="U1690">
            <v>63</v>
          </cell>
          <cell r="V1690">
            <v>59</v>
          </cell>
          <cell r="W1690">
            <v>386</v>
          </cell>
          <cell r="X1690">
            <v>385</v>
          </cell>
          <cell r="Y1690">
            <v>382</v>
          </cell>
          <cell r="Z1690">
            <v>1120.2</v>
          </cell>
        </row>
        <row r="1691">
          <cell r="I1691" t="str">
            <v>MAYASANDRA_110F01-BYTHARAHOSAHALLI</v>
          </cell>
          <cell r="J1691" t="str">
            <v>1320202901010101</v>
          </cell>
          <cell r="K1691" t="str">
            <v>AGRI</v>
          </cell>
          <cell r="L1691" t="str">
            <v>MAYASANDRA_110</v>
          </cell>
          <cell r="M1691" t="str">
            <v>F01-BYTHARAHOSAHALLI</v>
          </cell>
          <cell r="N1691" t="str">
            <v>MAYASANDRA_110F01-BYTHARAHOSAHALLI</v>
          </cell>
          <cell r="O1691" t="str">
            <v>1320202901010101</v>
          </cell>
          <cell r="P1691" t="str">
            <v>Rural</v>
          </cell>
          <cell r="Q1691" t="str">
            <v>AGRI</v>
          </cell>
          <cell r="R1691" t="str">
            <v>AGRI</v>
          </cell>
          <cell r="S1691">
            <v>7.6539999999999999</v>
          </cell>
          <cell r="T1691">
            <v>12.350999999999999</v>
          </cell>
          <cell r="U1691">
            <v>20.004999999999999</v>
          </cell>
          <cell r="V1691">
            <v>95</v>
          </cell>
          <cell r="W1691">
            <v>537</v>
          </cell>
          <cell r="X1691">
            <v>321</v>
          </cell>
          <cell r="Y1691">
            <v>319</v>
          </cell>
          <cell r="Z1691">
            <v>715.47</v>
          </cell>
        </row>
        <row r="1692">
          <cell r="I1692" t="str">
            <v>MAYASANDRA_110F02-MAYASANDRA</v>
          </cell>
          <cell r="J1692" t="str">
            <v>1320202901010102</v>
          </cell>
          <cell r="K1692" t="str">
            <v>AGRI</v>
          </cell>
          <cell r="L1692" t="str">
            <v>MAYASANDRA_110</v>
          </cell>
          <cell r="M1692" t="str">
            <v>F02-MAYASANDRA</v>
          </cell>
          <cell r="N1692" t="str">
            <v>MAYASANDRA_110F02-MAYASANDRA</v>
          </cell>
          <cell r="O1692" t="str">
            <v>1320202901010102</v>
          </cell>
          <cell r="P1692" t="str">
            <v>Rural</v>
          </cell>
          <cell r="Q1692" t="str">
            <v>AGRI</v>
          </cell>
          <cell r="R1692" t="str">
            <v>AGRI</v>
          </cell>
          <cell r="S1692">
            <v>18.576000000000001</v>
          </cell>
          <cell r="T1692">
            <v>28.954000000000001</v>
          </cell>
          <cell r="U1692">
            <v>47.53</v>
          </cell>
          <cell r="V1692">
            <v>227</v>
          </cell>
          <cell r="W1692">
            <v>1284</v>
          </cell>
          <cell r="X1692">
            <v>243</v>
          </cell>
          <cell r="Y1692">
            <v>238</v>
          </cell>
          <cell r="Z1692">
            <v>606.4</v>
          </cell>
        </row>
        <row r="1693">
          <cell r="I1693" t="str">
            <v>MAYASANDRA_110F03-MUTUGADAHALLI</v>
          </cell>
          <cell r="J1693" t="str">
            <v>1320202901010103</v>
          </cell>
          <cell r="K1693" t="str">
            <v>AGRI</v>
          </cell>
          <cell r="L1693" t="str">
            <v>MAYASANDRA_110</v>
          </cell>
          <cell r="M1693" t="str">
            <v>F03-MUTUGADAHALLI</v>
          </cell>
          <cell r="N1693" t="str">
            <v>MAYASANDRA_110F03-MUTUGADAHALLI</v>
          </cell>
          <cell r="O1693" t="str">
            <v>1320202901010103</v>
          </cell>
          <cell r="P1693" t="str">
            <v>Rural</v>
          </cell>
          <cell r="Q1693" t="str">
            <v>AGRI</v>
          </cell>
          <cell r="R1693" t="str">
            <v>AGRI</v>
          </cell>
          <cell r="S1693">
            <v>15.824000000000002</v>
          </cell>
          <cell r="T1693">
            <v>24.385999999999999</v>
          </cell>
          <cell r="U1693">
            <v>40.21</v>
          </cell>
          <cell r="V1693">
            <v>190</v>
          </cell>
          <cell r="W1693">
            <v>293</v>
          </cell>
          <cell r="X1693">
            <v>276</v>
          </cell>
          <cell r="Y1693">
            <v>275</v>
          </cell>
          <cell r="Z1693">
            <v>258.12</v>
          </cell>
        </row>
        <row r="1694">
          <cell r="I1694" t="str">
            <v>MAYASANDRA_110F04-HEDDANAKATTE</v>
          </cell>
          <cell r="J1694" t="str">
            <v>1320202901010104</v>
          </cell>
          <cell r="K1694" t="str">
            <v>AGRI</v>
          </cell>
          <cell r="L1694" t="str">
            <v>MAYASANDRA_110</v>
          </cell>
          <cell r="M1694" t="str">
            <v>F04-HEDDANAKATTE</v>
          </cell>
          <cell r="N1694" t="str">
            <v>MAYASANDRA_110F04-HEDDANAKATTE</v>
          </cell>
          <cell r="O1694" t="str">
            <v>1320202901010104</v>
          </cell>
          <cell r="P1694" t="str">
            <v>Rural</v>
          </cell>
          <cell r="Q1694" t="str">
            <v>AGRI</v>
          </cell>
          <cell r="R1694" t="str">
            <v>AGRI</v>
          </cell>
          <cell r="S1694">
            <v>11.352</v>
          </cell>
          <cell r="T1694">
            <v>17.137999999999998</v>
          </cell>
          <cell r="U1694">
            <v>28.49</v>
          </cell>
          <cell r="V1694">
            <v>133</v>
          </cell>
          <cell r="W1694">
            <v>448</v>
          </cell>
          <cell r="X1694">
            <v>396</v>
          </cell>
          <cell r="Y1694">
            <v>395</v>
          </cell>
          <cell r="Z1694">
            <v>647.27</v>
          </cell>
        </row>
        <row r="1695">
          <cell r="I1695" t="str">
            <v>MAYASANDRA_110F05-VADAVANGHATTA</v>
          </cell>
          <cell r="J1695" t="str">
            <v>1320202901010105</v>
          </cell>
          <cell r="K1695" t="str">
            <v>AGRI</v>
          </cell>
          <cell r="L1695" t="str">
            <v>MAYASANDRA_110</v>
          </cell>
          <cell r="M1695" t="str">
            <v>F05-VADAVANGHATTA</v>
          </cell>
          <cell r="N1695" t="str">
            <v>MAYASANDRA_110F05-VADAVANGHATTA</v>
          </cell>
          <cell r="O1695" t="str">
            <v>1320202901010105</v>
          </cell>
          <cell r="P1695" t="str">
            <v>Rural</v>
          </cell>
          <cell r="Q1695" t="str">
            <v>AGRI</v>
          </cell>
          <cell r="R1695" t="str">
            <v>AGRI</v>
          </cell>
          <cell r="S1695">
            <v>13.588000000000001</v>
          </cell>
          <cell r="T1695">
            <v>21.032</v>
          </cell>
          <cell r="U1695">
            <v>34.620000000000005</v>
          </cell>
          <cell r="V1695">
            <v>163</v>
          </cell>
          <cell r="W1695">
            <v>402</v>
          </cell>
          <cell r="X1695">
            <v>383</v>
          </cell>
          <cell r="Y1695">
            <v>382</v>
          </cell>
          <cell r="Z1695">
            <v>685.01</v>
          </cell>
        </row>
        <row r="1696">
          <cell r="I1696" t="str">
            <v>MAYASANDRA_110F06-BOMMENAHALLI</v>
          </cell>
          <cell r="J1696" t="str">
            <v>1320202901020301</v>
          </cell>
          <cell r="K1696" t="str">
            <v>AGRI</v>
          </cell>
          <cell r="L1696" t="str">
            <v>MAYASANDRA_110</v>
          </cell>
          <cell r="M1696" t="str">
            <v>F06-BOMMENAHALLI</v>
          </cell>
          <cell r="N1696" t="str">
            <v>MAYASANDRA_110F06-BOMMENAHALLI</v>
          </cell>
          <cell r="O1696" t="str">
            <v>1320202901020301</v>
          </cell>
          <cell r="P1696" t="str">
            <v>Rural</v>
          </cell>
          <cell r="Q1696" t="str">
            <v>AGRI</v>
          </cell>
          <cell r="R1696" t="str">
            <v>AGRI</v>
          </cell>
          <cell r="S1696">
            <v>6.1060000000000008</v>
          </cell>
          <cell r="T1696">
            <v>13.079000000000001</v>
          </cell>
          <cell r="U1696">
            <v>19.185000000000002</v>
          </cell>
          <cell r="V1696">
            <v>109</v>
          </cell>
          <cell r="W1696">
            <v>332</v>
          </cell>
          <cell r="X1696">
            <v>326</v>
          </cell>
          <cell r="Y1696">
            <v>324</v>
          </cell>
          <cell r="Z1696">
            <v>653.95000000000005</v>
          </cell>
        </row>
        <row r="1697">
          <cell r="I1697" t="str">
            <v>MAYASANDRA_110F07-MALLIGERE</v>
          </cell>
          <cell r="J1697" t="str">
            <v>1320202901020302</v>
          </cell>
          <cell r="K1697" t="str">
            <v>AGRI</v>
          </cell>
          <cell r="L1697" t="str">
            <v>MAYASANDRA_110</v>
          </cell>
          <cell r="M1697" t="str">
            <v>F07-MALLIGERE</v>
          </cell>
          <cell r="N1697" t="str">
            <v>MAYASANDRA_110F07-MALLIGERE</v>
          </cell>
          <cell r="O1697" t="str">
            <v>1320202901020302</v>
          </cell>
          <cell r="P1697" t="str">
            <v>Rural</v>
          </cell>
          <cell r="Q1697" t="str">
            <v>AGRI</v>
          </cell>
          <cell r="R1697" t="str">
            <v>AGRI</v>
          </cell>
          <cell r="S1697">
            <v>3.3540000000000001</v>
          </cell>
          <cell r="T1697">
            <v>5.681</v>
          </cell>
          <cell r="U1697">
            <v>9.0350000000000001</v>
          </cell>
          <cell r="V1697">
            <v>43</v>
          </cell>
          <cell r="W1697">
            <v>370</v>
          </cell>
          <cell r="X1697">
            <v>340</v>
          </cell>
          <cell r="Y1697">
            <v>340</v>
          </cell>
          <cell r="Z1697">
            <v>668.1</v>
          </cell>
        </row>
        <row r="1698">
          <cell r="I1698" t="str">
            <v>MAYASANDRA_110F08-ANADAGU</v>
          </cell>
          <cell r="J1698" t="str">
            <v>1320202901020303</v>
          </cell>
          <cell r="K1698" t="str">
            <v>AGRI</v>
          </cell>
          <cell r="L1698" t="str">
            <v>MAYASANDRA_110</v>
          </cell>
          <cell r="M1698" t="str">
            <v>F08-ANADAGU</v>
          </cell>
          <cell r="N1698" t="str">
            <v>MAYASANDRA_110F08-ANADAGU</v>
          </cell>
          <cell r="O1698" t="str">
            <v>1320202901020303</v>
          </cell>
          <cell r="P1698" t="str">
            <v>Rural</v>
          </cell>
          <cell r="Q1698" t="str">
            <v>AGRI</v>
          </cell>
          <cell r="R1698" t="str">
            <v>AGRI</v>
          </cell>
          <cell r="S1698">
            <v>8.6780000000000008</v>
          </cell>
          <cell r="T1698">
            <v>8.1770000000000014</v>
          </cell>
          <cell r="U1698">
            <v>16.855000000000004</v>
          </cell>
          <cell r="V1698">
            <v>90</v>
          </cell>
          <cell r="W1698">
            <v>393</v>
          </cell>
          <cell r="X1698">
            <v>310</v>
          </cell>
          <cell r="Y1698">
            <v>307</v>
          </cell>
          <cell r="Z1698">
            <v>529.19000000000005</v>
          </cell>
        </row>
        <row r="1699">
          <cell r="I1699" t="str">
            <v>MAYASANDRA_110F09-MANICHANDUR</v>
          </cell>
          <cell r="J1699" t="str">
            <v>1320202901020304</v>
          </cell>
          <cell r="K1699" t="str">
            <v>AGRI</v>
          </cell>
          <cell r="L1699" t="str">
            <v>MAYASANDRA_110</v>
          </cell>
          <cell r="M1699" t="str">
            <v>F09-MANICHANDUR</v>
          </cell>
          <cell r="N1699" t="str">
            <v>MAYASANDRA_110F09-MANICHANDUR</v>
          </cell>
          <cell r="O1699" t="str">
            <v>1320202901020304</v>
          </cell>
          <cell r="P1699" t="str">
            <v>Rural</v>
          </cell>
          <cell r="Q1699" t="str">
            <v>AGRI</v>
          </cell>
          <cell r="R1699" t="str">
            <v>AGRI</v>
          </cell>
          <cell r="S1699">
            <v>12.73</v>
          </cell>
          <cell r="T1699">
            <v>13.595000000000001</v>
          </cell>
          <cell r="U1699">
            <v>26.325000000000003</v>
          </cell>
          <cell r="V1699">
            <v>127</v>
          </cell>
          <cell r="W1699">
            <v>535</v>
          </cell>
          <cell r="X1699">
            <v>520</v>
          </cell>
          <cell r="Y1699">
            <v>488</v>
          </cell>
          <cell r="Z1699">
            <v>1197.19</v>
          </cell>
        </row>
        <row r="1700">
          <cell r="I1700" t="str">
            <v>MAYASANDRA_110F10-ITTIGEHALLI NJY</v>
          </cell>
          <cell r="J1700" t="str">
            <v>1320202901020305</v>
          </cell>
          <cell r="K1700" t="str">
            <v>NJY</v>
          </cell>
          <cell r="L1700" t="str">
            <v>MAYASANDRA_110</v>
          </cell>
          <cell r="M1700" t="str">
            <v>F10-ITTIGEHALLI NJY</v>
          </cell>
          <cell r="N1700" t="str">
            <v>MAYASANDRA_110F10-ITTIGEHALLI NJY</v>
          </cell>
          <cell r="O1700" t="str">
            <v>1320202901020305</v>
          </cell>
          <cell r="P1700" t="str">
            <v>Rural</v>
          </cell>
          <cell r="Q1700" t="str">
            <v>NJY</v>
          </cell>
          <cell r="R1700" t="str">
            <v>NJY</v>
          </cell>
          <cell r="S1700">
            <v>8</v>
          </cell>
          <cell r="T1700">
            <v>12</v>
          </cell>
          <cell r="U1700">
            <v>20</v>
          </cell>
          <cell r="V1700">
            <v>71</v>
          </cell>
          <cell r="W1700">
            <v>1630</v>
          </cell>
          <cell r="X1700">
            <v>1375</v>
          </cell>
          <cell r="Y1700">
            <v>0</v>
          </cell>
          <cell r="Z1700">
            <v>910.37</v>
          </cell>
        </row>
        <row r="1701">
          <cell r="I1701" t="str">
            <v>MAYASANDRA_110F11-YARADAHALLI</v>
          </cell>
          <cell r="J1701" t="str">
            <v>1320202901020306</v>
          </cell>
          <cell r="K1701" t="str">
            <v>AGRI</v>
          </cell>
          <cell r="L1701" t="str">
            <v>MAYASANDRA_110</v>
          </cell>
          <cell r="M1701" t="str">
            <v>F11-YARADAHALLI</v>
          </cell>
          <cell r="N1701" t="str">
            <v>MAYASANDRA_110F11-YARADAHALLI</v>
          </cell>
          <cell r="O1701" t="str">
            <v>1320202901020306</v>
          </cell>
          <cell r="P1701" t="str">
            <v>Rural</v>
          </cell>
          <cell r="Q1701" t="str">
            <v>AGRI</v>
          </cell>
          <cell r="R1701" t="str">
            <v>AGRI</v>
          </cell>
          <cell r="S1701">
            <v>8</v>
          </cell>
          <cell r="T1701">
            <v>10.09</v>
          </cell>
          <cell r="U1701">
            <v>18.09</v>
          </cell>
          <cell r="V1701">
            <v>22</v>
          </cell>
          <cell r="W1701">
            <v>510</v>
          </cell>
          <cell r="X1701">
            <v>313</v>
          </cell>
          <cell r="Y1701">
            <v>312</v>
          </cell>
          <cell r="Z1701">
            <v>1075.43</v>
          </cell>
        </row>
        <row r="1702">
          <cell r="I1702" t="str">
            <v>MAYASANDRA_110F13-TUMBEPURA</v>
          </cell>
          <cell r="J1702" t="str">
            <v>1320202901010501</v>
          </cell>
          <cell r="K1702" t="str">
            <v>AGRI</v>
          </cell>
          <cell r="L1702" t="str">
            <v>MAYASANDRA_110</v>
          </cell>
          <cell r="M1702" t="str">
            <v>F13-TUMBEPURA</v>
          </cell>
          <cell r="N1702" t="str">
            <v>MAYASANDRA_110F13-TUMBEPURA</v>
          </cell>
          <cell r="O1702" t="str">
            <v>1320202901010501</v>
          </cell>
          <cell r="P1702" t="str">
            <v>Rural</v>
          </cell>
          <cell r="Q1702" t="str">
            <v>AGRI</v>
          </cell>
          <cell r="R1702" t="str">
            <v>AGRI</v>
          </cell>
          <cell r="S1702">
            <v>11.524000000000001</v>
          </cell>
          <cell r="T1702">
            <v>17.285999999999998</v>
          </cell>
          <cell r="U1702">
            <v>28.81</v>
          </cell>
          <cell r="V1702">
            <v>203</v>
          </cell>
          <cell r="W1702">
            <v>882</v>
          </cell>
          <cell r="X1702">
            <v>867</v>
          </cell>
          <cell r="Y1702">
            <v>862</v>
          </cell>
          <cell r="Z1702">
            <v>1303.6099999999999</v>
          </cell>
        </row>
        <row r="1703">
          <cell r="I1703" t="str">
            <v>MAYASANDRA_110F14-SEEGEHALLI</v>
          </cell>
          <cell r="J1703" t="str">
            <v>1320202901010502</v>
          </cell>
          <cell r="K1703" t="str">
            <v>AGRI</v>
          </cell>
          <cell r="L1703" t="str">
            <v>MAYASANDRA_110</v>
          </cell>
          <cell r="M1703" t="str">
            <v>F14-SEEGEHALLI</v>
          </cell>
          <cell r="N1703" t="str">
            <v>MAYASANDRA_110F14-SEEGEHALLI</v>
          </cell>
          <cell r="O1703" t="str">
            <v>1320202901010502</v>
          </cell>
          <cell r="P1703" t="str">
            <v>Rural</v>
          </cell>
          <cell r="Q1703" t="str">
            <v>AGRI</v>
          </cell>
          <cell r="R1703" t="str">
            <v>AGRI</v>
          </cell>
          <cell r="S1703">
            <v>8.4</v>
          </cell>
          <cell r="T1703">
            <v>9.1</v>
          </cell>
          <cell r="U1703">
            <v>17.5</v>
          </cell>
          <cell r="V1703">
            <v>87</v>
          </cell>
          <cell r="W1703">
            <v>832</v>
          </cell>
          <cell r="X1703">
            <v>559</v>
          </cell>
          <cell r="Y1703">
            <v>556</v>
          </cell>
          <cell r="Z1703">
            <v>1209.1400000000001</v>
          </cell>
        </row>
        <row r="1704">
          <cell r="I1704" t="str">
            <v>MAYASANDRA_110F15-MALLENAHALLI</v>
          </cell>
          <cell r="J1704" t="str">
            <v>1320202901010503</v>
          </cell>
          <cell r="K1704" t="str">
            <v>AGRI</v>
          </cell>
          <cell r="L1704" t="str">
            <v>MAYASANDRA_110</v>
          </cell>
          <cell r="M1704" t="str">
            <v>F15-MALLENAHALLI</v>
          </cell>
          <cell r="N1704" t="str">
            <v>MAYASANDRA_110F15-MALLENAHALLI</v>
          </cell>
          <cell r="O1704" t="str">
            <v>1320202901010503</v>
          </cell>
          <cell r="P1704" t="str">
            <v>Rural</v>
          </cell>
          <cell r="Q1704" t="str">
            <v>AGRI</v>
          </cell>
          <cell r="R1704" t="str">
            <v>AGRI</v>
          </cell>
          <cell r="S1704">
            <v>11.18</v>
          </cell>
          <cell r="T1704">
            <v>16.82</v>
          </cell>
          <cell r="U1704">
            <v>28</v>
          </cell>
          <cell r="V1704">
            <v>168</v>
          </cell>
          <cell r="W1704">
            <v>557</v>
          </cell>
          <cell r="X1704">
            <v>552</v>
          </cell>
          <cell r="Y1704">
            <v>549</v>
          </cell>
          <cell r="Z1704">
            <v>903.21</v>
          </cell>
        </row>
        <row r="1705">
          <cell r="I1705" t="str">
            <v>MAYASANDRA_110F16-NANDHI</v>
          </cell>
          <cell r="J1705" t="str">
            <v>1320202901020502</v>
          </cell>
          <cell r="K1705" t="str">
            <v>AGRI</v>
          </cell>
          <cell r="L1705" t="str">
            <v>MAYASANDRA_110</v>
          </cell>
          <cell r="M1705" t="str">
            <v>F16-NANDHI</v>
          </cell>
          <cell r="N1705" t="str">
            <v>MAYASANDRA_110F16-NANDHI</v>
          </cell>
          <cell r="O1705" t="str">
            <v>1320202901020502</v>
          </cell>
          <cell r="P1705" t="str">
            <v>Rural</v>
          </cell>
          <cell r="Q1705" t="str">
            <v>AGRI</v>
          </cell>
          <cell r="R1705" t="str">
            <v>AGRI</v>
          </cell>
          <cell r="S1705">
            <v>4.5579999999999998</v>
          </cell>
          <cell r="T1705">
            <v>6.8369999999999997</v>
          </cell>
          <cell r="U1705">
            <v>11.395</v>
          </cell>
          <cell r="V1705">
            <v>74</v>
          </cell>
          <cell r="W1705">
            <v>471</v>
          </cell>
          <cell r="X1705">
            <v>465</v>
          </cell>
          <cell r="Y1705">
            <v>465</v>
          </cell>
          <cell r="Z1705">
            <v>856.04</v>
          </cell>
        </row>
        <row r="1706">
          <cell r="I1706" t="str">
            <v>MAYASANDRA_110F17-CHIKKAPURA NJY</v>
          </cell>
          <cell r="J1706" t="str">
            <v>1320202901010106</v>
          </cell>
          <cell r="K1706" t="str">
            <v>NJY</v>
          </cell>
          <cell r="L1706" t="str">
            <v>MAYASANDRA_110</v>
          </cell>
          <cell r="M1706" t="str">
            <v>F17-CHIKKAPURA NJY</v>
          </cell>
          <cell r="N1706" t="str">
            <v>MAYASANDRA_110F17-CHIKKAPURA NJY</v>
          </cell>
          <cell r="O1706" t="str">
            <v>1320202901010106</v>
          </cell>
          <cell r="P1706" t="str">
            <v>Rural</v>
          </cell>
          <cell r="Q1706" t="str">
            <v>NJY</v>
          </cell>
          <cell r="R1706" t="str">
            <v>NJY</v>
          </cell>
          <cell r="S1706">
            <v>7.2240000000000002</v>
          </cell>
          <cell r="T1706">
            <v>10.835999999999999</v>
          </cell>
          <cell r="U1706">
            <v>18.059999999999999</v>
          </cell>
          <cell r="V1706">
            <v>85</v>
          </cell>
          <cell r="W1706">
            <v>2484</v>
          </cell>
          <cell r="X1706">
            <v>2177</v>
          </cell>
          <cell r="Y1706">
            <v>0</v>
          </cell>
          <cell r="Z1706">
            <v>5923.7</v>
          </cell>
        </row>
        <row r="1707">
          <cell r="I1707" t="str">
            <v>MAYASANDRA_110F18-THUBINAKATTE NJY</v>
          </cell>
          <cell r="J1707" t="str">
            <v>1320202901020501</v>
          </cell>
          <cell r="K1707" t="str">
            <v>NJY</v>
          </cell>
          <cell r="L1707" t="str">
            <v>MAYASANDRA_110</v>
          </cell>
          <cell r="M1707" t="str">
            <v>F18-THUBINAKATTE NJY</v>
          </cell>
          <cell r="N1707" t="str">
            <v>MAYASANDRA_110F18-THUBINAKATTE NJY</v>
          </cell>
          <cell r="O1707" t="str">
            <v>1320202901020501</v>
          </cell>
          <cell r="P1707" t="str">
            <v>Rural</v>
          </cell>
          <cell r="Q1707" t="str">
            <v>NJY</v>
          </cell>
          <cell r="R1707" t="str">
            <v>NJY</v>
          </cell>
          <cell r="S1707">
            <v>7.0519999999999996</v>
          </cell>
          <cell r="T1707">
            <v>10.577999999999999</v>
          </cell>
          <cell r="U1707">
            <v>17.63</v>
          </cell>
          <cell r="V1707">
            <v>82</v>
          </cell>
          <cell r="W1707">
            <v>1984</v>
          </cell>
          <cell r="X1707">
            <v>1660</v>
          </cell>
          <cell r="Y1707">
            <v>0</v>
          </cell>
          <cell r="Z1707">
            <v>8673.1</v>
          </cell>
        </row>
        <row r="1708">
          <cell r="I1708" t="str">
            <v>MAYASANDRA_110F19 -JADEYA NJY</v>
          </cell>
          <cell r="J1708" t="str">
            <v>1320202901010301</v>
          </cell>
          <cell r="K1708" t="str">
            <v>NJY</v>
          </cell>
          <cell r="L1708" t="str">
            <v>MAYASANDRA_110</v>
          </cell>
          <cell r="M1708" t="str">
            <v>F19 -JADEYA NJY</v>
          </cell>
          <cell r="N1708" t="str">
            <v>MAYASANDRA_110F19 -JADEYA NJY</v>
          </cell>
          <cell r="O1708" t="str">
            <v>1320202901010301</v>
          </cell>
          <cell r="P1708" t="str">
            <v>Rural</v>
          </cell>
          <cell r="Q1708" t="str">
            <v>NJY</v>
          </cell>
          <cell r="R1708" t="str">
            <v>NJY</v>
          </cell>
          <cell r="S1708">
            <v>7.31</v>
          </cell>
          <cell r="T1708">
            <v>10.964999999999998</v>
          </cell>
          <cell r="U1708">
            <v>18.274999999999999</v>
          </cell>
          <cell r="V1708">
            <v>82</v>
          </cell>
          <cell r="W1708">
            <v>1989</v>
          </cell>
          <cell r="X1708">
            <v>1783</v>
          </cell>
          <cell r="Y1708">
            <v>0</v>
          </cell>
          <cell r="Z1708">
            <v>7476.7</v>
          </cell>
        </row>
        <row r="1709">
          <cell r="I1709" t="str">
            <v>MAYASANDRA_110F20-CHIKKASHETTIKERE NJY</v>
          </cell>
          <cell r="J1709" t="str">
            <v>1320202901010302</v>
          </cell>
          <cell r="K1709" t="str">
            <v>NJY</v>
          </cell>
          <cell r="L1709" t="str">
            <v>MAYASANDRA_110</v>
          </cell>
          <cell r="M1709" t="str">
            <v>F20-CHIKKASHETTIKERE NJY</v>
          </cell>
          <cell r="N1709" t="str">
            <v>MAYASANDRA_110F20-CHIKKASHETTIKERE NJY</v>
          </cell>
          <cell r="O1709" t="str">
            <v>1320202901010302</v>
          </cell>
          <cell r="P1709" t="str">
            <v>Rural</v>
          </cell>
          <cell r="Q1709" t="str">
            <v>NJY</v>
          </cell>
          <cell r="R1709" t="str">
            <v>NJY</v>
          </cell>
          <cell r="S1709">
            <v>6.5360000000000005</v>
          </cell>
          <cell r="T1709">
            <v>9.8040000000000003</v>
          </cell>
          <cell r="U1709">
            <v>16.34</v>
          </cell>
          <cell r="V1709">
            <v>76</v>
          </cell>
          <cell r="W1709">
            <v>3770</v>
          </cell>
          <cell r="X1709">
            <v>3261</v>
          </cell>
          <cell r="Y1709">
            <v>0</v>
          </cell>
          <cell r="Z1709">
            <v>11941.2</v>
          </cell>
        </row>
        <row r="1710">
          <cell r="I1710" t="str">
            <v>MAYASANDRA_110F21-KANAKURU</v>
          </cell>
          <cell r="J1710" t="str">
            <v>1320202901010107</v>
          </cell>
          <cell r="K1710" t="str">
            <v>AGRI</v>
          </cell>
          <cell r="L1710" t="str">
            <v>MAYASANDRA_110</v>
          </cell>
          <cell r="M1710" t="str">
            <v>F21-KANAKURU</v>
          </cell>
          <cell r="N1710" t="str">
            <v>MAYASANDRA_110F21-KANAKURU</v>
          </cell>
          <cell r="O1710" t="str">
            <v>1320202901010107</v>
          </cell>
          <cell r="P1710" t="str">
            <v>Rural</v>
          </cell>
          <cell r="Q1710" t="str">
            <v>AGRI</v>
          </cell>
          <cell r="R1710" t="str">
            <v>AGRI</v>
          </cell>
          <cell r="S1710">
            <v>9.202</v>
          </cell>
          <cell r="T1710">
            <v>17.393000000000001</v>
          </cell>
          <cell r="U1710">
            <v>26.594999999999999</v>
          </cell>
          <cell r="V1710">
            <v>63</v>
          </cell>
          <cell r="W1710">
            <v>0</v>
          </cell>
          <cell r="X1710">
            <v>0</v>
          </cell>
          <cell r="Y1710">
            <v>0</v>
          </cell>
          <cell r="Z1710">
            <v>4870</v>
          </cell>
        </row>
        <row r="1711">
          <cell r="I1711" t="str">
            <v>MAYASANDRA_110F22-DODDERI</v>
          </cell>
          <cell r="J1711" t="str">
            <v>1320202901020701</v>
          </cell>
          <cell r="K1711" t="str">
            <v>AGRI</v>
          </cell>
          <cell r="L1711" t="str">
            <v>MAYASANDRA_110</v>
          </cell>
          <cell r="M1711" t="str">
            <v>F22-DODDERI</v>
          </cell>
          <cell r="N1711" t="str">
            <v>MAYASANDRA_110F22-DODDERI</v>
          </cell>
          <cell r="O1711" t="str">
            <v>1320202901020701</v>
          </cell>
          <cell r="P1711" t="str">
            <v>Rural</v>
          </cell>
          <cell r="Q1711" t="str">
            <v>AGRI</v>
          </cell>
          <cell r="R1711" t="str">
            <v>AGRI</v>
          </cell>
          <cell r="S1711">
            <v>6.5360000000000005</v>
          </cell>
          <cell r="T1711">
            <v>10.024000000000001</v>
          </cell>
          <cell r="U1711">
            <v>16.560000000000002</v>
          </cell>
          <cell r="V1711">
            <v>81</v>
          </cell>
          <cell r="W1711">
            <v>493</v>
          </cell>
          <cell r="X1711">
            <v>493</v>
          </cell>
          <cell r="Y1711">
            <v>492</v>
          </cell>
          <cell r="Z1711">
            <v>2278.1999999999998</v>
          </cell>
        </row>
        <row r="1712">
          <cell r="I1712" t="str">
            <v>MAYASANDRA_110F23-MUTHSANDRA</v>
          </cell>
          <cell r="J1712" t="str">
            <v>1320202901020702</v>
          </cell>
          <cell r="K1712" t="str">
            <v>AGRI</v>
          </cell>
          <cell r="L1712" t="str">
            <v>MAYASANDRA_110</v>
          </cell>
          <cell r="M1712" t="str">
            <v>F23-MUTHSANDRA</v>
          </cell>
          <cell r="N1712" t="str">
            <v>MAYASANDRA_110F23-MUTHSANDRA</v>
          </cell>
          <cell r="O1712" t="str">
            <v>1320202901020702</v>
          </cell>
          <cell r="P1712" t="str">
            <v>Rural</v>
          </cell>
          <cell r="Q1712" t="str">
            <v>AGRI</v>
          </cell>
          <cell r="R1712" t="str">
            <v>AGRI</v>
          </cell>
          <cell r="S1712">
            <v>5.2460000000000004</v>
          </cell>
          <cell r="T1712">
            <v>7.8689999999999998</v>
          </cell>
          <cell r="U1712">
            <v>13.115</v>
          </cell>
          <cell r="V1712">
            <v>59</v>
          </cell>
          <cell r="W1712">
            <v>325</v>
          </cell>
          <cell r="X1712">
            <v>325</v>
          </cell>
          <cell r="Y1712">
            <v>324</v>
          </cell>
          <cell r="Z1712">
            <v>1991.4</v>
          </cell>
        </row>
        <row r="1713">
          <cell r="I1713" t="str">
            <v>MEDIGESHI_66F01-BEDATTHURU</v>
          </cell>
          <cell r="J1713" t="str">
            <v>1320301903010101</v>
          </cell>
          <cell r="K1713" t="str">
            <v>AGRI</v>
          </cell>
          <cell r="L1713" t="str">
            <v>MEDIGESHI_66</v>
          </cell>
          <cell r="M1713" t="str">
            <v>F01-BEDATTHURU</v>
          </cell>
          <cell r="N1713" t="str">
            <v>MEDIGESHI_66F01-BEDATTHURU</v>
          </cell>
          <cell r="O1713" t="str">
            <v>1320301903010101</v>
          </cell>
          <cell r="P1713" t="str">
            <v>Rural</v>
          </cell>
          <cell r="Q1713" t="str">
            <v>AGRI</v>
          </cell>
          <cell r="R1713" t="str">
            <v>AGRI</v>
          </cell>
          <cell r="S1713">
            <v>9.2700000000000014</v>
          </cell>
          <cell r="T1713">
            <v>11.330000000000002</v>
          </cell>
          <cell r="U1713">
            <v>20.6</v>
          </cell>
          <cell r="V1713">
            <v>115</v>
          </cell>
          <cell r="W1713">
            <v>503</v>
          </cell>
          <cell r="X1713">
            <v>492</v>
          </cell>
          <cell r="Y1713">
            <v>478</v>
          </cell>
          <cell r="Z1713">
            <v>858.68</v>
          </cell>
        </row>
        <row r="1714">
          <cell r="I1714" t="str">
            <v>MEDIGESHI_66F02-REDDYHALLY</v>
          </cell>
          <cell r="J1714" t="str">
            <v>1320301903010102</v>
          </cell>
          <cell r="K1714" t="str">
            <v>AGRI</v>
          </cell>
          <cell r="L1714" t="str">
            <v>MEDIGESHI_66</v>
          </cell>
          <cell r="M1714" t="str">
            <v>F02-REDDYHALLY</v>
          </cell>
          <cell r="N1714" t="str">
            <v>MEDIGESHI_66F02-REDDYHALLY</v>
          </cell>
          <cell r="O1714" t="str">
            <v>1320301903010102</v>
          </cell>
          <cell r="P1714" t="str">
            <v>Rural</v>
          </cell>
          <cell r="Q1714" t="str">
            <v>AGRI</v>
          </cell>
          <cell r="R1714" t="str">
            <v>AGRI</v>
          </cell>
          <cell r="S1714">
            <v>11.520000000000001</v>
          </cell>
          <cell r="T1714">
            <v>14.080000000000002</v>
          </cell>
          <cell r="U1714">
            <v>25.6</v>
          </cell>
          <cell r="V1714">
            <v>122</v>
          </cell>
          <cell r="W1714">
            <v>520</v>
          </cell>
          <cell r="X1714">
            <v>520</v>
          </cell>
          <cell r="Y1714">
            <v>518</v>
          </cell>
          <cell r="Z1714">
            <v>983.15</v>
          </cell>
        </row>
        <row r="1715">
          <cell r="I1715" t="str">
            <v>MEDIGESHI_66F03-MIDAGESHI</v>
          </cell>
          <cell r="J1715" t="str">
            <v>1320301903010103</v>
          </cell>
          <cell r="K1715" t="str">
            <v>DOMESTIC</v>
          </cell>
          <cell r="L1715" t="str">
            <v>MEDIGESHI_66</v>
          </cell>
          <cell r="M1715" t="str">
            <v>F03-MIDAGESHI</v>
          </cell>
          <cell r="N1715" t="str">
            <v>MEDIGESHI_66F03-MIDAGESHI</v>
          </cell>
          <cell r="O1715" t="str">
            <v>1320301903010103</v>
          </cell>
          <cell r="P1715" t="str">
            <v>Urban</v>
          </cell>
          <cell r="Q1715" t="str">
            <v>DOMESTIC</v>
          </cell>
          <cell r="R1715" t="str">
            <v>URBAN</v>
          </cell>
          <cell r="S1715">
            <v>13.770000000000001</v>
          </cell>
          <cell r="T1715">
            <v>16.830000000000002</v>
          </cell>
          <cell r="U1715">
            <v>30.6</v>
          </cell>
          <cell r="V1715">
            <v>6</v>
          </cell>
          <cell r="W1715">
            <v>1217</v>
          </cell>
          <cell r="X1715">
            <v>1015</v>
          </cell>
          <cell r="Y1715">
            <v>1</v>
          </cell>
          <cell r="Z1715">
            <v>391.44</v>
          </cell>
        </row>
        <row r="1716">
          <cell r="I1716" t="str">
            <v>MEDIGESHI_66F04-MALLANAYAKANAHALLY</v>
          </cell>
          <cell r="J1716" t="str">
            <v>1320301903010104</v>
          </cell>
          <cell r="K1716" t="str">
            <v>AGRI</v>
          </cell>
          <cell r="L1716" t="str">
            <v>MEDIGESHI_66</v>
          </cell>
          <cell r="M1716" t="str">
            <v>F04-MALLANAYAKANAHALLY</v>
          </cell>
          <cell r="N1716" t="str">
            <v>MEDIGESHI_66F04-MALLANAYAKANAHALLY</v>
          </cell>
          <cell r="O1716" t="str">
            <v>1320301903010104</v>
          </cell>
          <cell r="P1716" t="str">
            <v>Rural</v>
          </cell>
          <cell r="Q1716" t="str">
            <v>AGRI</v>
          </cell>
          <cell r="R1716" t="str">
            <v>AGRI</v>
          </cell>
          <cell r="S1716">
            <v>9.7200000000000006</v>
          </cell>
          <cell r="T1716">
            <v>11.880000000000003</v>
          </cell>
          <cell r="U1716">
            <v>21.6</v>
          </cell>
          <cell r="V1716">
            <v>122</v>
          </cell>
          <cell r="W1716">
            <v>392</v>
          </cell>
          <cell r="X1716">
            <v>391</v>
          </cell>
          <cell r="Y1716">
            <v>388</v>
          </cell>
          <cell r="Z1716">
            <v>1627.8</v>
          </cell>
        </row>
        <row r="1717">
          <cell r="I1717" t="str">
            <v>MEDIGESHI_66F05-HANUMANTHAPURA-NJY</v>
          </cell>
          <cell r="J1717" t="str">
            <v>1320301903010105</v>
          </cell>
          <cell r="K1717" t="str">
            <v>NJY</v>
          </cell>
          <cell r="L1717" t="str">
            <v>MEDIGESHI_66</v>
          </cell>
          <cell r="M1717" t="str">
            <v>F05-HANUMANTHAPURA-NJY</v>
          </cell>
          <cell r="N1717" t="str">
            <v>MEDIGESHI_66F05-HANUMANTHAPURA-NJY</v>
          </cell>
          <cell r="O1717" t="str">
            <v>1320301903010105</v>
          </cell>
          <cell r="P1717" t="str">
            <v>Rural</v>
          </cell>
          <cell r="Q1717" t="str">
            <v>NJY</v>
          </cell>
          <cell r="R1717" t="str">
            <v>NJY</v>
          </cell>
          <cell r="S1717">
            <v>13.32</v>
          </cell>
          <cell r="T1717">
            <v>16.28</v>
          </cell>
          <cell r="U1717">
            <v>29.6</v>
          </cell>
          <cell r="V1717">
            <v>117</v>
          </cell>
          <cell r="W1717">
            <v>4440</v>
          </cell>
          <cell r="X1717">
            <v>3676</v>
          </cell>
          <cell r="Y1717">
            <v>0</v>
          </cell>
          <cell r="Z1717">
            <v>936.96</v>
          </cell>
        </row>
        <row r="1718">
          <cell r="I1718" t="str">
            <v>MEDIGESHI_66F06-LAKSHMIPURA--NJY</v>
          </cell>
          <cell r="J1718" t="str">
            <v>1320301903010106</v>
          </cell>
          <cell r="K1718" t="str">
            <v>NJY</v>
          </cell>
          <cell r="L1718" t="str">
            <v>MEDIGESHI_66</v>
          </cell>
          <cell r="M1718" t="str">
            <v>F06-LAKSHMIPURA--NJY</v>
          </cell>
          <cell r="N1718" t="str">
            <v>MEDIGESHI_66F06-LAKSHMIPURA--NJY</v>
          </cell>
          <cell r="O1718" t="str">
            <v>1320301903010106</v>
          </cell>
          <cell r="P1718" t="str">
            <v>Rural</v>
          </cell>
          <cell r="Q1718" t="str">
            <v>NJY</v>
          </cell>
          <cell r="R1718" t="str">
            <v>NJY</v>
          </cell>
          <cell r="S1718">
            <v>12.420000000000002</v>
          </cell>
          <cell r="T1718">
            <v>15.180000000000001</v>
          </cell>
          <cell r="U1718">
            <v>27.6</v>
          </cell>
          <cell r="V1718">
            <v>59</v>
          </cell>
          <cell r="W1718">
            <v>2600</v>
          </cell>
          <cell r="X1718">
            <v>2122</v>
          </cell>
          <cell r="Y1718">
            <v>1</v>
          </cell>
          <cell r="Z1718">
            <v>423.2</v>
          </cell>
        </row>
        <row r="1719">
          <cell r="I1719" t="str">
            <v>MEDIGESHI_66F07-CHANDRABAVI</v>
          </cell>
          <cell r="J1719" t="str">
            <v>1320301903010107</v>
          </cell>
          <cell r="K1719" t="str">
            <v>AGRI</v>
          </cell>
          <cell r="L1719" t="str">
            <v>MEDIGESHI_66</v>
          </cell>
          <cell r="M1719" t="str">
            <v>F07-CHANDRABAVI</v>
          </cell>
          <cell r="N1719" t="str">
            <v>MEDIGESHI_66F07-CHANDRABAVI</v>
          </cell>
          <cell r="O1719" t="str">
            <v>1320301903010107</v>
          </cell>
          <cell r="P1719" t="str">
            <v>Rural</v>
          </cell>
          <cell r="Q1719" t="str">
            <v>AGRI</v>
          </cell>
          <cell r="R1719" t="str">
            <v>AGRI</v>
          </cell>
          <cell r="S1719">
            <v>12.420000000000002</v>
          </cell>
          <cell r="T1719">
            <v>15.180000000000001</v>
          </cell>
          <cell r="U1719">
            <v>27.6</v>
          </cell>
          <cell r="V1719">
            <v>27</v>
          </cell>
          <cell r="W1719">
            <v>508</v>
          </cell>
          <cell r="X1719">
            <v>326</v>
          </cell>
          <cell r="Y1719">
            <v>325</v>
          </cell>
          <cell r="Z1719">
            <v>790.22</v>
          </cell>
        </row>
        <row r="1720">
          <cell r="I1720" t="str">
            <v>MELKOTE_66F01-SHANTINAGAR</v>
          </cell>
          <cell r="J1720" t="str">
            <v>1320102901010101</v>
          </cell>
          <cell r="K1720" t="str">
            <v>Urban</v>
          </cell>
          <cell r="L1720" t="str">
            <v>MELKOTE_66</v>
          </cell>
          <cell r="M1720" t="str">
            <v>F01-SHANTINAGAR</v>
          </cell>
          <cell r="N1720" t="str">
            <v>MELKOTE_66F01-SHANTINAGAR</v>
          </cell>
          <cell r="O1720" t="str">
            <v>1320102901010101</v>
          </cell>
          <cell r="P1720" t="str">
            <v>Urban</v>
          </cell>
          <cell r="Q1720" t="str">
            <v>URBAN MIXED LOAD</v>
          </cell>
          <cell r="R1720" t="str">
            <v>URBAN</v>
          </cell>
          <cell r="S1720">
            <v>19.2</v>
          </cell>
          <cell r="T1720">
            <v>16.399999999999999</v>
          </cell>
          <cell r="U1720">
            <v>35.599999999999994</v>
          </cell>
          <cell r="V1720">
            <v>99</v>
          </cell>
          <cell r="W1720">
            <v>19866</v>
          </cell>
          <cell r="X1720">
            <v>19866</v>
          </cell>
          <cell r="Y1720">
            <v>0</v>
          </cell>
          <cell r="Z1720">
            <v>1951.9359999999999</v>
          </cell>
        </row>
        <row r="1721">
          <cell r="I1721" t="str">
            <v>MELKOTE_66F02-DEVANUR</v>
          </cell>
          <cell r="J1721" t="str">
            <v>1320102901010102</v>
          </cell>
          <cell r="K1721" t="str">
            <v>Urban</v>
          </cell>
          <cell r="L1721" t="str">
            <v>MELKOTE_66</v>
          </cell>
          <cell r="M1721" t="str">
            <v>F02-DEVANUR</v>
          </cell>
          <cell r="N1721" t="str">
            <v>MELKOTE_66F02-DEVANUR</v>
          </cell>
          <cell r="O1721" t="str">
            <v>1320102901010102</v>
          </cell>
          <cell r="P1721" t="str">
            <v>Urban</v>
          </cell>
          <cell r="Q1721" t="str">
            <v>URBAN MIXED LOAD</v>
          </cell>
          <cell r="R1721" t="str">
            <v>URBAN</v>
          </cell>
          <cell r="S1721">
            <v>18.600000000000001</v>
          </cell>
          <cell r="T1721">
            <v>15.4</v>
          </cell>
          <cell r="U1721">
            <v>34</v>
          </cell>
          <cell r="V1721">
            <v>128</v>
          </cell>
          <cell r="W1721">
            <v>13026</v>
          </cell>
          <cell r="X1721">
            <v>13026</v>
          </cell>
          <cell r="Y1721">
            <v>0</v>
          </cell>
          <cell r="Z1721">
            <v>1213.4670000000001</v>
          </cell>
        </row>
        <row r="1722">
          <cell r="I1722" t="str">
            <v>MELKOTE_66F04-A-K-KAVAL</v>
          </cell>
          <cell r="J1722" t="str">
            <v>1320102901010103</v>
          </cell>
          <cell r="K1722" t="str">
            <v>AGRI</v>
          </cell>
          <cell r="L1722" t="str">
            <v>MELKOTE_66</v>
          </cell>
          <cell r="M1722" t="str">
            <v>F04-A-K-KAVAL</v>
          </cell>
          <cell r="N1722" t="str">
            <v>MELKOTE_66F04-A-K-KAVAL</v>
          </cell>
          <cell r="O1722" t="str">
            <v>1320102901010103</v>
          </cell>
          <cell r="P1722" t="str">
            <v>Rural</v>
          </cell>
          <cell r="Q1722" t="str">
            <v>AGRI</v>
          </cell>
          <cell r="R1722" t="str">
            <v>AGRI</v>
          </cell>
          <cell r="S1722">
            <v>13</v>
          </cell>
          <cell r="T1722">
            <v>40</v>
          </cell>
          <cell r="U1722">
            <v>53</v>
          </cell>
          <cell r="V1722">
            <v>114</v>
          </cell>
          <cell r="W1722">
            <v>471</v>
          </cell>
          <cell r="X1722">
            <v>427</v>
          </cell>
          <cell r="Y1722">
            <v>410</v>
          </cell>
          <cell r="Z1722">
            <v>309.68</v>
          </cell>
        </row>
        <row r="1723">
          <cell r="I1723" t="str">
            <v>MELKOTE_66F05-MELEKOTE(A)</v>
          </cell>
          <cell r="J1723" t="str">
            <v>1320102901010104</v>
          </cell>
          <cell r="K1723" t="str">
            <v>AGRI</v>
          </cell>
          <cell r="L1723" t="str">
            <v>MELKOTE_66</v>
          </cell>
          <cell r="M1723" t="str">
            <v>F05-MELEKOTE(A)</v>
          </cell>
          <cell r="N1723" t="str">
            <v>MELKOTE_66F05-MELEKOTE(A)</v>
          </cell>
          <cell r="O1723" t="str">
            <v>1320102901010104</v>
          </cell>
          <cell r="P1723" t="str">
            <v>Rural</v>
          </cell>
          <cell r="Q1723" t="str">
            <v>AGRI</v>
          </cell>
          <cell r="R1723" t="str">
            <v>AGRI</v>
          </cell>
          <cell r="S1723">
            <v>10</v>
          </cell>
          <cell r="T1723">
            <v>30</v>
          </cell>
          <cell r="U1723">
            <v>40</v>
          </cell>
          <cell r="V1723">
            <v>244</v>
          </cell>
          <cell r="W1723">
            <v>446</v>
          </cell>
          <cell r="X1723">
            <v>442</v>
          </cell>
          <cell r="Y1723">
            <v>442</v>
          </cell>
          <cell r="Z1723">
            <v>218.78</v>
          </cell>
        </row>
        <row r="1724">
          <cell r="I1724" t="str">
            <v>MELKOTE_66F06-BANAVARA</v>
          </cell>
          <cell r="J1724" t="str">
            <v>1320102901010105</v>
          </cell>
          <cell r="K1724" t="str">
            <v>AGRI</v>
          </cell>
          <cell r="L1724" t="str">
            <v>MELKOTE_66</v>
          </cell>
          <cell r="M1724" t="str">
            <v>F06-BANAVARA</v>
          </cell>
          <cell r="N1724" t="str">
            <v>MELKOTE_66F06-BANAVARA</v>
          </cell>
          <cell r="O1724" t="str">
            <v>1320102901010105</v>
          </cell>
          <cell r="P1724" t="str">
            <v>Rural</v>
          </cell>
          <cell r="Q1724" t="str">
            <v>AGRI</v>
          </cell>
          <cell r="R1724" t="str">
            <v>AGRI</v>
          </cell>
          <cell r="S1724">
            <v>15</v>
          </cell>
          <cell r="T1724">
            <v>21</v>
          </cell>
          <cell r="U1724">
            <v>36</v>
          </cell>
          <cell r="V1724">
            <v>98</v>
          </cell>
          <cell r="W1724">
            <v>165</v>
          </cell>
          <cell r="X1724">
            <v>142</v>
          </cell>
          <cell r="Y1724">
            <v>141</v>
          </cell>
          <cell r="Z1724">
            <v>27.36</v>
          </cell>
        </row>
        <row r="1725">
          <cell r="I1725" t="str">
            <v>MELKOTE_66F07-HALANOORU</v>
          </cell>
          <cell r="J1725" t="str">
            <v>1320102901020301</v>
          </cell>
          <cell r="K1725" t="str">
            <v>AGRI</v>
          </cell>
          <cell r="L1725" t="str">
            <v>MELKOTE_66</v>
          </cell>
          <cell r="M1725" t="str">
            <v>F07-HALANOORU</v>
          </cell>
          <cell r="N1725" t="str">
            <v>MELKOTE_66F07-HALANOORU</v>
          </cell>
          <cell r="O1725" t="str">
            <v>1320102901020301</v>
          </cell>
          <cell r="P1725" t="str">
            <v>Rural</v>
          </cell>
          <cell r="Q1725" t="str">
            <v>AGRI</v>
          </cell>
          <cell r="R1725" t="str">
            <v>AGRI</v>
          </cell>
          <cell r="S1725">
            <v>12</v>
          </cell>
          <cell r="T1725">
            <v>37</v>
          </cell>
          <cell r="U1725">
            <v>49</v>
          </cell>
          <cell r="V1725">
            <v>314</v>
          </cell>
          <cell r="W1725">
            <v>552</v>
          </cell>
          <cell r="X1725">
            <v>544</v>
          </cell>
          <cell r="Y1725">
            <v>544</v>
          </cell>
          <cell r="Z1725">
            <v>360.68</v>
          </cell>
        </row>
        <row r="1726">
          <cell r="I1726" t="str">
            <v>MELKOTE_66F08-KUMKUMANAHALLI</v>
          </cell>
          <cell r="J1726" t="str">
            <v>1320102901020302</v>
          </cell>
          <cell r="K1726" t="str">
            <v>AGRI</v>
          </cell>
          <cell r="L1726" t="str">
            <v>MELKOTE_66</v>
          </cell>
          <cell r="M1726" t="str">
            <v>F08-KUMKUMANAHALLI</v>
          </cell>
          <cell r="N1726" t="str">
            <v>MELKOTE_66F08-KUMKUMANAHALLI</v>
          </cell>
          <cell r="O1726" t="str">
            <v>1320102901020302</v>
          </cell>
          <cell r="P1726" t="str">
            <v>Rural</v>
          </cell>
          <cell r="Q1726" t="str">
            <v>AGRI</v>
          </cell>
          <cell r="R1726" t="str">
            <v>AGRI</v>
          </cell>
          <cell r="S1726">
            <v>8</v>
          </cell>
          <cell r="T1726">
            <v>24</v>
          </cell>
          <cell r="U1726">
            <v>32</v>
          </cell>
          <cell r="V1726">
            <v>142</v>
          </cell>
          <cell r="W1726">
            <v>467</v>
          </cell>
          <cell r="X1726">
            <v>424</v>
          </cell>
          <cell r="Y1726">
            <v>423</v>
          </cell>
          <cell r="Z1726">
            <v>231.18</v>
          </cell>
        </row>
        <row r="1727">
          <cell r="I1727" t="str">
            <v>MELKOTE_66F09-GULUR</v>
          </cell>
          <cell r="J1727" t="str">
            <v>1320102901020303</v>
          </cell>
          <cell r="K1727" t="str">
            <v>AGRI</v>
          </cell>
          <cell r="L1727" t="str">
            <v>MELKOTE_66</v>
          </cell>
          <cell r="M1727" t="str">
            <v>F09-GULUR</v>
          </cell>
          <cell r="N1727" t="str">
            <v>MELKOTE_66F09-GULUR</v>
          </cell>
          <cell r="O1727" t="str">
            <v>1320102901020303</v>
          </cell>
          <cell r="P1727" t="str">
            <v>Rural</v>
          </cell>
          <cell r="Q1727" t="str">
            <v>AGRI</v>
          </cell>
          <cell r="R1727" t="str">
            <v>AGRI</v>
          </cell>
          <cell r="S1727">
            <v>11</v>
          </cell>
          <cell r="T1727">
            <v>32</v>
          </cell>
          <cell r="U1727">
            <v>43</v>
          </cell>
          <cell r="V1727">
            <v>220</v>
          </cell>
          <cell r="W1727">
            <v>645</v>
          </cell>
          <cell r="X1727">
            <v>508</v>
          </cell>
          <cell r="Y1727">
            <v>500</v>
          </cell>
          <cell r="Z1727">
            <v>382.47</v>
          </cell>
        </row>
        <row r="1728">
          <cell r="I1728" t="str">
            <v>MELKOTE_66F10-GVR</v>
          </cell>
          <cell r="J1728" t="str">
            <v>1320102901020304</v>
          </cell>
          <cell r="K1728" t="str">
            <v>Urban</v>
          </cell>
          <cell r="L1728" t="str">
            <v>MELKOTE_66</v>
          </cell>
          <cell r="M1728" t="str">
            <v>F10-GVR</v>
          </cell>
          <cell r="N1728" t="str">
            <v>MELKOTE_66F10-GVR</v>
          </cell>
          <cell r="O1728" t="str">
            <v>1320102901020304</v>
          </cell>
          <cell r="P1728" t="str">
            <v>Urban</v>
          </cell>
          <cell r="Q1728" t="str">
            <v>URBAN MIXED LOAD</v>
          </cell>
          <cell r="R1728" t="str">
            <v>URBAN</v>
          </cell>
          <cell r="S1728">
            <v>8</v>
          </cell>
          <cell r="T1728">
            <v>8.6999999999999993</v>
          </cell>
          <cell r="U1728">
            <v>16.7</v>
          </cell>
          <cell r="V1728">
            <v>103</v>
          </cell>
          <cell r="W1728">
            <v>5930</v>
          </cell>
          <cell r="X1728">
            <v>5868</v>
          </cell>
          <cell r="Y1728">
            <v>62</v>
          </cell>
        </row>
        <row r="1729">
          <cell r="I1729" t="str">
            <v>MELKOTE_66F10-GVR</v>
          </cell>
          <cell r="J1729" t="str">
            <v>1320102901020304</v>
          </cell>
          <cell r="K1729" t="str">
            <v>Rural</v>
          </cell>
          <cell r="L1729" t="str">
            <v>MELKOTE_66</v>
          </cell>
          <cell r="M1729" t="str">
            <v>F10-GVR</v>
          </cell>
          <cell r="N1729" t="str">
            <v>MELKOTE_66F10-GVR</v>
          </cell>
          <cell r="O1729" t="str">
            <v>1320102901020304</v>
          </cell>
          <cell r="P1729" t="str">
            <v>Urban</v>
          </cell>
          <cell r="Q1729" t="str">
            <v>URBAN MIXED LOAD</v>
          </cell>
          <cell r="R1729" t="str">
            <v>URBAN</v>
          </cell>
          <cell r="S1729">
            <v>22.1</v>
          </cell>
          <cell r="T1729">
            <v>25.2</v>
          </cell>
          <cell r="U1729">
            <v>47.3</v>
          </cell>
          <cell r="V1729">
            <v>78</v>
          </cell>
          <cell r="W1729">
            <v>60</v>
          </cell>
          <cell r="X1729">
            <v>60</v>
          </cell>
          <cell r="Y1729">
            <v>0</v>
          </cell>
          <cell r="Z1729">
            <v>1409.49</v>
          </cell>
        </row>
        <row r="1730">
          <cell r="I1730" t="str">
            <v>MELKOTE_66F11-GANDINAGRA</v>
          </cell>
          <cell r="J1730" t="str">
            <v>1320102901020305</v>
          </cell>
          <cell r="K1730" t="str">
            <v>Urban</v>
          </cell>
          <cell r="L1730" t="str">
            <v>MELKOTE_66</v>
          </cell>
          <cell r="M1730" t="str">
            <v>F11-GANDINAGRA</v>
          </cell>
          <cell r="N1730" t="str">
            <v>MELKOTE_66F11-GANDINAGRA</v>
          </cell>
          <cell r="O1730" t="str">
            <v>1320102901020305</v>
          </cell>
          <cell r="P1730" t="str">
            <v>Urban</v>
          </cell>
          <cell r="Q1730" t="str">
            <v>URBAN MIXED LOAD</v>
          </cell>
          <cell r="R1730" t="str">
            <v>URBAN</v>
          </cell>
          <cell r="U1730">
            <v>0</v>
          </cell>
          <cell r="W1730">
            <v>7196</v>
          </cell>
          <cell r="X1730">
            <v>7193</v>
          </cell>
          <cell r="Y1730">
            <v>3</v>
          </cell>
        </row>
        <row r="1731">
          <cell r="I1731" t="str">
            <v>MELKOTE_66F11-GANDINAGRA</v>
          </cell>
          <cell r="J1731" t="str">
            <v>1320102901020305</v>
          </cell>
          <cell r="K1731" t="str">
            <v>Urban</v>
          </cell>
          <cell r="L1731" t="str">
            <v>MELKOTE_66</v>
          </cell>
          <cell r="M1731" t="str">
            <v>F11-GANDINAGRA</v>
          </cell>
          <cell r="N1731" t="str">
            <v>MELKOTE_66F11-GANDINAGRA</v>
          </cell>
          <cell r="O1731" t="str">
            <v>1320102901020305</v>
          </cell>
          <cell r="P1731" t="str">
            <v>Urban</v>
          </cell>
          <cell r="Q1731" t="str">
            <v>URBAN MIXED LOAD</v>
          </cell>
          <cell r="R1731" t="str">
            <v>URBAN</v>
          </cell>
          <cell r="S1731">
            <v>7</v>
          </cell>
          <cell r="T1731">
            <v>6.5</v>
          </cell>
          <cell r="U1731">
            <v>13.5</v>
          </cell>
          <cell r="V1731">
            <v>23</v>
          </cell>
          <cell r="W1731">
            <v>7196</v>
          </cell>
          <cell r="X1731">
            <v>1655</v>
          </cell>
          <cell r="Y1731">
            <v>0</v>
          </cell>
          <cell r="Z1731">
            <v>1016.294</v>
          </cell>
        </row>
        <row r="1732">
          <cell r="I1732" t="str">
            <v>MELKOTE_66F12-VEERASAGARA</v>
          </cell>
          <cell r="J1732">
            <v>1320102901010100</v>
          </cell>
          <cell r="K1732" t="str">
            <v>Urban</v>
          </cell>
          <cell r="L1732" t="str">
            <v>MELKOTE_66</v>
          </cell>
          <cell r="M1732" t="str">
            <v>F12-VEERASAGARA</v>
          </cell>
          <cell r="N1732" t="str">
            <v>MELKOTE_66F12-VEERASAGARA</v>
          </cell>
          <cell r="O1732" t="str">
            <v>1320102901020101</v>
          </cell>
          <cell r="P1732" t="str">
            <v>Rural</v>
          </cell>
          <cell r="Q1732" t="str">
            <v>RURAL MIXED LOAD</v>
          </cell>
          <cell r="R1732" t="str">
            <v>RURAL</v>
          </cell>
          <cell r="S1732">
            <v>15.2</v>
          </cell>
          <cell r="T1732">
            <v>12.5</v>
          </cell>
          <cell r="U1732">
            <v>27.7</v>
          </cell>
          <cell r="V1732">
            <v>74</v>
          </cell>
          <cell r="W1732">
            <v>9991</v>
          </cell>
          <cell r="X1732">
            <v>9991</v>
          </cell>
          <cell r="Y1732">
            <v>0</v>
          </cell>
          <cell r="Z1732">
            <v>1048.0619999999999</v>
          </cell>
        </row>
        <row r="1733">
          <cell r="I1733" t="str">
            <v>MELKOTE_66F14-KAIDALA NJY</v>
          </cell>
          <cell r="J1733" t="str">
            <v>1320102901010106</v>
          </cell>
          <cell r="K1733" t="str">
            <v>NJY</v>
          </cell>
          <cell r="L1733" t="str">
            <v>MELKOTE_66</v>
          </cell>
          <cell r="M1733" t="str">
            <v>F14-KAIDALA NJY</v>
          </cell>
          <cell r="N1733" t="str">
            <v>MELKOTE_66F14-KAIDALA NJY</v>
          </cell>
          <cell r="O1733" t="str">
            <v>1320102901010106</v>
          </cell>
          <cell r="P1733" t="str">
            <v>Rural</v>
          </cell>
          <cell r="Q1733" t="str">
            <v>NJY</v>
          </cell>
          <cell r="R1733" t="str">
            <v>NJY</v>
          </cell>
          <cell r="S1733">
            <v>5</v>
          </cell>
          <cell r="T1733">
            <v>14.8</v>
          </cell>
          <cell r="U1733">
            <v>19.8</v>
          </cell>
          <cell r="V1733">
            <v>131</v>
          </cell>
          <cell r="W1733">
            <v>4058</v>
          </cell>
          <cell r="X1733">
            <v>3731</v>
          </cell>
          <cell r="Y1733">
            <v>0</v>
          </cell>
          <cell r="Z1733">
            <v>839.88</v>
          </cell>
        </row>
        <row r="1734">
          <cell r="I1734" t="str">
            <v>MELLEKATTE_66F01-HULIKATTE</v>
          </cell>
          <cell r="J1734" t="str">
            <v>1310104903010101</v>
          </cell>
          <cell r="K1734" t="str">
            <v>AGRI</v>
          </cell>
          <cell r="L1734" t="str">
            <v>MELLEKATTE_66</v>
          </cell>
          <cell r="M1734" t="str">
            <v>F01-HULIKATTE</v>
          </cell>
          <cell r="N1734" t="str">
            <v>MELLEKATTE_66F01-HULIKATTE</v>
          </cell>
          <cell r="O1734" t="str">
            <v>1310104903010101</v>
          </cell>
          <cell r="P1734" t="str">
            <v>Rural</v>
          </cell>
          <cell r="Q1734" t="str">
            <v>AGRI</v>
          </cell>
          <cell r="R1734" t="str">
            <v>AGRI</v>
          </cell>
          <cell r="S1734">
            <v>12.5</v>
          </cell>
          <cell r="T1734">
            <v>55.900000000000006</v>
          </cell>
          <cell r="U1734">
            <v>68.400000000000006</v>
          </cell>
          <cell r="V1734">
            <v>116</v>
          </cell>
          <cell r="W1734">
            <v>590</v>
          </cell>
          <cell r="X1734">
            <v>590</v>
          </cell>
          <cell r="Y1734">
            <v>590</v>
          </cell>
          <cell r="Z1734">
            <v>780.57</v>
          </cell>
        </row>
        <row r="1735">
          <cell r="I1735" t="str">
            <v>MELLEKATTE_66F02-SAIBABA</v>
          </cell>
          <cell r="J1735" t="str">
            <v>1310104903010102</v>
          </cell>
          <cell r="K1735" t="str">
            <v>AGRI</v>
          </cell>
          <cell r="L1735" t="str">
            <v>MELLEKATTE_66</v>
          </cell>
          <cell r="M1735" t="str">
            <v>F02-SAIBABA</v>
          </cell>
          <cell r="N1735" t="str">
            <v>MELLEKATTE_66F02-SAIBABA</v>
          </cell>
          <cell r="O1735" t="str">
            <v>1310104903010102</v>
          </cell>
          <cell r="P1735" t="str">
            <v>Rural</v>
          </cell>
          <cell r="Q1735" t="str">
            <v>AGRI</v>
          </cell>
          <cell r="R1735" t="str">
            <v>AGRI</v>
          </cell>
          <cell r="S1735">
            <v>11.7</v>
          </cell>
          <cell r="T1735">
            <v>52.2</v>
          </cell>
          <cell r="U1735">
            <v>63.900000000000006</v>
          </cell>
          <cell r="V1735">
            <v>144</v>
          </cell>
          <cell r="W1735">
            <v>389</v>
          </cell>
          <cell r="X1735">
            <v>388</v>
          </cell>
          <cell r="Y1735">
            <v>388</v>
          </cell>
          <cell r="Z1735">
            <v>360.38</v>
          </cell>
        </row>
        <row r="1736">
          <cell r="I1736" t="str">
            <v>MELLEKATTE_66F03-SIDDANUR</v>
          </cell>
          <cell r="J1736" t="str">
            <v>1310104903010103</v>
          </cell>
          <cell r="K1736" t="str">
            <v>AGRI</v>
          </cell>
          <cell r="L1736" t="str">
            <v>MELLEKATTE_66</v>
          </cell>
          <cell r="M1736" t="str">
            <v>F03-SIDDANUR</v>
          </cell>
          <cell r="N1736" t="str">
            <v>MELLEKATTE_66F03-SIDDANUR</v>
          </cell>
          <cell r="O1736" t="str">
            <v>1310104903010103</v>
          </cell>
          <cell r="P1736" t="str">
            <v>Rural</v>
          </cell>
          <cell r="Q1736" t="str">
            <v>AGRI</v>
          </cell>
          <cell r="R1736" t="str">
            <v>AGRI</v>
          </cell>
          <cell r="S1736">
            <v>12.2</v>
          </cell>
          <cell r="T1736">
            <v>54.5</v>
          </cell>
          <cell r="U1736">
            <v>66.7</v>
          </cell>
          <cell r="V1736">
            <v>164</v>
          </cell>
          <cell r="W1736">
            <v>887</v>
          </cell>
          <cell r="X1736">
            <v>845</v>
          </cell>
          <cell r="Y1736">
            <v>845</v>
          </cell>
          <cell r="Z1736">
            <v>599.32000000000005</v>
          </cell>
        </row>
        <row r="1737">
          <cell r="I1737" t="str">
            <v>MELLEKATTE_66F04-GUDAL</v>
          </cell>
          <cell r="J1737" t="str">
            <v>1310104903020301</v>
          </cell>
          <cell r="K1737" t="str">
            <v>AGRI</v>
          </cell>
          <cell r="L1737" t="str">
            <v>MELLEKATTE_66</v>
          </cell>
          <cell r="M1737" t="str">
            <v>F04-GUDAL</v>
          </cell>
          <cell r="N1737" t="str">
            <v>MELLEKATTE_66F04-GUDAL</v>
          </cell>
          <cell r="O1737" t="str">
            <v>1310104903020301</v>
          </cell>
          <cell r="P1737" t="str">
            <v>Rural</v>
          </cell>
          <cell r="Q1737" t="str">
            <v>AGRI</v>
          </cell>
          <cell r="R1737" t="str">
            <v>AGRI</v>
          </cell>
          <cell r="S1737">
            <v>94</v>
          </cell>
          <cell r="T1737">
            <v>16.399999999999999</v>
          </cell>
          <cell r="U1737">
            <v>77.599999999999994</v>
          </cell>
          <cell r="V1737">
            <v>156</v>
          </cell>
          <cell r="W1737">
            <v>776</v>
          </cell>
          <cell r="X1737">
            <v>773</v>
          </cell>
          <cell r="Y1737">
            <v>773</v>
          </cell>
          <cell r="Z1737">
            <v>416.98</v>
          </cell>
        </row>
        <row r="1738">
          <cell r="I1738" t="str">
            <v>MELLEKATTE_66F05-ANAJI</v>
          </cell>
          <cell r="J1738" t="str">
            <v>1310104903020302</v>
          </cell>
          <cell r="K1738" t="str">
            <v>AGRI</v>
          </cell>
          <cell r="L1738" t="str">
            <v>MELLEKATTE_66</v>
          </cell>
          <cell r="M1738" t="str">
            <v>F05-ANAJI</v>
          </cell>
          <cell r="N1738" t="str">
            <v>MELLEKATTE_66F05-ANAJI</v>
          </cell>
          <cell r="O1738" t="str">
            <v>1310104903020302</v>
          </cell>
          <cell r="P1738" t="str">
            <v>Rural</v>
          </cell>
          <cell r="Q1738" t="str">
            <v>AGRI</v>
          </cell>
          <cell r="R1738" t="str">
            <v>AGRI</v>
          </cell>
          <cell r="S1738">
            <v>8.6999999999999993</v>
          </cell>
          <cell r="T1738">
            <v>43.5</v>
          </cell>
          <cell r="U1738">
            <v>52.2</v>
          </cell>
          <cell r="V1738">
            <v>119</v>
          </cell>
          <cell r="W1738">
            <v>431</v>
          </cell>
          <cell r="X1738">
            <v>430</v>
          </cell>
          <cell r="Y1738">
            <v>430</v>
          </cell>
          <cell r="Z1738">
            <v>1002.39</v>
          </cell>
        </row>
        <row r="1739">
          <cell r="I1739" t="str">
            <v>MELLEKATTE_66F06-KITTUR</v>
          </cell>
          <cell r="J1739" t="str">
            <v>1310104903020303</v>
          </cell>
          <cell r="K1739" t="str">
            <v>AGRI</v>
          </cell>
          <cell r="L1739" t="str">
            <v>MELLEKATTE_66</v>
          </cell>
          <cell r="M1739" t="str">
            <v>F06-KITTUR</v>
          </cell>
          <cell r="N1739" t="str">
            <v>MELLEKATTE_66F06-KITTUR</v>
          </cell>
          <cell r="O1739" t="str">
            <v>1310104903020303</v>
          </cell>
          <cell r="P1739" t="str">
            <v>Rural</v>
          </cell>
          <cell r="Q1739" t="str">
            <v>AGRI</v>
          </cell>
          <cell r="R1739" t="str">
            <v>AGRI</v>
          </cell>
          <cell r="S1739">
            <v>13.4</v>
          </cell>
          <cell r="T1739">
            <v>603</v>
          </cell>
          <cell r="U1739">
            <v>616.4</v>
          </cell>
          <cell r="V1739">
            <v>152</v>
          </cell>
          <cell r="W1739">
            <v>751</v>
          </cell>
          <cell r="X1739">
            <v>747</v>
          </cell>
          <cell r="Y1739">
            <v>747</v>
          </cell>
          <cell r="Z1739">
            <v>1000.06</v>
          </cell>
        </row>
        <row r="1740">
          <cell r="I1740" t="str">
            <v>MELLEKATTE_66F07-KANDANAKOVINJY</v>
          </cell>
          <cell r="J1740" t="str">
            <v>1310104903020304</v>
          </cell>
          <cell r="K1740" t="str">
            <v>NJY</v>
          </cell>
          <cell r="L1740" t="str">
            <v>MELLEKATTE_66</v>
          </cell>
          <cell r="M1740" t="str">
            <v>F07-KANDANAKOVINJY</v>
          </cell>
          <cell r="N1740" t="str">
            <v>MELLEKATTE_66F07-KANDANAKOVINJY</v>
          </cell>
          <cell r="O1740" t="str">
            <v>1310104903020304</v>
          </cell>
          <cell r="P1740" t="str">
            <v>Rural</v>
          </cell>
          <cell r="Q1740" t="str">
            <v>NJY</v>
          </cell>
          <cell r="R1740" t="str">
            <v>NJY</v>
          </cell>
          <cell r="S1740">
            <v>17</v>
          </cell>
          <cell r="T1740">
            <v>51</v>
          </cell>
          <cell r="U1740">
            <v>68</v>
          </cell>
          <cell r="V1740">
            <v>105</v>
          </cell>
          <cell r="W1740">
            <v>5320</v>
          </cell>
          <cell r="X1740">
            <v>4338</v>
          </cell>
          <cell r="Y1740">
            <v>0</v>
          </cell>
          <cell r="Z1740">
            <v>2041.62</v>
          </cell>
        </row>
        <row r="1741">
          <cell r="I1741" t="str">
            <v>MELLEKATTE_66F08-MELLAKATTENJY</v>
          </cell>
          <cell r="J1741" t="str">
            <v>1310104903020305</v>
          </cell>
          <cell r="K1741" t="str">
            <v>NJY</v>
          </cell>
          <cell r="L1741" t="str">
            <v>MELLEKATTE_66</v>
          </cell>
          <cell r="M1741" t="str">
            <v>F08-MELLAKATTENJY</v>
          </cell>
          <cell r="N1741" t="str">
            <v>MELLEKATTE_66F08-MELLAKATTENJY</v>
          </cell>
          <cell r="O1741" t="str">
            <v>1310104903020305</v>
          </cell>
          <cell r="P1741" t="str">
            <v>Rural</v>
          </cell>
          <cell r="Q1741" t="str">
            <v>NJY</v>
          </cell>
          <cell r="R1741" t="str">
            <v>NJY</v>
          </cell>
          <cell r="S1741">
            <v>14.2</v>
          </cell>
          <cell r="T1741">
            <v>42.599999999999994</v>
          </cell>
          <cell r="U1741">
            <v>56.8</v>
          </cell>
          <cell r="V1741">
            <v>106</v>
          </cell>
          <cell r="W1741">
            <v>4740</v>
          </cell>
          <cell r="X1741">
            <v>4203</v>
          </cell>
          <cell r="Y1741">
            <v>0</v>
          </cell>
          <cell r="Z1741">
            <v>1736.65</v>
          </cell>
        </row>
        <row r="1742">
          <cell r="I1742" t="str">
            <v>MELLEKATTE_66F09-MALLAPURA NJY</v>
          </cell>
          <cell r="J1742" t="str">
            <v>1310104903010104</v>
          </cell>
          <cell r="K1742" t="str">
            <v>NJY</v>
          </cell>
          <cell r="L1742" t="str">
            <v>MELLEKATTE_66</v>
          </cell>
          <cell r="M1742" t="str">
            <v>F09-MALLAPURA NJY</v>
          </cell>
          <cell r="N1742" t="str">
            <v>MELLEKATTE_66F09-MALLAPURA NJY</v>
          </cell>
          <cell r="O1742" t="str">
            <v>1310104903010104</v>
          </cell>
          <cell r="P1742" t="str">
            <v>Rural</v>
          </cell>
          <cell r="Q1742" t="str">
            <v>NJY</v>
          </cell>
          <cell r="R1742" t="str">
            <v>NJY</v>
          </cell>
          <cell r="S1742">
            <v>8</v>
          </cell>
          <cell r="T1742">
            <v>24</v>
          </cell>
          <cell r="U1742">
            <v>32</v>
          </cell>
          <cell r="V1742">
            <v>61</v>
          </cell>
          <cell r="W1742">
            <v>2592</v>
          </cell>
          <cell r="X1742">
            <v>2218</v>
          </cell>
          <cell r="Y1742">
            <v>0</v>
          </cell>
          <cell r="Z1742">
            <v>1170.58</v>
          </cell>
        </row>
        <row r="1743">
          <cell r="I1743" t="str">
            <v>MELLEKATTE_66F10-SHIVASTONE CRUSHER</v>
          </cell>
          <cell r="J1743" t="str">
            <v>1310104903010105</v>
          </cell>
          <cell r="K1743" t="str">
            <v>INDUSTRIAL</v>
          </cell>
          <cell r="L1743" t="str">
            <v>MELLEKATTE_66</v>
          </cell>
          <cell r="M1743" t="str">
            <v>F10-SHIVASTONE CRUSHER</v>
          </cell>
          <cell r="N1743" t="str">
            <v>MELLEKATTE_66F10-SHIVASTONE CRUSHER</v>
          </cell>
          <cell r="O1743" t="str">
            <v>1310104903010105</v>
          </cell>
          <cell r="P1743" t="str">
            <v>Rural</v>
          </cell>
          <cell r="Q1743" t="str">
            <v>INDUSTRIAL</v>
          </cell>
          <cell r="R1743" t="str">
            <v>INDUSTRIAL</v>
          </cell>
          <cell r="S1743">
            <v>5</v>
          </cell>
          <cell r="T1743">
            <v>0</v>
          </cell>
          <cell r="U1743">
            <v>5</v>
          </cell>
          <cell r="V1743">
            <v>1</v>
          </cell>
          <cell r="W1743">
            <v>1</v>
          </cell>
          <cell r="X1743">
            <v>1</v>
          </cell>
          <cell r="Y1743">
            <v>0</v>
          </cell>
          <cell r="Z1743">
            <v>126.84</v>
          </cell>
        </row>
        <row r="1744">
          <cell r="I1744" t="str">
            <v>MELLEKATTE_66F11-GANDHINAGARA IP</v>
          </cell>
          <cell r="J1744" t="str">
            <v>1310104903010106</v>
          </cell>
          <cell r="K1744" t="str">
            <v>AGRI</v>
          </cell>
          <cell r="L1744" t="str">
            <v>MELLEKATTE_66</v>
          </cell>
          <cell r="M1744" t="str">
            <v>F11-GANDHINAGARA IP</v>
          </cell>
          <cell r="N1744" t="str">
            <v>MELLEKATTE_66F11-GANDHINAGARA IP</v>
          </cell>
          <cell r="O1744" t="str">
            <v>1310104903010106</v>
          </cell>
          <cell r="P1744" t="str">
            <v>Rural</v>
          </cell>
          <cell r="Q1744" t="str">
            <v>AGRI</v>
          </cell>
          <cell r="R1744" t="str">
            <v>AGRI</v>
          </cell>
          <cell r="S1744">
            <v>5</v>
          </cell>
          <cell r="T1744">
            <v>17.38</v>
          </cell>
          <cell r="U1744">
            <v>22.38</v>
          </cell>
          <cell r="V1744">
            <v>42</v>
          </cell>
          <cell r="W1744">
            <v>415</v>
          </cell>
          <cell r="X1744">
            <v>415</v>
          </cell>
          <cell r="Y1744">
            <v>415</v>
          </cell>
          <cell r="Z1744">
            <v>237.06</v>
          </cell>
        </row>
        <row r="1745">
          <cell r="I1745" t="str">
            <v>MYLANAHALLI_66F01-OBALAPURA</v>
          </cell>
          <cell r="J1745" t="str">
            <v>1310402901010101</v>
          </cell>
          <cell r="K1745" t="str">
            <v>AGRI</v>
          </cell>
          <cell r="L1745" t="str">
            <v>MYLANAHALLI_66</v>
          </cell>
          <cell r="M1745" t="str">
            <v>F01-OBALAPURA</v>
          </cell>
          <cell r="N1745" t="str">
            <v>MYLANAHALLI_66F01-OBALAPURA</v>
          </cell>
          <cell r="O1745" t="str">
            <v>1310402901010101</v>
          </cell>
          <cell r="P1745" t="str">
            <v>Rural</v>
          </cell>
          <cell r="Q1745" t="str">
            <v>AGRI</v>
          </cell>
          <cell r="R1745" t="str">
            <v>AGRI</v>
          </cell>
          <cell r="S1745">
            <v>18.600000000000001</v>
          </cell>
          <cell r="T1745">
            <v>23.194999999999993</v>
          </cell>
          <cell r="U1745">
            <v>41.794999999999995</v>
          </cell>
          <cell r="V1745">
            <v>117</v>
          </cell>
          <cell r="W1745">
            <v>446</v>
          </cell>
          <cell r="X1745">
            <v>446</v>
          </cell>
          <cell r="Y1745">
            <v>423</v>
          </cell>
          <cell r="Z1745">
            <v>1135.3800000000001</v>
          </cell>
        </row>
        <row r="1746">
          <cell r="I1746" t="str">
            <v>MYLANAHALLI_66F02-BHOGANAHALLI</v>
          </cell>
          <cell r="J1746" t="str">
            <v>1310402901010102</v>
          </cell>
          <cell r="K1746" t="str">
            <v>AGRI</v>
          </cell>
          <cell r="L1746" t="str">
            <v>MYLANAHALLI_66</v>
          </cell>
          <cell r="M1746" t="str">
            <v>F02-BHOGANAHALLI</v>
          </cell>
          <cell r="N1746" t="str">
            <v>MYLANAHALLI_66F02-BHOGANAHALLI</v>
          </cell>
          <cell r="O1746" t="str">
            <v>1310402901010102</v>
          </cell>
          <cell r="P1746" t="str">
            <v>Rural</v>
          </cell>
          <cell r="Q1746" t="str">
            <v>AGRI</v>
          </cell>
          <cell r="R1746" t="str">
            <v>AGRI</v>
          </cell>
          <cell r="S1746">
            <v>17.850000000000001</v>
          </cell>
          <cell r="T1746">
            <v>22.479999999999997</v>
          </cell>
          <cell r="U1746">
            <v>40.33</v>
          </cell>
          <cell r="V1746">
            <v>76</v>
          </cell>
          <cell r="W1746">
            <v>337</v>
          </cell>
          <cell r="X1746">
            <v>337</v>
          </cell>
          <cell r="Y1746">
            <v>337</v>
          </cell>
          <cell r="Z1746">
            <v>45.11</v>
          </cell>
        </row>
        <row r="1747">
          <cell r="I1747" t="str">
            <v>MYLANAHALLI_66F03-CNHALLI</v>
          </cell>
          <cell r="J1747" t="str">
            <v>1310402901010103</v>
          </cell>
          <cell r="K1747" t="str">
            <v>AGRI</v>
          </cell>
          <cell r="L1747" t="str">
            <v>MYLANAHALLI_66</v>
          </cell>
          <cell r="M1747" t="str">
            <v>F03-CNHALLI</v>
          </cell>
          <cell r="N1747" t="str">
            <v>MYLANAHALLI_66F03-CNHALLI</v>
          </cell>
          <cell r="O1747" t="str">
            <v>1310402901010103</v>
          </cell>
          <cell r="P1747" t="str">
            <v>Rural</v>
          </cell>
          <cell r="Q1747" t="str">
            <v>AGRI</v>
          </cell>
          <cell r="R1747" t="str">
            <v>AGRI</v>
          </cell>
          <cell r="S1747">
            <v>18.95</v>
          </cell>
          <cell r="T1747">
            <v>18.38</v>
          </cell>
          <cell r="U1747">
            <v>37.33</v>
          </cell>
          <cell r="V1747">
            <v>64</v>
          </cell>
          <cell r="W1747">
            <v>416</v>
          </cell>
          <cell r="X1747">
            <v>416</v>
          </cell>
          <cell r="Y1747">
            <v>416</v>
          </cell>
          <cell r="Z1747">
            <v>763.46</v>
          </cell>
        </row>
        <row r="1748">
          <cell r="I1748" t="str">
            <v>MYLANAHALLI_66F04-BASAPURA</v>
          </cell>
          <cell r="J1748" t="str">
            <v>1310402901010104</v>
          </cell>
          <cell r="K1748" t="str">
            <v>AGRI</v>
          </cell>
          <cell r="L1748" t="str">
            <v>MYLANAHALLI_66</v>
          </cell>
          <cell r="M1748" t="str">
            <v>F04-BASAPURA</v>
          </cell>
          <cell r="N1748" t="str">
            <v>MYLANAHALLI_66F04-BASAPURA</v>
          </cell>
          <cell r="O1748" t="str">
            <v>1310402901010104</v>
          </cell>
          <cell r="P1748" t="str">
            <v>Rural</v>
          </cell>
          <cell r="Q1748" t="str">
            <v>AGRI</v>
          </cell>
          <cell r="R1748" t="str">
            <v>AGRI</v>
          </cell>
          <cell r="S1748">
            <v>21.65</v>
          </cell>
          <cell r="T1748">
            <v>16.380000000000003</v>
          </cell>
          <cell r="U1748">
            <v>38.03</v>
          </cell>
          <cell r="V1748">
            <v>89</v>
          </cell>
          <cell r="W1748">
            <v>380</v>
          </cell>
          <cell r="X1748">
            <v>380</v>
          </cell>
          <cell r="Y1748">
            <v>378</v>
          </cell>
          <cell r="Z1748">
            <v>752.73</v>
          </cell>
        </row>
        <row r="1749">
          <cell r="I1749" t="str">
            <v>MYLANAHALLI_66F05-MYLENAHALLI</v>
          </cell>
          <cell r="J1749" t="str">
            <v>1310402901010105</v>
          </cell>
          <cell r="K1749" t="str">
            <v>AGRI</v>
          </cell>
          <cell r="L1749" t="str">
            <v>MYLANAHALLI_66</v>
          </cell>
          <cell r="M1749" t="str">
            <v>F05-MYLENAHALLI</v>
          </cell>
          <cell r="N1749" t="str">
            <v>MYLANAHALLI_66F05-MYLENAHALLI</v>
          </cell>
          <cell r="O1749" t="str">
            <v>1310402901010105</v>
          </cell>
          <cell r="P1749" t="str">
            <v>Rural</v>
          </cell>
          <cell r="Q1749" t="str">
            <v>AGRI</v>
          </cell>
          <cell r="R1749" t="str">
            <v>AGRI</v>
          </cell>
          <cell r="S1749">
            <v>17.98</v>
          </cell>
          <cell r="T1749">
            <v>18.05</v>
          </cell>
          <cell r="U1749">
            <v>36.03</v>
          </cell>
          <cell r="V1749">
            <v>103</v>
          </cell>
          <cell r="W1749">
            <v>247</v>
          </cell>
          <cell r="X1749">
            <v>247</v>
          </cell>
          <cell r="Y1749">
            <v>247</v>
          </cell>
          <cell r="Z1749">
            <v>747.51</v>
          </cell>
        </row>
        <row r="1750">
          <cell r="I1750" t="str">
            <v>MYLANAHALLI_66F06-DONNEHALLI</v>
          </cell>
          <cell r="J1750" t="str">
            <v>1310402901020301</v>
          </cell>
          <cell r="K1750" t="str">
            <v>AGRI</v>
          </cell>
          <cell r="L1750" t="str">
            <v>MYLANAHALLI_66</v>
          </cell>
          <cell r="M1750" t="str">
            <v>F06-DONNEHALLI</v>
          </cell>
          <cell r="N1750" t="str">
            <v>MYLANAHALLI_66F06-DONNEHALLI</v>
          </cell>
          <cell r="O1750" t="str">
            <v>1310402901020301</v>
          </cell>
          <cell r="P1750" t="str">
            <v>Rural</v>
          </cell>
          <cell r="Q1750" t="str">
            <v>AGRI</v>
          </cell>
          <cell r="R1750" t="str">
            <v>AGRI</v>
          </cell>
          <cell r="S1750">
            <v>22.65</v>
          </cell>
          <cell r="T1750">
            <v>23.35</v>
          </cell>
          <cell r="U1750">
            <v>46</v>
          </cell>
          <cell r="V1750">
            <v>116</v>
          </cell>
          <cell r="W1750">
            <v>252</v>
          </cell>
          <cell r="X1750">
            <v>252</v>
          </cell>
          <cell r="Y1750">
            <v>244</v>
          </cell>
          <cell r="Z1750">
            <v>26.68</v>
          </cell>
        </row>
        <row r="1751">
          <cell r="I1751" t="str">
            <v>MYLANAHALLI_66F07-THIPPAREDDYHALLI</v>
          </cell>
          <cell r="J1751" t="str">
            <v>1310402901020302</v>
          </cell>
          <cell r="K1751" t="str">
            <v>AGRI</v>
          </cell>
          <cell r="L1751" t="str">
            <v>MYLANAHALLI_66</v>
          </cell>
          <cell r="M1751" t="str">
            <v>F07-THIPPAREDDYHALLI</v>
          </cell>
          <cell r="N1751" t="str">
            <v>MYLANAHALLI_66F07-THIPPAREDDYHALLI</v>
          </cell>
          <cell r="O1751" t="str">
            <v>1310402901020302</v>
          </cell>
          <cell r="P1751" t="str">
            <v>Rural</v>
          </cell>
          <cell r="Q1751" t="str">
            <v>AGRI</v>
          </cell>
          <cell r="R1751" t="str">
            <v>AGRI</v>
          </cell>
          <cell r="S1751">
            <v>20.68</v>
          </cell>
          <cell r="T1751">
            <v>27.32</v>
          </cell>
          <cell r="U1751">
            <v>48</v>
          </cell>
          <cell r="V1751">
            <v>89</v>
          </cell>
          <cell r="W1751">
            <v>446</v>
          </cell>
          <cell r="X1751">
            <v>446</v>
          </cell>
          <cell r="Y1751">
            <v>446</v>
          </cell>
          <cell r="Z1751">
            <v>793.03</v>
          </cell>
        </row>
        <row r="1752">
          <cell r="I1752" t="str">
            <v>MYLANAHALLI_66F08-GUDIHALLI</v>
          </cell>
          <cell r="J1752" t="str">
            <v>1310402901020303</v>
          </cell>
          <cell r="K1752" t="str">
            <v>AGRI</v>
          </cell>
          <cell r="L1752" t="str">
            <v>MYLANAHALLI_66</v>
          </cell>
          <cell r="M1752" t="str">
            <v>F08-GUDIHALLI</v>
          </cell>
          <cell r="N1752" t="str">
            <v>MYLANAHALLI_66F08-GUDIHALLI</v>
          </cell>
          <cell r="O1752" t="str">
            <v>1310402901020303</v>
          </cell>
          <cell r="P1752" t="str">
            <v>Rural</v>
          </cell>
          <cell r="Q1752" t="str">
            <v>AGRI</v>
          </cell>
          <cell r="R1752" t="str">
            <v>AGRI</v>
          </cell>
          <cell r="S1752">
            <v>23.75</v>
          </cell>
          <cell r="T1752">
            <v>14.68</v>
          </cell>
          <cell r="U1752">
            <v>38.43</v>
          </cell>
          <cell r="V1752">
            <v>112</v>
          </cell>
          <cell r="W1752">
            <v>395</v>
          </cell>
          <cell r="X1752">
            <v>395</v>
          </cell>
          <cell r="Y1752">
            <v>395</v>
          </cell>
          <cell r="Z1752">
            <v>506.78</v>
          </cell>
        </row>
        <row r="1753">
          <cell r="I1753" t="str">
            <v>MYLANAHALLI_66F09-KD KOTE</v>
          </cell>
          <cell r="J1753" t="str">
            <v>1310402901010106</v>
          </cell>
          <cell r="K1753" t="str">
            <v>AGRI</v>
          </cell>
          <cell r="L1753" t="str">
            <v>MYLANAHALLI_66</v>
          </cell>
          <cell r="M1753" t="str">
            <v>F09-KD KOTE</v>
          </cell>
          <cell r="N1753" t="str">
            <v>MYLANAHALLI_66F09-KD KOTE</v>
          </cell>
          <cell r="O1753" t="str">
            <v>1310402901010106</v>
          </cell>
          <cell r="P1753" t="str">
            <v>Rural</v>
          </cell>
          <cell r="Q1753" t="str">
            <v>AGRI</v>
          </cell>
          <cell r="R1753" t="str">
            <v>AGRI</v>
          </cell>
          <cell r="S1753">
            <v>19.350000000000001</v>
          </cell>
          <cell r="T1753">
            <v>18.46</v>
          </cell>
          <cell r="U1753">
            <v>37.81</v>
          </cell>
          <cell r="V1753">
            <v>79</v>
          </cell>
          <cell r="W1753">
            <v>283</v>
          </cell>
          <cell r="X1753">
            <v>283</v>
          </cell>
          <cell r="Y1753">
            <v>266</v>
          </cell>
          <cell r="Z1753">
            <v>921.97</v>
          </cell>
        </row>
        <row r="1754">
          <cell r="I1754" t="str">
            <v>MYLANAHALLI_66F10-GHATAPARTHI</v>
          </cell>
          <cell r="J1754" t="str">
            <v>1310402901010107</v>
          </cell>
          <cell r="K1754" t="str">
            <v>NJY</v>
          </cell>
          <cell r="L1754" t="str">
            <v>MYLANAHALLI_66</v>
          </cell>
          <cell r="M1754" t="str">
            <v>F10-GHATAPARTHI</v>
          </cell>
          <cell r="N1754" t="str">
            <v>MYLANAHALLI_66F10-GHATAPARTHI</v>
          </cell>
          <cell r="O1754" t="str">
            <v>1310402901010107</v>
          </cell>
          <cell r="P1754" t="str">
            <v>Rural</v>
          </cell>
          <cell r="Q1754" t="str">
            <v>NJY</v>
          </cell>
          <cell r="R1754" t="str">
            <v>NJY</v>
          </cell>
          <cell r="S1754">
            <v>26.58</v>
          </cell>
          <cell r="T1754">
            <v>16.549999999999997</v>
          </cell>
          <cell r="U1754">
            <v>43.129999999999995</v>
          </cell>
          <cell r="V1754">
            <v>46</v>
          </cell>
          <cell r="W1754">
            <v>2366</v>
          </cell>
          <cell r="X1754">
            <v>2366</v>
          </cell>
          <cell r="Y1754">
            <v>0</v>
          </cell>
          <cell r="Z1754">
            <v>5896.8</v>
          </cell>
        </row>
        <row r="1755">
          <cell r="I1755" t="str">
            <v>MYLANAHALLI_66F11-KAMASAMUDRA NJY</v>
          </cell>
          <cell r="J1755" t="str">
            <v>1310402901020304</v>
          </cell>
          <cell r="K1755" t="str">
            <v>NJY</v>
          </cell>
          <cell r="L1755" t="str">
            <v>MYLANAHALLI_66</v>
          </cell>
          <cell r="M1755" t="str">
            <v>F11-KAMASAMUDRA NJY</v>
          </cell>
          <cell r="N1755" t="str">
            <v>MYLANAHALLI_66F11-KAMASAMUDRA NJY</v>
          </cell>
          <cell r="O1755" t="str">
            <v>1310402901020304</v>
          </cell>
          <cell r="P1755" t="str">
            <v>Rural</v>
          </cell>
          <cell r="Q1755" t="str">
            <v>NJY</v>
          </cell>
          <cell r="R1755" t="str">
            <v>NJY</v>
          </cell>
          <cell r="S1755">
            <v>21.65</v>
          </cell>
          <cell r="T1755">
            <v>21.082499999999996</v>
          </cell>
          <cell r="U1755">
            <v>42.732499999999995</v>
          </cell>
          <cell r="V1755">
            <v>87</v>
          </cell>
          <cell r="W1755">
            <v>3167</v>
          </cell>
          <cell r="X1755">
            <v>3167</v>
          </cell>
          <cell r="Y1755">
            <v>0</v>
          </cell>
          <cell r="Z1755">
            <v>10979.3</v>
          </cell>
        </row>
        <row r="1756">
          <cell r="I1756" t="str">
            <v>MYLANAHALLI_66F12-D.ULLARTHI</v>
          </cell>
          <cell r="J1756" t="str">
            <v>1310402901020305</v>
          </cell>
          <cell r="K1756" t="str">
            <v>AGRI</v>
          </cell>
          <cell r="L1756" t="str">
            <v>MYLANAHALLI_66</v>
          </cell>
          <cell r="M1756" t="str">
            <v>F12-D.ULLARTHI</v>
          </cell>
          <cell r="N1756" t="str">
            <v>MYLANAHALLI_66F12-D.ULLARTHI</v>
          </cell>
          <cell r="O1756" t="str">
            <v>1310402901020305</v>
          </cell>
          <cell r="P1756" t="str">
            <v>Rural</v>
          </cell>
          <cell r="Q1756" t="str">
            <v>AGRI</v>
          </cell>
          <cell r="R1756" t="str">
            <v>AGRI</v>
          </cell>
          <cell r="S1756">
            <v>22</v>
          </cell>
          <cell r="T1756">
            <v>20</v>
          </cell>
          <cell r="U1756">
            <v>42</v>
          </cell>
          <cell r="V1756">
            <v>118</v>
          </cell>
          <cell r="W1756">
            <v>585</v>
          </cell>
          <cell r="X1756">
            <v>585</v>
          </cell>
          <cell r="Y1756">
            <v>585</v>
          </cell>
          <cell r="Z1756">
            <v>545.65499999999997</v>
          </cell>
        </row>
        <row r="1757">
          <cell r="I1757" t="str">
            <v>MYLANAHALLI_66F13-KALUVEHALLI</v>
          </cell>
          <cell r="J1757" t="str">
            <v>1310402901010109</v>
          </cell>
          <cell r="K1757" t="str">
            <v>NJY</v>
          </cell>
          <cell r="L1757" t="str">
            <v>MYLANAHALLI_66</v>
          </cell>
          <cell r="M1757" t="str">
            <v>F13-KALUVEHALLI</v>
          </cell>
          <cell r="N1757" t="str">
            <v>MYLANAHALLI_66F13-KALUVEHALLI</v>
          </cell>
          <cell r="O1757" t="str">
            <v>1310402901010109</v>
          </cell>
          <cell r="P1757" t="str">
            <v>Rural</v>
          </cell>
          <cell r="Q1757" t="str">
            <v>NJY</v>
          </cell>
          <cell r="R1757" t="str">
            <v>NJY</v>
          </cell>
          <cell r="S1757">
            <v>21.74</v>
          </cell>
          <cell r="T1757">
            <v>17.290000000000003</v>
          </cell>
          <cell r="U1757">
            <v>39.03</v>
          </cell>
          <cell r="V1757">
            <v>55</v>
          </cell>
          <cell r="W1757">
            <v>2558</v>
          </cell>
          <cell r="X1757">
            <v>2558</v>
          </cell>
          <cell r="Y1757">
            <v>0</v>
          </cell>
          <cell r="Z1757">
            <v>2099.44</v>
          </cell>
        </row>
        <row r="1758">
          <cell r="I1758" t="str">
            <v>NAGALMADIKE_66F01-HUSSAINPURA</v>
          </cell>
          <cell r="J1758" t="str">
            <v>1320306907010101</v>
          </cell>
          <cell r="K1758" t="str">
            <v>AGRI</v>
          </cell>
          <cell r="L1758" t="str">
            <v>NAGALMADIKE_66</v>
          </cell>
          <cell r="M1758" t="str">
            <v>F01-HUSSAINPURA</v>
          </cell>
          <cell r="N1758" t="str">
            <v>NAGALMADIKE_66F01-HUSSAINPURA</v>
          </cell>
          <cell r="O1758" t="str">
            <v>1320306907010101</v>
          </cell>
          <cell r="P1758" t="str">
            <v>Rural</v>
          </cell>
          <cell r="Q1758" t="str">
            <v>AGRI</v>
          </cell>
          <cell r="R1758" t="str">
            <v>AGRI</v>
          </cell>
          <cell r="S1758">
            <v>17</v>
          </cell>
          <cell r="T1758">
            <v>42</v>
          </cell>
          <cell r="U1758">
            <v>59</v>
          </cell>
          <cell r="V1758">
            <v>57</v>
          </cell>
          <cell r="W1758">
            <v>418</v>
          </cell>
          <cell r="X1758">
            <v>414</v>
          </cell>
          <cell r="Y1758">
            <v>343</v>
          </cell>
          <cell r="Z1758">
            <v>754.63</v>
          </cell>
        </row>
        <row r="1759">
          <cell r="I1759" t="str">
            <v>NAGALMADIKE_66F02-KODAMADAGU</v>
          </cell>
          <cell r="J1759" t="str">
            <v>1320306907010102</v>
          </cell>
          <cell r="K1759" t="str">
            <v>AGRI</v>
          </cell>
          <cell r="L1759" t="str">
            <v>NAGALMADIKE_66</v>
          </cell>
          <cell r="M1759" t="str">
            <v>F02-KODAMADAGU</v>
          </cell>
          <cell r="N1759" t="str">
            <v>NAGALMADIKE_66F02-KODAMADAGU</v>
          </cell>
          <cell r="O1759" t="str">
            <v>1320306907010102</v>
          </cell>
          <cell r="P1759" t="str">
            <v>Rural</v>
          </cell>
          <cell r="Q1759" t="str">
            <v>AGRI</v>
          </cell>
          <cell r="R1759" t="str">
            <v>AGRI</v>
          </cell>
          <cell r="S1759">
            <v>9</v>
          </cell>
          <cell r="T1759">
            <v>32</v>
          </cell>
          <cell r="U1759">
            <v>41</v>
          </cell>
          <cell r="V1759">
            <v>46</v>
          </cell>
          <cell r="W1759">
            <v>332</v>
          </cell>
          <cell r="X1759">
            <v>259</v>
          </cell>
          <cell r="Y1759">
            <v>258</v>
          </cell>
          <cell r="Z1759">
            <v>630.09</v>
          </cell>
        </row>
        <row r="1760">
          <cell r="I1760" t="str">
            <v>NAGALMADIKE_66F03-WATER--SUPPLY</v>
          </cell>
          <cell r="J1760" t="str">
            <v>1320306907010103</v>
          </cell>
          <cell r="K1760" t="str">
            <v>WATER WORKS</v>
          </cell>
          <cell r="L1760" t="str">
            <v>NAGALMADIKE_66</v>
          </cell>
          <cell r="M1760" t="str">
            <v>F03-WATER--SUPPLY</v>
          </cell>
          <cell r="N1760" t="str">
            <v>NAGALMADIKE_66F03-WATER--SUPPLY</v>
          </cell>
          <cell r="O1760" t="str">
            <v>1320306907010103</v>
          </cell>
          <cell r="P1760" t="str">
            <v>Urban</v>
          </cell>
          <cell r="Q1760" t="str">
            <v>WATER WORKS</v>
          </cell>
          <cell r="R1760" t="str">
            <v>WATER WORKS</v>
          </cell>
          <cell r="S1760">
            <v>2</v>
          </cell>
          <cell r="T1760">
            <v>8</v>
          </cell>
          <cell r="U1760">
            <v>10</v>
          </cell>
          <cell r="V1760">
            <v>9</v>
          </cell>
          <cell r="W1760">
            <v>389</v>
          </cell>
          <cell r="X1760">
            <v>231</v>
          </cell>
          <cell r="Y1760">
            <v>1</v>
          </cell>
          <cell r="Z1760">
            <v>395.71</v>
          </cell>
        </row>
        <row r="1761">
          <cell r="I1761" t="str">
            <v>NAGALMADIKE_66F04-S.R.PURA</v>
          </cell>
          <cell r="J1761" t="str">
            <v>1320306907010104</v>
          </cell>
          <cell r="K1761" t="str">
            <v>AGRI</v>
          </cell>
          <cell r="L1761" t="str">
            <v>NAGALMADIKE_66</v>
          </cell>
          <cell r="M1761" t="str">
            <v>F04-S.R.PURA</v>
          </cell>
          <cell r="N1761" t="str">
            <v>NAGALMADIKE_66F04-S.R.PURA</v>
          </cell>
          <cell r="O1761" t="str">
            <v>1320306907010104</v>
          </cell>
          <cell r="P1761" t="str">
            <v>Rural</v>
          </cell>
          <cell r="Q1761" t="str">
            <v>AGRI</v>
          </cell>
          <cell r="R1761" t="str">
            <v>AGRI</v>
          </cell>
          <cell r="S1761">
            <v>13</v>
          </cell>
          <cell r="T1761">
            <v>28.6</v>
          </cell>
          <cell r="U1761">
            <v>41.6</v>
          </cell>
          <cell r="V1761">
            <v>106</v>
          </cell>
          <cell r="W1761">
            <v>518</v>
          </cell>
          <cell r="X1761">
            <v>506</v>
          </cell>
          <cell r="Y1761">
            <v>500</v>
          </cell>
          <cell r="Z1761">
            <v>938.55</v>
          </cell>
        </row>
        <row r="1762">
          <cell r="I1762" t="str">
            <v>NAGALMADIKE_66F05-HOSAHALLI</v>
          </cell>
          <cell r="J1762" t="str">
            <v>1320306907020301</v>
          </cell>
          <cell r="K1762" t="str">
            <v>AGRI</v>
          </cell>
          <cell r="L1762" t="str">
            <v>NAGALMADIKE_66</v>
          </cell>
          <cell r="M1762" t="str">
            <v>F05-HOSAHALLI</v>
          </cell>
          <cell r="N1762" t="str">
            <v>NAGALMADIKE_66F05-HOSAHALLI</v>
          </cell>
          <cell r="O1762" t="str">
            <v>1320306907020301</v>
          </cell>
          <cell r="P1762" t="str">
            <v>Rural</v>
          </cell>
          <cell r="Q1762" t="str">
            <v>AGRI</v>
          </cell>
          <cell r="R1762" t="str">
            <v>AGRI</v>
          </cell>
          <cell r="S1762">
            <v>27</v>
          </cell>
          <cell r="T1762">
            <v>28</v>
          </cell>
          <cell r="U1762">
            <v>55</v>
          </cell>
          <cell r="V1762">
            <v>108</v>
          </cell>
          <cell r="W1762">
            <v>288</v>
          </cell>
          <cell r="X1762">
            <v>288</v>
          </cell>
          <cell r="Y1762">
            <v>285</v>
          </cell>
          <cell r="Z1762">
            <v>991.95</v>
          </cell>
        </row>
        <row r="1763">
          <cell r="I1763" t="str">
            <v>NAGALMADIKE_66F06-B.K.HALLI</v>
          </cell>
          <cell r="J1763" t="str">
            <v>1320306907020302</v>
          </cell>
          <cell r="K1763" t="str">
            <v>AGRI</v>
          </cell>
          <cell r="L1763" t="str">
            <v>NAGALMADIKE_66</v>
          </cell>
          <cell r="M1763" t="str">
            <v>F06-B.K.HALLI</v>
          </cell>
          <cell r="N1763" t="str">
            <v>NAGALMADIKE_66F06-B.K.HALLI</v>
          </cell>
          <cell r="O1763" t="str">
            <v>1320306907020302</v>
          </cell>
          <cell r="P1763" t="str">
            <v>Rural</v>
          </cell>
          <cell r="Q1763" t="str">
            <v>AGRI</v>
          </cell>
          <cell r="R1763" t="str">
            <v>AGRI</v>
          </cell>
          <cell r="S1763">
            <v>28</v>
          </cell>
          <cell r="T1763">
            <v>24</v>
          </cell>
          <cell r="U1763">
            <v>52</v>
          </cell>
          <cell r="V1763">
            <v>107</v>
          </cell>
          <cell r="W1763">
            <v>441</v>
          </cell>
          <cell r="X1763">
            <v>439</v>
          </cell>
          <cell r="Y1763">
            <v>434</v>
          </cell>
          <cell r="Z1763">
            <v>729.57</v>
          </cell>
        </row>
        <row r="1764">
          <cell r="I1764" t="str">
            <v>NAGALMADIKE_66F07-VADDREVU</v>
          </cell>
          <cell r="J1764" t="str">
            <v>1320306907020101</v>
          </cell>
          <cell r="K1764" t="str">
            <v>AGRI</v>
          </cell>
          <cell r="L1764" t="str">
            <v>NAGALMADIKE_66</v>
          </cell>
          <cell r="M1764" t="str">
            <v>F07-VADDREVU</v>
          </cell>
          <cell r="N1764" t="str">
            <v>NAGALMADIKE_66F07-VADDREVU</v>
          </cell>
          <cell r="O1764" t="str">
            <v>1320306907020101</v>
          </cell>
          <cell r="P1764" t="str">
            <v>Rural</v>
          </cell>
          <cell r="Q1764" t="str">
            <v>AGRI</v>
          </cell>
          <cell r="R1764" t="str">
            <v>AGRI</v>
          </cell>
          <cell r="S1764">
            <v>25</v>
          </cell>
          <cell r="T1764">
            <v>25</v>
          </cell>
          <cell r="U1764">
            <v>50</v>
          </cell>
          <cell r="V1764">
            <v>74</v>
          </cell>
          <cell r="W1764">
            <v>239</v>
          </cell>
          <cell r="X1764">
            <v>238</v>
          </cell>
          <cell r="Y1764">
            <v>215</v>
          </cell>
          <cell r="Z1764">
            <v>76.19</v>
          </cell>
        </row>
        <row r="1765">
          <cell r="I1765" t="str">
            <v>NAGALMADIKE_66F09-BHOOPUR NJY</v>
          </cell>
          <cell r="J1765" t="str">
            <v>1320306907010502</v>
          </cell>
          <cell r="K1765" t="str">
            <v>NJY</v>
          </cell>
          <cell r="L1765" t="str">
            <v>NAGALMADIKE_66</v>
          </cell>
          <cell r="M1765" t="str">
            <v>F09-BHOOPUR NJY</v>
          </cell>
          <cell r="N1765" t="str">
            <v>NAGALMADIKE_66F09-BHOOPUR NJY</v>
          </cell>
          <cell r="O1765" t="str">
            <v>1320306907010502</v>
          </cell>
          <cell r="P1765" t="str">
            <v>Rural</v>
          </cell>
          <cell r="Q1765" t="str">
            <v>NJY</v>
          </cell>
          <cell r="R1765" t="str">
            <v>NJY</v>
          </cell>
          <cell r="S1765">
            <v>15</v>
          </cell>
          <cell r="T1765">
            <v>12</v>
          </cell>
          <cell r="U1765">
            <v>27</v>
          </cell>
          <cell r="V1765">
            <v>86</v>
          </cell>
          <cell r="W1765">
            <v>2228</v>
          </cell>
          <cell r="X1765">
            <v>1310</v>
          </cell>
          <cell r="Y1765">
            <v>0</v>
          </cell>
          <cell r="Z1765">
            <v>12164.6</v>
          </cell>
        </row>
        <row r="1766">
          <cell r="I1766" t="str">
            <v>NAGALMADIKE_66F10-NJY VALLURU</v>
          </cell>
          <cell r="J1766" t="str">
            <v>1320306907010501</v>
          </cell>
          <cell r="K1766" t="str">
            <v>NJY</v>
          </cell>
          <cell r="L1766" t="str">
            <v>NAGALMADIKE_66</v>
          </cell>
          <cell r="M1766" t="str">
            <v>F10-NJY VALLURU</v>
          </cell>
          <cell r="N1766" t="str">
            <v>NAGALMADIKE_66F10-NJY VALLURU</v>
          </cell>
          <cell r="O1766" t="str">
            <v>1320306907010501</v>
          </cell>
          <cell r="P1766" t="str">
            <v>Rural</v>
          </cell>
          <cell r="Q1766" t="str">
            <v>NJY</v>
          </cell>
          <cell r="R1766" t="str">
            <v>NJY</v>
          </cell>
          <cell r="S1766">
            <v>16</v>
          </cell>
          <cell r="T1766">
            <v>10</v>
          </cell>
          <cell r="U1766">
            <v>26</v>
          </cell>
          <cell r="V1766">
            <v>86</v>
          </cell>
          <cell r="W1766">
            <v>2818</v>
          </cell>
          <cell r="X1766">
            <v>1863</v>
          </cell>
          <cell r="Y1766">
            <v>0</v>
          </cell>
          <cell r="Z1766">
            <v>21187</v>
          </cell>
        </row>
        <row r="1767">
          <cell r="I1767" t="str">
            <v>NAGALMADIKE_66F11-RYAPTE NJY</v>
          </cell>
          <cell r="J1767" t="str">
            <v>1320306907010503</v>
          </cell>
          <cell r="K1767" t="str">
            <v>NJY</v>
          </cell>
          <cell r="L1767" t="str">
            <v>NAGALMADIKE_66</v>
          </cell>
          <cell r="M1767" t="str">
            <v>F11-RYAPTE NJY</v>
          </cell>
          <cell r="N1767" t="str">
            <v>NAGALMADIKE_66F11-RYAPTE NJY</v>
          </cell>
          <cell r="O1767" t="str">
            <v>1320306907010503</v>
          </cell>
          <cell r="P1767" t="str">
            <v>Rural</v>
          </cell>
          <cell r="Q1767" t="str">
            <v>NJY</v>
          </cell>
          <cell r="R1767" t="str">
            <v>NJY</v>
          </cell>
          <cell r="S1767">
            <v>22</v>
          </cell>
          <cell r="T1767">
            <v>15</v>
          </cell>
          <cell r="U1767">
            <v>37</v>
          </cell>
          <cell r="V1767">
            <v>34</v>
          </cell>
          <cell r="W1767">
            <v>1043</v>
          </cell>
          <cell r="X1767">
            <v>688</v>
          </cell>
          <cell r="Y1767">
            <v>0</v>
          </cell>
          <cell r="Z1767">
            <v>7074.1</v>
          </cell>
        </row>
        <row r="1768">
          <cell r="I1768" t="str">
            <v>NAGALMADIKE_66F12-KODAMADUGU NJY</v>
          </cell>
          <cell r="J1768" t="str">
            <v>1320306907010504</v>
          </cell>
          <cell r="K1768" t="str">
            <v>NJY</v>
          </cell>
          <cell r="L1768" t="str">
            <v>NAGALMADIKE_66</v>
          </cell>
          <cell r="M1768" t="str">
            <v>F12-KODAMADUGU NJY</v>
          </cell>
          <cell r="N1768" t="str">
            <v>NAGALMADIKE_66F12-KODAMADUGU NJY</v>
          </cell>
          <cell r="O1768" t="str">
            <v>1320306907010504</v>
          </cell>
          <cell r="P1768" t="str">
            <v>Rural</v>
          </cell>
          <cell r="Q1768" t="str">
            <v>NJY</v>
          </cell>
          <cell r="R1768" t="str">
            <v>NJY</v>
          </cell>
          <cell r="S1768">
            <v>12</v>
          </cell>
          <cell r="T1768">
            <v>25</v>
          </cell>
          <cell r="U1768">
            <v>37</v>
          </cell>
          <cell r="V1768">
            <v>65</v>
          </cell>
          <cell r="W1768">
            <v>2196</v>
          </cell>
          <cell r="X1768">
            <v>1435</v>
          </cell>
          <cell r="Y1768">
            <v>0</v>
          </cell>
          <cell r="Z1768">
            <v>10765.9</v>
          </cell>
        </row>
        <row r="1769">
          <cell r="I1769" t="str">
            <v>NAGALMADIKE_66F13-THIRUMANI</v>
          </cell>
          <cell r="J1769" t="str">
            <v>1320306907010505</v>
          </cell>
          <cell r="K1769" t="str">
            <v>AGRI</v>
          </cell>
          <cell r="L1769" t="str">
            <v>NAGALMADIKE_66</v>
          </cell>
          <cell r="M1769" t="str">
            <v>F13-THIRUMANI</v>
          </cell>
          <cell r="N1769" t="str">
            <v>NAGALMADIKE_66F13-THIRUMANI</v>
          </cell>
          <cell r="O1769" t="str">
            <v>1320306907010505</v>
          </cell>
          <cell r="P1769" t="str">
            <v>Rural</v>
          </cell>
          <cell r="Q1769" t="str">
            <v>AGRI</v>
          </cell>
          <cell r="R1769" t="str">
            <v>AGRI</v>
          </cell>
          <cell r="S1769">
            <v>10</v>
          </cell>
          <cell r="T1769">
            <v>8</v>
          </cell>
          <cell r="U1769">
            <v>18</v>
          </cell>
          <cell r="V1769">
            <v>114</v>
          </cell>
          <cell r="W1769">
            <v>562</v>
          </cell>
          <cell r="X1769">
            <v>562</v>
          </cell>
          <cell r="Y1769">
            <v>561</v>
          </cell>
          <cell r="Z1769">
            <v>1139.82</v>
          </cell>
        </row>
        <row r="1770">
          <cell r="I1770" t="str">
            <v>NAGASAMUDRA_66F02-NAGASAMUDRA</v>
          </cell>
          <cell r="J1770" t="str">
            <v>1310403902010102</v>
          </cell>
          <cell r="K1770" t="str">
            <v>AGRI</v>
          </cell>
          <cell r="L1770" t="str">
            <v>NAGASAMUDRA_66</v>
          </cell>
          <cell r="M1770" t="str">
            <v>F02-NAGASAMUDRA</v>
          </cell>
          <cell r="N1770" t="str">
            <v>NAGASAMUDRA_66F02-NAGASAMUDRA</v>
          </cell>
          <cell r="O1770" t="str">
            <v>1310403902010102</v>
          </cell>
          <cell r="P1770" t="str">
            <v>Rural</v>
          </cell>
          <cell r="Q1770" t="str">
            <v>AGRI</v>
          </cell>
          <cell r="R1770" t="str">
            <v>AGRI</v>
          </cell>
          <cell r="S1770">
            <v>11.16</v>
          </cell>
          <cell r="T1770">
            <v>6.84</v>
          </cell>
          <cell r="U1770">
            <v>18</v>
          </cell>
          <cell r="V1770">
            <v>40</v>
          </cell>
          <cell r="W1770">
            <v>409</v>
          </cell>
          <cell r="X1770">
            <v>158</v>
          </cell>
          <cell r="Y1770">
            <v>157</v>
          </cell>
          <cell r="Z1770">
            <v>191.999</v>
          </cell>
        </row>
        <row r="1771">
          <cell r="I1771" t="str">
            <v>NAGASAMUDRA_66F03-AMAKUNDI</v>
          </cell>
          <cell r="J1771" t="str">
            <v>1310403902010103</v>
          </cell>
          <cell r="K1771" t="str">
            <v>AGRI</v>
          </cell>
          <cell r="L1771" t="str">
            <v>NAGASAMUDRA_66</v>
          </cell>
          <cell r="M1771" t="str">
            <v>F03-AMAKUNDI</v>
          </cell>
          <cell r="N1771" t="str">
            <v>NAGASAMUDRA_66F03-AMAKUNDI</v>
          </cell>
          <cell r="O1771" t="str">
            <v>1310403902010103</v>
          </cell>
          <cell r="P1771" t="str">
            <v>Rural</v>
          </cell>
          <cell r="Q1771" t="str">
            <v>AGRI</v>
          </cell>
          <cell r="R1771" t="str">
            <v>AGRI</v>
          </cell>
          <cell r="S1771">
            <v>11.96</v>
          </cell>
          <cell r="T1771">
            <v>7.22</v>
          </cell>
          <cell r="U1771">
            <v>19.18</v>
          </cell>
          <cell r="V1771">
            <v>174</v>
          </cell>
          <cell r="W1771">
            <v>453</v>
          </cell>
          <cell r="X1771">
            <v>453</v>
          </cell>
          <cell r="Y1771">
            <v>451</v>
          </cell>
          <cell r="Z1771">
            <v>220.971</v>
          </cell>
        </row>
        <row r="1772">
          <cell r="I1772" t="str">
            <v>NAGASAMUDRA_66F04-CHIKKANAHALLI</v>
          </cell>
          <cell r="J1772" t="str">
            <v>1310403902010104</v>
          </cell>
          <cell r="K1772" t="str">
            <v>AGRI</v>
          </cell>
          <cell r="L1772" t="str">
            <v>NAGASAMUDRA_66</v>
          </cell>
          <cell r="M1772" t="str">
            <v>F04-CHIKKANAHALLI</v>
          </cell>
          <cell r="N1772" t="str">
            <v>NAGASAMUDRA_66F04-CHIKKANAHALLI</v>
          </cell>
          <cell r="O1772" t="str">
            <v>1310403902010104</v>
          </cell>
          <cell r="P1772" t="str">
            <v>Rural</v>
          </cell>
          <cell r="Q1772" t="str">
            <v>AGRI</v>
          </cell>
          <cell r="R1772" t="str">
            <v>AGRI</v>
          </cell>
          <cell r="S1772">
            <v>11.16</v>
          </cell>
          <cell r="T1772">
            <v>6.84</v>
          </cell>
          <cell r="U1772">
            <v>18</v>
          </cell>
          <cell r="V1772">
            <v>122</v>
          </cell>
          <cell r="W1772">
            <v>407</v>
          </cell>
          <cell r="X1772">
            <v>406</v>
          </cell>
          <cell r="Y1772">
            <v>405</v>
          </cell>
          <cell r="Z1772">
            <v>565.36300000000006</v>
          </cell>
        </row>
        <row r="1773">
          <cell r="I1773" t="str">
            <v>NAGASAMUDRA_66F05-BHATRAHALLI</v>
          </cell>
          <cell r="J1773" t="str">
            <v>1310403902010105</v>
          </cell>
          <cell r="K1773" t="str">
            <v>NJY</v>
          </cell>
          <cell r="L1773" t="str">
            <v>NAGASAMUDRA_66</v>
          </cell>
          <cell r="M1773" t="str">
            <v>F05-BHATRAHALLI</v>
          </cell>
          <cell r="N1773" t="str">
            <v>NAGASAMUDRA_66F05-BHATRAHALLI</v>
          </cell>
          <cell r="O1773" t="str">
            <v>1310403902010105</v>
          </cell>
          <cell r="P1773" t="str">
            <v>Rural</v>
          </cell>
          <cell r="Q1773" t="str">
            <v>NJY</v>
          </cell>
          <cell r="R1773" t="str">
            <v>NJY</v>
          </cell>
          <cell r="S1773">
            <v>23.605599999999999</v>
          </cell>
          <cell r="T1773">
            <v>14.44</v>
          </cell>
          <cell r="U1773">
            <v>38.0456</v>
          </cell>
          <cell r="V1773">
            <v>82</v>
          </cell>
          <cell r="W1773">
            <v>2482</v>
          </cell>
          <cell r="X1773">
            <v>2250</v>
          </cell>
          <cell r="Y1773">
            <v>0</v>
          </cell>
          <cell r="Z1773">
            <v>2397.096</v>
          </cell>
        </row>
        <row r="1774">
          <cell r="I1774" t="str">
            <v>NAGASAMUDRA_66F06-BYRAPURA</v>
          </cell>
          <cell r="J1774" t="str">
            <v>1310403902020301</v>
          </cell>
          <cell r="K1774" t="str">
            <v>AGRI</v>
          </cell>
          <cell r="L1774" t="str">
            <v>NAGASAMUDRA_66</v>
          </cell>
          <cell r="M1774" t="str">
            <v>F06-BYRAPURA</v>
          </cell>
          <cell r="N1774" t="str">
            <v>NAGASAMUDRA_66F06-BYRAPURA</v>
          </cell>
          <cell r="O1774" t="str">
            <v>1310403902020301</v>
          </cell>
          <cell r="P1774" t="str">
            <v>Rural</v>
          </cell>
          <cell r="Q1774" t="str">
            <v>AGRI</v>
          </cell>
          <cell r="R1774" t="str">
            <v>AGRI</v>
          </cell>
          <cell r="S1774">
            <v>11.2</v>
          </cell>
          <cell r="T1774">
            <v>9.1999999999999993</v>
          </cell>
          <cell r="U1774">
            <v>20.399999999999999</v>
          </cell>
          <cell r="V1774">
            <v>79</v>
          </cell>
          <cell r="W1774">
            <v>319</v>
          </cell>
          <cell r="X1774">
            <v>304</v>
          </cell>
          <cell r="Y1774">
            <v>304</v>
          </cell>
          <cell r="Z1774">
            <v>3119.4</v>
          </cell>
        </row>
        <row r="1775">
          <cell r="I1775" t="str">
            <v>NAGASAMUDRA_66F07-NAGASAMUDRA</v>
          </cell>
          <cell r="J1775" t="str">
            <v>1310403902020302</v>
          </cell>
          <cell r="K1775" t="str">
            <v>NJY</v>
          </cell>
          <cell r="L1775" t="str">
            <v>NAGASAMUDRA_66</v>
          </cell>
          <cell r="M1775" t="str">
            <v>F07-NAGASAMUDRA</v>
          </cell>
          <cell r="N1775" t="str">
            <v>NAGASAMUDRA_66F07-NAGASAMUDRA</v>
          </cell>
          <cell r="O1775" t="str">
            <v>1310403902020302</v>
          </cell>
          <cell r="P1775" t="str">
            <v>Rural</v>
          </cell>
          <cell r="Q1775" t="str">
            <v>NJY</v>
          </cell>
          <cell r="R1775" t="str">
            <v>NJY</v>
          </cell>
          <cell r="S1775">
            <v>12</v>
          </cell>
          <cell r="T1775">
            <v>9</v>
          </cell>
          <cell r="U1775">
            <v>21</v>
          </cell>
          <cell r="V1775">
            <v>25</v>
          </cell>
          <cell r="W1775">
            <v>1422</v>
          </cell>
          <cell r="X1775">
            <v>1318</v>
          </cell>
          <cell r="Y1775">
            <v>0</v>
          </cell>
          <cell r="Z1775">
            <v>1777.4</v>
          </cell>
        </row>
        <row r="1776">
          <cell r="I1776" t="str">
            <v>NAGASAMUDRA_66F08-ROPPA</v>
          </cell>
          <cell r="J1776" t="str">
            <v>1310403902020303</v>
          </cell>
          <cell r="K1776" t="str">
            <v>NJY</v>
          </cell>
          <cell r="L1776" t="str">
            <v>NAGASAMUDRA_66</v>
          </cell>
          <cell r="M1776" t="str">
            <v>F08-ROPPA</v>
          </cell>
          <cell r="N1776" t="str">
            <v>NAGASAMUDRA_66F08-ROPPA</v>
          </cell>
          <cell r="O1776" t="str">
            <v>1310403902020303</v>
          </cell>
          <cell r="P1776" t="str">
            <v>Rural</v>
          </cell>
          <cell r="Q1776" t="str">
            <v>NJY</v>
          </cell>
          <cell r="R1776" t="str">
            <v>NJY</v>
          </cell>
          <cell r="S1776">
            <v>23.07</v>
          </cell>
          <cell r="T1776">
            <v>18</v>
          </cell>
          <cell r="U1776">
            <v>41.07</v>
          </cell>
          <cell r="V1776">
            <v>74</v>
          </cell>
          <cell r="W1776">
            <v>2179</v>
          </cell>
          <cell r="X1776">
            <v>2047</v>
          </cell>
          <cell r="Y1776">
            <v>0</v>
          </cell>
          <cell r="Z1776">
            <v>2519.6</v>
          </cell>
        </row>
        <row r="1777">
          <cell r="I1777" t="str">
            <v>NAGASAMUDRA_66F09-ASHOKA SIDDAPURA</v>
          </cell>
          <cell r="J1777" t="str">
            <v>1310403902021501</v>
          </cell>
          <cell r="K1777" t="str">
            <v>AGRI</v>
          </cell>
          <cell r="L1777" t="str">
            <v>NAGASAMUDRA_66</v>
          </cell>
          <cell r="M1777" t="str">
            <v>F09-ASHOKA SIDDAPURA</v>
          </cell>
          <cell r="N1777" t="str">
            <v>NAGASAMUDRA_66F09-ASHOKA SIDDAPURA</v>
          </cell>
          <cell r="O1777" t="str">
            <v>1310403902021501</v>
          </cell>
          <cell r="P1777" t="str">
            <v>Rural</v>
          </cell>
          <cell r="Q1777" t="str">
            <v>AGRI</v>
          </cell>
          <cell r="R1777" t="str">
            <v>AGRI</v>
          </cell>
          <cell r="S1777">
            <v>16.02</v>
          </cell>
          <cell r="T1777">
            <v>9.31</v>
          </cell>
          <cell r="U1777">
            <v>25.33</v>
          </cell>
          <cell r="V1777">
            <v>114</v>
          </cell>
          <cell r="W1777">
            <v>530</v>
          </cell>
          <cell r="X1777">
            <v>528</v>
          </cell>
          <cell r="Y1777">
            <v>528</v>
          </cell>
          <cell r="Z1777">
            <v>32.908000000000001</v>
          </cell>
        </row>
        <row r="1778">
          <cell r="I1778" t="str">
            <v>NALLUR_66F01-ANAPURA IP</v>
          </cell>
          <cell r="J1778" t="str">
            <v>1310106908010101</v>
          </cell>
          <cell r="K1778" t="str">
            <v>AGRI</v>
          </cell>
          <cell r="L1778" t="str">
            <v>NALLUR_66</v>
          </cell>
          <cell r="M1778" t="str">
            <v>F01-ANAPURA IP</v>
          </cell>
          <cell r="N1778" t="str">
            <v>NALLUR_66F01-ANAPURA IP</v>
          </cell>
          <cell r="O1778" t="str">
            <v>1310106908010101</v>
          </cell>
          <cell r="P1778" t="str">
            <v>Rural</v>
          </cell>
          <cell r="Q1778" t="str">
            <v>AGRI</v>
          </cell>
          <cell r="R1778" t="str">
            <v>AGRI</v>
          </cell>
          <cell r="S1778">
            <v>14.016</v>
          </cell>
          <cell r="T1778">
            <v>9.3439999999999994</v>
          </cell>
          <cell r="U1778">
            <v>23.36</v>
          </cell>
          <cell r="V1778">
            <v>68</v>
          </cell>
          <cell r="W1778">
            <v>201</v>
          </cell>
          <cell r="X1778">
            <v>201</v>
          </cell>
          <cell r="Y1778">
            <v>201</v>
          </cell>
          <cell r="Z1778">
            <v>5659.7</v>
          </cell>
        </row>
        <row r="1779">
          <cell r="I1779" t="str">
            <v>NALLUR_66F02-BULASAGARA IP</v>
          </cell>
          <cell r="J1779" t="str">
            <v>1310106908010102</v>
          </cell>
          <cell r="K1779" t="str">
            <v>AGRI</v>
          </cell>
          <cell r="L1779" t="str">
            <v>NALLUR_66</v>
          </cell>
          <cell r="M1779" t="str">
            <v>F02-BULASAGARA IP</v>
          </cell>
          <cell r="N1779" t="str">
            <v>NALLUR_66F02-BULASAGARA IP</v>
          </cell>
          <cell r="O1779" t="str">
            <v>1310106908010102</v>
          </cell>
          <cell r="P1779" t="str">
            <v>Rural</v>
          </cell>
          <cell r="Q1779" t="str">
            <v>AGRI</v>
          </cell>
          <cell r="R1779" t="str">
            <v>AGRI</v>
          </cell>
          <cell r="S1779">
            <v>17.538</v>
          </cell>
          <cell r="T1779">
            <v>11.692</v>
          </cell>
          <cell r="U1779">
            <v>29.23</v>
          </cell>
          <cell r="V1779">
            <v>193</v>
          </cell>
          <cell r="W1779">
            <v>477</v>
          </cell>
          <cell r="X1779">
            <v>477</v>
          </cell>
          <cell r="Y1779">
            <v>477</v>
          </cell>
          <cell r="Z1779">
            <v>10286.4</v>
          </cell>
        </row>
        <row r="1780">
          <cell r="I1780" t="str">
            <v>NALLUR_66F03-SIDDARAMESHWARA NJY</v>
          </cell>
          <cell r="J1780" t="str">
            <v>1310106908010103</v>
          </cell>
          <cell r="K1780" t="str">
            <v>NJY</v>
          </cell>
          <cell r="L1780" t="str">
            <v>NALLUR_66</v>
          </cell>
          <cell r="M1780" t="str">
            <v>F03-SIDDARAMESHWARA NJY</v>
          </cell>
          <cell r="N1780" t="str">
            <v>NALLUR_66F03-SIDDARAMESHWARA NJY</v>
          </cell>
          <cell r="O1780" t="str">
            <v>1310106908010103</v>
          </cell>
          <cell r="P1780" t="str">
            <v>Rural</v>
          </cell>
          <cell r="Q1780" t="str">
            <v>NJY</v>
          </cell>
          <cell r="R1780" t="str">
            <v>NJY</v>
          </cell>
          <cell r="S1780">
            <v>11.64</v>
          </cell>
          <cell r="T1780">
            <v>7.76</v>
          </cell>
          <cell r="U1780">
            <v>19.399999999999999</v>
          </cell>
          <cell r="V1780">
            <v>55</v>
          </cell>
          <cell r="W1780">
            <v>3952</v>
          </cell>
          <cell r="X1780">
            <v>3037</v>
          </cell>
          <cell r="Y1780">
            <v>0</v>
          </cell>
          <cell r="Z1780">
            <v>7933.8</v>
          </cell>
        </row>
        <row r="1781">
          <cell r="I1781" t="str">
            <v>NALLUR_66F04-HATTI IP</v>
          </cell>
          <cell r="J1781" t="str">
            <v>1310106908010104</v>
          </cell>
          <cell r="K1781" t="str">
            <v>AGRI</v>
          </cell>
          <cell r="L1781" t="str">
            <v>NALLUR_66</v>
          </cell>
          <cell r="M1781" t="str">
            <v>F04-HATTI IP</v>
          </cell>
          <cell r="N1781" t="str">
            <v>NALLUR_66F04-HATTI IP</v>
          </cell>
          <cell r="O1781" t="str">
            <v>1310106908010104</v>
          </cell>
          <cell r="P1781" t="str">
            <v>Rural</v>
          </cell>
          <cell r="Q1781" t="str">
            <v>AGRI</v>
          </cell>
          <cell r="R1781" t="str">
            <v>AGRI</v>
          </cell>
          <cell r="S1781">
            <v>26.82</v>
          </cell>
          <cell r="T1781">
            <v>17.88</v>
          </cell>
          <cell r="U1781">
            <v>44.7</v>
          </cell>
          <cell r="V1781">
            <v>260</v>
          </cell>
          <cell r="W1781">
            <v>973</v>
          </cell>
          <cell r="X1781">
            <v>971</v>
          </cell>
          <cell r="Y1781">
            <v>971</v>
          </cell>
          <cell r="Z1781">
            <v>15248.3</v>
          </cell>
        </row>
        <row r="1782">
          <cell r="I1782" t="str">
            <v>NANDIGUDI_66F01-MUGINAGONDI IP</v>
          </cell>
          <cell r="J1782" t="str">
            <v>1310301906010101</v>
          </cell>
          <cell r="K1782" t="str">
            <v>AGRI</v>
          </cell>
          <cell r="L1782" t="str">
            <v>NANDIGUDI_66</v>
          </cell>
          <cell r="M1782" t="str">
            <v>F01-MUGINAGONDI IP</v>
          </cell>
          <cell r="N1782" t="str">
            <v>NANDIGUDI_66F01-MUGINAGONDI IP</v>
          </cell>
          <cell r="O1782" t="str">
            <v>1310301906010101</v>
          </cell>
          <cell r="P1782" t="str">
            <v>Rural</v>
          </cell>
          <cell r="Q1782" t="str">
            <v>AGRI</v>
          </cell>
          <cell r="R1782" t="str">
            <v>AGRI</v>
          </cell>
          <cell r="S1782">
            <v>0</v>
          </cell>
          <cell r="T1782">
            <v>0</v>
          </cell>
          <cell r="U1782">
            <v>0</v>
          </cell>
          <cell r="V1782">
            <v>0</v>
          </cell>
          <cell r="W1782">
            <v>1339</v>
          </cell>
          <cell r="X1782">
            <v>1335</v>
          </cell>
          <cell r="Y1782">
            <v>1329</v>
          </cell>
          <cell r="Z1782">
            <v>511.57</v>
          </cell>
        </row>
        <row r="1783">
          <cell r="I1783" t="str">
            <v>NANDAGUDI_66F02-NANDIGUDI</v>
          </cell>
          <cell r="J1783" t="str">
            <v>1310301906010102</v>
          </cell>
          <cell r="K1783" t="str">
            <v>AGRI</v>
          </cell>
          <cell r="L1783" t="str">
            <v>NANDIGUDI_66</v>
          </cell>
          <cell r="M1783" t="str">
            <v>F02-NANDIGUDI</v>
          </cell>
          <cell r="N1783" t="str">
            <v>NANDIGUDI_66F02-NANDIGUDI</v>
          </cell>
          <cell r="O1783" t="str">
            <v>1310301906010102</v>
          </cell>
          <cell r="P1783" t="str">
            <v>Rural</v>
          </cell>
          <cell r="Q1783" t="str">
            <v>AGRI</v>
          </cell>
          <cell r="R1783" t="str">
            <v>AGRI</v>
          </cell>
          <cell r="S1783">
            <v>6.8250000000000002</v>
          </cell>
          <cell r="T1783">
            <v>12.96</v>
          </cell>
          <cell r="U1783">
            <v>19.785</v>
          </cell>
          <cell r="V1783">
            <v>28</v>
          </cell>
          <cell r="W1783">
            <v>232</v>
          </cell>
          <cell r="X1783">
            <v>232</v>
          </cell>
          <cell r="Y1783">
            <v>227</v>
          </cell>
          <cell r="Z1783">
            <v>484.92</v>
          </cell>
        </row>
        <row r="1784">
          <cell r="I1784" t="str">
            <v>NANDAGUDI_66F03-K.N-HALLI</v>
          </cell>
          <cell r="J1784" t="str">
            <v>1310301906010103</v>
          </cell>
          <cell r="K1784" t="str">
            <v>AGRI</v>
          </cell>
          <cell r="L1784" t="str">
            <v>NANDIGUDI_66</v>
          </cell>
          <cell r="M1784" t="str">
            <v>F03-K.N-HALLI</v>
          </cell>
          <cell r="N1784" t="str">
            <v>NANDIGUDI_66F03-K.N-HALLI</v>
          </cell>
          <cell r="O1784" t="str">
            <v>1310301906010103</v>
          </cell>
          <cell r="P1784" t="str">
            <v>Rural</v>
          </cell>
          <cell r="Q1784" t="str">
            <v>AGRI</v>
          </cell>
          <cell r="R1784" t="str">
            <v>AGRI</v>
          </cell>
          <cell r="S1784">
            <v>11.959999999999999</v>
          </cell>
          <cell r="T1784">
            <v>16.95</v>
          </cell>
          <cell r="U1784">
            <v>28.909999999999997</v>
          </cell>
          <cell r="V1784">
            <v>7</v>
          </cell>
          <cell r="W1784">
            <v>362</v>
          </cell>
          <cell r="X1784">
            <v>362</v>
          </cell>
          <cell r="Y1784">
            <v>362</v>
          </cell>
          <cell r="Z1784">
            <v>16.079999999999998</v>
          </cell>
        </row>
        <row r="1785">
          <cell r="I1785" t="str">
            <v>NANDIGUDI_66F04-BHAYRANAPADA</v>
          </cell>
          <cell r="J1785" t="str">
            <v>1310301906010104</v>
          </cell>
          <cell r="K1785" t="str">
            <v>AGRI</v>
          </cell>
          <cell r="L1785" t="str">
            <v>NANDIGUDI_66</v>
          </cell>
          <cell r="M1785" t="str">
            <v>F04-BHAYRANAPADA</v>
          </cell>
          <cell r="N1785" t="str">
            <v>NANDIGUDI_66F04-BHAYRANAPADA</v>
          </cell>
          <cell r="O1785" t="str">
            <v>1310301906010104</v>
          </cell>
          <cell r="P1785" t="str">
            <v>Rural</v>
          </cell>
          <cell r="Q1785" t="str">
            <v>AGRI</v>
          </cell>
          <cell r="R1785" t="str">
            <v>AGRI</v>
          </cell>
          <cell r="S1785">
            <v>14.495000000000001</v>
          </cell>
          <cell r="T1785">
            <v>16.91</v>
          </cell>
          <cell r="U1785">
            <v>31.405000000000001</v>
          </cell>
          <cell r="V1785">
            <v>10</v>
          </cell>
          <cell r="W1785">
            <v>460</v>
          </cell>
          <cell r="X1785">
            <v>460</v>
          </cell>
          <cell r="Y1785">
            <v>460</v>
          </cell>
          <cell r="Z1785">
            <v>13.54</v>
          </cell>
        </row>
        <row r="1786">
          <cell r="I1786" t="str">
            <v>NANDIGUDI_66F05-KONANATHALE</v>
          </cell>
          <cell r="J1786" t="str">
            <v>1310301906010106</v>
          </cell>
          <cell r="K1786" t="str">
            <v>AGRI</v>
          </cell>
          <cell r="L1786" t="str">
            <v>NANDIGUDI_66</v>
          </cell>
          <cell r="M1786" t="str">
            <v>F05-KONANATHALE</v>
          </cell>
          <cell r="N1786" t="str">
            <v>NANDIGUDI_66F05-KONANATHALE</v>
          </cell>
          <cell r="O1786" t="str">
            <v>1310301906010106</v>
          </cell>
          <cell r="P1786" t="str">
            <v>Rural</v>
          </cell>
          <cell r="Q1786" t="str">
            <v>AGRI</v>
          </cell>
          <cell r="R1786" t="str">
            <v>AGRI</v>
          </cell>
          <cell r="S1786">
            <v>23.882000000000001</v>
          </cell>
          <cell r="T1786">
            <v>14.128</v>
          </cell>
          <cell r="U1786">
            <v>38.010000000000005</v>
          </cell>
          <cell r="V1786">
            <v>67</v>
          </cell>
          <cell r="W1786">
            <v>584</v>
          </cell>
          <cell r="X1786">
            <v>568</v>
          </cell>
          <cell r="Y1786">
            <v>568</v>
          </cell>
          <cell r="Z1786">
            <v>764.41</v>
          </cell>
        </row>
        <row r="1787">
          <cell r="I1787" t="str">
            <v>NANDIGUDI_66F06-HULIGANAHOLE</v>
          </cell>
          <cell r="J1787" t="str">
            <v>1310301906020301</v>
          </cell>
          <cell r="K1787" t="str">
            <v>AGRI</v>
          </cell>
          <cell r="L1787" t="str">
            <v>NANDIGUDI_66</v>
          </cell>
          <cell r="M1787" t="str">
            <v>F06-HULIGANAHOLE</v>
          </cell>
          <cell r="N1787" t="str">
            <v>NANDIGUDI_66F06-HULIGANAHOLE</v>
          </cell>
          <cell r="O1787" t="str">
            <v>1310301906020301</v>
          </cell>
          <cell r="P1787" t="str">
            <v>Rural</v>
          </cell>
          <cell r="Q1787" t="str">
            <v>AGRI</v>
          </cell>
          <cell r="R1787" t="str">
            <v>AGRI</v>
          </cell>
          <cell r="S1787">
            <v>14.852500000000001</v>
          </cell>
          <cell r="T1787">
            <v>17.329999999999998</v>
          </cell>
          <cell r="U1787">
            <v>32.182499999999997</v>
          </cell>
          <cell r="V1787">
            <v>35</v>
          </cell>
          <cell r="W1787">
            <v>322</v>
          </cell>
          <cell r="X1787">
            <v>322</v>
          </cell>
          <cell r="Y1787">
            <v>322</v>
          </cell>
          <cell r="Z1787">
            <v>441.16</v>
          </cell>
        </row>
        <row r="1788">
          <cell r="I1788" t="str">
            <v>NANDAGUDI_66F07-VASANA</v>
          </cell>
          <cell r="J1788" t="str">
            <v>1310301906020302</v>
          </cell>
          <cell r="K1788" t="str">
            <v>AGRI</v>
          </cell>
          <cell r="L1788" t="str">
            <v>NANDIGUDI_66</v>
          </cell>
          <cell r="M1788" t="str">
            <v>F07-VASANA</v>
          </cell>
          <cell r="N1788" t="str">
            <v>NANDIGUDI_66F07-VASANA</v>
          </cell>
          <cell r="O1788" t="str">
            <v>1310301906020302</v>
          </cell>
          <cell r="P1788" t="str">
            <v>Rural</v>
          </cell>
          <cell r="Q1788" t="str">
            <v>AGRI</v>
          </cell>
          <cell r="R1788" t="str">
            <v>AGRI</v>
          </cell>
          <cell r="S1788">
            <v>15.535</v>
          </cell>
          <cell r="T1788">
            <v>18.12</v>
          </cell>
          <cell r="U1788">
            <v>33.655000000000001</v>
          </cell>
          <cell r="V1788">
            <v>56</v>
          </cell>
          <cell r="W1788">
            <v>274</v>
          </cell>
          <cell r="X1788">
            <v>223</v>
          </cell>
          <cell r="Y1788">
            <v>219</v>
          </cell>
          <cell r="Z1788">
            <v>481.53</v>
          </cell>
        </row>
        <row r="1789">
          <cell r="I1789" t="str">
            <v>NANDIGUDI_66F08-MARALAHALLI</v>
          </cell>
          <cell r="J1789" t="str">
            <v>1310301906020303</v>
          </cell>
          <cell r="K1789" t="str">
            <v>AGRI</v>
          </cell>
          <cell r="L1789" t="str">
            <v>NANDIGUDI_66</v>
          </cell>
          <cell r="M1789" t="str">
            <v>F08-MARALAHALLI</v>
          </cell>
          <cell r="N1789" t="str">
            <v>NANDIGUDI_66F08-MARALAHALLI</v>
          </cell>
          <cell r="O1789" t="str">
            <v>1310301906020303</v>
          </cell>
          <cell r="P1789" t="str">
            <v>Rural</v>
          </cell>
          <cell r="Q1789" t="str">
            <v>AGRI</v>
          </cell>
          <cell r="R1789" t="str">
            <v>AGRI</v>
          </cell>
          <cell r="S1789">
            <v>12.272</v>
          </cell>
          <cell r="T1789">
            <v>14.31</v>
          </cell>
          <cell r="U1789">
            <v>26.582000000000001</v>
          </cell>
          <cell r="V1789">
            <v>38</v>
          </cell>
          <cell r="W1789">
            <v>259</v>
          </cell>
          <cell r="X1789">
            <v>259</v>
          </cell>
          <cell r="Y1789">
            <v>259</v>
          </cell>
          <cell r="Z1789">
            <v>737.49</v>
          </cell>
        </row>
        <row r="1790">
          <cell r="I1790" t="str">
            <v>NANDIGUDI_66F09-WATER-SUPPLY</v>
          </cell>
          <cell r="J1790" t="str">
            <v>1310301906010105</v>
          </cell>
          <cell r="K1790" t="str">
            <v>WATER WORKS</v>
          </cell>
          <cell r="L1790" t="str">
            <v>NANDIGUDI_66</v>
          </cell>
          <cell r="M1790" t="str">
            <v>F09-WATER-SUPPLY</v>
          </cell>
          <cell r="N1790" t="str">
            <v>NANDIGUDI_66F09-WATER-SUPPLY</v>
          </cell>
          <cell r="O1790" t="str">
            <v>1310301906010105</v>
          </cell>
          <cell r="P1790" t="str">
            <v>Rural</v>
          </cell>
          <cell r="Q1790" t="str">
            <v>WATER WORKS</v>
          </cell>
          <cell r="R1790" t="str">
            <v>WATER WORKS</v>
          </cell>
          <cell r="S1790">
            <v>10.036</v>
          </cell>
          <cell r="T1790">
            <v>11.71</v>
          </cell>
          <cell r="U1790">
            <v>21.746000000000002</v>
          </cell>
          <cell r="V1790">
            <v>63</v>
          </cell>
          <cell r="W1790">
            <v>3673</v>
          </cell>
          <cell r="X1790">
            <v>2460</v>
          </cell>
          <cell r="Y1790">
            <v>21</v>
          </cell>
          <cell r="Z1790">
            <v>906</v>
          </cell>
        </row>
        <row r="1791">
          <cell r="I1791" t="str">
            <v>NANDIGUDI_66F10-INDUSRTIAL</v>
          </cell>
          <cell r="J1791" t="str">
            <v>1310301906020304</v>
          </cell>
          <cell r="K1791" t="str">
            <v>INDUSTRIAL</v>
          </cell>
          <cell r="L1791" t="str">
            <v>NANDIGUDI_66</v>
          </cell>
          <cell r="M1791" t="str">
            <v>F10-INDUSRTIAL</v>
          </cell>
          <cell r="N1791" t="str">
            <v>NANDIGUDI_66F10-INDUSRTIAL</v>
          </cell>
          <cell r="O1791" t="str">
            <v>1310301906020304</v>
          </cell>
          <cell r="P1791" t="str">
            <v>Urban</v>
          </cell>
          <cell r="Q1791" t="str">
            <v>INDUSTRIAL</v>
          </cell>
          <cell r="R1791" t="str">
            <v>INDUSTRIAL</v>
          </cell>
          <cell r="S1791">
            <v>8.4500000000000011</v>
          </cell>
          <cell r="T1791">
            <v>13.86</v>
          </cell>
          <cell r="U1791">
            <v>22.310000000000002</v>
          </cell>
          <cell r="V1791">
            <v>37</v>
          </cell>
          <cell r="W1791">
            <v>1613</v>
          </cell>
          <cell r="X1791">
            <v>1269</v>
          </cell>
          <cell r="Y1791">
            <v>17</v>
          </cell>
          <cell r="Z1791">
            <v>316.62</v>
          </cell>
        </row>
        <row r="1792">
          <cell r="I1792" t="str">
            <v>NANDIGUDI_66F11-MARKANDESWARA</v>
          </cell>
          <cell r="J1792" t="str">
            <v>1310301906010302</v>
          </cell>
          <cell r="K1792" t="str">
            <v>NJY</v>
          </cell>
          <cell r="L1792" t="str">
            <v>NANDIGUDI_66</v>
          </cell>
          <cell r="M1792" t="str">
            <v>F11-MARKANDESWARA</v>
          </cell>
          <cell r="N1792" t="str">
            <v>NANDIGUDI_66F11-MARKANDESWARA</v>
          </cell>
          <cell r="O1792" t="str">
            <v>1310301906010302</v>
          </cell>
          <cell r="P1792" t="str">
            <v>Rural</v>
          </cell>
          <cell r="Q1792" t="str">
            <v>NJY</v>
          </cell>
          <cell r="R1792" t="str">
            <v>NJY</v>
          </cell>
          <cell r="S1792">
            <v>9.3600000000000012</v>
          </cell>
          <cell r="T1792">
            <v>10.92</v>
          </cell>
          <cell r="U1792">
            <v>20.28</v>
          </cell>
          <cell r="V1792">
            <v>70</v>
          </cell>
          <cell r="W1792">
            <v>1819</v>
          </cell>
          <cell r="X1792">
            <v>1210</v>
          </cell>
          <cell r="Y1792">
            <v>0</v>
          </cell>
          <cell r="Z1792">
            <v>828.41</v>
          </cell>
        </row>
        <row r="1793">
          <cell r="I1793" t="str">
            <v>NANDIGUDI_66F12-TUNGA BHDRA</v>
          </cell>
          <cell r="J1793" t="str">
            <v>1310301906010301</v>
          </cell>
          <cell r="K1793" t="str">
            <v>NJY</v>
          </cell>
          <cell r="L1793" t="str">
            <v>NANDIGUDI_66</v>
          </cell>
          <cell r="M1793" t="str">
            <v>F12-TUNGA BHDRA</v>
          </cell>
          <cell r="N1793" t="str">
            <v>NANDIGUDI_66F12-TUNGA BHDRA</v>
          </cell>
          <cell r="O1793" t="str">
            <v>1310301906010301</v>
          </cell>
          <cell r="P1793" t="str">
            <v>Rural</v>
          </cell>
          <cell r="Q1793" t="str">
            <v>NJY</v>
          </cell>
          <cell r="R1793" t="str">
            <v>NJY</v>
          </cell>
          <cell r="S1793">
            <v>11.18</v>
          </cell>
          <cell r="T1793">
            <v>13.04</v>
          </cell>
          <cell r="U1793">
            <v>24.22</v>
          </cell>
          <cell r="V1793">
            <v>45</v>
          </cell>
          <cell r="W1793">
            <v>1511</v>
          </cell>
          <cell r="X1793">
            <v>1204</v>
          </cell>
          <cell r="Y1793">
            <v>0</v>
          </cell>
          <cell r="Z1793">
            <v>705.49</v>
          </cell>
        </row>
        <row r="1794">
          <cell r="I1794" t="str">
            <v>NANDIHALLI CROSS_66F01-KATANAHALLI</v>
          </cell>
          <cell r="J1794" t="str">
            <v>1320106908010101</v>
          </cell>
          <cell r="K1794" t="str">
            <v>AGRI</v>
          </cell>
          <cell r="L1794" t="str">
            <v>NANDIHALLI CROSS_66</v>
          </cell>
          <cell r="M1794" t="str">
            <v>F01-KATANAHALLI</v>
          </cell>
          <cell r="N1794" t="str">
            <v>NANDIHALLI CROSS_66F01-KATANAHALLI</v>
          </cell>
          <cell r="O1794" t="str">
            <v>1320106908010101</v>
          </cell>
          <cell r="P1794" t="str">
            <v>Rural</v>
          </cell>
          <cell r="Q1794" t="str">
            <v>AGRI</v>
          </cell>
          <cell r="R1794" t="str">
            <v>AGRI</v>
          </cell>
          <cell r="S1794">
            <v>15</v>
          </cell>
          <cell r="T1794">
            <v>16</v>
          </cell>
          <cell r="U1794">
            <v>31</v>
          </cell>
          <cell r="V1794">
            <v>52</v>
          </cell>
          <cell r="W1794">
            <v>309</v>
          </cell>
          <cell r="X1794">
            <v>300</v>
          </cell>
          <cell r="Y1794">
            <v>220</v>
          </cell>
          <cell r="Z1794">
            <v>5289.4</v>
          </cell>
        </row>
        <row r="1795">
          <cell r="I1795" t="str">
            <v>NANDIHALLI CROSS_66F02-MARATIPALYA</v>
          </cell>
          <cell r="J1795" t="str">
            <v>1320106908010102</v>
          </cell>
          <cell r="K1795" t="str">
            <v>AGRI</v>
          </cell>
          <cell r="L1795" t="str">
            <v>NANDIHALLI CROSS_66</v>
          </cell>
          <cell r="M1795" t="str">
            <v>F02-MARATIPALYA</v>
          </cell>
          <cell r="N1795" t="str">
            <v>NANDIHALLI CROSS_66F02-MARATIPALYA</v>
          </cell>
          <cell r="O1795" t="str">
            <v>1320106908010102</v>
          </cell>
          <cell r="P1795" t="str">
            <v>Rural</v>
          </cell>
          <cell r="Q1795" t="str">
            <v>AGRI</v>
          </cell>
          <cell r="R1795" t="str">
            <v>AGRI</v>
          </cell>
          <cell r="S1795">
            <v>20</v>
          </cell>
          <cell r="T1795">
            <v>22</v>
          </cell>
          <cell r="U1795">
            <v>42</v>
          </cell>
          <cell r="V1795">
            <v>64</v>
          </cell>
          <cell r="W1795">
            <v>221</v>
          </cell>
          <cell r="X1795">
            <v>221</v>
          </cell>
          <cell r="Y1795">
            <v>221</v>
          </cell>
          <cell r="Z1795">
            <v>4752</v>
          </cell>
        </row>
        <row r="1796">
          <cell r="I1796" t="str">
            <v>NANDIHALLI CROSS_66F03-CHINDIGERE</v>
          </cell>
          <cell r="J1796" t="str">
            <v>1320106908010103</v>
          </cell>
          <cell r="K1796" t="str">
            <v>AGRI</v>
          </cell>
          <cell r="L1796" t="str">
            <v>NANDIHALLI CROSS_66</v>
          </cell>
          <cell r="M1796" t="str">
            <v>F03-CHINDIGERE</v>
          </cell>
          <cell r="N1796" t="str">
            <v>NANDIHALLI CROSS_66F03-CHINDIGERE</v>
          </cell>
          <cell r="O1796" t="str">
            <v>1320106908010103</v>
          </cell>
          <cell r="P1796" t="str">
            <v>Rural</v>
          </cell>
          <cell r="Q1796" t="str">
            <v>AGRI</v>
          </cell>
          <cell r="R1796" t="str">
            <v>AGRI</v>
          </cell>
          <cell r="S1796">
            <v>22</v>
          </cell>
          <cell r="T1796">
            <v>26</v>
          </cell>
          <cell r="U1796">
            <v>48</v>
          </cell>
          <cell r="V1796">
            <v>58</v>
          </cell>
          <cell r="W1796">
            <v>211</v>
          </cell>
          <cell r="X1796">
            <v>211</v>
          </cell>
          <cell r="Y1796">
            <v>211</v>
          </cell>
          <cell r="Z1796">
            <v>5338.2</v>
          </cell>
        </row>
        <row r="1797">
          <cell r="I1797" t="str">
            <v>NANDIHALLI CROSS_66F04-MMA KAVAL</v>
          </cell>
          <cell r="J1797" t="str">
            <v>1320106908010104</v>
          </cell>
          <cell r="K1797" t="str">
            <v>AGRI</v>
          </cell>
          <cell r="L1797" t="str">
            <v>NANDIHALLI CROSS_66</v>
          </cell>
          <cell r="M1797" t="str">
            <v>F04-MMA KAVAL</v>
          </cell>
          <cell r="N1797" t="str">
            <v>NANDIHALLI CROSS_66F04-MMA KAVAL</v>
          </cell>
          <cell r="O1797" t="str">
            <v>1320106908010104</v>
          </cell>
          <cell r="P1797" t="str">
            <v>Rural</v>
          </cell>
          <cell r="Q1797" t="str">
            <v>AGRI</v>
          </cell>
          <cell r="R1797" t="str">
            <v>AGRI</v>
          </cell>
          <cell r="S1797">
            <v>38</v>
          </cell>
          <cell r="T1797">
            <v>22</v>
          </cell>
          <cell r="U1797">
            <v>60</v>
          </cell>
          <cell r="V1797">
            <v>46</v>
          </cell>
          <cell r="W1797">
            <v>274</v>
          </cell>
          <cell r="X1797">
            <v>273</v>
          </cell>
          <cell r="Y1797">
            <v>266</v>
          </cell>
          <cell r="Z1797">
            <v>6599.7</v>
          </cell>
        </row>
        <row r="1798">
          <cell r="I1798" t="str">
            <v>NAYAKANAHATTI_66F01-DRDO</v>
          </cell>
          <cell r="J1798" t="str">
            <v>1310402908010104</v>
          </cell>
          <cell r="K1798" t="str">
            <v>NO TYPE</v>
          </cell>
          <cell r="L1798" t="str">
            <v>NAYAKANAHATTI_66</v>
          </cell>
          <cell r="M1798" t="str">
            <v>F01-DRDO</v>
          </cell>
          <cell r="N1798" t="str">
            <v>NAYAKANAHATTI_66F01-DRDO</v>
          </cell>
          <cell r="O1798" t="str">
            <v>1310402908010104</v>
          </cell>
          <cell r="P1798" t="str">
            <v>Urban</v>
          </cell>
          <cell r="Q1798" t="str">
            <v>DEFENSE ESTABLISHMENT</v>
          </cell>
          <cell r="R1798" t="str">
            <v>URBAN</v>
          </cell>
          <cell r="S1798">
            <v>11.5</v>
          </cell>
          <cell r="T1798">
            <v>0.92999999999999972</v>
          </cell>
          <cell r="U1798">
            <v>12.43</v>
          </cell>
          <cell r="V1798">
            <v>3</v>
          </cell>
          <cell r="W1798">
            <v>5</v>
          </cell>
          <cell r="X1798">
            <v>5</v>
          </cell>
          <cell r="Y1798">
            <v>0</v>
          </cell>
          <cell r="Z1798">
            <v>430.238</v>
          </cell>
        </row>
        <row r="1799">
          <cell r="I1799" t="str">
            <v>NAYAKANAHATTI_66F02-DEVARAHATTY</v>
          </cell>
          <cell r="J1799" t="str">
            <v>1310402908020303</v>
          </cell>
          <cell r="K1799" t="str">
            <v>AGRI</v>
          </cell>
          <cell r="L1799" t="str">
            <v>NAYAKANAHATTI_66</v>
          </cell>
          <cell r="M1799" t="str">
            <v>F02-DEVARAHATTY</v>
          </cell>
          <cell r="N1799" t="str">
            <v>NAYAKANAHATTI_66F02-DEVARAHATTY</v>
          </cell>
          <cell r="O1799" t="str">
            <v>1310402908020303</v>
          </cell>
          <cell r="P1799" t="str">
            <v>Rural</v>
          </cell>
          <cell r="Q1799" t="str">
            <v>AGRI</v>
          </cell>
          <cell r="R1799" t="str">
            <v>AGRI</v>
          </cell>
          <cell r="S1799">
            <v>22.84</v>
          </cell>
          <cell r="T1799">
            <v>16.282500000000002</v>
          </cell>
          <cell r="U1799">
            <v>39.122500000000002</v>
          </cell>
          <cell r="V1799">
            <v>98</v>
          </cell>
          <cell r="W1799">
            <v>430</v>
          </cell>
          <cell r="X1799">
            <v>430</v>
          </cell>
          <cell r="Y1799">
            <v>425</v>
          </cell>
          <cell r="Z1799">
            <v>892.83699999999999</v>
          </cell>
        </row>
        <row r="1800">
          <cell r="I1800" t="str">
            <v>NAYAKANAHATTI_66F03-NERLAGUNTE</v>
          </cell>
          <cell r="J1800" t="str">
            <v>1310402908010103</v>
          </cell>
          <cell r="K1800" t="str">
            <v>AGRI</v>
          </cell>
          <cell r="L1800" t="str">
            <v>NAYAKANAHATTI_66</v>
          </cell>
          <cell r="M1800" t="str">
            <v>F03-NERLAGUNTE</v>
          </cell>
          <cell r="N1800" t="str">
            <v>NAYAKANAHATTI_66F03-NERLAGUNTE</v>
          </cell>
          <cell r="O1800" t="str">
            <v>1310402908010103</v>
          </cell>
          <cell r="P1800" t="str">
            <v>Rural</v>
          </cell>
          <cell r="Q1800" t="str">
            <v>AGRI</v>
          </cell>
          <cell r="R1800" t="str">
            <v>AGRI</v>
          </cell>
          <cell r="S1800">
            <v>16.45</v>
          </cell>
          <cell r="T1800">
            <v>9.34</v>
          </cell>
          <cell r="U1800">
            <v>25.79</v>
          </cell>
          <cell r="V1800">
            <v>121</v>
          </cell>
          <cell r="W1800">
            <v>387</v>
          </cell>
          <cell r="X1800">
            <v>387</v>
          </cell>
          <cell r="Y1800">
            <v>386</v>
          </cell>
          <cell r="Z1800">
            <v>579.68499999999995</v>
          </cell>
        </row>
        <row r="1801">
          <cell r="I1801" t="str">
            <v>NAYAKANAHATTI_66F04-MAHADEVAPURA</v>
          </cell>
          <cell r="J1801" t="str">
            <v>1310402908010102</v>
          </cell>
          <cell r="K1801" t="str">
            <v>AGRI</v>
          </cell>
          <cell r="L1801" t="str">
            <v>NAYAKANAHATTI_66</v>
          </cell>
          <cell r="M1801" t="str">
            <v>F04-MAHADEVAPURA</v>
          </cell>
          <cell r="N1801" t="str">
            <v>NAYAKANAHATTI_66F04-MAHADEVAPURA</v>
          </cell>
          <cell r="O1801" t="str">
            <v>1310402908010102</v>
          </cell>
          <cell r="P1801" t="str">
            <v>Rural</v>
          </cell>
          <cell r="Q1801" t="str">
            <v>AGRI</v>
          </cell>
          <cell r="R1801" t="str">
            <v>AGRI</v>
          </cell>
          <cell r="S1801">
            <v>23.45</v>
          </cell>
          <cell r="T1801">
            <v>18.615000000000006</v>
          </cell>
          <cell r="U1801">
            <v>42.065000000000005</v>
          </cell>
          <cell r="V1801">
            <v>141</v>
          </cell>
          <cell r="W1801">
            <v>543</v>
          </cell>
          <cell r="X1801">
            <v>543</v>
          </cell>
          <cell r="Y1801">
            <v>537</v>
          </cell>
          <cell r="Z1801">
            <v>895.89400000000001</v>
          </cell>
        </row>
        <row r="1802">
          <cell r="I1802" t="str">
            <v>NAYAKANAHATTI_66F05-GOWDIGERE</v>
          </cell>
          <cell r="J1802" t="str">
            <v>1310402908010101</v>
          </cell>
          <cell r="K1802" t="str">
            <v>AGRI</v>
          </cell>
          <cell r="L1802" t="str">
            <v>NAYAKANAHATTI_66</v>
          </cell>
          <cell r="M1802" t="str">
            <v>F05-GOWDIGERE</v>
          </cell>
          <cell r="N1802" t="str">
            <v>NAYAKANAHATTI_66F05-GOWDIGERE</v>
          </cell>
          <cell r="O1802" t="str">
            <v>1310402908010101</v>
          </cell>
          <cell r="P1802" t="str">
            <v>Rural</v>
          </cell>
          <cell r="Q1802" t="str">
            <v>AGRI</v>
          </cell>
          <cell r="R1802" t="str">
            <v>AGRI</v>
          </cell>
          <cell r="S1802">
            <v>21.56</v>
          </cell>
          <cell r="T1802">
            <v>18.91</v>
          </cell>
          <cell r="U1802">
            <v>40.47</v>
          </cell>
          <cell r="V1802">
            <v>126</v>
          </cell>
          <cell r="W1802">
            <v>521</v>
          </cell>
          <cell r="X1802">
            <v>521</v>
          </cell>
          <cell r="Y1802">
            <v>521</v>
          </cell>
          <cell r="Z1802">
            <v>861.24099999999999</v>
          </cell>
        </row>
        <row r="1803">
          <cell r="I1803" t="str">
            <v>NAYAKANAHATTI_66F06-SARJAVVANAHALLI</v>
          </cell>
          <cell r="J1803" t="str">
            <v>1310402908010110</v>
          </cell>
          <cell r="K1803" t="str">
            <v>AGRI</v>
          </cell>
          <cell r="L1803" t="str">
            <v>NAYAKANAHATTI_66</v>
          </cell>
          <cell r="M1803" t="str">
            <v>F06-SARJAVVANAHALLI</v>
          </cell>
          <cell r="N1803" t="str">
            <v>NAYAKANAHATTI_66F06-SARJAVVANAHALLI</v>
          </cell>
          <cell r="O1803" t="str">
            <v>1310402908010110</v>
          </cell>
          <cell r="P1803" t="str">
            <v>Rural</v>
          </cell>
          <cell r="Q1803" t="str">
            <v>AGRI</v>
          </cell>
          <cell r="R1803" t="str">
            <v>AGRI</v>
          </cell>
          <cell r="S1803">
            <v>0</v>
          </cell>
          <cell r="T1803">
            <v>0</v>
          </cell>
          <cell r="U1803">
            <v>0</v>
          </cell>
          <cell r="V1803">
            <v>0</v>
          </cell>
          <cell r="W1803">
            <v>0</v>
          </cell>
          <cell r="X1803">
            <v>0</v>
          </cell>
          <cell r="Y1803">
            <v>0</v>
          </cell>
          <cell r="Z1803">
            <v>23.818000000000001</v>
          </cell>
        </row>
        <row r="1804">
          <cell r="I1804" t="str">
            <v>NAYAKANAHATTI_66F07-GWORIPURA NJY</v>
          </cell>
          <cell r="J1804" t="str">
            <v>1310402908010107</v>
          </cell>
          <cell r="K1804" t="str">
            <v>NJY</v>
          </cell>
          <cell r="L1804" t="str">
            <v>NAYAKANAHATTI_66</v>
          </cell>
          <cell r="M1804" t="str">
            <v>F07-GWORIPURA NJY</v>
          </cell>
          <cell r="N1804" t="str">
            <v>NAYAKANAHATTI_66F07-GWORIPURA NJY</v>
          </cell>
          <cell r="O1804" t="str">
            <v>1310402908010107</v>
          </cell>
          <cell r="P1804" t="str">
            <v>Rural</v>
          </cell>
          <cell r="Q1804" t="str">
            <v>NJY</v>
          </cell>
          <cell r="R1804" t="str">
            <v>NJY</v>
          </cell>
          <cell r="S1804">
            <v>17.68</v>
          </cell>
          <cell r="T1804">
            <v>18.700000000000003</v>
          </cell>
          <cell r="U1804">
            <v>36.380000000000003</v>
          </cell>
          <cell r="V1804">
            <v>88</v>
          </cell>
          <cell r="W1804">
            <v>2085</v>
          </cell>
          <cell r="X1804">
            <v>2085</v>
          </cell>
          <cell r="Y1804">
            <v>7</v>
          </cell>
          <cell r="Z1804">
            <v>752.09</v>
          </cell>
        </row>
        <row r="1805">
          <cell r="I1805" t="str">
            <v>NAYAKANAHATTI_66F09-NAAYAKANAHATTY</v>
          </cell>
          <cell r="J1805" t="str">
            <v>1310402908020301</v>
          </cell>
          <cell r="K1805" t="str">
            <v>DOMESTIC</v>
          </cell>
          <cell r="L1805" t="str">
            <v>NAYAKANAHATTI_66</v>
          </cell>
          <cell r="M1805" t="str">
            <v>F09-NAAYAKANAHATTY</v>
          </cell>
          <cell r="N1805" t="str">
            <v>NAYAKANAHATTI_66F09-NAAYAKANAHATTY</v>
          </cell>
          <cell r="O1805" t="str">
            <v>1310402908020301</v>
          </cell>
          <cell r="P1805" t="str">
            <v>Urban</v>
          </cell>
          <cell r="Q1805" t="str">
            <v>DOMESTIC</v>
          </cell>
          <cell r="R1805" t="str">
            <v>URBAN</v>
          </cell>
          <cell r="S1805">
            <v>2.5</v>
          </cell>
          <cell r="T1805">
            <v>4.13</v>
          </cell>
          <cell r="U1805">
            <v>6.63</v>
          </cell>
          <cell r="V1805">
            <v>35</v>
          </cell>
          <cell r="W1805">
            <v>3715</v>
          </cell>
          <cell r="X1805">
            <v>3715</v>
          </cell>
          <cell r="Y1805">
            <v>20</v>
          </cell>
          <cell r="Z1805">
            <v>842.322</v>
          </cell>
        </row>
        <row r="1806">
          <cell r="I1806" t="str">
            <v>NAYAKANAHATTI_66F10-HALAJOGIHATTY NJY</v>
          </cell>
          <cell r="J1806" t="str">
            <v>1310402908010106</v>
          </cell>
          <cell r="K1806" t="str">
            <v>NJY</v>
          </cell>
          <cell r="L1806" t="str">
            <v>NAYAKANAHATTI_66</v>
          </cell>
          <cell r="M1806" t="str">
            <v>F10-HALAJOGIHATTY NJY</v>
          </cell>
          <cell r="N1806" t="str">
            <v>NAYAKANAHATTI_66F10-HALAJOGIHATTY NJY</v>
          </cell>
          <cell r="O1806" t="str">
            <v>1310402908010106</v>
          </cell>
          <cell r="P1806" t="str">
            <v>Rural</v>
          </cell>
          <cell r="Q1806" t="str">
            <v>NJY</v>
          </cell>
          <cell r="R1806" t="str">
            <v>NJY</v>
          </cell>
          <cell r="S1806">
            <v>25.64</v>
          </cell>
          <cell r="T1806">
            <v>14.672499999999999</v>
          </cell>
          <cell r="U1806">
            <v>40.3125</v>
          </cell>
          <cell r="V1806">
            <v>52</v>
          </cell>
          <cell r="W1806">
            <v>1097</v>
          </cell>
          <cell r="X1806">
            <v>1097</v>
          </cell>
          <cell r="Y1806">
            <v>0</v>
          </cell>
          <cell r="Z1806">
            <v>891.26400000000001</v>
          </cell>
        </row>
        <row r="1807">
          <cell r="I1807" t="str">
            <v>NAYAKANAHATTI_66F11-REKALAGERE</v>
          </cell>
          <cell r="J1807" t="str">
            <v>1310402908020304</v>
          </cell>
          <cell r="K1807" t="str">
            <v>AGRI</v>
          </cell>
          <cell r="L1807" t="str">
            <v>NAYAKANAHATTI_66</v>
          </cell>
          <cell r="M1807" t="str">
            <v>F11-REKALAGERE</v>
          </cell>
          <cell r="N1807" t="str">
            <v>NAYAKANAHATTI_66F11-REKALAGERE</v>
          </cell>
          <cell r="O1807" t="str">
            <v>1310402908020304</v>
          </cell>
          <cell r="P1807" t="str">
            <v>Rural</v>
          </cell>
          <cell r="Q1807" t="str">
            <v>AGRI</v>
          </cell>
          <cell r="R1807" t="str">
            <v>AGRI</v>
          </cell>
          <cell r="S1807">
            <v>18.68</v>
          </cell>
          <cell r="T1807">
            <v>21.625</v>
          </cell>
          <cell r="U1807">
            <v>40.305</v>
          </cell>
          <cell r="V1807">
            <v>138</v>
          </cell>
          <cell r="W1807">
            <v>418</v>
          </cell>
          <cell r="X1807">
            <v>418</v>
          </cell>
          <cell r="Y1807">
            <v>401</v>
          </cell>
          <cell r="Z1807">
            <v>225.06</v>
          </cell>
        </row>
        <row r="1808">
          <cell r="I1808" t="str">
            <v>NAYAKANAHATTI_66F12-NELGETHNAHATTY</v>
          </cell>
          <cell r="J1808" t="str">
            <v>1310402908020302</v>
          </cell>
          <cell r="K1808" t="str">
            <v>AGRI</v>
          </cell>
          <cell r="L1808" t="str">
            <v>NAYAKANAHATTI_66</v>
          </cell>
          <cell r="M1808" t="str">
            <v>F12-NELGETHNAHATTY</v>
          </cell>
          <cell r="N1808" t="str">
            <v>NAYAKANAHATTI_66F12-NELGETHNAHATTY</v>
          </cell>
          <cell r="O1808" t="str">
            <v>1310402908020302</v>
          </cell>
          <cell r="P1808" t="str">
            <v>Rural</v>
          </cell>
          <cell r="Q1808" t="str">
            <v>AGRI</v>
          </cell>
          <cell r="R1808" t="str">
            <v>AGRI</v>
          </cell>
          <cell r="S1808">
            <v>19.86</v>
          </cell>
          <cell r="T1808">
            <v>21.732999999999997</v>
          </cell>
          <cell r="U1808">
            <v>41.592999999999996</v>
          </cell>
          <cell r="V1808">
            <v>132</v>
          </cell>
          <cell r="W1808">
            <v>359</v>
          </cell>
          <cell r="X1808">
            <v>359</v>
          </cell>
          <cell r="Y1808">
            <v>359</v>
          </cell>
          <cell r="Z1808">
            <v>95.56</v>
          </cell>
        </row>
        <row r="1809">
          <cell r="I1809" t="str">
            <v>NAYAKANAHATTI_66F13-TOREKOLAMMANAHALLY</v>
          </cell>
          <cell r="J1809" t="str">
            <v>1310402908020305</v>
          </cell>
          <cell r="K1809" t="str">
            <v>AGRI</v>
          </cell>
          <cell r="L1809" t="str">
            <v>NAYAKANAHATTI_66</v>
          </cell>
          <cell r="M1809" t="str">
            <v>F13-TOREKOLAMMANAHALLY</v>
          </cell>
          <cell r="N1809" t="str">
            <v>NAYAKANAHATTI_66F13-TOREKOLAMMANAHALLY</v>
          </cell>
          <cell r="O1809" t="str">
            <v>1310402908020305</v>
          </cell>
          <cell r="P1809" t="str">
            <v>Rural</v>
          </cell>
          <cell r="Q1809" t="str">
            <v>AGRI</v>
          </cell>
          <cell r="R1809" t="str">
            <v>AGRI</v>
          </cell>
          <cell r="S1809">
            <v>17.95</v>
          </cell>
          <cell r="T1809">
            <v>20.769000000000002</v>
          </cell>
          <cell r="U1809">
            <v>38.719000000000001</v>
          </cell>
          <cell r="V1809">
            <v>115</v>
          </cell>
          <cell r="W1809">
            <v>415</v>
          </cell>
          <cell r="X1809">
            <v>415</v>
          </cell>
          <cell r="Y1809">
            <v>412</v>
          </cell>
          <cell r="Z1809">
            <v>775.94</v>
          </cell>
        </row>
        <row r="1810">
          <cell r="I1810" t="str">
            <v>NAYAKANAHATTI_66F14-MALLURAHALLY</v>
          </cell>
          <cell r="J1810" t="str">
            <v>1310402908020306</v>
          </cell>
          <cell r="K1810" t="str">
            <v>AGRI</v>
          </cell>
          <cell r="L1810" t="str">
            <v>NAYAKANAHATTI_66</v>
          </cell>
          <cell r="M1810" t="str">
            <v>F14-MALLURAHALLY</v>
          </cell>
          <cell r="N1810" t="str">
            <v>NAYAKANAHATTI_66F14-MALLURAHALLY</v>
          </cell>
          <cell r="O1810" t="str">
            <v>1310402908020306</v>
          </cell>
          <cell r="P1810" t="str">
            <v>Rural</v>
          </cell>
          <cell r="Q1810" t="str">
            <v>AGRI</v>
          </cell>
          <cell r="R1810" t="str">
            <v>AGRI</v>
          </cell>
          <cell r="S1810">
            <v>19.64</v>
          </cell>
          <cell r="T1810">
            <v>12.36</v>
          </cell>
          <cell r="U1810">
            <v>32</v>
          </cell>
          <cell r="V1810">
            <v>121</v>
          </cell>
          <cell r="W1810">
            <v>306</v>
          </cell>
          <cell r="X1810">
            <v>306</v>
          </cell>
          <cell r="Y1810">
            <v>304</v>
          </cell>
          <cell r="Z1810">
            <v>735.9</v>
          </cell>
        </row>
        <row r="1811">
          <cell r="I1811" t="str">
            <v>NAYAKANAHATTI_66F15-BEMAGONDANAHALLY NJY</v>
          </cell>
          <cell r="J1811" t="str">
            <v>1310402908010108</v>
          </cell>
          <cell r="K1811" t="str">
            <v>NJY</v>
          </cell>
          <cell r="L1811" t="str">
            <v>NAYAKANAHATTI_66</v>
          </cell>
          <cell r="M1811" t="str">
            <v>F15-BEMAGONDANAHALLY NJY</v>
          </cell>
          <cell r="N1811" t="str">
            <v>NAYAKANAHATTI_66F15-BEMAGONDANAHALLY NJY</v>
          </cell>
          <cell r="O1811" t="str">
            <v>1310402908010108</v>
          </cell>
          <cell r="P1811" t="str">
            <v>Rural</v>
          </cell>
          <cell r="Q1811" t="str">
            <v>NJY</v>
          </cell>
          <cell r="R1811" t="str">
            <v>NJY</v>
          </cell>
          <cell r="S1811">
            <v>18.649999999999999</v>
          </cell>
          <cell r="T1811">
            <v>15.780000000000001</v>
          </cell>
          <cell r="U1811">
            <v>34.43</v>
          </cell>
          <cell r="V1811">
            <v>57</v>
          </cell>
          <cell r="W1811">
            <v>1109</v>
          </cell>
          <cell r="X1811">
            <v>1109</v>
          </cell>
          <cell r="Y1811">
            <v>0</v>
          </cell>
          <cell r="Z1811">
            <v>548.44000000000005</v>
          </cell>
        </row>
        <row r="1812">
          <cell r="I1812" t="str">
            <v>NAYAKANAHATTI_66F16-THIPPERUDRASWAMY NJY</v>
          </cell>
          <cell r="J1812" t="str">
            <v>1310402908020101</v>
          </cell>
          <cell r="K1812" t="str">
            <v>NJY</v>
          </cell>
          <cell r="L1812" t="str">
            <v>NAYAKANAHATTI_66</v>
          </cell>
          <cell r="M1812" t="str">
            <v>F16-THIPPERUDRASWAMY NJY</v>
          </cell>
          <cell r="N1812" t="str">
            <v>NAYAKANAHATTI_66F16-THIPPERUDRASWAMY NJY</v>
          </cell>
          <cell r="O1812" t="str">
            <v>1310402908020101</v>
          </cell>
          <cell r="P1812" t="str">
            <v>Rural</v>
          </cell>
          <cell r="Q1812" t="str">
            <v>NJY</v>
          </cell>
          <cell r="R1812" t="str">
            <v>NJY</v>
          </cell>
          <cell r="S1812">
            <v>17.98</v>
          </cell>
          <cell r="T1812">
            <v>20.45</v>
          </cell>
          <cell r="U1812">
            <v>38.43</v>
          </cell>
          <cell r="V1812">
            <v>44</v>
          </cell>
          <cell r="W1812">
            <v>720</v>
          </cell>
          <cell r="X1812">
            <v>720</v>
          </cell>
          <cell r="Y1812">
            <v>0</v>
          </cell>
          <cell r="Z1812">
            <v>253.16</v>
          </cell>
        </row>
        <row r="1813">
          <cell r="I1813" t="str">
            <v>NAYAKANAHATTI_66F17-KSSIDC</v>
          </cell>
          <cell r="J1813" t="str">
            <v>1310402908010109</v>
          </cell>
          <cell r="K1813" t="str">
            <v>INDUSTRIAL</v>
          </cell>
          <cell r="L1813" t="str">
            <v>NAYAKANAHATTI_66</v>
          </cell>
          <cell r="M1813" t="str">
            <v>F17-KSSIDC</v>
          </cell>
          <cell r="N1813" t="str">
            <v>NAYAKANAHATTI_66F17-KSSIDC</v>
          </cell>
          <cell r="O1813" t="str">
            <v>1310402908010109</v>
          </cell>
          <cell r="P1813" t="str">
            <v>Rural</v>
          </cell>
          <cell r="Q1813" t="str">
            <v>INDUSTRIAL</v>
          </cell>
          <cell r="R1813" t="str">
            <v>INDUSTRIAL</v>
          </cell>
          <cell r="S1813">
            <v>8</v>
          </cell>
          <cell r="T1813">
            <v>0</v>
          </cell>
          <cell r="U1813">
            <v>8</v>
          </cell>
          <cell r="V1813">
            <v>18</v>
          </cell>
          <cell r="W1813">
            <v>2</v>
          </cell>
          <cell r="X1813">
            <v>2</v>
          </cell>
          <cell r="Y1813">
            <v>0</v>
          </cell>
          <cell r="Z1813">
            <v>0</v>
          </cell>
        </row>
        <row r="1814">
          <cell r="I1814" t="str">
            <v xml:space="preserve">TELAGI_66F02-JITTINAKATTE </v>
          </cell>
          <cell r="J1814" t="str">
            <v>1310303901010101</v>
          </cell>
          <cell r="K1814" t="str">
            <v>AGRI</v>
          </cell>
          <cell r="L1814" t="str">
            <v>NEELAGUNDA_220</v>
          </cell>
          <cell r="M1814" t="str">
            <v xml:space="preserve">F02-JITTINAKATTE </v>
          </cell>
          <cell r="N1814" t="str">
            <v xml:space="preserve">NEELAGUNDA_220F02-JITTINAKATTE </v>
          </cell>
          <cell r="O1814" t="str">
            <v>1310303901010101</v>
          </cell>
          <cell r="P1814" t="str">
            <v>Rural</v>
          </cell>
          <cell r="Q1814" t="str">
            <v>AGRI</v>
          </cell>
          <cell r="R1814" t="str">
            <v>AGRI</v>
          </cell>
          <cell r="S1814">
            <v>36.583199999999998</v>
          </cell>
          <cell r="T1814">
            <v>24.388800000000003</v>
          </cell>
          <cell r="U1814">
            <v>60.972000000000001</v>
          </cell>
          <cell r="V1814">
            <v>57</v>
          </cell>
          <cell r="W1814">
            <v>467</v>
          </cell>
          <cell r="X1814">
            <v>467</v>
          </cell>
          <cell r="Y1814">
            <v>467</v>
          </cell>
          <cell r="Z1814">
            <v>632.01</v>
          </cell>
        </row>
        <row r="1815">
          <cell r="I1815" t="str">
            <v>NEELAGUNDA_220F03-BYRAPURA</v>
          </cell>
          <cell r="J1815" t="str">
            <v>1310303901010102</v>
          </cell>
          <cell r="K1815" t="str">
            <v>AGRI</v>
          </cell>
          <cell r="L1815" t="str">
            <v>NEELAGUNDA_220</v>
          </cell>
          <cell r="M1815" t="str">
            <v>F03-BYRAPURA</v>
          </cell>
          <cell r="N1815" t="str">
            <v>NEELAGUNDA_220F03-BYRAPURA</v>
          </cell>
          <cell r="O1815" t="str">
            <v>1310303901010102</v>
          </cell>
          <cell r="P1815" t="str">
            <v>Rural</v>
          </cell>
          <cell r="Q1815" t="str">
            <v>AGRI</v>
          </cell>
          <cell r="R1815" t="str">
            <v>AGRI</v>
          </cell>
          <cell r="S1815">
            <v>18.939600000000002</v>
          </cell>
          <cell r="T1815">
            <v>12.626400000000002</v>
          </cell>
          <cell r="U1815">
            <v>31.566000000000003</v>
          </cell>
          <cell r="V1815">
            <v>104</v>
          </cell>
          <cell r="W1815">
            <v>453</v>
          </cell>
          <cell r="X1815">
            <v>453</v>
          </cell>
          <cell r="Y1815">
            <v>453</v>
          </cell>
          <cell r="Z1815">
            <v>501.45</v>
          </cell>
        </row>
        <row r="1816">
          <cell r="I1816" t="str">
            <v>NEELAGUNDA_220F04-THALEDAHALLI IP</v>
          </cell>
          <cell r="J1816" t="str">
            <v>1310303901010103</v>
          </cell>
          <cell r="K1816" t="str">
            <v>AGRI</v>
          </cell>
          <cell r="L1816" t="str">
            <v>NEELAGUNDA_220</v>
          </cell>
          <cell r="M1816" t="str">
            <v>F04-THALEDAHALLI IP</v>
          </cell>
          <cell r="N1816" t="str">
            <v>NEELAGUNDA_220F04-THALEDAHALLI IP</v>
          </cell>
          <cell r="O1816" t="str">
            <v>1310303901010103</v>
          </cell>
          <cell r="P1816" t="str">
            <v>Rural</v>
          </cell>
          <cell r="Q1816" t="str">
            <v>AGRI</v>
          </cell>
          <cell r="R1816" t="str">
            <v>AGRI</v>
          </cell>
          <cell r="S1816">
            <v>17.770799999999998</v>
          </cell>
          <cell r="T1816">
            <v>11.847200000000001</v>
          </cell>
          <cell r="U1816">
            <v>29.617999999999999</v>
          </cell>
          <cell r="V1816">
            <v>53</v>
          </cell>
          <cell r="W1816">
            <v>425</v>
          </cell>
          <cell r="X1816">
            <v>424</v>
          </cell>
          <cell r="Y1816">
            <v>422</v>
          </cell>
          <cell r="Z1816">
            <v>491.32</v>
          </cell>
        </row>
        <row r="1817">
          <cell r="I1817" t="str">
            <v>NEELAGUNDA_220F05-NEELAGUNDA NJY</v>
          </cell>
          <cell r="J1817" t="str">
            <v>1310303901010104</v>
          </cell>
          <cell r="K1817" t="str">
            <v>NJY</v>
          </cell>
          <cell r="L1817" t="str">
            <v>NEELAGUNDA_220</v>
          </cell>
          <cell r="M1817" t="str">
            <v>F05-NEELAGUNDA NJY</v>
          </cell>
          <cell r="N1817" t="str">
            <v>NEELAGUNDA_220F05-NEELAGUNDA NJY</v>
          </cell>
          <cell r="O1817" t="str">
            <v>1310303901010104</v>
          </cell>
          <cell r="P1817" t="str">
            <v>Rural</v>
          </cell>
          <cell r="Q1817" t="str">
            <v>NJY</v>
          </cell>
          <cell r="R1817" t="str">
            <v>NJY</v>
          </cell>
          <cell r="S1817">
            <v>5.1680000000000001</v>
          </cell>
          <cell r="T1817">
            <v>3.4453333333333336</v>
          </cell>
          <cell r="U1817">
            <v>8.6133333333333333</v>
          </cell>
          <cell r="V1817">
            <v>49</v>
          </cell>
          <cell r="W1817">
            <v>1694</v>
          </cell>
          <cell r="X1817">
            <v>1446</v>
          </cell>
          <cell r="Y1817">
            <v>0</v>
          </cell>
          <cell r="Z1817">
            <v>499.13</v>
          </cell>
        </row>
        <row r="1818">
          <cell r="I1818" t="str">
            <v>NEELAGUNDA_220F06-MAJJIGERI</v>
          </cell>
          <cell r="J1818" t="str">
            <v>1310303901010105</v>
          </cell>
          <cell r="K1818" t="str">
            <v>AGRI</v>
          </cell>
          <cell r="L1818" t="str">
            <v>NEELAGUNDA_220</v>
          </cell>
          <cell r="M1818" t="str">
            <v>F06-MAJJIGERI</v>
          </cell>
          <cell r="N1818" t="str">
            <v>NEELAGUNDA_220F06-MAJJIGERI</v>
          </cell>
          <cell r="O1818" t="str">
            <v>1310303901010105</v>
          </cell>
          <cell r="P1818" t="str">
            <v>Rural</v>
          </cell>
          <cell r="Q1818" t="str">
            <v>AGRI</v>
          </cell>
          <cell r="R1818" t="str">
            <v>AGRI</v>
          </cell>
          <cell r="S1818">
            <v>24.154399999999999</v>
          </cell>
          <cell r="T1818">
            <v>16.102933333333336</v>
          </cell>
          <cell r="U1818">
            <v>40.257333333333335</v>
          </cell>
          <cell r="V1818">
            <v>95</v>
          </cell>
          <cell r="W1818">
            <v>701</v>
          </cell>
          <cell r="X1818">
            <v>701</v>
          </cell>
          <cell r="Y1818">
            <v>695</v>
          </cell>
          <cell r="Z1818">
            <v>488.57</v>
          </cell>
        </row>
        <row r="1819">
          <cell r="I1819" t="str">
            <v>NEELAGUNDA_220F09-CPT EXPRESS FEEDER</v>
          </cell>
          <cell r="J1819" t="str">
            <v>1310303901010109</v>
          </cell>
          <cell r="K1819" t="str">
            <v>INDUSTRIAL</v>
          </cell>
          <cell r="L1819" t="str">
            <v>NEELAGUNDA_220</v>
          </cell>
          <cell r="M1819" t="str">
            <v>F09-CPT EXPRESS FEEDER</v>
          </cell>
          <cell r="N1819" t="str">
            <v>NEELAGUNDA_220F09-CPT EXPRESS FEEDER</v>
          </cell>
          <cell r="O1819" t="str">
            <v>1310303901010109</v>
          </cell>
          <cell r="P1819" t="str">
            <v>Rural</v>
          </cell>
          <cell r="Q1819" t="str">
            <v>INDUSTRIAL</v>
          </cell>
          <cell r="R1819" t="str">
            <v>INDUSTRIAL</v>
          </cell>
          <cell r="S1819">
            <v>3.5999999999999996</v>
          </cell>
          <cell r="T1819">
            <v>2.4000000000000004</v>
          </cell>
          <cell r="U1819">
            <v>6</v>
          </cell>
          <cell r="V1819">
            <v>1</v>
          </cell>
          <cell r="W1819">
            <v>1</v>
          </cell>
          <cell r="X1819">
            <v>1</v>
          </cell>
          <cell r="Y1819">
            <v>0</v>
          </cell>
          <cell r="Z1819">
            <v>334.8</v>
          </cell>
        </row>
        <row r="1820">
          <cell r="I1820" t="str">
            <v>NEELAGUNDA_220F11-KHB EXPRESS FEEDER</v>
          </cell>
          <cell r="J1820" t="str">
            <v>1310303901010110</v>
          </cell>
          <cell r="K1820" t="str">
            <v>NJY</v>
          </cell>
          <cell r="L1820" t="str">
            <v>NEELAGUNDA_220</v>
          </cell>
          <cell r="M1820" t="str">
            <v>F11-KHB EXPRESS FEEDER</v>
          </cell>
          <cell r="N1820" t="str">
            <v>NEELAGUNDA_220F11-KHB EXPRESS FEEDER</v>
          </cell>
          <cell r="O1820" t="str">
            <v>1310303901010110</v>
          </cell>
          <cell r="P1820" t="str">
            <v>Rural</v>
          </cell>
          <cell r="Q1820" t="str">
            <v>NJY</v>
          </cell>
          <cell r="R1820" t="str">
            <v>NJY</v>
          </cell>
          <cell r="S1820">
            <v>0</v>
          </cell>
          <cell r="T1820">
            <v>0</v>
          </cell>
          <cell r="U1820">
            <v>0</v>
          </cell>
          <cell r="V1820">
            <v>4</v>
          </cell>
          <cell r="W1820">
            <v>2350</v>
          </cell>
          <cell r="X1820">
            <v>1885</v>
          </cell>
          <cell r="Y1820">
            <v>0</v>
          </cell>
          <cell r="Z1820">
            <v>891.5</v>
          </cell>
        </row>
        <row r="1821">
          <cell r="I1821" t="str">
            <v>NEERAGUNDA_66F01-NEERAGUNDA</v>
          </cell>
          <cell r="J1821" t="str">
            <v>1310204907010101</v>
          </cell>
          <cell r="K1821" t="str">
            <v>NJY</v>
          </cell>
          <cell r="L1821" t="str">
            <v>NEERAGUNDA_66</v>
          </cell>
          <cell r="M1821" t="str">
            <v>F01-NEERAGUNDA</v>
          </cell>
          <cell r="N1821" t="str">
            <v>NEERAGUNDA_66F01-NEERAGUNDA</v>
          </cell>
          <cell r="O1821" t="str">
            <v>1310204907010101</v>
          </cell>
          <cell r="P1821" t="str">
            <v>Rural</v>
          </cell>
          <cell r="Q1821" t="str">
            <v>NJY</v>
          </cell>
          <cell r="R1821" t="str">
            <v>NJY</v>
          </cell>
          <cell r="S1821">
            <v>14.16</v>
          </cell>
          <cell r="T1821">
            <v>21.24</v>
          </cell>
          <cell r="U1821">
            <v>35.4</v>
          </cell>
          <cell r="V1821">
            <v>45</v>
          </cell>
          <cell r="W1821">
            <v>2252</v>
          </cell>
          <cell r="X1821">
            <v>1791</v>
          </cell>
          <cell r="Y1821">
            <v>0</v>
          </cell>
          <cell r="Z1821">
            <v>11871.4</v>
          </cell>
        </row>
        <row r="1822">
          <cell r="I1822" t="str">
            <v>NEERAGUNDA_66F02-ADRIKATTE</v>
          </cell>
          <cell r="J1822" t="str">
            <v>1310204907010102</v>
          </cell>
          <cell r="K1822" t="str">
            <v>AGRI</v>
          </cell>
          <cell r="L1822" t="str">
            <v>NEERAGUNDA_66</v>
          </cell>
          <cell r="M1822" t="str">
            <v>F02-ADRIKATTE</v>
          </cell>
          <cell r="N1822" t="str">
            <v>NEERAGUNDA_66F02-ADRIKATTE</v>
          </cell>
          <cell r="O1822" t="str">
            <v>1310204907010102</v>
          </cell>
          <cell r="P1822" t="str">
            <v>Rural</v>
          </cell>
          <cell r="Q1822" t="str">
            <v>AGRI</v>
          </cell>
          <cell r="R1822" t="str">
            <v>AGRI</v>
          </cell>
          <cell r="S1822">
            <v>14.76</v>
          </cell>
          <cell r="T1822">
            <v>22.14</v>
          </cell>
          <cell r="U1822">
            <v>36.9</v>
          </cell>
          <cell r="V1822">
            <v>106</v>
          </cell>
          <cell r="W1822">
            <v>356</v>
          </cell>
          <cell r="X1822">
            <v>352</v>
          </cell>
          <cell r="Y1822">
            <v>350</v>
          </cell>
          <cell r="Z1822">
            <v>5662.9</v>
          </cell>
        </row>
        <row r="1823">
          <cell r="I1823" t="str">
            <v>NEERAGUNDA_66F03-SRI MATA</v>
          </cell>
          <cell r="J1823" t="str">
            <v>1310204907010103</v>
          </cell>
          <cell r="K1823" t="str">
            <v>AGRI</v>
          </cell>
          <cell r="L1823" t="str">
            <v>NEERAGUNDA_66</v>
          </cell>
          <cell r="M1823" t="str">
            <v>F03-SRI MATA</v>
          </cell>
          <cell r="N1823" t="str">
            <v>NEERAGUNDA_66F03-SRI MATA</v>
          </cell>
          <cell r="O1823" t="str">
            <v>1310204907010103</v>
          </cell>
          <cell r="P1823" t="str">
            <v>Rural</v>
          </cell>
          <cell r="Q1823" t="str">
            <v>AGRI</v>
          </cell>
          <cell r="R1823" t="str">
            <v>AGRI</v>
          </cell>
          <cell r="S1823">
            <v>9.64</v>
          </cell>
          <cell r="T1823">
            <v>14.46</v>
          </cell>
          <cell r="U1823">
            <v>24.1</v>
          </cell>
          <cell r="V1823">
            <v>66</v>
          </cell>
          <cell r="W1823">
            <v>276</v>
          </cell>
          <cell r="X1823">
            <v>275</v>
          </cell>
          <cell r="Y1823">
            <v>274</v>
          </cell>
          <cell r="Z1823">
            <v>4446.6000000000004</v>
          </cell>
        </row>
        <row r="1824">
          <cell r="I1824" t="str">
            <v>NEERAGUNDA_66F04-ALADAHALLI</v>
          </cell>
          <cell r="J1824" t="str">
            <v>1310204907010104</v>
          </cell>
          <cell r="K1824" t="str">
            <v>AGRI</v>
          </cell>
          <cell r="L1824" t="str">
            <v>NEERAGUNDA_66</v>
          </cell>
          <cell r="M1824" t="str">
            <v>F04-ALADAHALLI</v>
          </cell>
          <cell r="N1824" t="str">
            <v>NEERAGUNDA_66F04-ALADAHALLI</v>
          </cell>
          <cell r="O1824" t="str">
            <v>1310204907010104</v>
          </cell>
          <cell r="P1824" t="str">
            <v>Rural</v>
          </cell>
          <cell r="Q1824" t="str">
            <v>AGRI</v>
          </cell>
          <cell r="R1824" t="str">
            <v>AGRI</v>
          </cell>
          <cell r="S1824">
            <v>11.479999999999999</v>
          </cell>
          <cell r="T1824">
            <v>17.22</v>
          </cell>
          <cell r="U1824">
            <v>28.699999999999996</v>
          </cell>
          <cell r="V1824">
            <v>73</v>
          </cell>
          <cell r="W1824">
            <v>363</v>
          </cell>
          <cell r="X1824">
            <v>363</v>
          </cell>
          <cell r="Y1824">
            <v>363</v>
          </cell>
          <cell r="Z1824">
            <v>8583.9</v>
          </cell>
        </row>
        <row r="1825">
          <cell r="I1825" t="str">
            <v>NEERAGUNDA_66F05-KODDIHALLI</v>
          </cell>
          <cell r="J1825" t="str">
            <v>1310204907010105</v>
          </cell>
          <cell r="K1825" t="str">
            <v>AGRI</v>
          </cell>
          <cell r="L1825" t="str">
            <v>NEERAGUNDA_66</v>
          </cell>
          <cell r="M1825" t="str">
            <v>F05-KODDIHALLI</v>
          </cell>
          <cell r="N1825" t="str">
            <v>NEERAGUNDA_66F05-KODDIHALLI</v>
          </cell>
          <cell r="O1825" t="str">
            <v>1310204907010105</v>
          </cell>
          <cell r="P1825" t="str">
            <v>Rural</v>
          </cell>
          <cell r="Q1825" t="str">
            <v>AGRI</v>
          </cell>
          <cell r="R1825" t="str">
            <v>AGRI</v>
          </cell>
          <cell r="S1825">
            <v>9.64</v>
          </cell>
          <cell r="T1825">
            <v>14.46</v>
          </cell>
          <cell r="U1825">
            <v>24.1</v>
          </cell>
          <cell r="V1825">
            <v>42</v>
          </cell>
          <cell r="W1825">
            <v>234</v>
          </cell>
          <cell r="X1825">
            <v>219</v>
          </cell>
          <cell r="Y1825">
            <v>219</v>
          </cell>
          <cell r="Z1825">
            <v>1596.33</v>
          </cell>
        </row>
        <row r="1826">
          <cell r="I1826" t="str">
            <v>NERALAGUNTE_66F01-BHEEMANAKERE</v>
          </cell>
          <cell r="J1826" t="str">
            <v>1310404905010103</v>
          </cell>
          <cell r="K1826" t="str">
            <v>AGRI</v>
          </cell>
          <cell r="L1826" t="str">
            <v>NERALAGUNTE_66</v>
          </cell>
          <cell r="M1826" t="str">
            <v>F01-BHEEMANAKERE</v>
          </cell>
          <cell r="N1826" t="str">
            <v>NERALAGUNTE_66F01-BHEEMANAKERE</v>
          </cell>
          <cell r="O1826" t="str">
            <v>1310404905010103</v>
          </cell>
          <cell r="P1826" t="str">
            <v>Rural</v>
          </cell>
          <cell r="Q1826" t="str">
            <v>AGRI</v>
          </cell>
          <cell r="R1826" t="str">
            <v>AGRI</v>
          </cell>
          <cell r="S1826">
            <v>11.24</v>
          </cell>
          <cell r="T1826">
            <v>8.19</v>
          </cell>
          <cell r="U1826">
            <v>19.43</v>
          </cell>
          <cell r="V1826">
            <v>88</v>
          </cell>
          <cell r="W1826">
            <v>261</v>
          </cell>
          <cell r="X1826">
            <v>261</v>
          </cell>
          <cell r="Y1826">
            <v>259</v>
          </cell>
          <cell r="Z1826">
            <v>3769.5</v>
          </cell>
        </row>
        <row r="1827">
          <cell r="I1827" t="str">
            <v>NERALAGUNTE_66F02-HOSAHALLY</v>
          </cell>
          <cell r="J1827" t="str">
            <v>1310404905010104</v>
          </cell>
          <cell r="K1827" t="str">
            <v>NJY</v>
          </cell>
          <cell r="L1827" t="str">
            <v>NERALAGUNTE_66</v>
          </cell>
          <cell r="M1827" t="str">
            <v>F02-HOSAHALLY</v>
          </cell>
          <cell r="N1827" t="str">
            <v>NERALAGUNTE_66F02-HOSAHALLY</v>
          </cell>
          <cell r="O1827" t="str">
            <v>1310404905010104</v>
          </cell>
          <cell r="P1827" t="str">
            <v>Rural</v>
          </cell>
          <cell r="Q1827" t="str">
            <v>NJY</v>
          </cell>
          <cell r="R1827" t="str">
            <v>NJY</v>
          </cell>
          <cell r="S1827">
            <v>9.8000000000000007</v>
          </cell>
          <cell r="T1827">
            <v>12.829999999999998</v>
          </cell>
          <cell r="U1827">
            <v>22.63</v>
          </cell>
          <cell r="V1827">
            <v>32</v>
          </cell>
          <cell r="W1827">
            <v>828</v>
          </cell>
          <cell r="X1827">
            <v>828</v>
          </cell>
          <cell r="Y1827">
            <v>0</v>
          </cell>
          <cell r="Z1827">
            <v>3394.5</v>
          </cell>
        </row>
        <row r="1828">
          <cell r="I1828" t="str">
            <v>NERALAGUNTE_66F03-YARAMANCHAIAHNAHATTY</v>
          </cell>
          <cell r="J1828" t="str">
            <v>1310404905010101</v>
          </cell>
          <cell r="K1828" t="str">
            <v>AGRI</v>
          </cell>
          <cell r="L1828" t="str">
            <v>NERALAGUNTE_66</v>
          </cell>
          <cell r="M1828" t="str">
            <v>F03-YARAMANCHAIAHNAHATTY</v>
          </cell>
          <cell r="N1828" t="str">
            <v>NERALAGUNTE_66F03-YARAMANCHAIAHNAHATTY</v>
          </cell>
          <cell r="O1828" t="str">
            <v>1310404905010101</v>
          </cell>
          <cell r="P1828" t="str">
            <v>Rural</v>
          </cell>
          <cell r="Q1828" t="str">
            <v>AGRI</v>
          </cell>
          <cell r="R1828" t="str">
            <v>AGRI</v>
          </cell>
          <cell r="S1828">
            <v>16.579999999999998</v>
          </cell>
          <cell r="T1828">
            <v>15.850000000000001</v>
          </cell>
          <cell r="U1828">
            <v>32.43</v>
          </cell>
          <cell r="V1828">
            <v>34</v>
          </cell>
          <cell r="W1828">
            <v>226</v>
          </cell>
          <cell r="X1828">
            <v>226</v>
          </cell>
          <cell r="Y1828">
            <v>225</v>
          </cell>
          <cell r="Z1828">
            <v>7394.5</v>
          </cell>
        </row>
        <row r="1829">
          <cell r="I1829" t="str">
            <v>NERALAGUNTE_66F04-KANIVE MARAMMA NJY</v>
          </cell>
          <cell r="J1829" t="str">
            <v>1310404905010102</v>
          </cell>
          <cell r="K1829" t="str">
            <v>NJY</v>
          </cell>
          <cell r="L1829" t="str">
            <v>NERALAGUNTE_66</v>
          </cell>
          <cell r="M1829" t="str">
            <v>F04-KANIVE MARAMMA NJY</v>
          </cell>
          <cell r="N1829" t="str">
            <v>NERALAGUNTE_66F04-KANIVE MARAMMA NJY</v>
          </cell>
          <cell r="O1829" t="str">
            <v>1310404905010102</v>
          </cell>
          <cell r="P1829" t="str">
            <v>Rural</v>
          </cell>
          <cell r="Q1829" t="str">
            <v>NJY</v>
          </cell>
          <cell r="R1829" t="str">
            <v>NJY</v>
          </cell>
          <cell r="S1829">
            <v>10.25</v>
          </cell>
          <cell r="T1829">
            <v>9.18</v>
          </cell>
          <cell r="U1829">
            <v>19.43</v>
          </cell>
          <cell r="V1829">
            <v>33</v>
          </cell>
          <cell r="W1829">
            <v>1018</v>
          </cell>
          <cell r="X1829">
            <v>1018</v>
          </cell>
          <cell r="Y1829">
            <v>4</v>
          </cell>
          <cell r="Z1829">
            <v>6516.9</v>
          </cell>
        </row>
        <row r="1830">
          <cell r="I1830" t="str">
            <v>NERALAGUNTE_66F05-BHATTAIAHNAHATTI</v>
          </cell>
          <cell r="J1830" t="str">
            <v>1310404905010106</v>
          </cell>
          <cell r="K1830" t="str">
            <v>AGRI</v>
          </cell>
          <cell r="L1830" t="str">
            <v>NERALAGUNTE_66</v>
          </cell>
          <cell r="M1830" t="str">
            <v>F05-BHATTAIAHNAHATTI</v>
          </cell>
          <cell r="N1830" t="str">
            <v>NERALAGUNTE_66F05-BHATTAIAHNAHATTI</v>
          </cell>
          <cell r="O1830" t="str">
            <v>1310404905010106</v>
          </cell>
          <cell r="P1830" t="str">
            <v>Rural</v>
          </cell>
          <cell r="Q1830" t="str">
            <v>AGRI</v>
          </cell>
          <cell r="R1830" t="str">
            <v>AGRI</v>
          </cell>
          <cell r="S1830">
            <v>10</v>
          </cell>
          <cell r="T1830">
            <v>20</v>
          </cell>
          <cell r="U1830">
            <v>30</v>
          </cell>
          <cell r="V1830">
            <v>115</v>
          </cell>
          <cell r="W1830">
            <v>142</v>
          </cell>
          <cell r="X1830">
            <v>142</v>
          </cell>
          <cell r="Y1830">
            <v>142</v>
          </cell>
          <cell r="Z1830">
            <v>2015.8</v>
          </cell>
        </row>
        <row r="1831">
          <cell r="I1831" t="str">
            <v>NERALAGUNTE_66F06-KATAVVANAHALLY</v>
          </cell>
          <cell r="J1831" t="str">
            <v>1310404905010105</v>
          </cell>
          <cell r="K1831" t="str">
            <v>AGRI</v>
          </cell>
          <cell r="L1831" t="str">
            <v>NERALAGUNTE_66</v>
          </cell>
          <cell r="M1831" t="str">
            <v>F06-KATAVVANAHALLY</v>
          </cell>
          <cell r="N1831" t="str">
            <v>NERALAGUNTE_66F06-KATAVVANAHALLY</v>
          </cell>
          <cell r="O1831" t="str">
            <v>1310404905010105</v>
          </cell>
          <cell r="P1831" t="str">
            <v>Rural</v>
          </cell>
          <cell r="Q1831" t="str">
            <v>AGRI</v>
          </cell>
          <cell r="R1831" t="str">
            <v>AGRI</v>
          </cell>
          <cell r="S1831">
            <v>16</v>
          </cell>
          <cell r="T1831">
            <v>17</v>
          </cell>
          <cell r="U1831">
            <v>33</v>
          </cell>
          <cell r="V1831">
            <v>48</v>
          </cell>
          <cell r="W1831">
            <v>151</v>
          </cell>
          <cell r="X1831">
            <v>151</v>
          </cell>
          <cell r="Y1831">
            <v>150</v>
          </cell>
          <cell r="Z1831">
            <v>2172.6999999999998</v>
          </cell>
        </row>
        <row r="1832">
          <cell r="I1832" t="str">
            <v>NIDASALE_66F01-SHIVANAHALLI NJY</v>
          </cell>
          <cell r="J1832" t="str">
            <v>1320109907010201</v>
          </cell>
          <cell r="K1832" t="str">
            <v>NJY</v>
          </cell>
          <cell r="L1832" t="str">
            <v>NIDASALE_66</v>
          </cell>
          <cell r="M1832" t="str">
            <v>F01-SHIVANAHALLI NJY</v>
          </cell>
          <cell r="N1832" t="str">
            <v>NIDASALE_66F01-SHIVANAHALLI NJY</v>
          </cell>
          <cell r="O1832" t="str">
            <v>1320109907010201</v>
          </cell>
          <cell r="P1832" t="str">
            <v>Rural</v>
          </cell>
          <cell r="Q1832" t="str">
            <v>NJY</v>
          </cell>
          <cell r="R1832" t="str">
            <v>NJY</v>
          </cell>
          <cell r="S1832">
            <v>30</v>
          </cell>
          <cell r="T1832">
            <v>45</v>
          </cell>
          <cell r="U1832">
            <v>75</v>
          </cell>
          <cell r="V1832">
            <v>110</v>
          </cell>
          <cell r="W1832">
            <v>2654</v>
          </cell>
          <cell r="X1832">
            <v>2522</v>
          </cell>
          <cell r="Y1832">
            <v>0</v>
          </cell>
          <cell r="Z1832">
            <v>823.22</v>
          </cell>
        </row>
        <row r="1833">
          <cell r="I1833" t="str">
            <v>NIDASALE_66F02-KEBBALLI</v>
          </cell>
          <cell r="J1833" t="str">
            <v>1320109907010202</v>
          </cell>
          <cell r="K1833" t="str">
            <v>AGRI</v>
          </cell>
          <cell r="L1833" t="str">
            <v>NIDASALE_66</v>
          </cell>
          <cell r="M1833" t="str">
            <v>F02-KEBBALLI</v>
          </cell>
          <cell r="N1833" t="str">
            <v>NIDASALE_66F02-KEBBALLI</v>
          </cell>
          <cell r="O1833" t="str">
            <v>1320109907010202</v>
          </cell>
          <cell r="P1833" t="str">
            <v>Rural</v>
          </cell>
          <cell r="Q1833" t="str">
            <v>AGRI</v>
          </cell>
          <cell r="R1833" t="str">
            <v>AGRI</v>
          </cell>
          <cell r="S1833">
            <v>45</v>
          </cell>
          <cell r="T1833">
            <v>45</v>
          </cell>
          <cell r="U1833">
            <v>90</v>
          </cell>
          <cell r="V1833">
            <v>65</v>
          </cell>
          <cell r="W1833">
            <v>189</v>
          </cell>
          <cell r="X1833">
            <v>187</v>
          </cell>
          <cell r="Y1833">
            <v>182</v>
          </cell>
          <cell r="Z1833">
            <v>905.3</v>
          </cell>
        </row>
        <row r="1834">
          <cell r="I1834" t="str">
            <v>NIDASALE_66F03-DEVASANDRA</v>
          </cell>
          <cell r="J1834" t="str">
            <v>1320109907010203</v>
          </cell>
          <cell r="K1834" t="str">
            <v>AGRI</v>
          </cell>
          <cell r="L1834" t="str">
            <v>NIDASALE_66</v>
          </cell>
          <cell r="M1834" t="str">
            <v>F03-DEVASANDRA</v>
          </cell>
          <cell r="N1834" t="str">
            <v>NIDASALE_66F03-DEVASANDRA</v>
          </cell>
          <cell r="O1834" t="str">
            <v>1320109907010203</v>
          </cell>
          <cell r="P1834" t="str">
            <v>Rural</v>
          </cell>
          <cell r="Q1834" t="str">
            <v>AGRI</v>
          </cell>
          <cell r="R1834" t="str">
            <v>AGRI</v>
          </cell>
          <cell r="S1834">
            <v>45</v>
          </cell>
          <cell r="T1834">
            <v>45</v>
          </cell>
          <cell r="U1834">
            <v>90</v>
          </cell>
          <cell r="V1834">
            <v>65</v>
          </cell>
          <cell r="W1834">
            <v>143</v>
          </cell>
          <cell r="X1834">
            <v>142</v>
          </cell>
          <cell r="Y1834">
            <v>142</v>
          </cell>
          <cell r="Z1834">
            <v>357.69</v>
          </cell>
        </row>
        <row r="1835">
          <cell r="I1835" t="str">
            <v>NIDASALE_66F04-HITHLAPURA</v>
          </cell>
          <cell r="J1835" t="str">
            <v>1320109907010204</v>
          </cell>
          <cell r="K1835" t="str">
            <v>AGRI</v>
          </cell>
          <cell r="L1835" t="str">
            <v>NIDASALE_66</v>
          </cell>
          <cell r="M1835" t="str">
            <v>F04-HITHLAPURA</v>
          </cell>
          <cell r="N1835" t="str">
            <v>NIDASALE_66F04-HITHLAPURA</v>
          </cell>
          <cell r="O1835" t="str">
            <v>1320109907010204</v>
          </cell>
          <cell r="P1835" t="str">
            <v>Rural</v>
          </cell>
          <cell r="Q1835" t="str">
            <v>AGRI</v>
          </cell>
          <cell r="R1835" t="str">
            <v>AGRI</v>
          </cell>
          <cell r="S1835">
            <v>30</v>
          </cell>
          <cell r="T1835">
            <v>36</v>
          </cell>
          <cell r="U1835">
            <v>66</v>
          </cell>
          <cell r="V1835">
            <v>106</v>
          </cell>
          <cell r="W1835">
            <v>214</v>
          </cell>
          <cell r="X1835">
            <v>214</v>
          </cell>
          <cell r="Y1835">
            <v>214</v>
          </cell>
          <cell r="Z1835">
            <v>450.11</v>
          </cell>
        </row>
        <row r="1836">
          <cell r="I1836" t="str">
            <v>NIDASALE_66F05-HUNUGANAHALLI</v>
          </cell>
          <cell r="J1836" t="str">
            <v>1320109907020101</v>
          </cell>
          <cell r="K1836" t="str">
            <v>AGRI</v>
          </cell>
          <cell r="L1836" t="str">
            <v>NIDASALE_66</v>
          </cell>
          <cell r="M1836" t="str">
            <v>F05-HUNUGANAHALLI</v>
          </cell>
          <cell r="N1836" t="str">
            <v>NIDASALE_66F05-HUNUGANAHALLI</v>
          </cell>
          <cell r="O1836" t="str">
            <v>1320109907020101</v>
          </cell>
          <cell r="P1836" t="str">
            <v>Rural</v>
          </cell>
          <cell r="Q1836" t="str">
            <v>AGRI</v>
          </cell>
          <cell r="R1836" t="str">
            <v>AGRI</v>
          </cell>
          <cell r="S1836">
            <v>30</v>
          </cell>
          <cell r="T1836">
            <v>33</v>
          </cell>
          <cell r="U1836">
            <v>63</v>
          </cell>
          <cell r="V1836">
            <v>125</v>
          </cell>
          <cell r="W1836">
            <v>281</v>
          </cell>
          <cell r="X1836">
            <v>281</v>
          </cell>
          <cell r="Y1836">
            <v>281</v>
          </cell>
          <cell r="Z1836">
            <v>3318.7</v>
          </cell>
        </row>
        <row r="1837">
          <cell r="I1837" t="str">
            <v>NIDASALE_66F06-NIDASALE NJY</v>
          </cell>
          <cell r="J1837" t="str">
            <v>1320109907020102</v>
          </cell>
          <cell r="K1837" t="str">
            <v>NJY</v>
          </cell>
          <cell r="L1837" t="str">
            <v>NIDASALE_66</v>
          </cell>
          <cell r="M1837" t="str">
            <v>F06-NIDASALE NJY</v>
          </cell>
          <cell r="N1837" t="str">
            <v>NIDASALE_66F06-NIDASALE NJY</v>
          </cell>
          <cell r="O1837" t="str">
            <v>1320109907020102</v>
          </cell>
          <cell r="P1837" t="str">
            <v>Rural</v>
          </cell>
          <cell r="Q1837" t="str">
            <v>NJY</v>
          </cell>
          <cell r="R1837" t="str">
            <v>NJY</v>
          </cell>
          <cell r="S1837">
            <v>35</v>
          </cell>
          <cell r="T1837">
            <v>20</v>
          </cell>
          <cell r="U1837">
            <v>55</v>
          </cell>
          <cell r="V1837">
            <v>45</v>
          </cell>
          <cell r="W1837">
            <v>1637</v>
          </cell>
          <cell r="X1837">
            <v>1514</v>
          </cell>
          <cell r="Y1837">
            <v>6</v>
          </cell>
          <cell r="Z1837">
            <v>1488.5</v>
          </cell>
        </row>
        <row r="1838">
          <cell r="I1838" t="str">
            <v>NIDASALE_66F07-BEESEGOWDANADODDI</v>
          </cell>
          <cell r="J1838" t="str">
            <v>1320109907020104</v>
          </cell>
          <cell r="K1838" t="str">
            <v>AGRI</v>
          </cell>
          <cell r="L1838" t="str">
            <v>NIDASALE_66</v>
          </cell>
          <cell r="M1838" t="str">
            <v>F07-BEESEGOWDANADODDI</v>
          </cell>
          <cell r="N1838" t="str">
            <v>NIDASALE_66F07-BEESEGOWDANADODDI</v>
          </cell>
          <cell r="O1838" t="str">
            <v>1320109907020104</v>
          </cell>
          <cell r="P1838" t="str">
            <v>Rural</v>
          </cell>
          <cell r="Q1838" t="str">
            <v>AGRI</v>
          </cell>
          <cell r="R1838" t="str">
            <v>AGRI</v>
          </cell>
          <cell r="S1838">
            <v>25</v>
          </cell>
          <cell r="T1838">
            <v>18</v>
          </cell>
          <cell r="U1838">
            <v>43</v>
          </cell>
          <cell r="V1838">
            <v>35</v>
          </cell>
          <cell r="W1838">
            <v>148</v>
          </cell>
          <cell r="X1838">
            <v>148</v>
          </cell>
          <cell r="Y1838">
            <v>148</v>
          </cell>
          <cell r="Z1838">
            <v>794.7</v>
          </cell>
        </row>
        <row r="1839">
          <cell r="I1839" t="str">
            <v>NIDASALE_66F08-B G KOPPALU</v>
          </cell>
          <cell r="J1839" t="str">
            <v>1320109907020103</v>
          </cell>
          <cell r="K1839" t="str">
            <v>AGRI</v>
          </cell>
          <cell r="L1839" t="str">
            <v>NIDASALE_66</v>
          </cell>
          <cell r="M1839" t="str">
            <v>F08-B G KOPPALU</v>
          </cell>
          <cell r="N1839" t="str">
            <v>NIDASALE_66F08-B G KOPPALU</v>
          </cell>
          <cell r="O1839" t="str">
            <v>1320109907020103</v>
          </cell>
          <cell r="P1839" t="str">
            <v>Rural</v>
          </cell>
          <cell r="Q1839" t="str">
            <v>AGRI</v>
          </cell>
          <cell r="R1839" t="str">
            <v>AGRI</v>
          </cell>
          <cell r="S1839">
            <v>25</v>
          </cell>
          <cell r="T1839">
            <v>18</v>
          </cell>
          <cell r="U1839">
            <v>43</v>
          </cell>
          <cell r="V1839">
            <v>50</v>
          </cell>
          <cell r="W1839">
            <v>131</v>
          </cell>
          <cell r="X1839">
            <v>131</v>
          </cell>
          <cell r="Y1839">
            <v>131</v>
          </cell>
          <cell r="Z1839">
            <v>807.6</v>
          </cell>
        </row>
        <row r="1840">
          <cell r="I1840" t="str">
            <v>NITRAHALLI_66F01-TAGGIHALLI</v>
          </cell>
          <cell r="J1840" t="str">
            <v>1320304902020101</v>
          </cell>
          <cell r="K1840" t="str">
            <v>AGRI</v>
          </cell>
          <cell r="L1840" t="str">
            <v>NITRAHALLI_66</v>
          </cell>
          <cell r="M1840" t="str">
            <v>F01-TAGGIHALLI</v>
          </cell>
          <cell r="N1840" t="str">
            <v>NITRAHALLI_66F01-TAGGIHALLI</v>
          </cell>
          <cell r="O1840" t="str">
            <v>1320304902020101</v>
          </cell>
          <cell r="P1840" t="str">
            <v>Rural</v>
          </cell>
          <cell r="Q1840" t="str">
            <v>AGRI</v>
          </cell>
          <cell r="R1840" t="str">
            <v>AGRI</v>
          </cell>
          <cell r="S1840">
            <v>11.8</v>
          </cell>
          <cell r="T1840">
            <v>11</v>
          </cell>
          <cell r="U1840">
            <v>22.8</v>
          </cell>
          <cell r="V1840">
            <v>105</v>
          </cell>
          <cell r="W1840">
            <v>220</v>
          </cell>
          <cell r="X1840">
            <v>217</v>
          </cell>
          <cell r="Y1840">
            <v>211</v>
          </cell>
          <cell r="Z1840">
            <v>43.52</v>
          </cell>
        </row>
        <row r="1841">
          <cell r="I1841" t="str">
            <v>NITRAHALLI_66F02-ARSAPURA</v>
          </cell>
          <cell r="J1841" t="str">
            <v>1320304902020102</v>
          </cell>
          <cell r="K1841" t="str">
            <v>AGRI</v>
          </cell>
          <cell r="L1841" t="str">
            <v>NITRAHALLI_66</v>
          </cell>
          <cell r="M1841" t="str">
            <v>F02-ARSAPURA</v>
          </cell>
          <cell r="N1841" t="str">
            <v>NITRAHALLI_66F02-ARSAPURA</v>
          </cell>
          <cell r="O1841" t="str">
            <v>1320304902020102</v>
          </cell>
          <cell r="P1841" t="str">
            <v>Rural</v>
          </cell>
          <cell r="Q1841" t="str">
            <v>AGRI</v>
          </cell>
          <cell r="R1841" t="str">
            <v>AGRI</v>
          </cell>
          <cell r="S1841">
            <v>13.8</v>
          </cell>
          <cell r="T1841">
            <v>31.960999999999999</v>
          </cell>
          <cell r="U1841">
            <v>45.760999999999996</v>
          </cell>
          <cell r="V1841">
            <v>185</v>
          </cell>
          <cell r="W1841">
            <v>959</v>
          </cell>
          <cell r="X1841">
            <v>756</v>
          </cell>
          <cell r="Y1841">
            <v>719</v>
          </cell>
          <cell r="Z1841">
            <v>1017.25</v>
          </cell>
        </row>
        <row r="1842">
          <cell r="I1842" t="str">
            <v>NITRAHALLI_66F03-KONDAVADI</v>
          </cell>
          <cell r="J1842" t="str">
            <v>1320304902020103</v>
          </cell>
          <cell r="K1842" t="str">
            <v>AGRI</v>
          </cell>
          <cell r="L1842" t="str">
            <v>NITRAHALLI_66</v>
          </cell>
          <cell r="M1842" t="str">
            <v>F03-KONDAVADI</v>
          </cell>
          <cell r="N1842" t="str">
            <v>NITRAHALLI_66F03-KONDAVADI</v>
          </cell>
          <cell r="O1842" t="str">
            <v>1320304902020103</v>
          </cell>
          <cell r="P1842" t="str">
            <v>Rural</v>
          </cell>
          <cell r="Q1842" t="str">
            <v>AGRI</v>
          </cell>
          <cell r="R1842" t="str">
            <v>AGRI</v>
          </cell>
          <cell r="S1842">
            <v>20.2</v>
          </cell>
          <cell r="T1842">
            <v>14</v>
          </cell>
          <cell r="U1842">
            <v>34.200000000000003</v>
          </cell>
          <cell r="V1842">
            <v>118</v>
          </cell>
          <cell r="W1842">
            <v>507</v>
          </cell>
          <cell r="X1842">
            <v>506</v>
          </cell>
          <cell r="Y1842">
            <v>465</v>
          </cell>
          <cell r="Z1842">
            <v>690.25</v>
          </cell>
        </row>
        <row r="1843">
          <cell r="I1843" t="str">
            <v>NITRAHALLI_66F04-AKKIRAMPURA</v>
          </cell>
          <cell r="J1843" t="str">
            <v>1320304902020104</v>
          </cell>
          <cell r="K1843" t="str">
            <v>AGRI</v>
          </cell>
          <cell r="L1843" t="str">
            <v>NITRAHALLI_66</v>
          </cell>
          <cell r="M1843" t="str">
            <v>F04-AKKIRAMPURA</v>
          </cell>
          <cell r="N1843" t="str">
            <v>NITRAHALLI_66F04-AKKIRAMPURA</v>
          </cell>
          <cell r="O1843" t="str">
            <v>1320304902020104</v>
          </cell>
          <cell r="P1843" t="str">
            <v>Rural</v>
          </cell>
          <cell r="Q1843" t="str">
            <v>AGRI</v>
          </cell>
          <cell r="R1843" t="str">
            <v>AGRI</v>
          </cell>
          <cell r="S1843">
            <v>17.7</v>
          </cell>
          <cell r="T1843">
            <v>26.450000000000003</v>
          </cell>
          <cell r="U1843">
            <v>44.150000000000006</v>
          </cell>
          <cell r="V1843">
            <v>175</v>
          </cell>
          <cell r="W1843">
            <v>1116</v>
          </cell>
          <cell r="X1843">
            <v>676</v>
          </cell>
          <cell r="Y1843">
            <v>659</v>
          </cell>
          <cell r="Z1843">
            <v>882.53</v>
          </cell>
        </row>
        <row r="1844">
          <cell r="I1844" t="str">
            <v>NITRAHALLI_66F05-BYALYA</v>
          </cell>
          <cell r="J1844" t="str">
            <v>1320304902010301</v>
          </cell>
          <cell r="K1844" t="str">
            <v>AGRI</v>
          </cell>
          <cell r="L1844" t="str">
            <v>NITRAHALLI_66</v>
          </cell>
          <cell r="M1844" t="str">
            <v>F05-BYALYA</v>
          </cell>
          <cell r="N1844" t="str">
            <v>NITRAHALLI_66F05-BYALYA</v>
          </cell>
          <cell r="O1844" t="str">
            <v>1320304902010301</v>
          </cell>
          <cell r="P1844" t="str">
            <v>Rural</v>
          </cell>
          <cell r="Q1844" t="str">
            <v>AGRI</v>
          </cell>
          <cell r="R1844" t="str">
            <v>AGRI</v>
          </cell>
          <cell r="S1844">
            <v>18.55</v>
          </cell>
          <cell r="T1844">
            <v>12</v>
          </cell>
          <cell r="U1844">
            <v>30.55</v>
          </cell>
          <cell r="V1844">
            <v>105</v>
          </cell>
          <cell r="W1844">
            <v>306</v>
          </cell>
          <cell r="X1844">
            <v>263</v>
          </cell>
          <cell r="Y1844">
            <v>260</v>
          </cell>
          <cell r="Z1844">
            <v>534.79999999999995</v>
          </cell>
        </row>
        <row r="1845">
          <cell r="I1845" t="str">
            <v>NITRAHALLI_66F06-BYRENAHALLI</v>
          </cell>
          <cell r="J1845" t="str">
            <v>1320304902020301</v>
          </cell>
          <cell r="K1845" t="str">
            <v>NJY</v>
          </cell>
          <cell r="L1845" t="str">
            <v>NITRAHALLI_66</v>
          </cell>
          <cell r="M1845" t="str">
            <v>F06-BYRENAHALLI</v>
          </cell>
          <cell r="N1845" t="str">
            <v>NITRAHALLI_66F06-BYRENAHALLI</v>
          </cell>
          <cell r="O1845" t="str">
            <v>1320304902020301</v>
          </cell>
          <cell r="P1845" t="str">
            <v>Rural</v>
          </cell>
          <cell r="Q1845" t="str">
            <v>NJY</v>
          </cell>
          <cell r="R1845" t="str">
            <v>NJY</v>
          </cell>
          <cell r="S1845">
            <v>17.100000000000001</v>
          </cell>
          <cell r="T1845">
            <v>19.589000000000002</v>
          </cell>
          <cell r="U1845">
            <v>36.689000000000007</v>
          </cell>
          <cell r="V1845">
            <v>75</v>
          </cell>
          <cell r="W1845">
            <v>1566</v>
          </cell>
          <cell r="X1845">
            <v>1388</v>
          </cell>
          <cell r="Y1845">
            <v>0</v>
          </cell>
          <cell r="Z1845">
            <v>1058.8399999999999</v>
          </cell>
        </row>
        <row r="1846">
          <cell r="I1846" t="str">
            <v>NITRAHALLI_66F07-BYCHAPURA</v>
          </cell>
          <cell r="J1846" t="str">
            <v>1320304902010302</v>
          </cell>
          <cell r="K1846" t="str">
            <v>NJY</v>
          </cell>
          <cell r="L1846" t="str">
            <v>NITRAHALLI_66</v>
          </cell>
          <cell r="M1846" t="str">
            <v>F07-BYCHAPURA</v>
          </cell>
          <cell r="N1846" t="str">
            <v>NITRAHALLI_66F07-BYCHAPURA</v>
          </cell>
          <cell r="O1846" t="str">
            <v>1320304902010302</v>
          </cell>
          <cell r="P1846" t="str">
            <v>Rural</v>
          </cell>
          <cell r="Q1846" t="str">
            <v>NJY</v>
          </cell>
          <cell r="R1846" t="str">
            <v>NJY</v>
          </cell>
          <cell r="S1846">
            <v>17.100000000000001</v>
          </cell>
          <cell r="T1846">
            <v>17.179000000000002</v>
          </cell>
          <cell r="U1846">
            <v>34.279000000000003</v>
          </cell>
          <cell r="V1846">
            <v>71</v>
          </cell>
          <cell r="W1846">
            <v>3451</v>
          </cell>
          <cell r="X1846">
            <v>3079</v>
          </cell>
          <cell r="Y1846">
            <v>2</v>
          </cell>
          <cell r="Z1846">
            <v>509.38</v>
          </cell>
        </row>
        <row r="1847">
          <cell r="I1847" t="str">
            <v>NITRAHALLI_66F08-BATTIGERE</v>
          </cell>
          <cell r="J1847" t="str">
            <v>1320304902010303</v>
          </cell>
          <cell r="K1847" t="str">
            <v>AGRI</v>
          </cell>
          <cell r="L1847" t="str">
            <v>NITRAHALLI_66</v>
          </cell>
          <cell r="M1847" t="str">
            <v>F08-BATTIGERE</v>
          </cell>
          <cell r="N1847" t="str">
            <v>NITRAHALLI_66F08-BATTIGERE</v>
          </cell>
          <cell r="O1847" t="str">
            <v>1320304902010303</v>
          </cell>
          <cell r="P1847" t="str">
            <v>Rural</v>
          </cell>
          <cell r="Q1847" t="str">
            <v>AGRI</v>
          </cell>
          <cell r="R1847" t="str">
            <v>AGRI</v>
          </cell>
          <cell r="S1847">
            <v>18.75</v>
          </cell>
          <cell r="T1847">
            <v>14</v>
          </cell>
          <cell r="U1847">
            <v>32.75</v>
          </cell>
          <cell r="V1847">
            <v>113</v>
          </cell>
          <cell r="W1847">
            <v>387</v>
          </cell>
          <cell r="X1847">
            <v>386</v>
          </cell>
          <cell r="Y1847">
            <v>374</v>
          </cell>
          <cell r="Z1847">
            <v>778.66</v>
          </cell>
        </row>
        <row r="1848">
          <cell r="I1848" t="str">
            <v>NITRAHALLI_66F09-SANKAPURA</v>
          </cell>
          <cell r="J1848" t="str">
            <v>1320304902010304</v>
          </cell>
          <cell r="K1848" t="str">
            <v>NJY</v>
          </cell>
          <cell r="L1848" t="str">
            <v>NITRAHALLI_66</v>
          </cell>
          <cell r="M1848" t="str">
            <v>F09-SANKAPURA</v>
          </cell>
          <cell r="N1848" t="str">
            <v>NITRAHALLI_66F09-SANKAPURA</v>
          </cell>
          <cell r="O1848" t="str">
            <v>1320304902010304</v>
          </cell>
          <cell r="P1848" t="str">
            <v>Rural</v>
          </cell>
          <cell r="Q1848" t="str">
            <v>NJY</v>
          </cell>
          <cell r="R1848" t="str">
            <v>NJY</v>
          </cell>
          <cell r="S1848">
            <v>19.5</v>
          </cell>
          <cell r="T1848">
            <v>13</v>
          </cell>
          <cell r="U1848">
            <v>32.5</v>
          </cell>
          <cell r="V1848">
            <v>69</v>
          </cell>
          <cell r="W1848">
            <v>3932</v>
          </cell>
          <cell r="X1848">
            <v>2902</v>
          </cell>
          <cell r="Y1848">
            <v>0</v>
          </cell>
          <cell r="Z1848">
            <v>1109.76</v>
          </cell>
        </row>
        <row r="1849">
          <cell r="I1849" t="str">
            <v>NITRAHALLI_66F10-BADACHOWDANAHALLI</v>
          </cell>
          <cell r="J1849" t="str">
            <v>1320304902010305</v>
          </cell>
          <cell r="K1849" t="str">
            <v>NJY</v>
          </cell>
          <cell r="L1849" t="str">
            <v>NITRAHALLI_66</v>
          </cell>
          <cell r="M1849" t="str">
            <v>F10-BADACHOWDANAHALLI</v>
          </cell>
          <cell r="N1849" t="str">
            <v>NITRAHALLI_66F10-BADACHOWDANAHALLI</v>
          </cell>
          <cell r="O1849" t="str">
            <v>1320304902010305</v>
          </cell>
          <cell r="P1849" t="str">
            <v>Rural</v>
          </cell>
          <cell r="Q1849" t="str">
            <v>NJY</v>
          </cell>
          <cell r="R1849" t="str">
            <v>NJY</v>
          </cell>
          <cell r="S1849">
            <v>16.8</v>
          </cell>
          <cell r="T1849">
            <v>11</v>
          </cell>
          <cell r="U1849">
            <v>27.8</v>
          </cell>
          <cell r="V1849">
            <v>56</v>
          </cell>
          <cell r="W1849">
            <v>2147</v>
          </cell>
          <cell r="X1849">
            <v>1716</v>
          </cell>
          <cell r="Y1849">
            <v>1</v>
          </cell>
          <cell r="Z1849">
            <v>541.52</v>
          </cell>
        </row>
        <row r="1850">
          <cell r="I1850" t="str">
            <v>NITRAHALLI_66F11-HUNSAVADI NJY</v>
          </cell>
          <cell r="J1850" t="str">
            <v>1320304902010306</v>
          </cell>
          <cell r="K1850" t="str">
            <v>NJY</v>
          </cell>
          <cell r="L1850" t="str">
            <v>NITRAHALLI_66</v>
          </cell>
          <cell r="M1850" t="str">
            <v>F11-HUNSAVADI NJY</v>
          </cell>
          <cell r="N1850" t="str">
            <v>NITRAHALLI_66F11-HUNSAVADI NJY</v>
          </cell>
          <cell r="O1850" t="str">
            <v>1320304902010306</v>
          </cell>
          <cell r="P1850" t="str">
            <v>Rural</v>
          </cell>
          <cell r="Q1850" t="str">
            <v>NJY</v>
          </cell>
          <cell r="R1850" t="str">
            <v>NJY</v>
          </cell>
          <cell r="S1850">
            <v>19.600000000000001</v>
          </cell>
          <cell r="T1850">
            <v>13</v>
          </cell>
          <cell r="U1850">
            <v>32.6</v>
          </cell>
          <cell r="V1850">
            <v>50</v>
          </cell>
          <cell r="W1850">
            <v>1733</v>
          </cell>
          <cell r="X1850">
            <v>1440</v>
          </cell>
          <cell r="Y1850">
            <v>0</v>
          </cell>
          <cell r="Z1850">
            <v>2402.3000000000002</v>
          </cell>
        </row>
        <row r="1851">
          <cell r="I1851" t="str">
            <v>NITRAHALLI_66F12 - NITTARAHALLI</v>
          </cell>
          <cell r="J1851" t="str">
            <v>1220204904010303</v>
          </cell>
          <cell r="K1851" t="str">
            <v>AGRI</v>
          </cell>
          <cell r="L1851" t="str">
            <v>NITRAHALLI_66</v>
          </cell>
          <cell r="M1851" t="str">
            <v>F12 - NITTARAHALLI</v>
          </cell>
          <cell r="N1851" t="str">
            <v>NITRAHALLI_66F12 - NITTARAHALLI</v>
          </cell>
          <cell r="O1851" t="str">
            <v>1220204904010303</v>
          </cell>
          <cell r="P1851" t="str">
            <v>Rural</v>
          </cell>
          <cell r="Q1851" t="str">
            <v>AGRI</v>
          </cell>
          <cell r="R1851" t="str">
            <v>AGRI</v>
          </cell>
          <cell r="S1851">
            <v>10</v>
          </cell>
          <cell r="T1851">
            <v>12</v>
          </cell>
          <cell r="U1851">
            <v>22</v>
          </cell>
          <cell r="V1851">
            <v>96</v>
          </cell>
          <cell r="W1851">
            <v>413</v>
          </cell>
          <cell r="X1851">
            <v>393</v>
          </cell>
          <cell r="Y1851">
            <v>393</v>
          </cell>
          <cell r="Z1851">
            <v>1996.5</v>
          </cell>
        </row>
        <row r="1852">
          <cell r="I1852" t="str">
            <v>NITTUR_220F01-KODIHALLY</v>
          </cell>
          <cell r="J1852" t="str">
            <v>1320107903010101</v>
          </cell>
          <cell r="K1852" t="str">
            <v>AGRI</v>
          </cell>
          <cell r="L1852" t="str">
            <v>NITTUR_220</v>
          </cell>
          <cell r="M1852" t="str">
            <v>F01-KODIHALLY</v>
          </cell>
          <cell r="N1852" t="str">
            <v>NITTUR_220F01-KODIHALLY</v>
          </cell>
          <cell r="O1852" t="str">
            <v>1320107903010101</v>
          </cell>
          <cell r="P1852" t="str">
            <v>Rural</v>
          </cell>
          <cell r="Q1852" t="str">
            <v>AGRI</v>
          </cell>
          <cell r="R1852" t="str">
            <v>AGRI</v>
          </cell>
          <cell r="S1852">
            <v>17.5</v>
          </cell>
          <cell r="T1852">
            <v>7.9</v>
          </cell>
          <cell r="U1852">
            <v>25.4</v>
          </cell>
          <cell r="V1852">
            <v>92</v>
          </cell>
          <cell r="W1852">
            <v>578</v>
          </cell>
          <cell r="X1852">
            <v>576</v>
          </cell>
          <cell r="Y1852">
            <v>542</v>
          </cell>
          <cell r="Z1852">
            <v>537.53</v>
          </cell>
        </row>
        <row r="1853">
          <cell r="I1853" t="str">
            <v>NITTUR_220F02-YELLAPUR</v>
          </cell>
          <cell r="J1853" t="str">
            <v>1320107903010102</v>
          </cell>
          <cell r="K1853" t="str">
            <v>AGRI</v>
          </cell>
          <cell r="L1853" t="str">
            <v>NITTUR_220</v>
          </cell>
          <cell r="M1853" t="str">
            <v>F02-YELLAPUR</v>
          </cell>
          <cell r="N1853" t="str">
            <v>NITTUR_220F02-YELLAPUR</v>
          </cell>
          <cell r="O1853" t="str">
            <v>1320107903010102</v>
          </cell>
          <cell r="P1853" t="str">
            <v>Rural</v>
          </cell>
          <cell r="Q1853" t="str">
            <v>AGRI</v>
          </cell>
          <cell r="R1853" t="str">
            <v>AGRI</v>
          </cell>
          <cell r="S1853">
            <v>12.8</v>
          </cell>
          <cell r="T1853">
            <v>9.6</v>
          </cell>
          <cell r="U1853">
            <v>22.4</v>
          </cell>
          <cell r="V1853">
            <v>61</v>
          </cell>
          <cell r="W1853">
            <v>851</v>
          </cell>
          <cell r="X1853">
            <v>686</v>
          </cell>
          <cell r="Y1853">
            <v>680</v>
          </cell>
          <cell r="Z1853">
            <v>714.91</v>
          </cell>
        </row>
        <row r="1854">
          <cell r="I1854" t="str">
            <v>NITTUR_220F03-SAGARANAHALLY</v>
          </cell>
          <cell r="J1854" t="str">
            <v>1320107903010103</v>
          </cell>
          <cell r="K1854" t="str">
            <v>AGRI</v>
          </cell>
          <cell r="L1854" t="str">
            <v>NITTUR_220</v>
          </cell>
          <cell r="M1854" t="str">
            <v>F03-SAGARANAHALLY</v>
          </cell>
          <cell r="N1854" t="str">
            <v>NITTUR_220F03-SAGARANAHALLY</v>
          </cell>
          <cell r="O1854" t="str">
            <v>1320107903010103</v>
          </cell>
          <cell r="P1854" t="str">
            <v>Rural</v>
          </cell>
          <cell r="Q1854" t="str">
            <v>AGRI</v>
          </cell>
          <cell r="R1854" t="str">
            <v>AGRI</v>
          </cell>
          <cell r="S1854">
            <v>9.6</v>
          </cell>
          <cell r="T1854">
            <v>7.2</v>
          </cell>
          <cell r="U1854">
            <v>16.8</v>
          </cell>
          <cell r="V1854">
            <v>77</v>
          </cell>
          <cell r="W1854">
            <v>638</v>
          </cell>
          <cell r="X1854">
            <v>463</v>
          </cell>
          <cell r="Y1854">
            <v>442</v>
          </cell>
          <cell r="Z1854">
            <v>606.34</v>
          </cell>
        </row>
        <row r="1855">
          <cell r="I1855" t="str">
            <v>NITTUR_220F04-MARASHATTIHALLI</v>
          </cell>
          <cell r="J1855" t="str">
            <v>1320107903010104</v>
          </cell>
          <cell r="K1855" t="str">
            <v>AGRI</v>
          </cell>
          <cell r="L1855" t="str">
            <v>NITTUR_220</v>
          </cell>
          <cell r="M1855" t="str">
            <v>F04-MARASHATTIHALLI</v>
          </cell>
          <cell r="N1855" t="str">
            <v>NITTUR_220F04-MARASHATTIHALLI</v>
          </cell>
          <cell r="O1855" t="str">
            <v>1320107903010104</v>
          </cell>
          <cell r="P1855" t="str">
            <v>Rural</v>
          </cell>
          <cell r="Q1855" t="str">
            <v>AGRI</v>
          </cell>
          <cell r="R1855" t="str">
            <v>AGRI</v>
          </cell>
          <cell r="S1855">
            <v>13.7</v>
          </cell>
          <cell r="T1855">
            <v>8.2750000000000004</v>
          </cell>
          <cell r="U1855">
            <v>21.975000000000001</v>
          </cell>
          <cell r="V1855">
            <v>120</v>
          </cell>
          <cell r="W1855">
            <v>785</v>
          </cell>
          <cell r="X1855">
            <v>567</v>
          </cell>
          <cell r="Y1855">
            <v>462</v>
          </cell>
          <cell r="Z1855">
            <v>680.44</v>
          </cell>
        </row>
        <row r="1856">
          <cell r="I1856" t="str">
            <v>NITTUR_220F05-M-N-KOTE</v>
          </cell>
          <cell r="J1856" t="str">
            <v>1320107903010105</v>
          </cell>
          <cell r="K1856" t="str">
            <v>AGRI</v>
          </cell>
          <cell r="L1856" t="str">
            <v>NITTUR_220</v>
          </cell>
          <cell r="M1856" t="str">
            <v>F05-M-N-KOTE</v>
          </cell>
          <cell r="N1856" t="str">
            <v>NITTUR_220F05-M-N-KOTE</v>
          </cell>
          <cell r="O1856" t="str">
            <v>1320107903010105</v>
          </cell>
          <cell r="P1856" t="str">
            <v>Rural</v>
          </cell>
          <cell r="Q1856" t="str">
            <v>AGRI</v>
          </cell>
          <cell r="R1856" t="str">
            <v>AGRI</v>
          </cell>
          <cell r="S1856">
            <v>15.6</v>
          </cell>
          <cell r="T1856">
            <v>11.7</v>
          </cell>
          <cell r="U1856">
            <v>27.299999999999997</v>
          </cell>
          <cell r="V1856">
            <v>10</v>
          </cell>
          <cell r="W1856">
            <v>607</v>
          </cell>
          <cell r="X1856">
            <v>460</v>
          </cell>
          <cell r="Y1856">
            <v>451</v>
          </cell>
          <cell r="Z1856">
            <v>730.01</v>
          </cell>
        </row>
        <row r="1857">
          <cell r="I1857" t="str">
            <v>NITTUR_220F06-TYAGATUR</v>
          </cell>
          <cell r="J1857" t="str">
            <v>1320107903020301</v>
          </cell>
          <cell r="K1857" t="str">
            <v>AGRI</v>
          </cell>
          <cell r="L1857" t="str">
            <v>NITTUR_220</v>
          </cell>
          <cell r="M1857" t="str">
            <v>F06-TYAGATUR</v>
          </cell>
          <cell r="N1857" t="str">
            <v>NITTUR_220F06-TYAGATUR</v>
          </cell>
          <cell r="O1857" t="str">
            <v>1320107903020301</v>
          </cell>
          <cell r="P1857" t="str">
            <v>Rural</v>
          </cell>
          <cell r="Q1857" t="str">
            <v>AGRI</v>
          </cell>
          <cell r="R1857" t="str">
            <v>AGRI</v>
          </cell>
          <cell r="S1857">
            <v>12.9</v>
          </cell>
          <cell r="T1857">
            <v>9.6750000000000007</v>
          </cell>
          <cell r="U1857">
            <v>22.575000000000003</v>
          </cell>
          <cell r="V1857">
            <v>80</v>
          </cell>
          <cell r="W1857">
            <v>1037</v>
          </cell>
          <cell r="X1857">
            <v>948</v>
          </cell>
          <cell r="Y1857">
            <v>829</v>
          </cell>
          <cell r="Z1857">
            <v>1085.67</v>
          </cell>
        </row>
        <row r="1858">
          <cell r="I1858" t="str">
            <v>NITTUR_220F07-MATHIGATTA</v>
          </cell>
          <cell r="J1858" t="str">
            <v>1320107903020302</v>
          </cell>
          <cell r="K1858" t="str">
            <v>AGRI</v>
          </cell>
          <cell r="L1858" t="str">
            <v>NITTUR_220</v>
          </cell>
          <cell r="M1858" t="str">
            <v>F07-MATHIGATTA</v>
          </cell>
          <cell r="N1858" t="str">
            <v>NITTUR_220F07-MATHIGATTA</v>
          </cell>
          <cell r="O1858" t="str">
            <v>1320107903020302</v>
          </cell>
          <cell r="P1858" t="str">
            <v>Rural</v>
          </cell>
          <cell r="Q1858" t="str">
            <v>AGRI</v>
          </cell>
          <cell r="R1858" t="str">
            <v>AGRI</v>
          </cell>
          <cell r="S1858">
            <v>10.5</v>
          </cell>
          <cell r="T1858">
            <v>7.875</v>
          </cell>
          <cell r="U1858">
            <v>18.375</v>
          </cell>
          <cell r="V1858">
            <v>63</v>
          </cell>
          <cell r="W1858">
            <v>758</v>
          </cell>
          <cell r="X1858">
            <v>607</v>
          </cell>
          <cell r="Y1858">
            <v>526</v>
          </cell>
          <cell r="Z1858">
            <v>607.79</v>
          </cell>
        </row>
        <row r="1859">
          <cell r="I1859" t="str">
            <v>NITTUR_220F08-HESARALLI</v>
          </cell>
          <cell r="J1859" t="str">
            <v>1320107903020303</v>
          </cell>
          <cell r="K1859" t="str">
            <v>AGRI</v>
          </cell>
          <cell r="L1859" t="str">
            <v>NITTUR_220</v>
          </cell>
          <cell r="M1859" t="str">
            <v>F08-HESARALLI</v>
          </cell>
          <cell r="N1859" t="str">
            <v>NITTUR_220F08-HESARALLI</v>
          </cell>
          <cell r="O1859" t="str">
            <v>1320107903020303</v>
          </cell>
          <cell r="P1859" t="str">
            <v>Rural</v>
          </cell>
          <cell r="Q1859" t="str">
            <v>AGRI</v>
          </cell>
          <cell r="R1859" t="str">
            <v>AGRI</v>
          </cell>
          <cell r="S1859">
            <v>12.6</v>
          </cell>
          <cell r="T1859">
            <v>9.4499999999999993</v>
          </cell>
          <cell r="U1859">
            <v>22.049999999999997</v>
          </cell>
          <cell r="V1859">
            <v>69</v>
          </cell>
          <cell r="W1859">
            <v>451</v>
          </cell>
          <cell r="X1859">
            <v>331</v>
          </cell>
          <cell r="Y1859">
            <v>320</v>
          </cell>
          <cell r="Z1859">
            <v>436.14</v>
          </cell>
        </row>
        <row r="1860">
          <cell r="I1860" t="str">
            <v>NITTUR_220F09-BELVATA</v>
          </cell>
          <cell r="J1860" t="str">
            <v>1320107903020304</v>
          </cell>
          <cell r="K1860" t="str">
            <v>AGRI</v>
          </cell>
          <cell r="L1860" t="str">
            <v>NITTUR_220</v>
          </cell>
          <cell r="M1860" t="str">
            <v>F09-BELVATA</v>
          </cell>
          <cell r="N1860" t="str">
            <v>NITTUR_220F09-BELVATA</v>
          </cell>
          <cell r="O1860" t="str">
            <v>1320107903020304</v>
          </cell>
          <cell r="P1860" t="str">
            <v>Rural</v>
          </cell>
          <cell r="Q1860" t="str">
            <v>AGRI</v>
          </cell>
          <cell r="R1860" t="str">
            <v>AGRI</v>
          </cell>
          <cell r="S1860">
            <v>11.8</v>
          </cell>
          <cell r="T1860">
            <v>9.6</v>
          </cell>
          <cell r="U1860">
            <v>21.4</v>
          </cell>
          <cell r="V1860">
            <v>99</v>
          </cell>
          <cell r="W1860">
            <v>566</v>
          </cell>
          <cell r="X1860">
            <v>431</v>
          </cell>
          <cell r="Y1860">
            <v>413</v>
          </cell>
          <cell r="Z1860">
            <v>599.16999999999996</v>
          </cell>
        </row>
        <row r="1861">
          <cell r="I1861" t="str">
            <v>NITTUR_220F10-HAL1</v>
          </cell>
          <cell r="J1861" t="str">
            <v>1320107903010106</v>
          </cell>
          <cell r="K1861" t="str">
            <v>INDUSTRIAL</v>
          </cell>
          <cell r="L1861" t="str">
            <v>NITTUR_220</v>
          </cell>
          <cell r="M1861" t="str">
            <v>F10-HAL1</v>
          </cell>
          <cell r="N1861" t="str">
            <v>NITTUR_220F10-HAL1</v>
          </cell>
          <cell r="O1861" t="str">
            <v>1320107903010106</v>
          </cell>
          <cell r="P1861" t="str">
            <v>Urban</v>
          </cell>
          <cell r="Q1861" t="str">
            <v>INDUSTRIAL</v>
          </cell>
          <cell r="R1861" t="str">
            <v>INDUSTRIAL</v>
          </cell>
          <cell r="S1861">
            <v>10</v>
          </cell>
          <cell r="T1861">
            <v>0</v>
          </cell>
          <cell r="U1861">
            <v>10</v>
          </cell>
          <cell r="V1861">
            <v>1</v>
          </cell>
          <cell r="W1861">
            <v>1</v>
          </cell>
          <cell r="X1861">
            <v>1</v>
          </cell>
          <cell r="Y1861">
            <v>0</v>
          </cell>
          <cell r="Z1861">
            <v>37.51</v>
          </cell>
        </row>
        <row r="1862">
          <cell r="I1862" t="str">
            <v>NITTUR_220F11-BENACHIGERE</v>
          </cell>
          <cell r="J1862" t="str">
            <v>1320107903030501</v>
          </cell>
          <cell r="K1862" t="str">
            <v>AGRI</v>
          </cell>
          <cell r="L1862" t="str">
            <v>NITTUR_220</v>
          </cell>
          <cell r="M1862" t="str">
            <v>F11-BENACHIGERE</v>
          </cell>
          <cell r="N1862" t="str">
            <v>NITTUR_220F11-BENACHIGERE</v>
          </cell>
          <cell r="O1862" t="str">
            <v>1320107903030501</v>
          </cell>
          <cell r="P1862" t="str">
            <v>Rural</v>
          </cell>
          <cell r="Q1862" t="str">
            <v>AGRI</v>
          </cell>
          <cell r="R1862" t="str">
            <v>AGRI</v>
          </cell>
          <cell r="S1862">
            <v>12.8</v>
          </cell>
          <cell r="T1862">
            <v>9.6</v>
          </cell>
          <cell r="U1862">
            <v>22.4</v>
          </cell>
          <cell r="V1862">
            <v>53</v>
          </cell>
          <cell r="W1862">
            <v>288</v>
          </cell>
          <cell r="X1862">
            <v>274</v>
          </cell>
          <cell r="Y1862">
            <v>254</v>
          </cell>
          <cell r="Z1862">
            <v>585.04</v>
          </cell>
        </row>
        <row r="1863">
          <cell r="I1863" t="str">
            <v>NITTUR_220F13-HEMAVATI</v>
          </cell>
          <cell r="J1863" t="str">
            <v>1320107903030503</v>
          </cell>
          <cell r="K1863" t="str">
            <v>AGRI</v>
          </cell>
          <cell r="L1863" t="str">
            <v>NITTUR_220</v>
          </cell>
          <cell r="M1863" t="str">
            <v>F13-HEMAVATI</v>
          </cell>
          <cell r="N1863" t="str">
            <v>NITTUR_220F13-HEMAVATI</v>
          </cell>
          <cell r="O1863" t="str">
            <v>1320107903030503</v>
          </cell>
          <cell r="P1863" t="str">
            <v>Rural</v>
          </cell>
          <cell r="Q1863" t="str">
            <v>AGRI</v>
          </cell>
          <cell r="R1863" t="str">
            <v>AGRI</v>
          </cell>
          <cell r="S1863">
            <v>15.9</v>
          </cell>
          <cell r="T1863">
            <v>3.9</v>
          </cell>
          <cell r="U1863">
            <v>19.8</v>
          </cell>
          <cell r="V1863">
            <v>62</v>
          </cell>
          <cell r="W1863">
            <v>416</v>
          </cell>
          <cell r="X1863">
            <v>391</v>
          </cell>
          <cell r="Y1863">
            <v>348</v>
          </cell>
          <cell r="Z1863">
            <v>790.39</v>
          </cell>
        </row>
        <row r="1864">
          <cell r="I1864" t="str">
            <v>NITTUR_220F14-RAMPURA</v>
          </cell>
          <cell r="J1864" t="str">
            <v>1320107903030504</v>
          </cell>
          <cell r="K1864" t="str">
            <v>AGRI</v>
          </cell>
          <cell r="L1864" t="str">
            <v>NITTUR_220</v>
          </cell>
          <cell r="M1864" t="str">
            <v>F14-RAMPURA</v>
          </cell>
          <cell r="N1864" t="str">
            <v>NITTUR_220F14-RAMPURA</v>
          </cell>
          <cell r="O1864" t="str">
            <v>1320107903030504</v>
          </cell>
          <cell r="P1864" t="str">
            <v>Rural</v>
          </cell>
          <cell r="Q1864" t="str">
            <v>AGRI</v>
          </cell>
          <cell r="R1864" t="str">
            <v>AGRI</v>
          </cell>
          <cell r="S1864">
            <v>5</v>
          </cell>
          <cell r="T1864">
            <v>1.1000000000000001</v>
          </cell>
          <cell r="U1864">
            <v>6.1</v>
          </cell>
          <cell r="V1864">
            <v>16</v>
          </cell>
          <cell r="W1864">
            <v>190</v>
          </cell>
          <cell r="X1864">
            <v>190</v>
          </cell>
          <cell r="Y1864">
            <v>188</v>
          </cell>
          <cell r="Z1864">
            <v>555.22</v>
          </cell>
        </row>
        <row r="1865">
          <cell r="I1865" t="str">
            <v>NITTUR_220F15-NITTUR</v>
          </cell>
          <cell r="J1865" t="str">
            <v>1320107903030505</v>
          </cell>
          <cell r="K1865" t="str">
            <v>MIXED LOAD</v>
          </cell>
          <cell r="L1865" t="str">
            <v>NITTUR_220</v>
          </cell>
          <cell r="M1865" t="str">
            <v>F15-NITTUR</v>
          </cell>
          <cell r="N1865" t="str">
            <v>NITTUR_220F15-NITTUR</v>
          </cell>
          <cell r="O1865" t="str">
            <v>1320107903030505</v>
          </cell>
          <cell r="P1865" t="str">
            <v>Rural</v>
          </cell>
          <cell r="Q1865" t="str">
            <v>RURAL MIXED LOAD</v>
          </cell>
          <cell r="R1865" t="str">
            <v>RURAL</v>
          </cell>
          <cell r="S1865">
            <v>12.1</v>
          </cell>
          <cell r="T1865">
            <v>3.9</v>
          </cell>
          <cell r="U1865">
            <v>16</v>
          </cell>
          <cell r="V1865">
            <v>43</v>
          </cell>
          <cell r="W1865">
            <v>3082</v>
          </cell>
          <cell r="X1865">
            <v>2569</v>
          </cell>
          <cell r="Y1865">
            <v>120</v>
          </cell>
          <cell r="Z1865">
            <v>880.11</v>
          </cell>
        </row>
        <row r="1866">
          <cell r="I1866" t="str">
            <v>NITTUR_220F16-SOPANALHALLI</v>
          </cell>
          <cell r="J1866" t="str">
            <v>1320107903030506</v>
          </cell>
          <cell r="K1866" t="str">
            <v>NJY</v>
          </cell>
          <cell r="L1866" t="str">
            <v>NITTUR_220</v>
          </cell>
          <cell r="M1866" t="str">
            <v>F16-SOPANALHALLI</v>
          </cell>
          <cell r="N1866" t="str">
            <v>NITTUR_220F16-SOPANALHALLI</v>
          </cell>
          <cell r="O1866" t="str">
            <v>1320107903030506</v>
          </cell>
          <cell r="P1866" t="str">
            <v>Rural</v>
          </cell>
          <cell r="Q1866" t="str">
            <v>NJY</v>
          </cell>
          <cell r="R1866" t="str">
            <v>NJY</v>
          </cell>
          <cell r="S1866">
            <v>12.9</v>
          </cell>
          <cell r="T1866">
            <v>2.1</v>
          </cell>
          <cell r="U1866">
            <v>15</v>
          </cell>
          <cell r="V1866">
            <v>60</v>
          </cell>
          <cell r="W1866">
            <v>2025</v>
          </cell>
          <cell r="X1866">
            <v>1807</v>
          </cell>
          <cell r="Y1866">
            <v>0</v>
          </cell>
          <cell r="Z1866">
            <v>1072.03</v>
          </cell>
        </row>
        <row r="1867">
          <cell r="I1867" t="str">
            <v>NITTUR_220F17-CNNL</v>
          </cell>
          <cell r="J1867" t="str">
            <v>1320107903030507</v>
          </cell>
          <cell r="K1867" t="str">
            <v>LIFT IRRIGATION</v>
          </cell>
          <cell r="L1867" t="str">
            <v>NITTUR_220</v>
          </cell>
          <cell r="M1867" t="str">
            <v>F17-CNNL</v>
          </cell>
          <cell r="N1867" t="str">
            <v>NITTUR_220F17-CNNL</v>
          </cell>
          <cell r="O1867" t="str">
            <v>1320107903030507</v>
          </cell>
          <cell r="P1867" t="str">
            <v>Rural</v>
          </cell>
          <cell r="Q1867" t="str">
            <v>LIFT IRRIGATION</v>
          </cell>
          <cell r="R1867" t="str">
            <v>RURAL</v>
          </cell>
          <cell r="S1867">
            <v>8</v>
          </cell>
          <cell r="T1867">
            <v>2.9</v>
          </cell>
          <cell r="U1867">
            <v>10.9</v>
          </cell>
          <cell r="V1867">
            <v>3</v>
          </cell>
          <cell r="W1867">
            <v>6</v>
          </cell>
          <cell r="X1867">
            <v>5</v>
          </cell>
          <cell r="Y1867">
            <v>0</v>
          </cell>
          <cell r="Z1867">
            <v>2978.7</v>
          </cell>
        </row>
        <row r="1868">
          <cell r="I1868" t="str">
            <v>NITTUR_220F18-PURA NJY</v>
          </cell>
          <cell r="J1868" t="str">
            <v>1320107903010107</v>
          </cell>
          <cell r="K1868" t="str">
            <v>NJY</v>
          </cell>
          <cell r="L1868" t="str">
            <v>NITTUR_220</v>
          </cell>
          <cell r="M1868" t="str">
            <v>F18-PURA NJY</v>
          </cell>
          <cell r="N1868" t="str">
            <v>NITTUR_220F18-PURA NJY</v>
          </cell>
          <cell r="O1868" t="str">
            <v>1320107903010107</v>
          </cell>
          <cell r="P1868" t="str">
            <v>Rural</v>
          </cell>
          <cell r="Q1868" t="str">
            <v>NJY</v>
          </cell>
          <cell r="R1868" t="str">
            <v>NJY</v>
          </cell>
          <cell r="S1868">
            <v>8</v>
          </cell>
          <cell r="T1868">
            <v>2.2999999999999998</v>
          </cell>
          <cell r="U1868">
            <v>10.3</v>
          </cell>
          <cell r="V1868">
            <v>16</v>
          </cell>
          <cell r="W1868">
            <v>1364</v>
          </cell>
          <cell r="X1868">
            <v>1232</v>
          </cell>
          <cell r="Y1868">
            <v>0</v>
          </cell>
          <cell r="Z1868">
            <v>4693.2</v>
          </cell>
        </row>
        <row r="1869">
          <cell r="I1869" t="str">
            <v>NITTUR_220F19-BOMMENAHALLY NJY</v>
          </cell>
          <cell r="J1869" t="str">
            <v>1320107903010108</v>
          </cell>
          <cell r="K1869" t="str">
            <v>NJY</v>
          </cell>
          <cell r="L1869" t="str">
            <v>NITTUR_220</v>
          </cell>
          <cell r="M1869" t="str">
            <v>F19-BOMMENAHALLY NJY</v>
          </cell>
          <cell r="N1869" t="str">
            <v>NITTUR_220F19-BOMMENAHALLY NJY</v>
          </cell>
          <cell r="O1869" t="str">
            <v>1320107903010108</v>
          </cell>
          <cell r="P1869" t="str">
            <v>Rural</v>
          </cell>
          <cell r="Q1869" t="str">
            <v>NJY</v>
          </cell>
          <cell r="R1869" t="str">
            <v>NJY</v>
          </cell>
          <cell r="S1869">
            <v>10</v>
          </cell>
          <cell r="T1869">
            <v>3.1</v>
          </cell>
          <cell r="U1869">
            <v>13.1</v>
          </cell>
          <cell r="V1869">
            <v>57</v>
          </cell>
          <cell r="W1869">
            <v>1548</v>
          </cell>
          <cell r="X1869">
            <v>1383</v>
          </cell>
          <cell r="Y1869">
            <v>0</v>
          </cell>
          <cell r="Z1869">
            <v>6060</v>
          </cell>
        </row>
        <row r="1870">
          <cell r="I1870" t="str">
            <v>NITTUR_220F20-HAL2</v>
          </cell>
          <cell r="J1870" t="str">
            <v>1320107903040701</v>
          </cell>
          <cell r="K1870" t="str">
            <v>INDUSTRIAL</v>
          </cell>
          <cell r="L1870" t="str">
            <v>NITTUR_220</v>
          </cell>
          <cell r="M1870" t="str">
            <v>F20-HAL2</v>
          </cell>
          <cell r="N1870" t="str">
            <v>NITTUR_220F20-HAL2</v>
          </cell>
          <cell r="O1870" t="str">
            <v>1320107903040701</v>
          </cell>
          <cell r="P1870" t="str">
            <v>Urban</v>
          </cell>
          <cell r="Q1870" t="str">
            <v>INDUSTRIAL</v>
          </cell>
          <cell r="R1870" t="str">
            <v>INDUSTRIAL</v>
          </cell>
          <cell r="S1870">
            <v>10</v>
          </cell>
          <cell r="T1870">
            <v>0</v>
          </cell>
          <cell r="U1870">
            <v>10</v>
          </cell>
          <cell r="V1870">
            <v>0</v>
          </cell>
          <cell r="W1870">
            <v>0</v>
          </cell>
          <cell r="X1870">
            <v>0</v>
          </cell>
          <cell r="Y1870">
            <v>0</v>
          </cell>
          <cell r="Z1870">
            <v>508.5</v>
          </cell>
        </row>
        <row r="1871">
          <cell r="I1871" t="str">
            <v>NITTUR_220F21-ANKAPURA</v>
          </cell>
          <cell r="J1871" t="str">
            <v>1320107903010701</v>
          </cell>
          <cell r="K1871" t="str">
            <v>AGRI</v>
          </cell>
          <cell r="L1871" t="str">
            <v>NITTUR_220</v>
          </cell>
          <cell r="M1871" t="str">
            <v>F21-ANKAPURA</v>
          </cell>
          <cell r="N1871" t="str">
            <v>NITTUR_220F21-ANKAPURA</v>
          </cell>
          <cell r="O1871" t="str">
            <v>1320107903010701</v>
          </cell>
          <cell r="P1871" t="str">
            <v>Rural</v>
          </cell>
          <cell r="Q1871" t="str">
            <v>AGRI</v>
          </cell>
          <cell r="R1871" t="str">
            <v>AGRI</v>
          </cell>
          <cell r="S1871">
            <v>16.8</v>
          </cell>
          <cell r="T1871">
            <v>7.6</v>
          </cell>
          <cell r="U1871">
            <v>24.4</v>
          </cell>
          <cell r="V1871">
            <v>26</v>
          </cell>
          <cell r="W1871">
            <v>573</v>
          </cell>
          <cell r="X1871">
            <v>320</v>
          </cell>
          <cell r="Y1871">
            <v>261</v>
          </cell>
          <cell r="Z1871">
            <v>4354.8</v>
          </cell>
        </row>
        <row r="1872">
          <cell r="I1872" t="str">
            <v>NITTUR_220F23-KALLENAHALLI</v>
          </cell>
          <cell r="J1872" t="str">
            <v>1320107903010702</v>
          </cell>
          <cell r="K1872" t="str">
            <v>AGRI</v>
          </cell>
          <cell r="L1872" t="str">
            <v>NITTUR_220</v>
          </cell>
          <cell r="M1872" t="str">
            <v>F23-KALLENAHALLI</v>
          </cell>
          <cell r="N1872" t="str">
            <v>NITTUR_220F23-KALLENAHALLI</v>
          </cell>
          <cell r="O1872" t="str">
            <v>1320107903010702</v>
          </cell>
          <cell r="P1872" t="str">
            <v>Rural</v>
          </cell>
          <cell r="Q1872" t="str">
            <v>AGRI</v>
          </cell>
          <cell r="R1872" t="str">
            <v>AGRI</v>
          </cell>
          <cell r="S1872">
            <v>12.8</v>
          </cell>
          <cell r="T1872">
            <v>9.6</v>
          </cell>
          <cell r="U1872">
            <v>22.4</v>
          </cell>
          <cell r="V1872">
            <v>25</v>
          </cell>
          <cell r="W1872">
            <v>142</v>
          </cell>
          <cell r="X1872">
            <v>138</v>
          </cell>
          <cell r="Y1872">
            <v>137</v>
          </cell>
          <cell r="Z1872">
            <v>2182.1</v>
          </cell>
        </row>
        <row r="1873">
          <cell r="I1873" t="str">
            <v>NITTUR_220F24-K.SUNKAPURA</v>
          </cell>
          <cell r="J1873" t="str">
            <v>1320107903010703</v>
          </cell>
          <cell r="K1873" t="str">
            <v>AGRI</v>
          </cell>
          <cell r="L1873" t="str">
            <v>NITTUR_220</v>
          </cell>
          <cell r="M1873" t="str">
            <v>F24-K.SUNKAPURA</v>
          </cell>
          <cell r="N1873" t="str">
            <v>NITTUR_220F24-K.SUNKAPURA</v>
          </cell>
          <cell r="O1873" t="str">
            <v>1320107903010703</v>
          </cell>
          <cell r="P1873" t="str">
            <v>Rural</v>
          </cell>
          <cell r="Q1873" t="str">
            <v>AGRI</v>
          </cell>
          <cell r="R1873" t="str">
            <v>AGRI</v>
          </cell>
          <cell r="S1873">
            <v>12.5</v>
          </cell>
          <cell r="T1873">
            <v>5.0199999999999996</v>
          </cell>
          <cell r="U1873">
            <v>17.52</v>
          </cell>
          <cell r="V1873">
            <v>21</v>
          </cell>
          <cell r="W1873">
            <v>432</v>
          </cell>
          <cell r="X1873">
            <v>424</v>
          </cell>
          <cell r="Y1873">
            <v>423</v>
          </cell>
          <cell r="Z1873">
            <v>3103.3</v>
          </cell>
        </row>
        <row r="1874">
          <cell r="I1874" t="str">
            <v>NONAVINAKERE_110F01-KAIDAALA</v>
          </cell>
          <cell r="J1874" t="str">
            <v>1320201907010101</v>
          </cell>
          <cell r="K1874" t="str">
            <v>MIXED LOAD</v>
          </cell>
          <cell r="L1874" t="str">
            <v>NONAVINAKERE_110</v>
          </cell>
          <cell r="M1874" t="str">
            <v>F01-KAIDAALA</v>
          </cell>
          <cell r="N1874" t="str">
            <v>NONAVINAKERE_110F01-KAIDAALA</v>
          </cell>
          <cell r="O1874" t="str">
            <v>1320201907010101</v>
          </cell>
          <cell r="P1874" t="str">
            <v>Rural</v>
          </cell>
          <cell r="Q1874" t="str">
            <v>RURAL MIXED LOAD</v>
          </cell>
          <cell r="R1874" t="str">
            <v>RURAL</v>
          </cell>
          <cell r="S1874">
            <v>12</v>
          </cell>
          <cell r="T1874">
            <v>7</v>
          </cell>
          <cell r="U1874">
            <v>19</v>
          </cell>
          <cell r="V1874">
            <v>124</v>
          </cell>
          <cell r="W1874">
            <v>1147</v>
          </cell>
          <cell r="X1874">
            <v>1057</v>
          </cell>
          <cell r="Y1874">
            <v>988</v>
          </cell>
          <cell r="Z1874">
            <v>715.77</v>
          </cell>
        </row>
        <row r="1875">
          <cell r="I1875" t="str">
            <v>NONAVINAKERE_110F02-NELLIKERE</v>
          </cell>
          <cell r="J1875" t="str">
            <v>1320201907010102</v>
          </cell>
          <cell r="K1875" t="str">
            <v>AGRI</v>
          </cell>
          <cell r="L1875" t="str">
            <v>NONAVINAKERE_110</v>
          </cell>
          <cell r="M1875" t="str">
            <v>F02-NELLIKERE</v>
          </cell>
          <cell r="N1875" t="str">
            <v>NONAVINAKERE_110F02-NELLIKERE</v>
          </cell>
          <cell r="O1875" t="str">
            <v>1320201907010102</v>
          </cell>
          <cell r="P1875" t="str">
            <v>Rural</v>
          </cell>
          <cell r="Q1875" t="str">
            <v>AGRI</v>
          </cell>
          <cell r="R1875" t="str">
            <v>AGRI</v>
          </cell>
          <cell r="S1875">
            <v>18</v>
          </cell>
          <cell r="T1875">
            <v>10</v>
          </cell>
          <cell r="U1875">
            <v>28</v>
          </cell>
          <cell r="V1875">
            <v>94</v>
          </cell>
          <cell r="W1875">
            <v>334</v>
          </cell>
          <cell r="X1875">
            <v>334</v>
          </cell>
          <cell r="Y1875">
            <v>318</v>
          </cell>
          <cell r="Z1875">
            <v>551.57000000000005</v>
          </cell>
        </row>
        <row r="1876">
          <cell r="I1876" t="str">
            <v>NONAVINAKERE_110F03-GUNGURUMALE</v>
          </cell>
          <cell r="J1876" t="str">
            <v>1320201907010103</v>
          </cell>
          <cell r="K1876" t="str">
            <v>AGRI</v>
          </cell>
          <cell r="L1876" t="str">
            <v>NONAVINAKERE_110</v>
          </cell>
          <cell r="M1876" t="str">
            <v>F03-GUNGURUMALE</v>
          </cell>
          <cell r="N1876" t="str">
            <v>NONAVINAKERE_110F03-GUNGURUMALE</v>
          </cell>
          <cell r="O1876" t="str">
            <v>1320201907010103</v>
          </cell>
          <cell r="P1876" t="str">
            <v>Rural</v>
          </cell>
          <cell r="Q1876" t="str">
            <v>AGRI</v>
          </cell>
          <cell r="R1876" t="str">
            <v>AGRI</v>
          </cell>
          <cell r="S1876">
            <v>11.2</v>
          </cell>
          <cell r="T1876">
            <v>8.9</v>
          </cell>
          <cell r="U1876">
            <v>20.100000000000001</v>
          </cell>
          <cell r="V1876">
            <v>69</v>
          </cell>
          <cell r="W1876">
            <v>677</v>
          </cell>
          <cell r="X1876">
            <v>670</v>
          </cell>
          <cell r="Y1876">
            <v>653</v>
          </cell>
          <cell r="Z1876">
            <v>871.06</v>
          </cell>
        </row>
        <row r="1877">
          <cell r="I1877" t="str">
            <v>NONAVINAKERE_110F04-ALBUR</v>
          </cell>
          <cell r="J1877" t="str">
            <v>1320201907010104</v>
          </cell>
          <cell r="K1877" t="str">
            <v>AGRI</v>
          </cell>
          <cell r="L1877" t="str">
            <v>NONAVINAKERE_110</v>
          </cell>
          <cell r="M1877" t="str">
            <v>F04-ALBUR</v>
          </cell>
          <cell r="N1877" t="str">
            <v>NONAVINAKERE_110F04-ALBUR</v>
          </cell>
          <cell r="O1877" t="str">
            <v>1320201907010104</v>
          </cell>
          <cell r="P1877" t="str">
            <v>Rural</v>
          </cell>
          <cell r="Q1877" t="str">
            <v>AGRI</v>
          </cell>
          <cell r="R1877" t="str">
            <v>AGRI</v>
          </cell>
          <cell r="S1877">
            <v>5</v>
          </cell>
          <cell r="T1877">
            <v>3</v>
          </cell>
          <cell r="U1877">
            <v>8</v>
          </cell>
          <cell r="V1877">
            <v>89</v>
          </cell>
          <cell r="W1877">
            <v>383</v>
          </cell>
          <cell r="X1877">
            <v>372</v>
          </cell>
          <cell r="Y1877">
            <v>315</v>
          </cell>
          <cell r="Z1877">
            <v>389.83</v>
          </cell>
        </row>
        <row r="1878">
          <cell r="I1878" t="str">
            <v>NONAVINAKERE_110F05-MASAVANAGHATTA</v>
          </cell>
          <cell r="J1878" t="str">
            <v>1320201907020101</v>
          </cell>
          <cell r="K1878" t="str">
            <v>AGRI</v>
          </cell>
          <cell r="L1878" t="str">
            <v>NONAVINAKERE_110</v>
          </cell>
          <cell r="M1878" t="str">
            <v>F05-MASAVANAGHATTA</v>
          </cell>
          <cell r="N1878" t="str">
            <v>NONAVINAKERE_110F05-MASAVANAGHATTA</v>
          </cell>
          <cell r="O1878" t="str">
            <v>1320201907020101</v>
          </cell>
          <cell r="P1878" t="str">
            <v>Rural</v>
          </cell>
          <cell r="Q1878" t="str">
            <v>AGRI</v>
          </cell>
          <cell r="R1878" t="str">
            <v>AGRI</v>
          </cell>
          <cell r="S1878">
            <v>27.200000000000003</v>
          </cell>
          <cell r="T1878">
            <v>40.799999999999997</v>
          </cell>
          <cell r="U1878">
            <v>68</v>
          </cell>
          <cell r="V1878">
            <v>81</v>
          </cell>
          <cell r="W1878">
            <v>384</v>
          </cell>
          <cell r="X1878">
            <v>383</v>
          </cell>
          <cell r="Y1878">
            <v>380</v>
          </cell>
          <cell r="Z1878">
            <v>638.34</v>
          </cell>
        </row>
        <row r="1879">
          <cell r="I1879" t="str">
            <v>NONAVINAKERE_110F06-RAYASHETTIHALLI</v>
          </cell>
          <cell r="J1879" t="str">
            <v>1320201907020301</v>
          </cell>
          <cell r="K1879" t="str">
            <v>AGRI</v>
          </cell>
          <cell r="L1879" t="str">
            <v>NONAVINAKERE_110</v>
          </cell>
          <cell r="M1879" t="str">
            <v>F06-RAYASHETTIHALLI</v>
          </cell>
          <cell r="N1879" t="str">
            <v>NONAVINAKERE_110F06-RAYASHETTIHALLI</v>
          </cell>
          <cell r="O1879" t="str">
            <v>1320201907020301</v>
          </cell>
          <cell r="P1879" t="str">
            <v>Rural</v>
          </cell>
          <cell r="Q1879" t="str">
            <v>AGRI</v>
          </cell>
          <cell r="R1879" t="str">
            <v>AGRI</v>
          </cell>
          <cell r="S1879">
            <v>14.2</v>
          </cell>
          <cell r="T1879">
            <v>8.8000000000000007</v>
          </cell>
          <cell r="U1879">
            <v>23</v>
          </cell>
          <cell r="V1879">
            <v>105</v>
          </cell>
          <cell r="W1879">
            <v>472</v>
          </cell>
          <cell r="X1879">
            <v>471</v>
          </cell>
          <cell r="Y1879">
            <v>468</v>
          </cell>
          <cell r="Z1879">
            <v>774.26</v>
          </cell>
        </row>
        <row r="1880">
          <cell r="I1880" t="str">
            <v>NONAVINAKERE_110F07-NINAVINAKERE</v>
          </cell>
          <cell r="J1880" t="str">
            <v>1320201907020302</v>
          </cell>
          <cell r="K1880" t="str">
            <v>MIXED LOAD</v>
          </cell>
          <cell r="L1880" t="str">
            <v>NONAVINAKERE_110</v>
          </cell>
          <cell r="M1880" t="str">
            <v>F07-NINAVINAKERE</v>
          </cell>
          <cell r="N1880" t="str">
            <v>NONAVINAKERE_110F07-NINAVINAKERE</v>
          </cell>
          <cell r="O1880" t="str">
            <v>1320201907020302</v>
          </cell>
          <cell r="P1880" t="str">
            <v>Rural</v>
          </cell>
          <cell r="Q1880" t="str">
            <v>RURAL MIXED LOAD</v>
          </cell>
          <cell r="R1880" t="str">
            <v>RURAL</v>
          </cell>
          <cell r="S1880">
            <v>12</v>
          </cell>
          <cell r="T1880">
            <v>15</v>
          </cell>
          <cell r="U1880">
            <v>27</v>
          </cell>
          <cell r="V1880">
            <v>128</v>
          </cell>
          <cell r="W1880">
            <v>3644</v>
          </cell>
          <cell r="X1880">
            <v>3455</v>
          </cell>
          <cell r="Y1880">
            <v>1251</v>
          </cell>
          <cell r="Z1880">
            <v>1819.58</v>
          </cell>
        </row>
        <row r="1881">
          <cell r="I1881" t="str">
            <v>NONAVINAKERE_110F08-SUGURU</v>
          </cell>
          <cell r="J1881" t="str">
            <v>1320201907020303</v>
          </cell>
          <cell r="K1881" t="str">
            <v>AGRI</v>
          </cell>
          <cell r="L1881" t="str">
            <v>NONAVINAKERE_110</v>
          </cell>
          <cell r="M1881" t="str">
            <v>F08-SUGURU</v>
          </cell>
          <cell r="N1881" t="str">
            <v>NONAVINAKERE_110F08-SUGURU</v>
          </cell>
          <cell r="O1881" t="str">
            <v>1320201907020303</v>
          </cell>
          <cell r="P1881" t="str">
            <v>Rural</v>
          </cell>
          <cell r="Q1881" t="str">
            <v>AGRI</v>
          </cell>
          <cell r="R1881" t="str">
            <v>AGRI</v>
          </cell>
          <cell r="S1881">
            <v>9.6</v>
          </cell>
          <cell r="T1881">
            <v>18</v>
          </cell>
          <cell r="U1881">
            <v>27.6</v>
          </cell>
          <cell r="V1881">
            <v>95</v>
          </cell>
          <cell r="W1881">
            <v>358</v>
          </cell>
          <cell r="X1881">
            <v>354</v>
          </cell>
          <cell r="Y1881">
            <v>313</v>
          </cell>
          <cell r="Z1881">
            <v>579.82000000000005</v>
          </cell>
        </row>
        <row r="1882">
          <cell r="I1882" t="str">
            <v>NONAVINAKERE_110F09-NJY-KARIKERE</v>
          </cell>
          <cell r="J1882" t="str">
            <v>1320201907020304</v>
          </cell>
          <cell r="K1882" t="str">
            <v>NJY</v>
          </cell>
          <cell r="L1882" t="str">
            <v>NONAVINAKERE_110</v>
          </cell>
          <cell r="M1882" t="str">
            <v>F09-NJY-KARIKERE</v>
          </cell>
          <cell r="N1882" t="str">
            <v>NONAVINAKERE_110F09-NJY-KARIKERE</v>
          </cell>
          <cell r="O1882" t="str">
            <v>1320201907020304</v>
          </cell>
          <cell r="P1882" t="str">
            <v>Rural</v>
          </cell>
          <cell r="Q1882" t="str">
            <v>NJY</v>
          </cell>
          <cell r="R1882" t="str">
            <v>NJY</v>
          </cell>
          <cell r="S1882">
            <v>25.1</v>
          </cell>
          <cell r="T1882">
            <v>6</v>
          </cell>
          <cell r="U1882">
            <v>31.1</v>
          </cell>
          <cell r="V1882">
            <v>80</v>
          </cell>
          <cell r="W1882">
            <v>2233</v>
          </cell>
          <cell r="X1882">
            <v>2045</v>
          </cell>
          <cell r="Y1882">
            <v>0</v>
          </cell>
          <cell r="Z1882">
            <v>375.15</v>
          </cell>
        </row>
        <row r="1883">
          <cell r="I1883" t="str">
            <v>NONAVINAKERE_110F10- BURADEGHATTA</v>
          </cell>
          <cell r="J1883" t="str">
            <v>1320201907010105</v>
          </cell>
          <cell r="K1883" t="str">
            <v>AGRI</v>
          </cell>
          <cell r="L1883" t="str">
            <v>NONAVINAKERE_110</v>
          </cell>
          <cell r="M1883" t="str">
            <v>F10- BURADEGHATTA</v>
          </cell>
          <cell r="N1883" t="str">
            <v>NONAVINAKERE_110F10- BURADEGHATTA</v>
          </cell>
          <cell r="O1883" t="str">
            <v>1320201907010105</v>
          </cell>
          <cell r="P1883" t="str">
            <v>Rural</v>
          </cell>
          <cell r="Q1883" t="str">
            <v>AGRI</v>
          </cell>
          <cell r="R1883" t="str">
            <v>AGRI</v>
          </cell>
          <cell r="S1883">
            <v>12.5</v>
          </cell>
          <cell r="T1883">
            <v>9.6999999999999993</v>
          </cell>
          <cell r="U1883">
            <v>22.2</v>
          </cell>
          <cell r="V1883">
            <v>82</v>
          </cell>
          <cell r="W1883">
            <v>540</v>
          </cell>
          <cell r="X1883">
            <v>528</v>
          </cell>
          <cell r="Y1883">
            <v>513</v>
          </cell>
          <cell r="Z1883">
            <v>655.47</v>
          </cell>
        </row>
        <row r="1884">
          <cell r="I1884" t="str">
            <v>NONAVINAKERE_110F11-NJY-VENKATAPURA</v>
          </cell>
          <cell r="J1884" t="str">
            <v>1320201907020305</v>
          </cell>
          <cell r="K1884" t="str">
            <v>NJY</v>
          </cell>
          <cell r="L1884" t="str">
            <v>NONAVINAKERE_110</v>
          </cell>
          <cell r="M1884" t="str">
            <v>F11-NJY-VENKATAPURA</v>
          </cell>
          <cell r="N1884" t="str">
            <v>NONAVINAKERE_110F11-NJY-VENKATAPURA</v>
          </cell>
          <cell r="O1884" t="str">
            <v>1320201907020305</v>
          </cell>
          <cell r="P1884" t="str">
            <v>Rural</v>
          </cell>
          <cell r="Q1884" t="str">
            <v>NJY</v>
          </cell>
          <cell r="R1884" t="str">
            <v>NJY</v>
          </cell>
          <cell r="S1884">
            <v>20</v>
          </cell>
          <cell r="T1884">
            <v>10</v>
          </cell>
          <cell r="U1884">
            <v>30</v>
          </cell>
          <cell r="V1884">
            <v>50</v>
          </cell>
          <cell r="W1884">
            <v>1324</v>
          </cell>
          <cell r="X1884">
            <v>1235</v>
          </cell>
          <cell r="Y1884">
            <v>0</v>
          </cell>
          <cell r="Z1884">
            <v>239.93</v>
          </cell>
        </row>
        <row r="1885">
          <cell r="I1885" t="str">
            <v>NONAVINAKERE_110F12-KODIHALLI</v>
          </cell>
          <cell r="J1885" t="str">
            <v>1320201907010106</v>
          </cell>
          <cell r="K1885" t="str">
            <v>NJY</v>
          </cell>
          <cell r="L1885" t="str">
            <v>NONAVINAKERE_110</v>
          </cell>
          <cell r="M1885" t="str">
            <v>F12-KODIHALLI</v>
          </cell>
          <cell r="N1885" t="str">
            <v>NONAVINAKERE_110F12-KODIHALLI</v>
          </cell>
          <cell r="O1885" t="str">
            <v>1320201907010106</v>
          </cell>
          <cell r="P1885" t="str">
            <v>Rural</v>
          </cell>
          <cell r="Q1885" t="str">
            <v>NJY</v>
          </cell>
          <cell r="R1885" t="str">
            <v>NJY</v>
          </cell>
          <cell r="S1885">
            <v>16</v>
          </cell>
          <cell r="T1885">
            <v>12</v>
          </cell>
          <cell r="U1885">
            <v>28</v>
          </cell>
          <cell r="V1885">
            <v>56</v>
          </cell>
          <cell r="W1885">
            <v>1803</v>
          </cell>
          <cell r="X1885">
            <v>1739</v>
          </cell>
          <cell r="Y1885">
            <v>0</v>
          </cell>
          <cell r="Z1885">
            <v>7710.9</v>
          </cell>
        </row>
        <row r="1886">
          <cell r="I1886" t="str">
            <v>NYAMATHI_66F01-KODIKOPPA</v>
          </cell>
          <cell r="J1886" t="str">
            <v>1310302902010301</v>
          </cell>
          <cell r="K1886" t="str">
            <v>AGRI</v>
          </cell>
          <cell r="L1886" t="str">
            <v>NYAMATHI_66</v>
          </cell>
          <cell r="M1886" t="str">
            <v>F01-KODIKOPPA</v>
          </cell>
          <cell r="N1886" t="str">
            <v>NYAMATHI_66F01-KODIKOPPA</v>
          </cell>
          <cell r="O1886" t="str">
            <v>1310302902010301</v>
          </cell>
          <cell r="P1886" t="str">
            <v>Rural</v>
          </cell>
          <cell r="Q1886" t="str">
            <v>AGRI</v>
          </cell>
          <cell r="R1886" t="str">
            <v>AGRI</v>
          </cell>
          <cell r="S1886">
            <v>7.8000000000000007</v>
          </cell>
          <cell r="T1886">
            <v>4.1999999999999993</v>
          </cell>
          <cell r="U1886">
            <v>12</v>
          </cell>
          <cell r="V1886">
            <v>60</v>
          </cell>
          <cell r="W1886">
            <v>279</v>
          </cell>
          <cell r="X1886">
            <v>278</v>
          </cell>
          <cell r="Y1886">
            <v>264</v>
          </cell>
          <cell r="Z1886">
            <v>477.38</v>
          </cell>
        </row>
        <row r="1887">
          <cell r="I1887" t="str">
            <v>NYAMATHI_66F02-VADERAHATTUR</v>
          </cell>
          <cell r="J1887" t="str">
            <v>1310302902010101</v>
          </cell>
          <cell r="K1887" t="str">
            <v>NJY</v>
          </cell>
          <cell r="L1887" t="str">
            <v>NYAMATHI_66</v>
          </cell>
          <cell r="M1887" t="str">
            <v>F02-VADERAHATTUR</v>
          </cell>
          <cell r="N1887" t="str">
            <v>NYAMATHI_66F02-VADERAHATTUR</v>
          </cell>
          <cell r="O1887" t="str">
            <v>1310302902010101</v>
          </cell>
          <cell r="P1887" t="str">
            <v>Rural</v>
          </cell>
          <cell r="Q1887" t="str">
            <v>NJY</v>
          </cell>
          <cell r="R1887" t="str">
            <v>NJY</v>
          </cell>
          <cell r="S1887">
            <v>22.1</v>
          </cell>
          <cell r="T1887">
            <v>11.899999999999999</v>
          </cell>
          <cell r="U1887">
            <v>34</v>
          </cell>
          <cell r="V1887">
            <v>74</v>
          </cell>
          <cell r="W1887">
            <v>2476</v>
          </cell>
          <cell r="X1887">
            <v>1953</v>
          </cell>
          <cell r="Y1887">
            <v>4</v>
          </cell>
          <cell r="Z1887">
            <v>787.75</v>
          </cell>
        </row>
        <row r="1888">
          <cell r="I1888" t="str">
            <v>NYAMATHI_66F03-KUNKOVA</v>
          </cell>
          <cell r="J1888" t="str">
            <v>1310302902010103</v>
          </cell>
          <cell r="K1888" t="str">
            <v>AGRI</v>
          </cell>
          <cell r="L1888" t="str">
            <v>NYAMATHI_66</v>
          </cell>
          <cell r="M1888" t="str">
            <v>F03-KUNKOVA</v>
          </cell>
          <cell r="N1888" t="str">
            <v>NYAMATHI_66F03-KUNKOVA</v>
          </cell>
          <cell r="O1888" t="str">
            <v>1310302902010103</v>
          </cell>
          <cell r="P1888" t="str">
            <v>Rural</v>
          </cell>
          <cell r="Q1888" t="str">
            <v>AGRI</v>
          </cell>
          <cell r="R1888" t="str">
            <v>AGRI</v>
          </cell>
          <cell r="S1888">
            <v>15.600000000000001</v>
          </cell>
          <cell r="T1888">
            <v>8.3999999999999986</v>
          </cell>
          <cell r="U1888">
            <v>24</v>
          </cell>
          <cell r="V1888">
            <v>104</v>
          </cell>
          <cell r="W1888">
            <v>825</v>
          </cell>
          <cell r="X1888">
            <v>825</v>
          </cell>
          <cell r="Y1888">
            <v>825</v>
          </cell>
          <cell r="Z1888">
            <v>726.35</v>
          </cell>
        </row>
        <row r="1889">
          <cell r="I1889" t="str">
            <v>NYAMATHI_66F04-KUDUREKONDA</v>
          </cell>
          <cell r="J1889" t="str">
            <v>1310302902010102</v>
          </cell>
          <cell r="K1889" t="str">
            <v>AGRI</v>
          </cell>
          <cell r="L1889" t="str">
            <v>NYAMATHI_66</v>
          </cell>
          <cell r="M1889" t="str">
            <v>F04-KUDUREKONDA</v>
          </cell>
          <cell r="N1889" t="str">
            <v>NYAMATHI_66F04-KUDUREKONDA</v>
          </cell>
          <cell r="O1889" t="str">
            <v>1310302902010102</v>
          </cell>
          <cell r="P1889" t="str">
            <v>Rural</v>
          </cell>
          <cell r="Q1889" t="str">
            <v>AGRI</v>
          </cell>
          <cell r="R1889" t="str">
            <v>AGRI</v>
          </cell>
          <cell r="S1889">
            <v>9.1</v>
          </cell>
          <cell r="T1889">
            <v>4.8999999999999995</v>
          </cell>
          <cell r="U1889">
            <v>14</v>
          </cell>
          <cell r="V1889">
            <v>73</v>
          </cell>
          <cell r="W1889">
            <v>367</v>
          </cell>
          <cell r="X1889">
            <v>354</v>
          </cell>
          <cell r="Y1889">
            <v>354</v>
          </cell>
          <cell r="Z1889">
            <v>585.9</v>
          </cell>
        </row>
        <row r="1890">
          <cell r="I1890" t="str">
            <v>NYAMATHI_66F05-SALABALU</v>
          </cell>
          <cell r="J1890" t="str">
            <v>1310302902020305</v>
          </cell>
          <cell r="K1890" t="str">
            <v>AGRI</v>
          </cell>
          <cell r="L1890" t="str">
            <v>NYAMATHI_66</v>
          </cell>
          <cell r="M1890" t="str">
            <v>F05-SALABALU</v>
          </cell>
          <cell r="N1890" t="str">
            <v>NYAMATHI_66F05-SALABALU</v>
          </cell>
          <cell r="O1890" t="str">
            <v>1310302902020305</v>
          </cell>
          <cell r="P1890" t="str">
            <v>Rural</v>
          </cell>
          <cell r="Q1890" t="str">
            <v>AGRI</v>
          </cell>
          <cell r="R1890" t="str">
            <v>AGRI</v>
          </cell>
          <cell r="S1890">
            <v>11.700000000000001</v>
          </cell>
          <cell r="T1890">
            <v>6.3</v>
          </cell>
          <cell r="U1890">
            <v>18</v>
          </cell>
          <cell r="V1890">
            <v>69</v>
          </cell>
          <cell r="W1890">
            <v>351</v>
          </cell>
          <cell r="X1890">
            <v>350</v>
          </cell>
          <cell r="Y1890">
            <v>348</v>
          </cell>
          <cell r="Z1890">
            <v>454.9</v>
          </cell>
        </row>
        <row r="1891">
          <cell r="I1891" t="str">
            <v xml:space="preserve">NYAMATHI_66F06-MADANABAVI </v>
          </cell>
          <cell r="J1891" t="str">
            <v>1310302902020306</v>
          </cell>
          <cell r="K1891" t="str">
            <v>AGRI</v>
          </cell>
          <cell r="L1891" t="str">
            <v>NYAMATHI_66</v>
          </cell>
          <cell r="M1891" t="str">
            <v xml:space="preserve">F06-MADANABAVI </v>
          </cell>
          <cell r="N1891" t="str">
            <v xml:space="preserve">NYAMATHI_66F06-MADANABAVI </v>
          </cell>
          <cell r="O1891" t="str">
            <v>1310302902020306</v>
          </cell>
          <cell r="P1891" t="str">
            <v>Rural</v>
          </cell>
          <cell r="Q1891" t="str">
            <v>AGRI</v>
          </cell>
          <cell r="R1891" t="str">
            <v>AGRI</v>
          </cell>
          <cell r="S1891">
            <v>17.55</v>
          </cell>
          <cell r="T1891">
            <v>9.4499999999999993</v>
          </cell>
          <cell r="U1891">
            <v>27</v>
          </cell>
          <cell r="V1891">
            <v>74</v>
          </cell>
          <cell r="W1891">
            <v>452</v>
          </cell>
          <cell r="X1891">
            <v>443</v>
          </cell>
          <cell r="Y1891">
            <v>443</v>
          </cell>
          <cell r="Z1891">
            <v>558.29999999999995</v>
          </cell>
        </row>
        <row r="1892">
          <cell r="I1892" t="str">
            <v>NYAMATHI_66F07-BIJAGATTE</v>
          </cell>
          <cell r="J1892" t="str">
            <v>1310302902020303</v>
          </cell>
          <cell r="K1892" t="str">
            <v>AGRI</v>
          </cell>
          <cell r="L1892" t="str">
            <v>NYAMATHI_66</v>
          </cell>
          <cell r="M1892" t="str">
            <v>F07-BIJAGATTE</v>
          </cell>
          <cell r="N1892" t="str">
            <v>NYAMATHI_66F07-BIJAGATTE</v>
          </cell>
          <cell r="O1892" t="str">
            <v>1310302902020303</v>
          </cell>
          <cell r="P1892" t="str">
            <v>Rural</v>
          </cell>
          <cell r="Q1892" t="str">
            <v>AGRI</v>
          </cell>
          <cell r="R1892" t="str">
            <v>AGRI</v>
          </cell>
          <cell r="S1892">
            <v>20.8</v>
          </cell>
          <cell r="T1892">
            <v>11.2</v>
          </cell>
          <cell r="U1892">
            <v>32</v>
          </cell>
          <cell r="V1892">
            <v>197</v>
          </cell>
          <cell r="W1892">
            <v>720</v>
          </cell>
          <cell r="X1892">
            <v>718</v>
          </cell>
          <cell r="Y1892">
            <v>718</v>
          </cell>
          <cell r="Z1892">
            <v>214.03</v>
          </cell>
        </row>
        <row r="1893">
          <cell r="I1893" t="str">
            <v>NYAMATHI_66F08-RAMESHWARA</v>
          </cell>
          <cell r="J1893" t="str">
            <v>1310302902020301</v>
          </cell>
          <cell r="K1893" t="str">
            <v>AGRI</v>
          </cell>
          <cell r="L1893" t="str">
            <v>NYAMATHI_66</v>
          </cell>
          <cell r="M1893" t="str">
            <v>F08-RAMESHWARA</v>
          </cell>
          <cell r="N1893" t="str">
            <v>NYAMATHI_66F08-RAMESHWARA</v>
          </cell>
          <cell r="O1893" t="str">
            <v>1310302902020301</v>
          </cell>
          <cell r="P1893" t="str">
            <v>Rural</v>
          </cell>
          <cell r="Q1893" t="str">
            <v>AGRI</v>
          </cell>
          <cell r="R1893" t="str">
            <v>AGRI</v>
          </cell>
          <cell r="S1893">
            <v>15.600000000000001</v>
          </cell>
          <cell r="T1893">
            <v>8.3999999999999986</v>
          </cell>
          <cell r="U1893">
            <v>24</v>
          </cell>
          <cell r="V1893">
            <v>86</v>
          </cell>
          <cell r="W1893">
            <v>547</v>
          </cell>
          <cell r="X1893">
            <v>544</v>
          </cell>
          <cell r="Y1893">
            <v>544</v>
          </cell>
          <cell r="Z1893">
            <v>678.02</v>
          </cell>
        </row>
        <row r="1894">
          <cell r="I1894" t="str">
            <v>NYAMATHI_66F09-SURAHONNE NJY</v>
          </cell>
          <cell r="J1894" t="str">
            <v>1310302902020307</v>
          </cell>
          <cell r="K1894" t="str">
            <v>NJY</v>
          </cell>
          <cell r="L1894" t="str">
            <v>NYAMATHI_66</v>
          </cell>
          <cell r="M1894" t="str">
            <v>F09-SURAHONNE NJY</v>
          </cell>
          <cell r="N1894" t="str">
            <v>NYAMATHI_66F09-SURAHONNE NJY</v>
          </cell>
          <cell r="O1894" t="str">
            <v>1310302902020307</v>
          </cell>
          <cell r="P1894" t="str">
            <v>Rural</v>
          </cell>
          <cell r="Q1894" t="str">
            <v>NJY</v>
          </cell>
          <cell r="R1894" t="str">
            <v>NJY</v>
          </cell>
          <cell r="S1894">
            <v>9.75</v>
          </cell>
          <cell r="T1894">
            <v>5.25</v>
          </cell>
          <cell r="U1894">
            <v>15</v>
          </cell>
          <cell r="V1894">
            <v>52</v>
          </cell>
          <cell r="W1894">
            <v>2373</v>
          </cell>
          <cell r="X1894">
            <v>1918</v>
          </cell>
          <cell r="Y1894">
            <v>5</v>
          </cell>
          <cell r="Z1894">
            <v>564.86</v>
          </cell>
        </row>
        <row r="1895">
          <cell r="I1895" t="str">
            <v>NYAMATHI_66F10-YARAGANALU NJY</v>
          </cell>
          <cell r="J1895" t="str">
            <v>1310302902010104</v>
          </cell>
          <cell r="K1895" t="str">
            <v>NJY</v>
          </cell>
          <cell r="L1895" t="str">
            <v>NYAMATHI_66</v>
          </cell>
          <cell r="M1895" t="str">
            <v>F10-YARAGANALU NJY</v>
          </cell>
          <cell r="N1895" t="str">
            <v>NYAMATHI_66F10-YARAGANALU NJY</v>
          </cell>
          <cell r="O1895" t="str">
            <v>1310302902010104</v>
          </cell>
          <cell r="P1895" t="str">
            <v>Rural</v>
          </cell>
          <cell r="Q1895" t="str">
            <v>NJY</v>
          </cell>
          <cell r="R1895" t="str">
            <v>NJY</v>
          </cell>
          <cell r="S1895">
            <v>17.29</v>
          </cell>
          <cell r="T1895">
            <v>9.3099999999999987</v>
          </cell>
          <cell r="U1895">
            <v>26.599999999999998</v>
          </cell>
          <cell r="V1895">
            <v>19</v>
          </cell>
          <cell r="W1895">
            <v>1146</v>
          </cell>
          <cell r="X1895">
            <v>941</v>
          </cell>
          <cell r="Y1895">
            <v>6</v>
          </cell>
          <cell r="Z1895">
            <v>386.45</v>
          </cell>
        </row>
        <row r="1896">
          <cell r="I1896" t="str">
            <v>NYAMATHI_66F11-GANGANAKOTE</v>
          </cell>
          <cell r="J1896" t="str">
            <v>1310302902020304</v>
          </cell>
          <cell r="K1896" t="str">
            <v>NJY</v>
          </cell>
          <cell r="L1896" t="str">
            <v>NYAMATHI_66</v>
          </cell>
          <cell r="M1896" t="str">
            <v>F11-GANGANAKOTE</v>
          </cell>
          <cell r="N1896" t="str">
            <v>NYAMATHI_66F11-GANGANAKOTE</v>
          </cell>
          <cell r="O1896" t="str">
            <v>1310302902020304</v>
          </cell>
          <cell r="P1896" t="str">
            <v>Rural</v>
          </cell>
          <cell r="Q1896" t="str">
            <v>NJY</v>
          </cell>
          <cell r="R1896" t="str">
            <v>NJY</v>
          </cell>
          <cell r="S1896">
            <v>8.7620000000000005</v>
          </cell>
          <cell r="T1896">
            <v>4.718</v>
          </cell>
          <cell r="U1896">
            <v>13.48</v>
          </cell>
          <cell r="V1896">
            <v>39</v>
          </cell>
          <cell r="W1896">
            <v>1869</v>
          </cell>
          <cell r="X1896">
            <v>1518</v>
          </cell>
          <cell r="Y1896">
            <v>2</v>
          </cell>
          <cell r="Z1896">
            <v>566.49</v>
          </cell>
        </row>
        <row r="1897">
          <cell r="I1897" t="str">
            <v>NYAMATHI_66F12-NYAMTHI</v>
          </cell>
          <cell r="J1897" t="str">
            <v>1310302902020302</v>
          </cell>
          <cell r="K1897" t="str">
            <v>NJY</v>
          </cell>
          <cell r="L1897" t="str">
            <v>NYAMATHI_66</v>
          </cell>
          <cell r="M1897" t="str">
            <v>F12-NYAMTHI</v>
          </cell>
          <cell r="N1897" t="str">
            <v>NYAMATHI_66F12-NYAMTHI</v>
          </cell>
          <cell r="O1897" t="str">
            <v>1310302902020302</v>
          </cell>
          <cell r="P1897" t="str">
            <v>Rural</v>
          </cell>
          <cell r="Q1897" t="str">
            <v>NJY</v>
          </cell>
          <cell r="R1897" t="str">
            <v>NJY</v>
          </cell>
          <cell r="S1897">
            <v>27.3</v>
          </cell>
          <cell r="T1897">
            <v>14.7</v>
          </cell>
          <cell r="U1897">
            <v>42</v>
          </cell>
          <cell r="V1897">
            <v>35</v>
          </cell>
          <cell r="W1897">
            <v>4528</v>
          </cell>
          <cell r="X1897">
            <v>3400</v>
          </cell>
          <cell r="Y1897">
            <v>2</v>
          </cell>
          <cell r="Z1897">
            <v>646.54999999999995</v>
          </cell>
        </row>
        <row r="1898">
          <cell r="I1898" t="str">
            <v>OBAJJIHALLI_66F01-ANJANEYA</v>
          </cell>
          <cell r="J1898" t="str">
            <v>1310103902010101</v>
          </cell>
          <cell r="K1898" t="str">
            <v>AGRI</v>
          </cell>
          <cell r="L1898" t="str">
            <v>OBAJJIHALLI_66</v>
          </cell>
          <cell r="M1898" t="str">
            <v>F01-ANJANEYA</v>
          </cell>
          <cell r="N1898" t="str">
            <v>OBAJJIHALLI_66F01-ANJANEYA</v>
          </cell>
          <cell r="O1898" t="str">
            <v>1310103902010101</v>
          </cell>
          <cell r="P1898" t="str">
            <v>Rural</v>
          </cell>
          <cell r="Q1898" t="str">
            <v>AGRI</v>
          </cell>
          <cell r="R1898" t="str">
            <v>AGRI</v>
          </cell>
          <cell r="S1898">
            <v>3.1</v>
          </cell>
          <cell r="T1898">
            <v>6.2187999999999999</v>
          </cell>
          <cell r="U1898">
            <v>9.3187999999999995</v>
          </cell>
          <cell r="V1898">
            <v>90</v>
          </cell>
          <cell r="W1898">
            <v>311</v>
          </cell>
          <cell r="X1898">
            <v>310</v>
          </cell>
          <cell r="Y1898">
            <v>310</v>
          </cell>
          <cell r="Z1898">
            <v>639.25</v>
          </cell>
        </row>
        <row r="1899">
          <cell r="I1899" t="str">
            <v>OBAJJIHALLI_66F02-ARASAPURA</v>
          </cell>
          <cell r="J1899" t="str">
            <v>1310103902010102</v>
          </cell>
          <cell r="K1899" t="str">
            <v>AGRI</v>
          </cell>
          <cell r="L1899" t="str">
            <v>OBAJJIHALLI_66</v>
          </cell>
          <cell r="M1899" t="str">
            <v>F02-ARASAPURA</v>
          </cell>
          <cell r="N1899" t="str">
            <v>OBAJJIHALLI_66F02-ARASAPURA</v>
          </cell>
          <cell r="O1899" t="str">
            <v>1310103902010102</v>
          </cell>
          <cell r="P1899" t="str">
            <v>Rural</v>
          </cell>
          <cell r="Q1899" t="str">
            <v>AGRI</v>
          </cell>
          <cell r="R1899" t="str">
            <v>AGRI</v>
          </cell>
          <cell r="S1899">
            <v>2.4537</v>
          </cell>
          <cell r="T1899">
            <v>5.7253000000000007</v>
          </cell>
          <cell r="U1899">
            <v>8.1790000000000003</v>
          </cell>
          <cell r="V1899">
            <v>97</v>
          </cell>
          <cell r="W1899">
            <v>211</v>
          </cell>
          <cell r="X1899">
            <v>211</v>
          </cell>
          <cell r="Y1899">
            <v>211</v>
          </cell>
          <cell r="Z1899">
            <v>617.78</v>
          </cell>
        </row>
        <row r="1900">
          <cell r="I1900" t="str">
            <v>OBAJJIHALLI_66F03-MAGANAHALLY</v>
          </cell>
          <cell r="J1900" t="str">
            <v>1310103902010103</v>
          </cell>
          <cell r="K1900" t="str">
            <v>AGRI</v>
          </cell>
          <cell r="L1900" t="str">
            <v>OBAJJIHALLI_66</v>
          </cell>
          <cell r="M1900" t="str">
            <v>F03-MAGANAHALLY</v>
          </cell>
          <cell r="N1900" t="str">
            <v>OBAJJIHALLI_66F03-MAGANAHALLY</v>
          </cell>
          <cell r="O1900" t="str">
            <v>1310103902010103</v>
          </cell>
          <cell r="P1900" t="str">
            <v>Rural</v>
          </cell>
          <cell r="Q1900" t="str">
            <v>AGRI</v>
          </cell>
          <cell r="R1900" t="str">
            <v>AGRI</v>
          </cell>
          <cell r="S1900">
            <v>2.5782000000000003</v>
          </cell>
          <cell r="T1900">
            <v>6.0158000000000005</v>
          </cell>
          <cell r="U1900">
            <v>8.5940000000000012</v>
          </cell>
          <cell r="V1900">
            <v>71</v>
          </cell>
          <cell r="W1900">
            <v>317</v>
          </cell>
          <cell r="X1900">
            <v>317</v>
          </cell>
          <cell r="Y1900">
            <v>317</v>
          </cell>
          <cell r="Z1900">
            <v>570.36</v>
          </cell>
        </row>
        <row r="1901">
          <cell r="I1901" t="str">
            <v>OBAJJIHALLI_66F04-OBAJJIHALLI</v>
          </cell>
          <cell r="J1901" t="str">
            <v>1310103902010104</v>
          </cell>
          <cell r="K1901" t="str">
            <v>AGRI</v>
          </cell>
          <cell r="L1901" t="str">
            <v>OBAJJIHALLI_66</v>
          </cell>
          <cell r="M1901" t="str">
            <v>F04-OBAJJIHALLI</v>
          </cell>
          <cell r="N1901" t="str">
            <v>OBAJJIHALLI_66F04-OBAJJIHALLI</v>
          </cell>
          <cell r="O1901" t="str">
            <v>1310103902010104</v>
          </cell>
          <cell r="P1901" t="str">
            <v>Rural</v>
          </cell>
          <cell r="Q1901" t="str">
            <v>AGRI</v>
          </cell>
          <cell r="R1901" t="str">
            <v>AGRI</v>
          </cell>
          <cell r="S1901">
            <v>3.1</v>
          </cell>
          <cell r="T1901">
            <v>7.5</v>
          </cell>
          <cell r="U1901">
            <v>10.6</v>
          </cell>
          <cell r="V1901">
            <v>99</v>
          </cell>
          <cell r="W1901">
            <v>390</v>
          </cell>
          <cell r="X1901">
            <v>385</v>
          </cell>
          <cell r="Y1901">
            <v>385</v>
          </cell>
          <cell r="Z1901">
            <v>509.39</v>
          </cell>
        </row>
        <row r="1902">
          <cell r="I1902" t="str">
            <v>OBAJJIHALLI_66F05-WATER-SUPPLY</v>
          </cell>
          <cell r="J1902" t="str">
            <v>1310103902010105</v>
          </cell>
          <cell r="K1902" t="str">
            <v>NJY</v>
          </cell>
          <cell r="L1902" t="str">
            <v>OBAJJIHALLI_66</v>
          </cell>
          <cell r="M1902" t="str">
            <v>F05-WATER-SUPPLY</v>
          </cell>
          <cell r="N1902" t="str">
            <v>OBAJJIHALLI_66F05-WATER-SUPPLY</v>
          </cell>
          <cell r="O1902" t="str">
            <v>1310103902010105</v>
          </cell>
          <cell r="P1902" t="str">
            <v>Rural</v>
          </cell>
          <cell r="Q1902" t="str">
            <v>NJY</v>
          </cell>
          <cell r="R1902" t="str">
            <v>NJY</v>
          </cell>
          <cell r="S1902">
            <v>7.3</v>
          </cell>
          <cell r="T1902">
            <v>16.618000000000002</v>
          </cell>
          <cell r="U1902">
            <v>23.918000000000003</v>
          </cell>
          <cell r="V1902">
            <v>59</v>
          </cell>
          <cell r="W1902">
            <v>2897</v>
          </cell>
          <cell r="X1902">
            <v>2181</v>
          </cell>
          <cell r="Y1902">
            <v>0</v>
          </cell>
          <cell r="Z1902">
            <v>1406.53</v>
          </cell>
        </row>
        <row r="1903">
          <cell r="I1903" t="str">
            <v>OBAJJIHALLI_66F06-HALE KADLEBALU</v>
          </cell>
          <cell r="J1903" t="str">
            <v>1310103902020301</v>
          </cell>
          <cell r="K1903" t="str">
            <v>AGRI</v>
          </cell>
          <cell r="L1903" t="str">
            <v>OBAJJIHALLI_66</v>
          </cell>
          <cell r="M1903" t="str">
            <v>F06-HALE KADLEBALU</v>
          </cell>
          <cell r="N1903" t="str">
            <v>OBAJJIHALLI_66F06-HALE KADLEBALU</v>
          </cell>
          <cell r="O1903" t="str">
            <v>1310103902020301</v>
          </cell>
          <cell r="P1903" t="str">
            <v>Rural</v>
          </cell>
          <cell r="Q1903" t="str">
            <v>AGRI</v>
          </cell>
          <cell r="R1903" t="str">
            <v>AGRI</v>
          </cell>
          <cell r="S1903">
            <v>8.5</v>
          </cell>
          <cell r="T1903">
            <v>12.6</v>
          </cell>
          <cell r="U1903">
            <v>21.1</v>
          </cell>
          <cell r="V1903">
            <v>45</v>
          </cell>
          <cell r="W1903">
            <v>217</v>
          </cell>
          <cell r="X1903">
            <v>217</v>
          </cell>
          <cell r="Y1903">
            <v>217</v>
          </cell>
          <cell r="Z1903">
            <v>991.3</v>
          </cell>
        </row>
        <row r="1904">
          <cell r="I1904" t="str">
            <v>OBAJJIHALLI_66F08-SRINAGARA CAMP NJY</v>
          </cell>
          <cell r="J1904" t="str">
            <v>1310103902010106</v>
          </cell>
          <cell r="K1904" t="str">
            <v>NJY</v>
          </cell>
          <cell r="L1904" t="str">
            <v>OBAJJIHALLI_66</v>
          </cell>
          <cell r="M1904" t="str">
            <v>F08-SRINAGARA CAMP NJY</v>
          </cell>
          <cell r="N1904" t="str">
            <v>OBAJJIHALLI_66F08-SRINAGARA CAMP NJY</v>
          </cell>
          <cell r="O1904" t="str">
            <v>1310103902010106</v>
          </cell>
          <cell r="P1904" t="str">
            <v>Rural</v>
          </cell>
          <cell r="Q1904" t="str">
            <v>NJY</v>
          </cell>
          <cell r="R1904" t="str">
            <v>NJY</v>
          </cell>
          <cell r="W1904">
            <v>1297</v>
          </cell>
          <cell r="X1904">
            <v>1102</v>
          </cell>
          <cell r="Y1904">
            <v>1</v>
          </cell>
          <cell r="Z1904">
            <v>63.9</v>
          </cell>
        </row>
        <row r="1905">
          <cell r="I1905" t="str">
            <v>OBAJJIHALLI_66F09-UDAYAPURA IP</v>
          </cell>
          <cell r="J1905" t="str">
            <v>1310103902010107</v>
          </cell>
          <cell r="K1905" t="str">
            <v>AGRI</v>
          </cell>
          <cell r="L1905" t="str">
            <v>OBAJJIHALLI_66</v>
          </cell>
          <cell r="M1905" t="str">
            <v>F09-UDAYAPURA IP</v>
          </cell>
          <cell r="N1905" t="str">
            <v>OBAJJIHALLI_66F09-UDAYAPURA IP</v>
          </cell>
          <cell r="O1905" t="str">
            <v>1310103902010107</v>
          </cell>
          <cell r="P1905" t="str">
            <v>Rural</v>
          </cell>
          <cell r="Q1905" t="str">
            <v>AGRI</v>
          </cell>
          <cell r="R1905" t="str">
            <v>AGRI</v>
          </cell>
          <cell r="W1905">
            <v>224</v>
          </cell>
          <cell r="X1905">
            <v>224</v>
          </cell>
          <cell r="Y1905">
            <v>224</v>
          </cell>
          <cell r="Z1905">
            <v>104.9</v>
          </cell>
        </row>
        <row r="1906">
          <cell r="I1906" t="str">
            <v>PALLAGATTE_66F01-KAMALAPURA</v>
          </cell>
          <cell r="J1906" t="str">
            <v>1310105903010101</v>
          </cell>
          <cell r="K1906" t="str">
            <v>AGRI</v>
          </cell>
          <cell r="L1906" t="str">
            <v>PALLAGATTE_66</v>
          </cell>
          <cell r="M1906" t="str">
            <v>F01-KAMALAPURA</v>
          </cell>
          <cell r="N1906" t="str">
            <v>PALLAGATTE_66F01-KAMALAPURA</v>
          </cell>
          <cell r="O1906" t="str">
            <v>1310105903010101</v>
          </cell>
          <cell r="P1906" t="str">
            <v>Rural</v>
          </cell>
          <cell r="Q1906" t="str">
            <v>AGRI</v>
          </cell>
          <cell r="R1906" t="str">
            <v>AGRI</v>
          </cell>
          <cell r="S1906">
            <v>14.671690000000002</v>
          </cell>
          <cell r="T1906">
            <v>12.004110000000001</v>
          </cell>
          <cell r="U1906">
            <v>26.675800000000002</v>
          </cell>
          <cell r="V1906">
            <v>90</v>
          </cell>
          <cell r="W1906">
            <v>453</v>
          </cell>
          <cell r="X1906">
            <v>439</v>
          </cell>
          <cell r="Y1906">
            <v>439</v>
          </cell>
          <cell r="Z1906">
            <v>622.70000000000005</v>
          </cell>
        </row>
        <row r="1907">
          <cell r="I1907" t="str">
            <v>PALLAGATTE_66F02-ASAGODU</v>
          </cell>
          <cell r="J1907" t="str">
            <v>1310105903010102</v>
          </cell>
          <cell r="K1907" t="str">
            <v>AGRI</v>
          </cell>
          <cell r="L1907" t="str">
            <v>PALLAGATTE_66</v>
          </cell>
          <cell r="M1907" t="str">
            <v>F02-ASAGODU</v>
          </cell>
          <cell r="N1907" t="str">
            <v>PALLAGATTE_66F02-ASAGODU</v>
          </cell>
          <cell r="O1907" t="str">
            <v>1310105903010102</v>
          </cell>
          <cell r="P1907" t="str">
            <v>Rural</v>
          </cell>
          <cell r="Q1907" t="str">
            <v>AGRI</v>
          </cell>
          <cell r="R1907" t="str">
            <v>AGRI</v>
          </cell>
          <cell r="S1907">
            <v>14.706890000000003</v>
          </cell>
          <cell r="T1907">
            <v>12.032910000000001</v>
          </cell>
          <cell r="U1907">
            <v>26.739800000000002</v>
          </cell>
          <cell r="V1907">
            <v>129</v>
          </cell>
          <cell r="W1907">
            <v>464</v>
          </cell>
          <cell r="X1907">
            <v>449</v>
          </cell>
          <cell r="Y1907">
            <v>449</v>
          </cell>
          <cell r="Z1907">
            <v>665.84</v>
          </cell>
        </row>
        <row r="1908">
          <cell r="I1908" t="str">
            <v>PALLAGATTE_66F03-BASAVANAKOTE</v>
          </cell>
          <cell r="J1908" t="str">
            <v>1310105903010103</v>
          </cell>
          <cell r="K1908" t="str">
            <v>AGRI</v>
          </cell>
          <cell r="L1908" t="str">
            <v>PALLAGATTE_66</v>
          </cell>
          <cell r="M1908" t="str">
            <v>F03-BASAVANAKOTE</v>
          </cell>
          <cell r="N1908" t="str">
            <v>PALLAGATTE_66F03-BASAVANAKOTE</v>
          </cell>
          <cell r="O1908" t="str">
            <v>1310105903010103</v>
          </cell>
          <cell r="P1908" t="str">
            <v>Rural</v>
          </cell>
          <cell r="Q1908" t="str">
            <v>AGRI</v>
          </cell>
          <cell r="R1908" t="str">
            <v>AGRI</v>
          </cell>
          <cell r="S1908">
            <v>21.122750000000003</v>
          </cell>
          <cell r="T1908">
            <v>17.282250000000001</v>
          </cell>
          <cell r="U1908">
            <v>38.405000000000001</v>
          </cell>
          <cell r="V1908">
            <v>151</v>
          </cell>
          <cell r="W1908">
            <v>629</v>
          </cell>
          <cell r="X1908">
            <v>534</v>
          </cell>
          <cell r="Y1908">
            <v>534</v>
          </cell>
          <cell r="Z1908">
            <v>810.91</v>
          </cell>
        </row>
        <row r="1909">
          <cell r="I1909" t="str">
            <v>PALLAGATTE_66F04-HOSADURGA</v>
          </cell>
          <cell r="J1909" t="str">
            <v>1310105903010104</v>
          </cell>
          <cell r="K1909" t="str">
            <v>AGRI</v>
          </cell>
          <cell r="L1909" t="str">
            <v>PALLAGATTE_66</v>
          </cell>
          <cell r="M1909" t="str">
            <v>F04-HOSADURGA</v>
          </cell>
          <cell r="N1909" t="str">
            <v>PALLAGATTE_66F04-HOSADURGA</v>
          </cell>
          <cell r="O1909" t="str">
            <v>1310105903010104</v>
          </cell>
          <cell r="P1909" t="str">
            <v>Rural</v>
          </cell>
          <cell r="Q1909" t="str">
            <v>AGRI</v>
          </cell>
          <cell r="R1909" t="str">
            <v>AGRI</v>
          </cell>
          <cell r="S1909">
            <v>18.118210000000001</v>
          </cell>
          <cell r="T1909">
            <v>14.82399</v>
          </cell>
          <cell r="U1909">
            <v>32.9422</v>
          </cell>
          <cell r="V1909">
            <v>104</v>
          </cell>
          <cell r="W1909">
            <v>364</v>
          </cell>
          <cell r="X1909">
            <v>325</v>
          </cell>
          <cell r="Y1909">
            <v>325</v>
          </cell>
          <cell r="Z1909">
            <v>742.85</v>
          </cell>
        </row>
        <row r="1910">
          <cell r="I1910" t="str">
            <v>PALLAGATTE_66F05-KATENHALLI</v>
          </cell>
          <cell r="J1910" t="str">
            <v>1310105903020301</v>
          </cell>
          <cell r="K1910" t="str">
            <v>AGRI</v>
          </cell>
          <cell r="L1910" t="str">
            <v>PALLAGATTE_66</v>
          </cell>
          <cell r="M1910" t="str">
            <v>F05-KATENHALLI</v>
          </cell>
          <cell r="N1910" t="str">
            <v>PALLAGATTE_66F05-KATENHALLI</v>
          </cell>
          <cell r="O1910" t="str">
            <v>1310105903020301</v>
          </cell>
          <cell r="P1910" t="str">
            <v>Rural</v>
          </cell>
          <cell r="Q1910" t="str">
            <v>AGRI</v>
          </cell>
          <cell r="R1910" t="str">
            <v>AGRI</v>
          </cell>
          <cell r="S1910">
            <v>19.920560000000002</v>
          </cell>
          <cell r="T1910">
            <v>16.298640000000002</v>
          </cell>
          <cell r="U1910">
            <v>36.219200000000001</v>
          </cell>
          <cell r="V1910">
            <v>145</v>
          </cell>
          <cell r="W1910">
            <v>478</v>
          </cell>
          <cell r="X1910">
            <v>475</v>
          </cell>
          <cell r="Y1910">
            <v>475</v>
          </cell>
          <cell r="Z1910">
            <v>582.96</v>
          </cell>
        </row>
        <row r="1911">
          <cell r="I1911" t="str">
            <v>PALLAGATTE_66F06-KODADHAGUDDA</v>
          </cell>
          <cell r="J1911" t="str">
            <v>1310105903020302</v>
          </cell>
          <cell r="K1911" t="str">
            <v>AGRI</v>
          </cell>
          <cell r="L1911" t="str">
            <v>PALLAGATTE_66</v>
          </cell>
          <cell r="M1911" t="str">
            <v>F06-KODADHAGUDDA</v>
          </cell>
          <cell r="N1911" t="str">
            <v>PALLAGATTE_66F06-KODADHAGUDDA</v>
          </cell>
          <cell r="O1911" t="str">
            <v>1310105903020302</v>
          </cell>
          <cell r="P1911" t="str">
            <v>Rural</v>
          </cell>
          <cell r="Q1911" t="str">
            <v>AGRI</v>
          </cell>
          <cell r="R1911" t="str">
            <v>AGRI</v>
          </cell>
          <cell r="S1911">
            <v>17.769950000000001</v>
          </cell>
          <cell r="T1911">
            <v>14.53905</v>
          </cell>
          <cell r="U1911">
            <v>32.308999999999997</v>
          </cell>
          <cell r="V1911">
            <v>141</v>
          </cell>
          <cell r="W1911">
            <v>398</v>
          </cell>
          <cell r="X1911">
            <v>392</v>
          </cell>
          <cell r="Y1911">
            <v>392</v>
          </cell>
          <cell r="Z1911">
            <v>730.67</v>
          </cell>
        </row>
        <row r="1912">
          <cell r="I1912" t="str">
            <v>PALLAGATTE_66F07-MADRAHALLI</v>
          </cell>
          <cell r="J1912" t="str">
            <v>1310105903020303</v>
          </cell>
          <cell r="K1912" t="str">
            <v>AGRI</v>
          </cell>
          <cell r="L1912" t="str">
            <v>PALLAGATTE_66</v>
          </cell>
          <cell r="M1912" t="str">
            <v>F07-MADRAHALLI</v>
          </cell>
          <cell r="N1912" t="str">
            <v>PALLAGATTE_66F07-MADRAHALLI</v>
          </cell>
          <cell r="O1912" t="str">
            <v>1310105903020303</v>
          </cell>
          <cell r="P1912" t="str">
            <v>Rural</v>
          </cell>
          <cell r="Q1912" t="str">
            <v>AGRI</v>
          </cell>
          <cell r="R1912" t="str">
            <v>AGRI</v>
          </cell>
          <cell r="S1912">
            <v>22.311850000000007</v>
          </cell>
          <cell r="T1912">
            <v>18.255150000000004</v>
          </cell>
          <cell r="U1912">
            <v>40.567000000000007</v>
          </cell>
          <cell r="V1912">
            <v>222</v>
          </cell>
          <cell r="W1912">
            <v>524</v>
          </cell>
          <cell r="X1912">
            <v>504</v>
          </cell>
          <cell r="Y1912">
            <v>504</v>
          </cell>
          <cell r="Z1912">
            <v>718.09</v>
          </cell>
        </row>
        <row r="1913">
          <cell r="I1913" t="str">
            <v>PALLAGATTE_66F08-THUPPADAHALLI NJY</v>
          </cell>
          <cell r="J1913" t="str">
            <v>1310105903030501</v>
          </cell>
          <cell r="K1913" t="str">
            <v>NJY</v>
          </cell>
          <cell r="L1913" t="str">
            <v>PALLAGATTE_66</v>
          </cell>
          <cell r="M1913" t="str">
            <v>F08-THUPPADAHALLI NJY</v>
          </cell>
          <cell r="N1913" t="str">
            <v>PALLAGATTE_66F08-THUPPADAHALLI NJY</v>
          </cell>
          <cell r="O1913" t="str">
            <v>1310105903030501</v>
          </cell>
          <cell r="P1913" t="str">
            <v>Rural</v>
          </cell>
          <cell r="Q1913" t="str">
            <v>NJY</v>
          </cell>
          <cell r="R1913" t="str">
            <v>NJY</v>
          </cell>
          <cell r="S1913">
            <v>18.200600000000001</v>
          </cell>
          <cell r="T1913">
            <v>14.891399999999999</v>
          </cell>
          <cell r="U1913">
            <v>33.091999999999999</v>
          </cell>
          <cell r="V1913">
            <v>67</v>
          </cell>
          <cell r="W1913">
            <v>3001</v>
          </cell>
          <cell r="X1913">
            <v>2621</v>
          </cell>
          <cell r="Y1913">
            <v>0</v>
          </cell>
          <cell r="Z1913">
            <v>80.17</v>
          </cell>
        </row>
        <row r="1914">
          <cell r="I1914" t="str">
            <v>PALLAGATTE_66F09-AYYANAHALLI</v>
          </cell>
          <cell r="J1914" t="str">
            <v>1310105903030502</v>
          </cell>
          <cell r="K1914" t="str">
            <v>NJY</v>
          </cell>
          <cell r="L1914" t="str">
            <v>PALLAGATTE_66</v>
          </cell>
          <cell r="M1914" t="str">
            <v>F09-AYYANAHALLI</v>
          </cell>
          <cell r="N1914" t="str">
            <v>PALLAGATTE_66F09-AYYANAHALLI</v>
          </cell>
          <cell r="O1914" t="str">
            <v>1310105903030502</v>
          </cell>
          <cell r="P1914" t="str">
            <v>Rural</v>
          </cell>
          <cell r="Q1914" t="str">
            <v>NJY</v>
          </cell>
          <cell r="R1914" t="str">
            <v>NJY</v>
          </cell>
          <cell r="S1914">
            <v>29.896900000000006</v>
          </cell>
          <cell r="T1914">
            <v>24.461100000000002</v>
          </cell>
          <cell r="U1914">
            <v>54.358000000000004</v>
          </cell>
          <cell r="V1914">
            <v>68</v>
          </cell>
          <cell r="W1914">
            <v>2802</v>
          </cell>
          <cell r="X1914">
            <v>2310</v>
          </cell>
          <cell r="Y1914">
            <v>0</v>
          </cell>
          <cell r="Z1914">
            <v>786.67</v>
          </cell>
        </row>
        <row r="1915">
          <cell r="I1915" t="str">
            <v>PALLAGATTE_66F10-PALLAGATTE</v>
          </cell>
          <cell r="J1915" t="str">
            <v>1310105903030503</v>
          </cell>
          <cell r="K1915" t="str">
            <v>NJY</v>
          </cell>
          <cell r="L1915" t="str">
            <v>PALLAGATTE_66</v>
          </cell>
          <cell r="M1915" t="str">
            <v>F10-PALLAGATTE</v>
          </cell>
          <cell r="N1915" t="str">
            <v>PALLAGATTE_66F10-PALLAGATTE</v>
          </cell>
          <cell r="O1915" t="str">
            <v>1310105903030503</v>
          </cell>
          <cell r="P1915" t="str">
            <v>Rural</v>
          </cell>
          <cell r="Q1915" t="str">
            <v>NJY</v>
          </cell>
          <cell r="R1915" t="str">
            <v>NJY</v>
          </cell>
          <cell r="S1915">
            <v>16.307500000000001</v>
          </cell>
          <cell r="T1915">
            <v>13.342500000000001</v>
          </cell>
          <cell r="U1915">
            <v>29.650000000000002</v>
          </cell>
          <cell r="V1915">
            <v>25</v>
          </cell>
          <cell r="W1915">
            <v>2024</v>
          </cell>
          <cell r="X1915">
            <v>1687</v>
          </cell>
          <cell r="Y1915">
            <v>0</v>
          </cell>
          <cell r="Z1915">
            <v>472.79</v>
          </cell>
        </row>
        <row r="1916">
          <cell r="I1916" t="str">
            <v>PALLAGATTE_66F11-BASAVAPURA</v>
          </cell>
          <cell r="J1916" t="str">
            <v>1310105903030504</v>
          </cell>
          <cell r="K1916" t="str">
            <v>AGRI</v>
          </cell>
          <cell r="L1916" t="str">
            <v>PALLAGATTE_66</v>
          </cell>
          <cell r="M1916" t="str">
            <v>F11-BASAVAPURA</v>
          </cell>
          <cell r="N1916" t="str">
            <v>PALLAGATTE_66F11-BASAVAPURA</v>
          </cell>
          <cell r="O1916" t="str">
            <v>1310105903030504</v>
          </cell>
          <cell r="P1916" t="str">
            <v>Rural</v>
          </cell>
          <cell r="Q1916" t="str">
            <v>AGRI</v>
          </cell>
          <cell r="R1916" t="str">
            <v>AGRI</v>
          </cell>
          <cell r="S1916">
            <v>28.583170000000003</v>
          </cell>
          <cell r="T1916">
            <v>23.386230000000001</v>
          </cell>
          <cell r="U1916">
            <v>51.969400000000007</v>
          </cell>
          <cell r="V1916">
            <v>117</v>
          </cell>
          <cell r="W1916">
            <v>328</v>
          </cell>
          <cell r="X1916">
            <v>315</v>
          </cell>
          <cell r="Y1916">
            <v>315</v>
          </cell>
          <cell r="Z1916">
            <v>661.06</v>
          </cell>
        </row>
        <row r="1917">
          <cell r="I1917" t="str">
            <v>PANDARAHALLI_66F01-ANNEHAL</v>
          </cell>
          <cell r="J1917" t="str">
            <v>1310202905010101</v>
          </cell>
          <cell r="K1917" t="str">
            <v>AGRI</v>
          </cell>
          <cell r="L1917" t="str">
            <v>PANDARAHALLI_66</v>
          </cell>
          <cell r="M1917" t="str">
            <v>F01-ANNEHAL</v>
          </cell>
          <cell r="N1917" t="str">
            <v>PANDARAHALLI_66F01-ANNEHAL</v>
          </cell>
          <cell r="O1917" t="str">
            <v>1310202905010101</v>
          </cell>
          <cell r="P1917" t="str">
            <v>Rural</v>
          </cell>
          <cell r="Q1917" t="str">
            <v>AGRI</v>
          </cell>
          <cell r="R1917" t="str">
            <v>AGRI</v>
          </cell>
          <cell r="S1917">
            <v>18</v>
          </cell>
          <cell r="T1917">
            <v>53</v>
          </cell>
          <cell r="U1917">
            <v>71</v>
          </cell>
          <cell r="V1917">
            <v>195</v>
          </cell>
          <cell r="W1917">
            <v>530</v>
          </cell>
          <cell r="X1917">
            <v>530</v>
          </cell>
          <cell r="Y1917">
            <v>530</v>
          </cell>
          <cell r="Z1917">
            <v>847.31</v>
          </cell>
        </row>
        <row r="1918">
          <cell r="I1918" t="str">
            <v>PANDARAHALLI_66F02-(A)HULLUR NJY</v>
          </cell>
          <cell r="J1918" t="str">
            <v>1310202905010102</v>
          </cell>
          <cell r="K1918" t="str">
            <v>NJY</v>
          </cell>
          <cell r="L1918" t="str">
            <v>PANDARAHALLI_66</v>
          </cell>
          <cell r="M1918" t="str">
            <v>F02-(A)HULLUR NJY</v>
          </cell>
          <cell r="N1918" t="str">
            <v>PANDARAHALLI_66F02-(A)HULLUR NJY</v>
          </cell>
          <cell r="O1918" t="str">
            <v>1310202905010102</v>
          </cell>
          <cell r="P1918" t="str">
            <v>Rural</v>
          </cell>
          <cell r="Q1918" t="str">
            <v>NJY</v>
          </cell>
          <cell r="R1918" t="str">
            <v>NJY</v>
          </cell>
          <cell r="S1918">
            <v>15</v>
          </cell>
          <cell r="T1918">
            <v>11</v>
          </cell>
          <cell r="U1918">
            <v>26</v>
          </cell>
          <cell r="V1918">
            <v>53</v>
          </cell>
          <cell r="W1918">
            <v>3748</v>
          </cell>
          <cell r="X1918">
            <v>3126</v>
          </cell>
          <cell r="Y1918">
            <v>0</v>
          </cell>
          <cell r="Z1918">
            <v>910.59</v>
          </cell>
        </row>
        <row r="1919">
          <cell r="I1919" t="str">
            <v>PANDARAHALLI_66F03-PANDRAHALLI-KAVALAHATTI</v>
          </cell>
          <cell r="J1919" t="str">
            <v>1310202905010104</v>
          </cell>
          <cell r="K1919" t="str">
            <v>AGRI</v>
          </cell>
          <cell r="L1919" t="str">
            <v>PANDARAHALLI_66</v>
          </cell>
          <cell r="M1919" t="str">
            <v>F03-PANDRAHALLI-KAVALAHATTI</v>
          </cell>
          <cell r="N1919" t="str">
            <v>PANDARAHALLI_66F03-PANDRAHALLI-KAVALAHATTI</v>
          </cell>
          <cell r="O1919" t="str">
            <v>1310202905010104</v>
          </cell>
          <cell r="P1919" t="str">
            <v>Rural</v>
          </cell>
          <cell r="Q1919" t="str">
            <v>AGRI</v>
          </cell>
          <cell r="R1919" t="str">
            <v>AGRI</v>
          </cell>
          <cell r="S1919">
            <v>16</v>
          </cell>
          <cell r="T1919">
            <v>37.799999999999997</v>
          </cell>
          <cell r="U1919">
            <v>53.8</v>
          </cell>
          <cell r="V1919">
            <v>214</v>
          </cell>
          <cell r="W1919">
            <v>315</v>
          </cell>
          <cell r="X1919">
            <v>292</v>
          </cell>
          <cell r="Y1919">
            <v>292</v>
          </cell>
          <cell r="Z1919">
            <v>524.57000000000005</v>
          </cell>
        </row>
        <row r="1920">
          <cell r="I1920" t="str">
            <v>PANDARAHALLI_66F04-JANAKONDA</v>
          </cell>
          <cell r="J1920" t="str">
            <v>1310202905010105</v>
          </cell>
          <cell r="K1920" t="str">
            <v>AGRI</v>
          </cell>
          <cell r="L1920" t="str">
            <v>PANDARAHALLI_66</v>
          </cell>
          <cell r="M1920" t="str">
            <v>F04-JANAKONDA</v>
          </cell>
          <cell r="N1920" t="str">
            <v>PANDARAHALLI_66F04-JANAKONDA</v>
          </cell>
          <cell r="O1920" t="str">
            <v>1310202905010105</v>
          </cell>
          <cell r="P1920" t="str">
            <v>Rural</v>
          </cell>
          <cell r="Q1920" t="str">
            <v>AGRI</v>
          </cell>
          <cell r="R1920" t="str">
            <v>AGRI</v>
          </cell>
          <cell r="S1920">
            <v>16</v>
          </cell>
          <cell r="T1920">
            <v>46</v>
          </cell>
          <cell r="U1920">
            <v>62</v>
          </cell>
          <cell r="V1920">
            <v>165</v>
          </cell>
          <cell r="W1920">
            <v>462</v>
          </cell>
          <cell r="X1920">
            <v>442</v>
          </cell>
          <cell r="Y1920">
            <v>441</v>
          </cell>
          <cell r="Z1920">
            <v>1010.43</v>
          </cell>
        </row>
        <row r="1921">
          <cell r="I1921" t="str">
            <v>PANDARAHALLI_66F05-(A)SIDDAPURA</v>
          </cell>
          <cell r="J1921" t="str">
            <v>1310202905010106</v>
          </cell>
          <cell r="K1921" t="str">
            <v>AGRI</v>
          </cell>
          <cell r="L1921" t="str">
            <v>PANDARAHALLI_66</v>
          </cell>
          <cell r="M1921" t="str">
            <v>F05-(A)SIDDAPURA</v>
          </cell>
          <cell r="N1921" t="str">
            <v>PANDARAHALLI_66F05-(A)SIDDAPURA</v>
          </cell>
          <cell r="O1921" t="str">
            <v>1310202905010106</v>
          </cell>
          <cell r="P1921" t="str">
            <v>Rural</v>
          </cell>
          <cell r="Q1921" t="str">
            <v>AGRI</v>
          </cell>
          <cell r="R1921" t="str">
            <v>AGRI</v>
          </cell>
          <cell r="S1921">
            <v>45</v>
          </cell>
          <cell r="T1921">
            <v>26</v>
          </cell>
          <cell r="U1921">
            <v>71</v>
          </cell>
          <cell r="V1921">
            <v>261</v>
          </cell>
          <cell r="W1921">
            <v>551</v>
          </cell>
          <cell r="X1921">
            <v>418</v>
          </cell>
          <cell r="Y1921">
            <v>417</v>
          </cell>
          <cell r="Z1921">
            <v>572.29999999999995</v>
          </cell>
        </row>
        <row r="1922">
          <cell r="I1922" t="str">
            <v>PANDARAHALLI_66F05-B-MAHADEVANAKATTE</v>
          </cell>
          <cell r="J1922" t="str">
            <v>1310202905020306</v>
          </cell>
          <cell r="K1922" t="str">
            <v>AGRI</v>
          </cell>
          <cell r="L1922" t="str">
            <v>PANDARAHALLI_66</v>
          </cell>
          <cell r="M1922" t="str">
            <v>F05-B-MAHADEVANAKATTE</v>
          </cell>
          <cell r="N1922" t="str">
            <v>PANDARAHALLI_66F05-B-MAHADEVANAKATTE</v>
          </cell>
          <cell r="O1922" t="str">
            <v>1310202905020306</v>
          </cell>
          <cell r="P1922" t="str">
            <v>Rural</v>
          </cell>
          <cell r="Q1922" t="str">
            <v>AGRI</v>
          </cell>
          <cell r="R1922" t="str">
            <v>AGRI</v>
          </cell>
          <cell r="S1922">
            <v>116</v>
          </cell>
          <cell r="T1922">
            <v>46</v>
          </cell>
          <cell r="U1922">
            <v>162</v>
          </cell>
          <cell r="V1922">
            <v>236</v>
          </cell>
          <cell r="W1922">
            <v>1109</v>
          </cell>
          <cell r="X1922">
            <v>1109</v>
          </cell>
          <cell r="Y1922">
            <v>1108</v>
          </cell>
          <cell r="Z1922">
            <v>1471.41</v>
          </cell>
        </row>
        <row r="1923">
          <cell r="I1923" t="str">
            <v>PANDARAHALLI_66F06-GODABANAL</v>
          </cell>
          <cell r="J1923" t="str">
            <v>1310202905020301</v>
          </cell>
          <cell r="K1923" t="str">
            <v>AGRI</v>
          </cell>
          <cell r="L1923" t="str">
            <v>PANDARAHALLI_66</v>
          </cell>
          <cell r="M1923" t="str">
            <v>F06-GODABANAL</v>
          </cell>
          <cell r="N1923" t="str">
            <v>PANDARAHALLI_66F06-GODABANAL</v>
          </cell>
          <cell r="O1923" t="str">
            <v>1310202905020301</v>
          </cell>
          <cell r="P1923" t="str">
            <v>Rural</v>
          </cell>
          <cell r="Q1923" t="str">
            <v>AGRI</v>
          </cell>
          <cell r="R1923" t="str">
            <v>AGRI</v>
          </cell>
          <cell r="S1923">
            <v>11</v>
          </cell>
          <cell r="T1923">
            <v>56</v>
          </cell>
          <cell r="U1923">
            <v>67</v>
          </cell>
          <cell r="V1923">
            <v>232</v>
          </cell>
          <cell r="W1923">
            <v>783</v>
          </cell>
          <cell r="X1923">
            <v>782</v>
          </cell>
          <cell r="Y1923">
            <v>779</v>
          </cell>
          <cell r="Z1923">
            <v>1221.47</v>
          </cell>
        </row>
        <row r="1924">
          <cell r="I1924" t="str">
            <v>PANDARAHALLI_66F07-SONDEKOLA</v>
          </cell>
          <cell r="J1924" t="str">
            <v>1310202905020302</v>
          </cell>
          <cell r="K1924" t="str">
            <v>AGRI</v>
          </cell>
          <cell r="L1924" t="str">
            <v>PANDARAHALLI_66</v>
          </cell>
          <cell r="M1924" t="str">
            <v>F07-SONDEKOLA</v>
          </cell>
          <cell r="N1924" t="str">
            <v>PANDARAHALLI_66F07-SONDEKOLA</v>
          </cell>
          <cell r="O1924" t="str">
            <v>1310202905020302</v>
          </cell>
          <cell r="P1924" t="str">
            <v>Rural</v>
          </cell>
          <cell r="Q1924" t="str">
            <v>AGRI</v>
          </cell>
          <cell r="R1924" t="str">
            <v>AGRI</v>
          </cell>
          <cell r="S1924">
            <v>46</v>
          </cell>
          <cell r="T1924">
            <v>45</v>
          </cell>
          <cell r="U1924">
            <v>91</v>
          </cell>
          <cell r="V1924">
            <v>281</v>
          </cell>
          <cell r="W1924">
            <v>772</v>
          </cell>
          <cell r="X1924">
            <v>771</v>
          </cell>
          <cell r="Y1924">
            <v>770</v>
          </cell>
          <cell r="Z1924">
            <v>1836.1</v>
          </cell>
        </row>
        <row r="1925">
          <cell r="I1925" t="str">
            <v>PANDARAHALLI_66F08-SOLLAPURA NJY</v>
          </cell>
          <cell r="J1925" t="str">
            <v>1310202905020303</v>
          </cell>
          <cell r="K1925" t="str">
            <v>NJY</v>
          </cell>
          <cell r="L1925" t="str">
            <v>PANDARAHALLI_66</v>
          </cell>
          <cell r="M1925" t="str">
            <v>F08-SOLLAPURA NJY</v>
          </cell>
          <cell r="N1925" t="str">
            <v>PANDARAHALLI_66F08-SOLLAPURA NJY</v>
          </cell>
          <cell r="O1925" t="str">
            <v>1310202905020303</v>
          </cell>
          <cell r="P1925" t="str">
            <v>Rural</v>
          </cell>
          <cell r="Q1925" t="str">
            <v>NJY</v>
          </cell>
          <cell r="R1925" t="str">
            <v>NJY</v>
          </cell>
          <cell r="S1925">
            <v>26</v>
          </cell>
          <cell r="T1925">
            <v>26</v>
          </cell>
          <cell r="U1925">
            <v>52</v>
          </cell>
          <cell r="V1925">
            <v>94</v>
          </cell>
          <cell r="W1925">
            <v>6625</v>
          </cell>
          <cell r="X1925">
            <v>5501</v>
          </cell>
          <cell r="Y1925">
            <v>0</v>
          </cell>
          <cell r="Z1925">
            <v>1456.59</v>
          </cell>
        </row>
        <row r="1926">
          <cell r="I1926" t="str">
            <v>PANDARAHALLI_66F09-KURUBARAHALLI</v>
          </cell>
          <cell r="J1926" t="str">
            <v>1310202905020304</v>
          </cell>
          <cell r="K1926" t="str">
            <v>AGRI</v>
          </cell>
          <cell r="L1926" t="str">
            <v>PANDARAHALLI_66</v>
          </cell>
          <cell r="M1926" t="str">
            <v>F09-KURUBARAHALLI</v>
          </cell>
          <cell r="N1926" t="str">
            <v>PANDARAHALLI_66F09-KURUBARAHALLI</v>
          </cell>
          <cell r="O1926" t="str">
            <v>1310202905020304</v>
          </cell>
          <cell r="P1926" t="str">
            <v>Rural</v>
          </cell>
          <cell r="Q1926" t="str">
            <v>AGRI</v>
          </cell>
          <cell r="R1926" t="str">
            <v>AGRI</v>
          </cell>
          <cell r="S1926">
            <v>21</v>
          </cell>
          <cell r="T1926">
            <v>45</v>
          </cell>
          <cell r="U1926">
            <v>66</v>
          </cell>
          <cell r="V1926">
            <v>244</v>
          </cell>
          <cell r="W1926">
            <v>504</v>
          </cell>
          <cell r="X1926">
            <v>504</v>
          </cell>
          <cell r="Y1926">
            <v>504</v>
          </cell>
          <cell r="Z1926">
            <v>1120.9000000000001</v>
          </cell>
        </row>
        <row r="1927">
          <cell r="I1927" t="str">
            <v>PANDARAHALLI_66F10-BETTADANAGENAHALLI</v>
          </cell>
          <cell r="J1927" t="str">
            <v>1310202905020305</v>
          </cell>
          <cell r="K1927" t="str">
            <v>AGRI</v>
          </cell>
          <cell r="L1927" t="str">
            <v>PANDARAHALLI_66</v>
          </cell>
          <cell r="M1927" t="str">
            <v>F10-BETTADANAGENAHALLI</v>
          </cell>
          <cell r="N1927" t="str">
            <v>PANDARAHALLI_66F10-BETTADANAGENAHALLI</v>
          </cell>
          <cell r="O1927" t="str">
            <v>1310202905020305</v>
          </cell>
          <cell r="P1927" t="str">
            <v>Rural</v>
          </cell>
          <cell r="Q1927" t="str">
            <v>AGRI</v>
          </cell>
          <cell r="R1927" t="str">
            <v>AGRI</v>
          </cell>
          <cell r="S1927">
            <v>26.861000000000001</v>
          </cell>
          <cell r="T1927">
            <v>4</v>
          </cell>
          <cell r="U1927">
            <v>30.861000000000001</v>
          </cell>
          <cell r="V1927">
            <v>202</v>
          </cell>
          <cell r="W1927">
            <v>193</v>
          </cell>
          <cell r="X1927">
            <v>191</v>
          </cell>
          <cell r="Y1927">
            <v>191</v>
          </cell>
          <cell r="Z1927">
            <v>526.08000000000004</v>
          </cell>
        </row>
        <row r="1928">
          <cell r="I1928" t="str">
            <v>PANDARAHALLI_66F11-SINGAPURA</v>
          </cell>
          <cell r="J1928" t="str">
            <v>1310202905020307</v>
          </cell>
          <cell r="K1928" t="str">
            <v>AGRI</v>
          </cell>
          <cell r="L1928" t="str">
            <v>PANDARAHALLI_66</v>
          </cell>
          <cell r="M1928" t="str">
            <v>F11-SINGAPURA</v>
          </cell>
          <cell r="N1928" t="str">
            <v>PANDARAHALLI_66F11-SINGAPURA</v>
          </cell>
          <cell r="O1928" t="str">
            <v>1310202905020307</v>
          </cell>
          <cell r="P1928" t="str">
            <v>Rural</v>
          </cell>
          <cell r="Q1928" t="str">
            <v>AGRI</v>
          </cell>
          <cell r="R1928" t="str">
            <v>AGRI</v>
          </cell>
          <cell r="S1928">
            <v>10.6</v>
          </cell>
          <cell r="T1928">
            <v>26</v>
          </cell>
          <cell r="U1928">
            <v>36.6</v>
          </cell>
          <cell r="V1928">
            <v>159</v>
          </cell>
          <cell r="W1928">
            <v>355</v>
          </cell>
          <cell r="X1928">
            <v>355</v>
          </cell>
          <cell r="Y1928">
            <v>355</v>
          </cell>
          <cell r="Z1928">
            <v>1086.8399999999999</v>
          </cell>
        </row>
        <row r="1929">
          <cell r="I1929" t="str">
            <v>PANDARAHALLI_66F13-KAKKERU NJY</v>
          </cell>
          <cell r="J1929" t="str">
            <v>1310202905010103</v>
          </cell>
          <cell r="K1929" t="str">
            <v>NJY</v>
          </cell>
          <cell r="L1929" t="str">
            <v>PANDARAHALLI_66</v>
          </cell>
          <cell r="M1929" t="str">
            <v>F13-KAKKERU NJY</v>
          </cell>
          <cell r="N1929" t="str">
            <v>PANDARAHALLI_66F13-KAKKERU NJY</v>
          </cell>
          <cell r="O1929" t="str">
            <v>1310202905010103</v>
          </cell>
          <cell r="P1929" t="str">
            <v>Rural</v>
          </cell>
          <cell r="Q1929" t="str">
            <v>NJY</v>
          </cell>
          <cell r="R1929" t="str">
            <v>NJY</v>
          </cell>
          <cell r="S1929">
            <v>52</v>
          </cell>
          <cell r="T1929">
            <v>10</v>
          </cell>
          <cell r="U1929">
            <v>62</v>
          </cell>
          <cell r="V1929">
            <v>81</v>
          </cell>
          <cell r="W1929">
            <v>4198</v>
          </cell>
          <cell r="X1929">
            <v>3614</v>
          </cell>
          <cell r="Y1929">
            <v>0</v>
          </cell>
          <cell r="Z1929">
            <v>18454.099999999999</v>
          </cell>
        </row>
        <row r="1930">
          <cell r="I1930" t="str">
            <v>PATTANAYAKANAHALLI_66F01-HULIGERE</v>
          </cell>
          <cell r="J1930" t="str">
            <v>1320302901010101</v>
          </cell>
          <cell r="K1930" t="str">
            <v>AGRI</v>
          </cell>
          <cell r="L1930" t="str">
            <v>PATTANAYAKANAHALLI_66</v>
          </cell>
          <cell r="M1930" t="str">
            <v>F01-HULIGERE</v>
          </cell>
          <cell r="N1930" t="str">
            <v>PATTANAYAKANAHALLI_66F01-HULIGERE</v>
          </cell>
          <cell r="O1930" t="str">
            <v>1320302901010101</v>
          </cell>
          <cell r="P1930" t="str">
            <v>Rural</v>
          </cell>
          <cell r="Q1930" t="str">
            <v>AGRI</v>
          </cell>
          <cell r="R1930" t="str">
            <v>AGRI</v>
          </cell>
          <cell r="S1930">
            <v>19.420500000000004</v>
          </cell>
          <cell r="T1930">
            <v>15.889500000000002</v>
          </cell>
          <cell r="U1930">
            <v>35.31</v>
          </cell>
          <cell r="V1930">
            <v>125</v>
          </cell>
          <cell r="W1930">
            <v>529</v>
          </cell>
          <cell r="X1930">
            <v>316</v>
          </cell>
          <cell r="Y1930">
            <v>316</v>
          </cell>
          <cell r="Z1930">
            <v>1016.52</v>
          </cell>
        </row>
        <row r="1931">
          <cell r="I1931" t="str">
            <v>PATTANAYAKANAHALLI_66F02-HUCCHAGIRANAHALLI</v>
          </cell>
          <cell r="J1931" t="str">
            <v>1320302901010102</v>
          </cell>
          <cell r="K1931" t="str">
            <v>AGRI</v>
          </cell>
          <cell r="L1931" t="str">
            <v>PATTANAYAKANAHALLI_66</v>
          </cell>
          <cell r="M1931" t="str">
            <v>F02-HUCCHAGIRANAHALLI</v>
          </cell>
          <cell r="N1931" t="str">
            <v>PATTANAYAKANAHALLI_66F02-HUCCHAGIRANAHALLI</v>
          </cell>
          <cell r="O1931" t="str">
            <v>1320302901010102</v>
          </cell>
          <cell r="P1931" t="str">
            <v>Rural</v>
          </cell>
          <cell r="Q1931" t="str">
            <v>AGRI</v>
          </cell>
          <cell r="R1931" t="str">
            <v>AGRI</v>
          </cell>
          <cell r="S1931">
            <v>28.198500000000003</v>
          </cell>
          <cell r="T1931">
            <v>23.0715</v>
          </cell>
          <cell r="U1931">
            <v>51.27</v>
          </cell>
          <cell r="V1931">
            <v>161</v>
          </cell>
          <cell r="W1931">
            <v>358</v>
          </cell>
          <cell r="X1931">
            <v>357</v>
          </cell>
          <cell r="Y1931">
            <v>357</v>
          </cell>
          <cell r="Z1931">
            <v>865.73</v>
          </cell>
        </row>
        <row r="1932">
          <cell r="I1932" t="str">
            <v>PATTANAYAKANAHALLI_66F03-RANGAPURA</v>
          </cell>
          <cell r="J1932" t="str">
            <v>1320302901010103</v>
          </cell>
          <cell r="K1932" t="str">
            <v>AGRI</v>
          </cell>
          <cell r="L1932" t="str">
            <v>PATTANAYAKANAHALLI_66</v>
          </cell>
          <cell r="M1932" t="str">
            <v>F03-RANGAPURA</v>
          </cell>
          <cell r="N1932" t="str">
            <v>PATTANAYAKANAHALLI_66F03-RANGAPURA</v>
          </cell>
          <cell r="O1932" t="str">
            <v>1320302901010103</v>
          </cell>
          <cell r="P1932" t="str">
            <v>Rural</v>
          </cell>
          <cell r="Q1932" t="str">
            <v>AGRI</v>
          </cell>
          <cell r="R1932" t="str">
            <v>AGRI</v>
          </cell>
          <cell r="S1932">
            <v>15.400000000000002</v>
          </cell>
          <cell r="T1932">
            <v>12.95</v>
          </cell>
          <cell r="U1932">
            <v>28.35</v>
          </cell>
          <cell r="V1932">
            <v>83</v>
          </cell>
          <cell r="W1932">
            <v>198</v>
          </cell>
          <cell r="X1932">
            <v>197</v>
          </cell>
          <cell r="Y1932">
            <v>197</v>
          </cell>
          <cell r="Z1932">
            <v>514.98</v>
          </cell>
        </row>
        <row r="1933">
          <cell r="I1933" t="str">
            <v>PATTANAYAKANAHALLI_66F04-KYADIGUNTE</v>
          </cell>
          <cell r="J1933" t="str">
            <v>1320302901010104</v>
          </cell>
          <cell r="K1933" t="str">
            <v>AGRI</v>
          </cell>
          <cell r="L1933" t="str">
            <v>PATTANAYAKANAHALLI_66</v>
          </cell>
          <cell r="M1933" t="str">
            <v>F04-KYADIGUNTE</v>
          </cell>
          <cell r="N1933" t="str">
            <v>PATTANAYAKANAHALLI_66F04-KYADIGUNTE</v>
          </cell>
          <cell r="O1933" t="str">
            <v>1320302901010104</v>
          </cell>
          <cell r="P1933" t="str">
            <v>Rural</v>
          </cell>
          <cell r="Q1933" t="str">
            <v>AGRI</v>
          </cell>
          <cell r="R1933" t="str">
            <v>AGRI</v>
          </cell>
          <cell r="S1933">
            <v>12.100000000000001</v>
          </cell>
          <cell r="T1933">
            <v>9.9</v>
          </cell>
          <cell r="U1933">
            <v>22</v>
          </cell>
          <cell r="V1933">
            <v>82</v>
          </cell>
          <cell r="W1933">
            <v>265</v>
          </cell>
          <cell r="X1933">
            <v>263</v>
          </cell>
          <cell r="Y1933">
            <v>263</v>
          </cell>
          <cell r="Z1933">
            <v>527.45000000000005</v>
          </cell>
        </row>
        <row r="1934">
          <cell r="I1934" t="str">
            <v>PATTANAYAKANAHALLI_66F05-NADUR</v>
          </cell>
          <cell r="J1934" t="str">
            <v>1320302901020301</v>
          </cell>
          <cell r="K1934" t="str">
            <v>AGRI</v>
          </cell>
          <cell r="L1934" t="str">
            <v>PATTANAYAKANAHALLI_66</v>
          </cell>
          <cell r="M1934" t="str">
            <v>F05-NADUR</v>
          </cell>
          <cell r="N1934" t="str">
            <v>PATTANAYAKANAHALLI_66F05-NADUR</v>
          </cell>
          <cell r="O1934" t="str">
            <v>1320302901020301</v>
          </cell>
          <cell r="P1934" t="str">
            <v>Rural</v>
          </cell>
          <cell r="Q1934" t="str">
            <v>AGRI</v>
          </cell>
          <cell r="R1934" t="str">
            <v>AGRI</v>
          </cell>
          <cell r="S1934">
            <v>9.9</v>
          </cell>
          <cell r="T1934">
            <v>8.1</v>
          </cell>
          <cell r="U1934">
            <v>18</v>
          </cell>
          <cell r="V1934">
            <v>95</v>
          </cell>
          <cell r="W1934">
            <v>338</v>
          </cell>
          <cell r="X1934">
            <v>337</v>
          </cell>
          <cell r="Y1934">
            <v>337</v>
          </cell>
          <cell r="Z1934">
            <v>736.16</v>
          </cell>
        </row>
        <row r="1935">
          <cell r="I1935" t="str">
            <v>PATTANAYAKANAHALLI_66F06-KALLAHALLI</v>
          </cell>
          <cell r="J1935" t="str">
            <v>1320302901010105</v>
          </cell>
          <cell r="K1935" t="str">
            <v>AGRI</v>
          </cell>
          <cell r="L1935" t="str">
            <v>PATTANAYAKANAHALLI_66</v>
          </cell>
          <cell r="M1935" t="str">
            <v>F06-KALLAHALLI</v>
          </cell>
          <cell r="N1935" t="str">
            <v>PATTANAYAKANAHALLI_66F06-KALLAHALLI</v>
          </cell>
          <cell r="O1935" t="str">
            <v>1320302901010105</v>
          </cell>
          <cell r="P1935" t="str">
            <v>Rural</v>
          </cell>
          <cell r="Q1935" t="str">
            <v>AGRI</v>
          </cell>
          <cell r="R1935" t="str">
            <v>AGRI</v>
          </cell>
          <cell r="S1935">
            <v>22.660000000000004</v>
          </cell>
          <cell r="T1935">
            <v>18.540000000000003</v>
          </cell>
          <cell r="U1935">
            <v>41.2</v>
          </cell>
          <cell r="V1935">
            <v>95</v>
          </cell>
          <cell r="W1935">
            <v>205</v>
          </cell>
          <cell r="X1935">
            <v>205</v>
          </cell>
          <cell r="Y1935">
            <v>205</v>
          </cell>
          <cell r="Z1935">
            <v>833.23</v>
          </cell>
        </row>
        <row r="1936">
          <cell r="I1936" t="str">
            <v>PATTANAYAKANAHALLI_66F07-P-M-HALLI</v>
          </cell>
          <cell r="J1936" t="str">
            <v>1320302901020302</v>
          </cell>
          <cell r="K1936" t="str">
            <v>AGRI</v>
          </cell>
          <cell r="L1936" t="str">
            <v>PATTANAYAKANAHALLI_66</v>
          </cell>
          <cell r="M1936" t="str">
            <v>F07-P-M-HALLI</v>
          </cell>
          <cell r="N1936" t="str">
            <v>PATTANAYAKANAHALLI_66F07-P-M-HALLI</v>
          </cell>
          <cell r="O1936" t="str">
            <v>1320302901020302</v>
          </cell>
          <cell r="P1936" t="str">
            <v>Rural</v>
          </cell>
          <cell r="Q1936" t="str">
            <v>AGRI</v>
          </cell>
          <cell r="R1936" t="str">
            <v>AGRI</v>
          </cell>
          <cell r="S1936">
            <v>14.630000000000003</v>
          </cell>
          <cell r="T1936">
            <v>11.97</v>
          </cell>
          <cell r="U1936">
            <v>26.6</v>
          </cell>
          <cell r="V1936">
            <v>114</v>
          </cell>
          <cell r="W1936">
            <v>293</v>
          </cell>
          <cell r="X1936">
            <v>293</v>
          </cell>
          <cell r="Y1936">
            <v>293</v>
          </cell>
          <cell r="Z1936">
            <v>726.31</v>
          </cell>
        </row>
        <row r="1937">
          <cell r="I1937" t="str">
            <v>PATTANAYAKANAHALLI_66F08-KEREYAGALAHALLI</v>
          </cell>
          <cell r="J1937" t="str">
            <v>1320302901020303</v>
          </cell>
          <cell r="K1937" t="str">
            <v>AGRI</v>
          </cell>
          <cell r="L1937" t="str">
            <v>PATTANAYAKANAHALLI_66</v>
          </cell>
          <cell r="M1937" t="str">
            <v>F08-KEREYAGALAHALLI</v>
          </cell>
          <cell r="N1937" t="str">
            <v>PATTANAYAKANAHALLI_66F08-KEREYAGALAHALLI</v>
          </cell>
          <cell r="O1937" t="str">
            <v>1320302901020303</v>
          </cell>
          <cell r="P1937" t="str">
            <v>Rural</v>
          </cell>
          <cell r="Q1937" t="str">
            <v>AGRI</v>
          </cell>
          <cell r="R1937" t="str">
            <v>AGRI</v>
          </cell>
          <cell r="S1937">
            <v>21.560000000000002</v>
          </cell>
          <cell r="T1937">
            <v>17.64</v>
          </cell>
          <cell r="U1937">
            <v>39.200000000000003</v>
          </cell>
          <cell r="V1937">
            <v>28</v>
          </cell>
          <cell r="W1937">
            <v>311</v>
          </cell>
          <cell r="X1937">
            <v>302</v>
          </cell>
          <cell r="Y1937">
            <v>302</v>
          </cell>
          <cell r="Z1937">
            <v>900.71</v>
          </cell>
        </row>
        <row r="1938">
          <cell r="I1938" t="str">
            <v>PATTANAYAKANAHALLI_66F09-SIDDANAHALLI-NJY</v>
          </cell>
          <cell r="J1938" t="str">
            <v>1320302901020304</v>
          </cell>
          <cell r="K1938" t="str">
            <v>NJY</v>
          </cell>
          <cell r="L1938" t="str">
            <v>PATTANAYAKANAHALLI_66</v>
          </cell>
          <cell r="M1938" t="str">
            <v>F09-SIDDANAHALLI-NJY</v>
          </cell>
          <cell r="N1938" t="str">
            <v>PATTANAYAKANAHALLI_66F09-SIDDANAHALLI-NJY</v>
          </cell>
          <cell r="O1938" t="str">
            <v>1320302901020304</v>
          </cell>
          <cell r="P1938" t="str">
            <v>Rural</v>
          </cell>
          <cell r="Q1938" t="str">
            <v>NJY</v>
          </cell>
          <cell r="R1938" t="str">
            <v>NJY</v>
          </cell>
          <cell r="S1938">
            <v>6.02</v>
          </cell>
          <cell r="T1938">
            <v>7.9799999999999995</v>
          </cell>
          <cell r="U1938">
            <v>14</v>
          </cell>
          <cell r="V1938">
            <v>51</v>
          </cell>
          <cell r="W1938">
            <v>3097</v>
          </cell>
          <cell r="X1938">
            <v>2353</v>
          </cell>
          <cell r="Y1938">
            <v>0</v>
          </cell>
          <cell r="Z1938">
            <v>530.28</v>
          </cell>
        </row>
        <row r="1939">
          <cell r="I1939" t="str">
            <v>PATTANAYAKANAHALLI_66F10-RAGALAHALLI-NJY</v>
          </cell>
          <cell r="J1939" t="str">
            <v>1320302901020305</v>
          </cell>
          <cell r="K1939" t="str">
            <v>NJY</v>
          </cell>
          <cell r="L1939" t="str">
            <v>PATTANAYAKANAHALLI_66</v>
          </cell>
          <cell r="M1939" t="str">
            <v>F10-RAGALAHALLI-NJY</v>
          </cell>
          <cell r="N1939" t="str">
            <v>PATTANAYAKANAHALLI_66F10-RAGALAHALLI-NJY</v>
          </cell>
          <cell r="O1939" t="str">
            <v>1320302901020305</v>
          </cell>
          <cell r="P1939" t="str">
            <v>Rural</v>
          </cell>
          <cell r="Q1939" t="str">
            <v>NJY</v>
          </cell>
          <cell r="R1939" t="str">
            <v>NJY</v>
          </cell>
          <cell r="S1939">
            <v>26.66</v>
          </cell>
          <cell r="T1939">
            <v>19.2</v>
          </cell>
          <cell r="U1939">
            <v>45.86</v>
          </cell>
          <cell r="V1939">
            <v>37</v>
          </cell>
          <cell r="W1939">
            <v>3145</v>
          </cell>
          <cell r="X1939">
            <v>2057</v>
          </cell>
          <cell r="Y1939">
            <v>0</v>
          </cell>
          <cell r="Z1939">
            <v>1152.1199999999999</v>
          </cell>
        </row>
        <row r="1940">
          <cell r="I1940" t="str">
            <v>PATTANAYAKANAHALLI_66F11-MELKUNTE-NJY</v>
          </cell>
          <cell r="J1940" t="str">
            <v>1320302901020306</v>
          </cell>
          <cell r="K1940" t="str">
            <v>NJY</v>
          </cell>
          <cell r="L1940" t="str">
            <v>PATTANAYAKANAHALLI_66</v>
          </cell>
          <cell r="M1940" t="str">
            <v>F11-MELKUNTE-NJY</v>
          </cell>
          <cell r="N1940" t="str">
            <v>PATTANAYAKANAHALLI_66F11-MELKUNTE-NJY</v>
          </cell>
          <cell r="O1940" t="str">
            <v>1320302901020306</v>
          </cell>
          <cell r="P1940" t="str">
            <v>Rural</v>
          </cell>
          <cell r="Q1940" t="str">
            <v>NJY</v>
          </cell>
          <cell r="R1940" t="str">
            <v>NJY</v>
          </cell>
          <cell r="S1940">
            <v>31.665599999999998</v>
          </cell>
          <cell r="T1940">
            <v>12.314400000000001</v>
          </cell>
          <cell r="U1940">
            <v>43.98</v>
          </cell>
          <cell r="V1940">
            <v>77</v>
          </cell>
          <cell r="W1940">
            <v>2930</v>
          </cell>
          <cell r="X1940">
            <v>2120</v>
          </cell>
          <cell r="Y1940">
            <v>0</v>
          </cell>
          <cell r="Z1940">
            <v>508.1</v>
          </cell>
        </row>
        <row r="1941">
          <cell r="I1941" t="str">
            <v>PAVAGADA_220F01-NALIGANAHALLY</v>
          </cell>
          <cell r="J1941" t="str">
            <v>1320306908010101</v>
          </cell>
          <cell r="K1941" t="str">
            <v>AGRI</v>
          </cell>
          <cell r="L1941" t="str">
            <v>PAVAGADA_220</v>
          </cell>
          <cell r="M1941" t="str">
            <v>F01-NALIGANAHALLY</v>
          </cell>
          <cell r="N1941" t="str">
            <v>PAVAGADA_220F01-NALIGANAHALLY</v>
          </cell>
          <cell r="O1941" t="str">
            <v>1320306908010101</v>
          </cell>
          <cell r="P1941" t="str">
            <v>Rural</v>
          </cell>
          <cell r="Q1941" t="str">
            <v>AGRI</v>
          </cell>
          <cell r="R1941" t="str">
            <v>AGRI</v>
          </cell>
          <cell r="S1941">
            <v>15</v>
          </cell>
          <cell r="T1941">
            <v>31.8</v>
          </cell>
          <cell r="U1941">
            <v>46.8</v>
          </cell>
          <cell r="V1941">
            <v>124</v>
          </cell>
          <cell r="W1941">
            <v>458</v>
          </cell>
          <cell r="X1941">
            <v>435</v>
          </cell>
          <cell r="Y1941">
            <v>375</v>
          </cell>
          <cell r="Z1941">
            <v>6072.5</v>
          </cell>
        </row>
        <row r="1942">
          <cell r="I1942" t="str">
            <v>PAVAGADA_220F02-ARLAHALLY</v>
          </cell>
          <cell r="J1942" t="str">
            <v>1320306908010102</v>
          </cell>
          <cell r="K1942" t="str">
            <v>AGRI</v>
          </cell>
          <cell r="L1942" t="str">
            <v>PAVAGADA_220</v>
          </cell>
          <cell r="M1942" t="str">
            <v>F02-ARLAHALLY</v>
          </cell>
          <cell r="N1942" t="str">
            <v>PAVAGADA_220F02-ARLAHALLY</v>
          </cell>
          <cell r="O1942" t="str">
            <v>1320306908010102</v>
          </cell>
          <cell r="P1942" t="str">
            <v>Rural</v>
          </cell>
          <cell r="Q1942" t="str">
            <v>AGRI</v>
          </cell>
          <cell r="R1942" t="str">
            <v>AGRI</v>
          </cell>
          <cell r="S1942">
            <v>18</v>
          </cell>
          <cell r="T1942">
            <v>33.4</v>
          </cell>
          <cell r="U1942">
            <v>51.4</v>
          </cell>
          <cell r="V1942">
            <v>125</v>
          </cell>
          <cell r="W1942">
            <v>316</v>
          </cell>
          <cell r="X1942">
            <v>313</v>
          </cell>
          <cell r="Y1942">
            <v>311</v>
          </cell>
          <cell r="Z1942">
            <v>7996.2</v>
          </cell>
        </row>
        <row r="1943">
          <cell r="I1943" t="str">
            <v>PAVAGADA_220F03-DODDAHATTI NJY</v>
          </cell>
          <cell r="J1943" t="str">
            <v>1320306908010103</v>
          </cell>
          <cell r="K1943" t="str">
            <v>NJY</v>
          </cell>
          <cell r="L1943" t="str">
            <v>PAVAGADA_220</v>
          </cell>
          <cell r="M1943" t="str">
            <v>F03-DODDAHATTI NJY</v>
          </cell>
          <cell r="N1943" t="str">
            <v>PAVAGADA_220F03-DODDAHATTI NJY</v>
          </cell>
          <cell r="O1943" t="str">
            <v>1320306908010103</v>
          </cell>
          <cell r="P1943" t="str">
            <v>Rural</v>
          </cell>
          <cell r="Q1943" t="str">
            <v>NJY</v>
          </cell>
          <cell r="R1943" t="str">
            <v>NJY</v>
          </cell>
          <cell r="S1943">
            <v>10</v>
          </cell>
          <cell r="T1943">
            <v>12</v>
          </cell>
          <cell r="U1943">
            <v>22</v>
          </cell>
          <cell r="V1943">
            <v>63</v>
          </cell>
          <cell r="W1943">
            <v>1924</v>
          </cell>
          <cell r="X1943">
            <v>1364</v>
          </cell>
          <cell r="Y1943">
            <v>0</v>
          </cell>
          <cell r="Z1943">
            <v>4455.2</v>
          </cell>
        </row>
        <row r="1944">
          <cell r="I1944" t="str">
            <v>PAVAGADA_220F04-SINGAREDDYHALLY</v>
          </cell>
          <cell r="J1944" t="str">
            <v>1320306908010104</v>
          </cell>
          <cell r="K1944" t="str">
            <v>AGRI</v>
          </cell>
          <cell r="L1944" t="str">
            <v>PAVAGADA_220</v>
          </cell>
          <cell r="M1944" t="str">
            <v>F04-SINGAREDDYHALLY</v>
          </cell>
          <cell r="N1944" t="str">
            <v>PAVAGADA_220F04-SINGAREDDYHALLY</v>
          </cell>
          <cell r="O1944" t="str">
            <v>1320306908010104</v>
          </cell>
          <cell r="P1944" t="str">
            <v>Rural</v>
          </cell>
          <cell r="Q1944" t="str">
            <v>AGRI</v>
          </cell>
          <cell r="R1944" t="str">
            <v>AGRI</v>
          </cell>
          <cell r="S1944">
            <v>8.1</v>
          </cell>
          <cell r="T1944">
            <v>4.5</v>
          </cell>
          <cell r="U1944">
            <v>12.6</v>
          </cell>
          <cell r="V1944">
            <v>22</v>
          </cell>
          <cell r="W1944">
            <v>156</v>
          </cell>
          <cell r="X1944">
            <v>154</v>
          </cell>
          <cell r="Y1944">
            <v>154</v>
          </cell>
          <cell r="Z1944">
            <v>10375.1</v>
          </cell>
        </row>
        <row r="1945">
          <cell r="I1945" t="str">
            <v>PAVAGADA_66F01-PAVAGADA</v>
          </cell>
          <cell r="J1945" t="str">
            <v>1320306902010301</v>
          </cell>
          <cell r="K1945" t="str">
            <v>MIXED LOAD</v>
          </cell>
          <cell r="L1945" t="str">
            <v>PAVAGADA_66</v>
          </cell>
          <cell r="M1945" t="str">
            <v>F01-PAVAGADA</v>
          </cell>
          <cell r="N1945" t="str">
            <v>PAVAGADA_66F01-PAVAGADA</v>
          </cell>
          <cell r="O1945" t="str">
            <v>1320306902010301</v>
          </cell>
          <cell r="P1945" t="str">
            <v>Urban</v>
          </cell>
          <cell r="Q1945" t="str">
            <v>URBAN MIXED LOAD</v>
          </cell>
          <cell r="R1945" t="str">
            <v>URBAN</v>
          </cell>
          <cell r="S1945">
            <v>9.4</v>
          </cell>
          <cell r="T1945">
            <v>19.987000000000002</v>
          </cell>
          <cell r="U1945">
            <v>29.387</v>
          </cell>
          <cell r="V1945">
            <v>170</v>
          </cell>
          <cell r="W1945">
            <v>12795</v>
          </cell>
          <cell r="X1945">
            <v>8038</v>
          </cell>
          <cell r="Y1945">
            <v>87</v>
          </cell>
          <cell r="Z1945">
            <v>1734.53</v>
          </cell>
        </row>
        <row r="1946">
          <cell r="I1946" t="str">
            <v>PAVAGADA_66F02-C.K.PURA</v>
          </cell>
          <cell r="J1946" t="str">
            <v>1320306902010302</v>
          </cell>
          <cell r="K1946" t="str">
            <v>AGRI</v>
          </cell>
          <cell r="L1946" t="str">
            <v>PAVAGADA_66</v>
          </cell>
          <cell r="M1946" t="str">
            <v>F02-C.K.PURA</v>
          </cell>
          <cell r="N1946" t="str">
            <v>PAVAGADA_66F02-C.K.PURA</v>
          </cell>
          <cell r="O1946" t="str">
            <v>1320306902010302</v>
          </cell>
          <cell r="P1946" t="str">
            <v>Rural</v>
          </cell>
          <cell r="Q1946" t="str">
            <v>AGRI</v>
          </cell>
          <cell r="R1946" t="str">
            <v>AGRI</v>
          </cell>
          <cell r="S1946">
            <v>12</v>
          </cell>
          <cell r="T1946">
            <v>27</v>
          </cell>
          <cell r="U1946">
            <v>39</v>
          </cell>
          <cell r="V1946">
            <v>89</v>
          </cell>
          <cell r="W1946">
            <v>297</v>
          </cell>
          <cell r="X1946">
            <v>272</v>
          </cell>
          <cell r="Y1946">
            <v>256</v>
          </cell>
          <cell r="Z1946">
            <v>459.76</v>
          </cell>
        </row>
        <row r="1947">
          <cell r="I1947" t="str">
            <v>PAVAGADA_66F03-GANGASAGARA</v>
          </cell>
          <cell r="J1947" t="str">
            <v>1320306902010303</v>
          </cell>
          <cell r="K1947" t="str">
            <v>AGRI</v>
          </cell>
          <cell r="L1947" t="str">
            <v>PAVAGADA_66</v>
          </cell>
          <cell r="M1947" t="str">
            <v>F03-GANGASAGARA</v>
          </cell>
          <cell r="N1947" t="str">
            <v>PAVAGADA_66F03-GANGASAGARA</v>
          </cell>
          <cell r="O1947" t="str">
            <v>1320306902010303</v>
          </cell>
          <cell r="P1947" t="str">
            <v>Rural</v>
          </cell>
          <cell r="Q1947" t="str">
            <v>AGRI</v>
          </cell>
          <cell r="R1947" t="str">
            <v>AGRI</v>
          </cell>
          <cell r="S1947">
            <v>18</v>
          </cell>
          <cell r="T1947">
            <v>28.5</v>
          </cell>
          <cell r="U1947">
            <v>46.5</v>
          </cell>
          <cell r="V1947">
            <v>59</v>
          </cell>
          <cell r="W1947">
            <v>238</v>
          </cell>
          <cell r="X1947">
            <v>223</v>
          </cell>
          <cell r="Y1947">
            <v>222</v>
          </cell>
          <cell r="Z1947">
            <v>309.58999999999997</v>
          </cell>
        </row>
        <row r="1948">
          <cell r="I1948" t="str">
            <v>PAVAGADA_66F04-BOMMATHALAHALLY</v>
          </cell>
          <cell r="J1948" t="str">
            <v>1320306902020101</v>
          </cell>
          <cell r="K1948" t="str">
            <v>AGRI</v>
          </cell>
          <cell r="L1948" t="str">
            <v>PAVAGADA_66</v>
          </cell>
          <cell r="M1948" t="str">
            <v>F04-BOMMATHALAHALLY</v>
          </cell>
          <cell r="N1948" t="str">
            <v>PAVAGADA_66F04-BOMMATHALAHALLY</v>
          </cell>
          <cell r="O1948" t="str">
            <v>1320306902020101</v>
          </cell>
          <cell r="P1948" t="str">
            <v>Rural</v>
          </cell>
          <cell r="Q1948" t="str">
            <v>AGRI</v>
          </cell>
          <cell r="R1948" t="str">
            <v>AGRI</v>
          </cell>
          <cell r="S1948">
            <v>16</v>
          </cell>
          <cell r="T1948">
            <v>37.6</v>
          </cell>
          <cell r="U1948">
            <v>53.6</v>
          </cell>
          <cell r="V1948">
            <v>76</v>
          </cell>
          <cell r="W1948">
            <v>222</v>
          </cell>
          <cell r="X1948">
            <v>186</v>
          </cell>
          <cell r="Y1948">
            <v>175</v>
          </cell>
          <cell r="Z1948">
            <v>336.46</v>
          </cell>
        </row>
        <row r="1949">
          <cell r="I1949" t="str">
            <v>PAVAGADA_66F05-NEELAMMANAHALLY</v>
          </cell>
          <cell r="J1949" t="str">
            <v>1320306902020102</v>
          </cell>
          <cell r="K1949" t="str">
            <v>AGRI</v>
          </cell>
          <cell r="L1949" t="str">
            <v>PAVAGADA_66</v>
          </cell>
          <cell r="M1949" t="str">
            <v>F05-NEELAMMANAHALLY</v>
          </cell>
          <cell r="N1949" t="str">
            <v>PAVAGADA_66F05-NEELAMMANAHALLY</v>
          </cell>
          <cell r="O1949" t="str">
            <v>1320306902020102</v>
          </cell>
          <cell r="P1949" t="str">
            <v>Rural</v>
          </cell>
          <cell r="Q1949" t="str">
            <v>AGRI</v>
          </cell>
          <cell r="R1949" t="str">
            <v>AGRI</v>
          </cell>
          <cell r="S1949">
            <v>24</v>
          </cell>
          <cell r="T1949">
            <v>24</v>
          </cell>
          <cell r="U1949">
            <v>48</v>
          </cell>
          <cell r="V1949">
            <v>89</v>
          </cell>
          <cell r="W1949">
            <v>706</v>
          </cell>
          <cell r="X1949">
            <v>360</v>
          </cell>
          <cell r="Y1949">
            <v>325</v>
          </cell>
          <cell r="Z1949">
            <v>291.19</v>
          </cell>
        </row>
        <row r="1950">
          <cell r="I1950" t="str">
            <v>PAVAGADA_66F06-CHIKKANAYAKANAHALLI</v>
          </cell>
          <cell r="J1950" t="str">
            <v>1320306902020103</v>
          </cell>
          <cell r="K1950" t="str">
            <v>AGRI</v>
          </cell>
          <cell r="L1950" t="str">
            <v>PAVAGADA_66</v>
          </cell>
          <cell r="M1950" t="str">
            <v>F06-CHIKKANAYAKANAHALLI</v>
          </cell>
          <cell r="N1950" t="str">
            <v>PAVAGADA_66F06-CHIKKANAYAKANAHALLI</v>
          </cell>
          <cell r="O1950" t="str">
            <v>1320306902020103</v>
          </cell>
          <cell r="P1950" t="str">
            <v>Rural</v>
          </cell>
          <cell r="Q1950" t="str">
            <v>AGRI</v>
          </cell>
          <cell r="R1950" t="str">
            <v>AGRI</v>
          </cell>
          <cell r="S1950">
            <v>9</v>
          </cell>
          <cell r="T1950">
            <v>34.700000000000003</v>
          </cell>
          <cell r="U1950">
            <v>43.7</v>
          </cell>
          <cell r="V1950">
            <v>117</v>
          </cell>
          <cell r="W1950">
            <v>249</v>
          </cell>
          <cell r="X1950">
            <v>240</v>
          </cell>
          <cell r="Y1950">
            <v>234</v>
          </cell>
          <cell r="Z1950">
            <v>694.82</v>
          </cell>
        </row>
        <row r="1951">
          <cell r="I1951" t="str">
            <v>PAVAGADA_66F07-PALLAVALLI</v>
          </cell>
          <cell r="J1951" t="str">
            <v>1320306902020104</v>
          </cell>
          <cell r="K1951" t="str">
            <v>AGRI</v>
          </cell>
          <cell r="L1951" t="str">
            <v>PAVAGADA_66</v>
          </cell>
          <cell r="M1951" t="str">
            <v>F07-PALLAVALLI</v>
          </cell>
          <cell r="N1951" t="str">
            <v>PAVAGADA_66F07-PALLAVALLI</v>
          </cell>
          <cell r="O1951" t="str">
            <v>1320306902020104</v>
          </cell>
          <cell r="P1951" t="str">
            <v>Rural</v>
          </cell>
          <cell r="Q1951" t="str">
            <v>AGRI</v>
          </cell>
          <cell r="R1951" t="str">
            <v>AGRI</v>
          </cell>
          <cell r="S1951">
            <v>9</v>
          </cell>
          <cell r="T1951">
            <v>24</v>
          </cell>
          <cell r="U1951">
            <v>33</v>
          </cell>
          <cell r="V1951">
            <v>88</v>
          </cell>
          <cell r="W1951">
            <v>688</v>
          </cell>
          <cell r="X1951">
            <v>627</v>
          </cell>
          <cell r="Y1951">
            <v>611</v>
          </cell>
          <cell r="Z1951">
            <v>785.58</v>
          </cell>
        </row>
        <row r="1952">
          <cell r="I1952" t="str">
            <v>PAVAGADA_66F08-BYRAPURA</v>
          </cell>
          <cell r="J1952" t="str">
            <v>1320306902010106</v>
          </cell>
          <cell r="K1952" t="str">
            <v>AGRI</v>
          </cell>
          <cell r="L1952" t="str">
            <v>PAVAGADA_66</v>
          </cell>
          <cell r="M1952" t="str">
            <v>F08-BYRAPURA</v>
          </cell>
          <cell r="N1952" t="str">
            <v>PAVAGADA_66F08-BYRAPURA</v>
          </cell>
          <cell r="O1952" t="str">
            <v>1320306902010106</v>
          </cell>
          <cell r="P1952" t="str">
            <v>Rural</v>
          </cell>
          <cell r="Q1952" t="str">
            <v>AGRI</v>
          </cell>
          <cell r="R1952" t="str">
            <v>AGRI</v>
          </cell>
          <cell r="S1952">
            <v>7</v>
          </cell>
          <cell r="T1952">
            <v>33.5</v>
          </cell>
          <cell r="U1952">
            <v>40.5</v>
          </cell>
          <cell r="V1952">
            <v>115</v>
          </cell>
          <cell r="W1952">
            <v>630</v>
          </cell>
          <cell r="X1952">
            <v>610</v>
          </cell>
          <cell r="Y1952">
            <v>457</v>
          </cell>
          <cell r="Z1952">
            <v>886.02</v>
          </cell>
        </row>
        <row r="1953">
          <cell r="I1953" t="str">
            <v>PAVAGADA_66F09-BYADNUR NJY</v>
          </cell>
          <cell r="J1953" t="str">
            <v>1320306902010104</v>
          </cell>
          <cell r="K1953" t="str">
            <v>NJY</v>
          </cell>
          <cell r="L1953" t="str">
            <v>PAVAGADA_66</v>
          </cell>
          <cell r="M1953" t="str">
            <v>F09-BYADNUR NJY</v>
          </cell>
          <cell r="N1953" t="str">
            <v>PAVAGADA_66F09-BYADNUR NJY</v>
          </cell>
          <cell r="O1953" t="str">
            <v>1320306902010104</v>
          </cell>
          <cell r="P1953" t="str">
            <v>Rural</v>
          </cell>
          <cell r="Q1953" t="str">
            <v>NJY</v>
          </cell>
          <cell r="R1953" t="str">
            <v>NJY</v>
          </cell>
          <cell r="S1953">
            <v>10</v>
          </cell>
          <cell r="T1953">
            <v>8</v>
          </cell>
          <cell r="U1953">
            <v>18</v>
          </cell>
          <cell r="V1953">
            <v>63</v>
          </cell>
          <cell r="W1953">
            <v>1363</v>
          </cell>
          <cell r="X1953">
            <v>1017</v>
          </cell>
          <cell r="Y1953">
            <v>11</v>
          </cell>
          <cell r="Z1953">
            <v>16445.3</v>
          </cell>
        </row>
        <row r="1954">
          <cell r="I1954" t="str">
            <v>PAVAGADA_66F10-BUDDAREDDY HALLI NJY</v>
          </cell>
          <cell r="J1954" t="str">
            <v>1320306902010105</v>
          </cell>
          <cell r="K1954" t="str">
            <v>NJY</v>
          </cell>
          <cell r="L1954" t="str">
            <v>PAVAGADA_66</v>
          </cell>
          <cell r="M1954" t="str">
            <v>F10-BUDDAREDDY HALLI NJY</v>
          </cell>
          <cell r="N1954" t="str">
            <v>PAVAGADA_66F10-BUDDAREDDY HALLI NJY</v>
          </cell>
          <cell r="O1954" t="str">
            <v>1320306902010105</v>
          </cell>
          <cell r="P1954" t="str">
            <v>Rural</v>
          </cell>
          <cell r="Q1954" t="str">
            <v>NJY</v>
          </cell>
          <cell r="R1954" t="str">
            <v>NJY</v>
          </cell>
          <cell r="S1954">
            <v>15</v>
          </cell>
          <cell r="T1954">
            <v>12</v>
          </cell>
          <cell r="U1954">
            <v>27</v>
          </cell>
          <cell r="V1954">
            <v>48</v>
          </cell>
          <cell r="W1954">
            <v>1481</v>
          </cell>
          <cell r="X1954">
            <v>1066</v>
          </cell>
          <cell r="Y1954">
            <v>0</v>
          </cell>
          <cell r="Z1954">
            <v>12530</v>
          </cell>
        </row>
        <row r="1955">
          <cell r="I1955" t="str">
            <v>PAVAGADA_66F11-NJY PONNASAMUDRA</v>
          </cell>
          <cell r="J1955" t="str">
            <v>1320306902010103</v>
          </cell>
          <cell r="K1955" t="str">
            <v>NJY</v>
          </cell>
          <cell r="L1955" t="str">
            <v>PAVAGADA_66</v>
          </cell>
          <cell r="M1955" t="str">
            <v>F11-NJY PONNASAMUDRA</v>
          </cell>
          <cell r="N1955" t="str">
            <v>PAVAGADA_66F11-NJY PONNASAMUDRA</v>
          </cell>
          <cell r="O1955" t="str">
            <v>1320306902010103</v>
          </cell>
          <cell r="P1955" t="str">
            <v>Rural</v>
          </cell>
          <cell r="Q1955" t="str">
            <v>NJY</v>
          </cell>
          <cell r="R1955" t="str">
            <v>NJY</v>
          </cell>
          <cell r="S1955">
            <v>22</v>
          </cell>
          <cell r="T1955">
            <v>26</v>
          </cell>
          <cell r="U1955">
            <v>48</v>
          </cell>
          <cell r="V1955">
            <v>69</v>
          </cell>
          <cell r="W1955">
            <v>2569</v>
          </cell>
          <cell r="X1955">
            <v>1578</v>
          </cell>
          <cell r="Y1955">
            <v>0</v>
          </cell>
          <cell r="Z1955">
            <v>25358.3</v>
          </cell>
        </row>
        <row r="1956">
          <cell r="I1956" t="str">
            <v>PAVAGADA_66F12-KHB COLONY</v>
          </cell>
          <cell r="J1956" t="str">
            <v>1320306902010107</v>
          </cell>
          <cell r="K1956" t="str">
            <v>DOMESTIC</v>
          </cell>
          <cell r="L1956" t="str">
            <v>PAVAGADA_66</v>
          </cell>
          <cell r="M1956" t="str">
            <v>F12-KHB COLONY</v>
          </cell>
          <cell r="N1956" t="str">
            <v>PAVAGADA_66F12-KHB COLONY</v>
          </cell>
          <cell r="O1956" t="str">
            <v>1320306902010107</v>
          </cell>
          <cell r="P1956" t="str">
            <v>Urban</v>
          </cell>
          <cell r="Q1956" t="str">
            <v>DOMESTIC</v>
          </cell>
          <cell r="R1956" t="str">
            <v>URBAN</v>
          </cell>
          <cell r="S1956">
            <v>3.677</v>
          </cell>
          <cell r="T1956">
            <v>1.7490000000000001</v>
          </cell>
          <cell r="U1956">
            <v>5.4260000000000002</v>
          </cell>
          <cell r="V1956">
            <v>154</v>
          </cell>
          <cell r="W1956">
            <v>7204</v>
          </cell>
          <cell r="X1956">
            <v>6031</v>
          </cell>
          <cell r="Y1956">
            <v>20</v>
          </cell>
          <cell r="Z1956">
            <v>6826.2</v>
          </cell>
        </row>
        <row r="1957">
          <cell r="I1957" t="str">
            <v>PD KOTE_66F01-KARIDASARAHALLI</v>
          </cell>
          <cell r="J1957" t="str">
            <v>1310401908010107</v>
          </cell>
          <cell r="K1957" t="str">
            <v>AGRI</v>
          </cell>
          <cell r="L1957" t="str">
            <v>PD KOTE_66</v>
          </cell>
          <cell r="M1957" t="str">
            <v>F01-KARIDASARAHALLI</v>
          </cell>
          <cell r="N1957" t="str">
            <v>PD KOTE_66F01-KARIDASARAHALLI</v>
          </cell>
          <cell r="O1957" t="str">
            <v>1310401908010107</v>
          </cell>
          <cell r="P1957" t="str">
            <v>Rural</v>
          </cell>
          <cell r="Q1957" t="str">
            <v>AGRI</v>
          </cell>
          <cell r="R1957" t="str">
            <v>AGRI</v>
          </cell>
          <cell r="S1957">
            <v>1.6666666666666667</v>
          </cell>
          <cell r="T1957">
            <v>3.3849999999999998</v>
          </cell>
          <cell r="U1957">
            <v>5.0516666666666667</v>
          </cell>
          <cell r="V1957">
            <v>24</v>
          </cell>
          <cell r="W1957">
            <v>133</v>
          </cell>
          <cell r="X1957">
            <v>133</v>
          </cell>
          <cell r="Y1957">
            <v>133</v>
          </cell>
          <cell r="Z1957">
            <v>437.35199999999998</v>
          </cell>
        </row>
        <row r="1958">
          <cell r="I1958" t="str">
            <v>PD KOTE_66F02-PD-KOTE</v>
          </cell>
          <cell r="J1958" t="str">
            <v>1310401908010102</v>
          </cell>
          <cell r="K1958" t="str">
            <v>AGRI</v>
          </cell>
          <cell r="L1958" t="str">
            <v>PD KOTE_66</v>
          </cell>
          <cell r="M1958" t="str">
            <v>F02-PD-KOTE</v>
          </cell>
          <cell r="N1958" t="str">
            <v>PD KOTE_66F02-PD-KOTE</v>
          </cell>
          <cell r="O1958" t="str">
            <v>1310401908010102</v>
          </cell>
          <cell r="P1958" t="str">
            <v>Rural</v>
          </cell>
          <cell r="Q1958" t="str">
            <v>AGRI</v>
          </cell>
          <cell r="R1958" t="str">
            <v>AGRI</v>
          </cell>
          <cell r="S1958">
            <v>18.68</v>
          </cell>
          <cell r="T1958">
            <v>19.600000000000001</v>
          </cell>
          <cell r="U1958">
            <v>38.28</v>
          </cell>
          <cell r="V1958">
            <v>112</v>
          </cell>
          <cell r="W1958">
            <v>311</v>
          </cell>
          <cell r="X1958">
            <v>305</v>
          </cell>
          <cell r="Y1958">
            <v>304</v>
          </cell>
          <cell r="Z1958">
            <v>853.97</v>
          </cell>
        </row>
        <row r="1959">
          <cell r="I1959" t="str">
            <v>PD KOTE_66F03-BEJJIHALLI</v>
          </cell>
          <cell r="J1959" t="str">
            <v>1310401908010103</v>
          </cell>
          <cell r="K1959" t="str">
            <v>AGRI</v>
          </cell>
          <cell r="L1959" t="str">
            <v>PD KOTE_66</v>
          </cell>
          <cell r="M1959" t="str">
            <v>F03-BEJJIHALLI</v>
          </cell>
          <cell r="N1959" t="str">
            <v>PD KOTE_66F03-BEJJIHALLI</v>
          </cell>
          <cell r="O1959" t="str">
            <v>1310401908010103</v>
          </cell>
          <cell r="P1959" t="str">
            <v>Rural</v>
          </cell>
          <cell r="Q1959" t="str">
            <v>AGRI</v>
          </cell>
          <cell r="R1959" t="str">
            <v>AGRI</v>
          </cell>
          <cell r="S1959">
            <v>17.490000000000002</v>
          </cell>
          <cell r="T1959">
            <v>14.31</v>
          </cell>
          <cell r="U1959">
            <v>31.800000000000004</v>
          </cell>
          <cell r="V1959">
            <v>92</v>
          </cell>
          <cell r="W1959">
            <v>240</v>
          </cell>
          <cell r="X1959">
            <v>238</v>
          </cell>
          <cell r="Y1959">
            <v>238</v>
          </cell>
          <cell r="Z1959">
            <v>872.048</v>
          </cell>
        </row>
        <row r="1960">
          <cell r="I1960" t="str">
            <v>PD KOTE_66F04-CHIRTHAHALLI</v>
          </cell>
          <cell r="J1960" t="str">
            <v>1310401908010104</v>
          </cell>
          <cell r="K1960" t="str">
            <v>AGRI</v>
          </cell>
          <cell r="L1960" t="str">
            <v>PD KOTE_66</v>
          </cell>
          <cell r="M1960" t="str">
            <v>F04-CHIRTHAHALLI</v>
          </cell>
          <cell r="N1960" t="str">
            <v>PD KOTE_66F04-CHIRTHAHALLI</v>
          </cell>
          <cell r="O1960" t="str">
            <v>1310401908010104</v>
          </cell>
          <cell r="P1960" t="str">
            <v>Rural</v>
          </cell>
          <cell r="Q1960" t="str">
            <v>AGRI</v>
          </cell>
          <cell r="R1960" t="str">
            <v>AGRI</v>
          </cell>
          <cell r="S1960">
            <v>25.630000000000003</v>
          </cell>
          <cell r="T1960">
            <v>20.970000000000002</v>
          </cell>
          <cell r="U1960">
            <v>46.600000000000009</v>
          </cell>
          <cell r="V1960">
            <v>87</v>
          </cell>
          <cell r="W1960">
            <v>402</v>
          </cell>
          <cell r="X1960">
            <v>401</v>
          </cell>
          <cell r="Y1960">
            <v>401</v>
          </cell>
          <cell r="Z1960">
            <v>949.4</v>
          </cell>
        </row>
        <row r="1961">
          <cell r="I1961" t="str">
            <v>PD KOTE_66F05-HALAGALADDI NJY</v>
          </cell>
          <cell r="J1961" t="str">
            <v>1310401908010105</v>
          </cell>
          <cell r="K1961" t="str">
            <v>NJY</v>
          </cell>
          <cell r="L1961" t="str">
            <v>PD KOTE_66</v>
          </cell>
          <cell r="M1961" t="str">
            <v>F05-HALAGALADDI NJY</v>
          </cell>
          <cell r="N1961" t="str">
            <v>PD KOTE_66F05-HALAGALADDI NJY</v>
          </cell>
          <cell r="O1961" t="str">
            <v>1310401908010105</v>
          </cell>
          <cell r="P1961" t="str">
            <v>Rural</v>
          </cell>
          <cell r="Q1961" t="str">
            <v>NJY</v>
          </cell>
          <cell r="R1961" t="str">
            <v>NJY</v>
          </cell>
          <cell r="S1961">
            <v>13.179299999999998</v>
          </cell>
          <cell r="T1961">
            <v>14.43</v>
          </cell>
          <cell r="U1961">
            <v>27.609299999999998</v>
          </cell>
          <cell r="V1961">
            <v>58</v>
          </cell>
          <cell r="W1961">
            <v>2264</v>
          </cell>
          <cell r="X1961">
            <v>2104</v>
          </cell>
          <cell r="Y1961">
            <v>0</v>
          </cell>
          <cell r="Z1961">
            <v>12902.3</v>
          </cell>
        </row>
        <row r="1962">
          <cell r="I1962" t="str">
            <v>PD KOTE_66F06-BENAKANAHLLI</v>
          </cell>
          <cell r="J1962" t="str">
            <v>1310401908020301</v>
          </cell>
          <cell r="K1962" t="str">
            <v>AGRI</v>
          </cell>
          <cell r="L1962" t="str">
            <v>PD KOTE_66</v>
          </cell>
          <cell r="M1962" t="str">
            <v>F06-BENAKANAHLLI</v>
          </cell>
          <cell r="N1962" t="str">
            <v>PD KOTE_66F06-BENAKANAHLLI</v>
          </cell>
          <cell r="O1962" t="str">
            <v>1310401908020301</v>
          </cell>
          <cell r="P1962" t="str">
            <v>Rural</v>
          </cell>
          <cell r="Q1962" t="str">
            <v>AGRI</v>
          </cell>
          <cell r="R1962" t="str">
            <v>AGRI</v>
          </cell>
          <cell r="S1962">
            <v>20.9</v>
          </cell>
          <cell r="T1962">
            <v>22.6</v>
          </cell>
          <cell r="U1962">
            <v>43.5</v>
          </cell>
          <cell r="V1962">
            <v>171</v>
          </cell>
          <cell r="W1962">
            <v>203</v>
          </cell>
          <cell r="X1962">
            <v>201</v>
          </cell>
          <cell r="Y1962">
            <v>200</v>
          </cell>
          <cell r="Z1962">
            <v>2841.1</v>
          </cell>
        </row>
        <row r="1963">
          <cell r="I1963" t="str">
            <v>PD KOTE_66F07-BASAVESHWARA</v>
          </cell>
          <cell r="J1963" t="str">
            <v>1310401908010108</v>
          </cell>
          <cell r="K1963" t="str">
            <v>AGRI</v>
          </cell>
          <cell r="L1963" t="str">
            <v>PD KOTE_66</v>
          </cell>
          <cell r="M1963" t="str">
            <v>F07-BASAVESHWARA</v>
          </cell>
          <cell r="N1963" t="str">
            <v>PD KOTE_66F07-BASAVESHWARA</v>
          </cell>
          <cell r="O1963" t="str">
            <v>1310401908010108</v>
          </cell>
          <cell r="P1963" t="str">
            <v>Rural</v>
          </cell>
          <cell r="Q1963" t="str">
            <v>AGRI</v>
          </cell>
          <cell r="R1963" t="str">
            <v>AGRI</v>
          </cell>
          <cell r="S1963">
            <v>19.598800000000001</v>
          </cell>
          <cell r="T1963">
            <v>18.47</v>
          </cell>
          <cell r="U1963">
            <v>38.068799999999996</v>
          </cell>
          <cell r="V1963">
            <v>119</v>
          </cell>
          <cell r="W1963">
            <v>371</v>
          </cell>
          <cell r="X1963">
            <v>366</v>
          </cell>
          <cell r="Y1963">
            <v>365</v>
          </cell>
          <cell r="Z1963">
            <v>6429.7</v>
          </cell>
        </row>
        <row r="1964">
          <cell r="I1964" t="str">
            <v>PD KOTE_66F08-ESHWARA</v>
          </cell>
          <cell r="J1964" t="str">
            <v>1310401908010106</v>
          </cell>
          <cell r="K1964" t="str">
            <v>AGRI</v>
          </cell>
          <cell r="L1964" t="str">
            <v>PD KOTE_66</v>
          </cell>
          <cell r="M1964" t="str">
            <v>F08-ESHWARA</v>
          </cell>
          <cell r="N1964" t="str">
            <v>PD KOTE_66F08-ESHWARA</v>
          </cell>
          <cell r="O1964" t="str">
            <v>1310401908010106</v>
          </cell>
          <cell r="P1964" t="str">
            <v>Rural</v>
          </cell>
          <cell r="Q1964" t="str">
            <v>AGRI</v>
          </cell>
          <cell r="R1964" t="str">
            <v>AGRI</v>
          </cell>
          <cell r="S1964">
            <v>15.895040000000002</v>
          </cell>
          <cell r="T1964">
            <v>14.992000000000001</v>
          </cell>
          <cell r="U1964">
            <v>30.887040000000002</v>
          </cell>
          <cell r="V1964">
            <v>117</v>
          </cell>
          <cell r="W1964">
            <v>391</v>
          </cell>
          <cell r="X1964">
            <v>391</v>
          </cell>
          <cell r="Y1964">
            <v>389</v>
          </cell>
          <cell r="Z1964">
            <v>6522.5</v>
          </cell>
        </row>
        <row r="1965">
          <cell r="I1965" t="str">
            <v>PD KOTE_66F09-MADDIHALLY</v>
          </cell>
          <cell r="J1965" t="str">
            <v>1310401908010101</v>
          </cell>
          <cell r="K1965" t="str">
            <v>AGRI</v>
          </cell>
          <cell r="L1965" t="str">
            <v>PD KOTE_66</v>
          </cell>
          <cell r="M1965" t="str">
            <v>F09-MADDIHALLY</v>
          </cell>
          <cell r="N1965" t="str">
            <v>PD KOTE_66F09-MADDIHALLY</v>
          </cell>
          <cell r="O1965" t="str">
            <v>1310401908010101</v>
          </cell>
          <cell r="P1965" t="str">
            <v>Rural</v>
          </cell>
          <cell r="Q1965" t="str">
            <v>AGRI</v>
          </cell>
          <cell r="R1965" t="str">
            <v>AGRI</v>
          </cell>
          <cell r="S1965">
            <v>13.159299999999998</v>
          </cell>
          <cell r="T1965">
            <v>16.8</v>
          </cell>
          <cell r="U1965">
            <v>29.959299999999999</v>
          </cell>
          <cell r="V1965">
            <v>106</v>
          </cell>
          <cell r="W1965">
            <v>388</v>
          </cell>
          <cell r="X1965">
            <v>384</v>
          </cell>
          <cell r="Y1965">
            <v>384</v>
          </cell>
          <cell r="Z1965">
            <v>8333</v>
          </cell>
        </row>
        <row r="1966">
          <cell r="I1966" t="str">
            <v>PRPURA_66F01-T.N.KOTE</v>
          </cell>
          <cell r="J1966" t="str">
            <v>1310402902010101</v>
          </cell>
          <cell r="K1966" t="str">
            <v>AGRI</v>
          </cell>
          <cell r="L1966" t="str">
            <v>PRPURA_66</v>
          </cell>
          <cell r="M1966" t="str">
            <v>F01-T.N.KOTE</v>
          </cell>
          <cell r="N1966" t="str">
            <v>PRPURA_66F01-T.N.KOTE</v>
          </cell>
          <cell r="O1966" t="str">
            <v>1310402902010101</v>
          </cell>
          <cell r="P1966" t="str">
            <v>Rural</v>
          </cell>
          <cell r="Q1966" t="str">
            <v>AGRI</v>
          </cell>
          <cell r="R1966" t="str">
            <v>AGRI</v>
          </cell>
          <cell r="S1966">
            <v>8.6999999999999993</v>
          </cell>
          <cell r="T1966">
            <v>5.8000000000000007</v>
          </cell>
          <cell r="U1966">
            <v>14.5</v>
          </cell>
          <cell r="V1966">
            <v>0</v>
          </cell>
          <cell r="W1966">
            <v>619</v>
          </cell>
          <cell r="X1966">
            <v>559</v>
          </cell>
          <cell r="Y1966">
            <v>558</v>
          </cell>
          <cell r="Z1966">
            <v>530.34</v>
          </cell>
        </row>
        <row r="1967">
          <cell r="I1967" t="str">
            <v>PRPURA_66F02-GOSIKERE</v>
          </cell>
          <cell r="J1967" t="str">
            <v>1310402902010102</v>
          </cell>
          <cell r="K1967" t="str">
            <v>AGRI</v>
          </cell>
          <cell r="L1967" t="str">
            <v>PRPURA_66</v>
          </cell>
          <cell r="M1967" t="str">
            <v>F02-GOSIKERE</v>
          </cell>
          <cell r="N1967" t="str">
            <v>PRPURA_66F02-GOSIKERE</v>
          </cell>
          <cell r="O1967" t="str">
            <v>1310402902010102</v>
          </cell>
          <cell r="P1967" t="str">
            <v>Rural</v>
          </cell>
          <cell r="Q1967" t="str">
            <v>AGRI</v>
          </cell>
          <cell r="R1967" t="str">
            <v>AGRI</v>
          </cell>
          <cell r="S1967">
            <v>19.2</v>
          </cell>
          <cell r="T1967">
            <v>12.8</v>
          </cell>
          <cell r="U1967">
            <v>32</v>
          </cell>
          <cell r="V1967">
            <v>22</v>
          </cell>
          <cell r="W1967">
            <v>792</v>
          </cell>
          <cell r="X1967">
            <v>639</v>
          </cell>
          <cell r="Y1967">
            <v>570</v>
          </cell>
          <cell r="Z1967">
            <v>560.02</v>
          </cell>
        </row>
        <row r="1968">
          <cell r="I1968" t="str">
            <v>PRPURA_66F03-DODDACHELLURU</v>
          </cell>
          <cell r="J1968" t="str">
            <v>1310402902010103</v>
          </cell>
          <cell r="K1968" t="str">
            <v>AGRI</v>
          </cell>
          <cell r="L1968" t="str">
            <v>PRPURA_66</v>
          </cell>
          <cell r="M1968" t="str">
            <v>F03-DODDACHELLURU</v>
          </cell>
          <cell r="N1968" t="str">
            <v>PRPURA_66F03-DODDACHELLURU</v>
          </cell>
          <cell r="O1968" t="str">
            <v>1310402902010103</v>
          </cell>
          <cell r="P1968" t="str">
            <v>Rural</v>
          </cell>
          <cell r="Q1968" t="str">
            <v>AGRI</v>
          </cell>
          <cell r="R1968" t="str">
            <v>AGRI</v>
          </cell>
          <cell r="S1968">
            <v>12.6</v>
          </cell>
          <cell r="T1968">
            <v>8.4</v>
          </cell>
          <cell r="U1968">
            <v>21</v>
          </cell>
          <cell r="V1968">
            <v>127</v>
          </cell>
          <cell r="W1968">
            <v>796</v>
          </cell>
          <cell r="X1968">
            <v>742</v>
          </cell>
          <cell r="Y1968">
            <v>733</v>
          </cell>
          <cell r="Z1968">
            <v>661.24</v>
          </cell>
        </row>
        <row r="1969">
          <cell r="I1969" t="str">
            <v>PRPURA_66F04-MAHADEVPURA</v>
          </cell>
          <cell r="J1969" t="str">
            <v>1310402902020301</v>
          </cell>
          <cell r="K1969" t="str">
            <v>AGRI</v>
          </cell>
          <cell r="L1969" t="str">
            <v>PRPURA_66</v>
          </cell>
          <cell r="M1969" t="str">
            <v>F04-MAHADEVPURA</v>
          </cell>
          <cell r="N1969" t="str">
            <v>PRPURA_66F04-MAHADEVPURA</v>
          </cell>
          <cell r="O1969" t="str">
            <v>1310402902020301</v>
          </cell>
          <cell r="P1969" t="str">
            <v>Rural</v>
          </cell>
          <cell r="Q1969" t="str">
            <v>AGRI</v>
          </cell>
          <cell r="R1969" t="str">
            <v>AGRI</v>
          </cell>
          <cell r="S1969">
            <v>16.799999999999997</v>
          </cell>
          <cell r="T1969">
            <v>11.200000000000001</v>
          </cell>
          <cell r="U1969">
            <v>28</v>
          </cell>
          <cell r="V1969">
            <v>169</v>
          </cell>
          <cell r="W1969">
            <v>915</v>
          </cell>
          <cell r="X1969">
            <v>579</v>
          </cell>
          <cell r="Y1969">
            <v>557</v>
          </cell>
          <cell r="Z1969">
            <v>1047.46</v>
          </cell>
        </row>
        <row r="1970">
          <cell r="I1970" t="str">
            <v>PRPURA_66F05-P.R.PURATOWN</v>
          </cell>
          <cell r="J1970" t="str">
            <v>1310402902020101</v>
          </cell>
          <cell r="K1970" t="str">
            <v>MIXED LOAD</v>
          </cell>
          <cell r="L1970" t="str">
            <v>PRPURA_66</v>
          </cell>
          <cell r="M1970" t="str">
            <v>F05-P.R.PURATOWN</v>
          </cell>
          <cell r="N1970" t="str">
            <v>PRPURA_66F05-P.R.PURATOWN</v>
          </cell>
          <cell r="O1970" t="str">
            <v>1310402902020101</v>
          </cell>
          <cell r="P1970" t="str">
            <v>Rural</v>
          </cell>
          <cell r="Q1970" t="str">
            <v>RURAL MIXED LOAD</v>
          </cell>
          <cell r="R1970" t="str">
            <v>RURAL</v>
          </cell>
          <cell r="S1970">
            <v>24</v>
          </cell>
          <cell r="T1970">
            <v>16</v>
          </cell>
          <cell r="U1970">
            <v>40</v>
          </cell>
          <cell r="V1970">
            <v>174</v>
          </cell>
          <cell r="W1970">
            <v>3858</v>
          </cell>
          <cell r="X1970">
            <v>3036</v>
          </cell>
          <cell r="Y1970">
            <v>52</v>
          </cell>
          <cell r="Z1970">
            <v>108.74</v>
          </cell>
        </row>
        <row r="1971">
          <cell r="I1971" t="str">
            <v>PRPURA_66F06-KYADIGUNTE</v>
          </cell>
          <cell r="J1971" t="str">
            <v>1310402902010104</v>
          </cell>
          <cell r="K1971" t="str">
            <v>AGRI</v>
          </cell>
          <cell r="L1971" t="str">
            <v>PRPURA_66</v>
          </cell>
          <cell r="M1971" t="str">
            <v>F06-KYADIGUNTE</v>
          </cell>
          <cell r="N1971" t="str">
            <v>PRPURA_66F06-KYADIGUNTE</v>
          </cell>
          <cell r="O1971" t="str">
            <v>1310402902010104</v>
          </cell>
          <cell r="P1971" t="str">
            <v>Rural</v>
          </cell>
          <cell r="Q1971" t="str">
            <v>AGRI</v>
          </cell>
          <cell r="R1971" t="str">
            <v>AGRI</v>
          </cell>
          <cell r="S1971">
            <v>7.1999999999999993</v>
          </cell>
          <cell r="T1971">
            <v>4.8000000000000007</v>
          </cell>
          <cell r="U1971">
            <v>12</v>
          </cell>
          <cell r="V1971">
            <v>84</v>
          </cell>
          <cell r="W1971">
            <v>526</v>
          </cell>
          <cell r="X1971">
            <v>484</v>
          </cell>
          <cell r="Y1971">
            <v>448</v>
          </cell>
          <cell r="Z1971">
            <v>7254</v>
          </cell>
        </row>
        <row r="1972">
          <cell r="I1972" t="str">
            <v>PRPURA_66F07-JAJUR</v>
          </cell>
          <cell r="J1972" t="str">
            <v>1310402902020302</v>
          </cell>
          <cell r="K1972" t="str">
            <v>AGRI</v>
          </cell>
          <cell r="L1972" t="str">
            <v>PRPURA_66</v>
          </cell>
          <cell r="M1972" t="str">
            <v>F07-JAJUR</v>
          </cell>
          <cell r="N1972" t="str">
            <v>PRPURA_66F07-JAJUR</v>
          </cell>
          <cell r="O1972" t="str">
            <v>1310402902020302</v>
          </cell>
          <cell r="P1972" t="str">
            <v>Rural</v>
          </cell>
          <cell r="Q1972" t="str">
            <v>AGRI</v>
          </cell>
          <cell r="R1972" t="str">
            <v>AGRI</v>
          </cell>
          <cell r="S1972">
            <v>16.799999999999997</v>
          </cell>
          <cell r="T1972">
            <v>11.200000000000001</v>
          </cell>
          <cell r="U1972">
            <v>28</v>
          </cell>
          <cell r="V1972">
            <v>88</v>
          </cell>
          <cell r="W1972">
            <v>500</v>
          </cell>
          <cell r="X1972">
            <v>486</v>
          </cell>
          <cell r="Y1972">
            <v>483</v>
          </cell>
          <cell r="Z1972">
            <v>794.76</v>
          </cell>
        </row>
        <row r="1973">
          <cell r="I1973" t="str">
            <v>PRPURA_66F08-KORLAKUNTE</v>
          </cell>
          <cell r="J1973" t="str">
            <v>1310402902020303</v>
          </cell>
          <cell r="K1973" t="str">
            <v>AGRI</v>
          </cell>
          <cell r="L1973" t="str">
            <v>PRPURA_66</v>
          </cell>
          <cell r="M1973" t="str">
            <v>F08-KORLAKUNTE</v>
          </cell>
          <cell r="N1973" t="str">
            <v>PRPURA_66F08-KORLAKUNTE</v>
          </cell>
          <cell r="O1973" t="str">
            <v>1310402902020303</v>
          </cell>
          <cell r="P1973" t="str">
            <v>Rural</v>
          </cell>
          <cell r="Q1973" t="str">
            <v>AGRI</v>
          </cell>
          <cell r="R1973" t="str">
            <v>AGRI</v>
          </cell>
          <cell r="S1973">
            <v>3</v>
          </cell>
          <cell r="T1973">
            <v>2</v>
          </cell>
          <cell r="U1973">
            <v>5</v>
          </cell>
          <cell r="V1973">
            <v>33</v>
          </cell>
          <cell r="W1973">
            <v>834</v>
          </cell>
          <cell r="X1973">
            <v>435</v>
          </cell>
          <cell r="Y1973">
            <v>379</v>
          </cell>
          <cell r="Z1973">
            <v>807.33</v>
          </cell>
        </row>
        <row r="1974">
          <cell r="I1974" t="str">
            <v>PRPURA_66F09-SIDDESWARADURGA NJY</v>
          </cell>
          <cell r="J1974" t="str">
            <v>1310402902010106</v>
          </cell>
          <cell r="K1974" t="str">
            <v>NJY</v>
          </cell>
          <cell r="L1974" t="str">
            <v>PRPURA_66</v>
          </cell>
          <cell r="M1974" t="str">
            <v>F09-SIDDESWARADURGA NJY</v>
          </cell>
          <cell r="N1974" t="str">
            <v>PRPURA_66F09-SIDDESWARADURGA NJY</v>
          </cell>
          <cell r="O1974" t="str">
            <v>1310402902010106</v>
          </cell>
          <cell r="P1974" t="str">
            <v>Rural</v>
          </cell>
          <cell r="Q1974" t="str">
            <v>NJY</v>
          </cell>
          <cell r="R1974" t="str">
            <v>NJY</v>
          </cell>
          <cell r="S1974">
            <v>16.799999999999997</v>
          </cell>
          <cell r="T1974">
            <v>11.200000000000001</v>
          </cell>
          <cell r="U1974">
            <v>28</v>
          </cell>
          <cell r="V1974">
            <v>97</v>
          </cell>
          <cell r="W1974">
            <v>3836</v>
          </cell>
          <cell r="X1974">
            <v>2858</v>
          </cell>
          <cell r="Y1974">
            <v>0</v>
          </cell>
          <cell r="Z1974">
            <v>525.51</v>
          </cell>
        </row>
        <row r="1975">
          <cell r="I1975" t="str">
            <v>PRPURA_66F10-D.B.HALLI NJY</v>
          </cell>
          <cell r="J1975" t="str">
            <v>1310402902010107</v>
          </cell>
          <cell r="K1975" t="str">
            <v>NJY</v>
          </cell>
          <cell r="L1975" t="str">
            <v>PRPURA_66</v>
          </cell>
          <cell r="M1975" t="str">
            <v>F10-D.B.HALLI NJY</v>
          </cell>
          <cell r="N1975" t="str">
            <v>PRPURA_66F10-D.B.HALLI NJY</v>
          </cell>
          <cell r="O1975" t="str">
            <v>1310402902010107</v>
          </cell>
          <cell r="P1975" t="str">
            <v>Rural</v>
          </cell>
          <cell r="Q1975" t="str">
            <v>NJY</v>
          </cell>
          <cell r="R1975" t="str">
            <v>NJY</v>
          </cell>
          <cell r="S1975">
            <v>28.2</v>
          </cell>
          <cell r="T1975">
            <v>18.8</v>
          </cell>
          <cell r="U1975">
            <v>47</v>
          </cell>
          <cell r="V1975">
            <v>171</v>
          </cell>
          <cell r="W1975">
            <v>3534</v>
          </cell>
          <cell r="X1975">
            <v>3106</v>
          </cell>
          <cell r="Y1975">
            <v>0</v>
          </cell>
          <cell r="Z1975">
            <v>1245.6600000000001</v>
          </cell>
        </row>
        <row r="1976">
          <cell r="I1976" t="str">
            <v>PRPURA_66F12-CHOWLURU</v>
          </cell>
          <cell r="J1976" t="str">
            <v>1310402902010108</v>
          </cell>
          <cell r="K1976" t="str">
            <v>AGRI</v>
          </cell>
          <cell r="L1976" t="str">
            <v>PRPURA_66</v>
          </cell>
          <cell r="M1976" t="str">
            <v>F12-CHOWLURU</v>
          </cell>
          <cell r="N1976" t="str">
            <v>PRPURA_66F12-CHOWLURU</v>
          </cell>
          <cell r="O1976" t="str">
            <v>1310402902010108</v>
          </cell>
          <cell r="P1976" t="str">
            <v>Rural</v>
          </cell>
          <cell r="Q1976" t="str">
            <v>AGRI</v>
          </cell>
          <cell r="R1976" t="str">
            <v>AGRI</v>
          </cell>
          <cell r="S1976">
            <v>12</v>
          </cell>
          <cell r="T1976">
            <v>8</v>
          </cell>
          <cell r="U1976">
            <v>20</v>
          </cell>
          <cell r="V1976">
            <v>125</v>
          </cell>
          <cell r="W1976">
            <v>439</v>
          </cell>
          <cell r="X1976">
            <v>321</v>
          </cell>
          <cell r="Y1976">
            <v>303</v>
          </cell>
          <cell r="Z1976">
            <v>5461.6</v>
          </cell>
        </row>
        <row r="1977">
          <cell r="I1977" t="str">
            <v>PRPURA_66F13-C.B.HALLI</v>
          </cell>
          <cell r="J1977" t="str">
            <v>1310402902010109</v>
          </cell>
          <cell r="K1977" t="str">
            <v>AGRI</v>
          </cell>
          <cell r="L1977" t="str">
            <v>PRPURA_66</v>
          </cell>
          <cell r="M1977" t="str">
            <v>F13-C.B.HALLI</v>
          </cell>
          <cell r="N1977" t="str">
            <v>PRPURA_66F13-C.B.HALLI</v>
          </cell>
          <cell r="O1977" t="str">
            <v>1310402902010109</v>
          </cell>
          <cell r="P1977" t="str">
            <v>Rural</v>
          </cell>
          <cell r="Q1977" t="str">
            <v>AGRI</v>
          </cell>
          <cell r="R1977" t="str">
            <v>AGRI</v>
          </cell>
          <cell r="S1977">
            <v>15</v>
          </cell>
          <cell r="T1977">
            <v>10</v>
          </cell>
          <cell r="U1977">
            <v>25</v>
          </cell>
          <cell r="V1977">
            <v>25</v>
          </cell>
          <cell r="W1977">
            <v>350</v>
          </cell>
          <cell r="X1977">
            <v>349</v>
          </cell>
          <cell r="Y1977">
            <v>349</v>
          </cell>
          <cell r="Z1977">
            <v>7061.3</v>
          </cell>
        </row>
        <row r="1978">
          <cell r="I1978" t="str">
            <v>PRPURA_66F14-P.GOWRIPURA</v>
          </cell>
          <cell r="J1978" t="str">
            <v>1310402902020305</v>
          </cell>
          <cell r="K1978" t="str">
            <v>AGRI</v>
          </cell>
          <cell r="L1978" t="str">
            <v>PRPURA_66</v>
          </cell>
          <cell r="M1978" t="str">
            <v>F14-P.GOWRIPURA</v>
          </cell>
          <cell r="N1978" t="str">
            <v>PRPURA_66F14-P.GOWRIPURA</v>
          </cell>
          <cell r="O1978" t="str">
            <v>1310402902020305</v>
          </cell>
          <cell r="P1978" t="str">
            <v>Rural</v>
          </cell>
          <cell r="Q1978" t="str">
            <v>AGRI</v>
          </cell>
          <cell r="R1978" t="str">
            <v>AGRI</v>
          </cell>
          <cell r="S1978">
            <v>5.6999999999999993</v>
          </cell>
          <cell r="T1978">
            <v>3.8000000000000003</v>
          </cell>
          <cell r="U1978">
            <v>9.5</v>
          </cell>
          <cell r="V1978">
            <v>20</v>
          </cell>
          <cell r="W1978">
            <v>480</v>
          </cell>
          <cell r="X1978">
            <v>304</v>
          </cell>
          <cell r="Y1978">
            <v>192</v>
          </cell>
          <cell r="Z1978">
            <v>7022</v>
          </cell>
        </row>
        <row r="1979">
          <cell r="I1979" t="str">
            <v>PRPURA_66F15-HULLIKATTE NJY</v>
          </cell>
          <cell r="J1979" t="str">
            <v>1310402902020304</v>
          </cell>
          <cell r="K1979" t="str">
            <v>NJY</v>
          </cell>
          <cell r="L1979" t="str">
            <v>PRPURA_66</v>
          </cell>
          <cell r="M1979" t="str">
            <v>F15-HULLIKATTE NJY</v>
          </cell>
          <cell r="N1979" t="str">
            <v>PRPURA_66F15-HULLIKATTE NJY</v>
          </cell>
          <cell r="O1979" t="str">
            <v>1310402902020304</v>
          </cell>
          <cell r="P1979" t="str">
            <v>Rural</v>
          </cell>
          <cell r="Q1979" t="str">
            <v>NJY</v>
          </cell>
          <cell r="R1979" t="str">
            <v>NJY</v>
          </cell>
          <cell r="S1979">
            <v>6</v>
          </cell>
          <cell r="T1979">
            <v>4</v>
          </cell>
          <cell r="U1979">
            <v>10</v>
          </cell>
          <cell r="V1979">
            <v>58</v>
          </cell>
          <cell r="W1979">
            <v>4409</v>
          </cell>
          <cell r="X1979">
            <v>3715</v>
          </cell>
          <cell r="Y1979">
            <v>0</v>
          </cell>
          <cell r="Z1979">
            <v>10211.1</v>
          </cell>
        </row>
        <row r="1980">
          <cell r="I1980" t="str">
            <v>PRPURA_66F16-PAGADALABANDE</v>
          </cell>
          <cell r="J1980" t="str">
            <v>1310402902020306</v>
          </cell>
          <cell r="K1980" t="str">
            <v>AGRI</v>
          </cell>
          <cell r="L1980" t="str">
            <v>PRPURA_66</v>
          </cell>
          <cell r="M1980" t="str">
            <v>F16-PAGADALABANDE</v>
          </cell>
          <cell r="N1980" t="str">
            <v>PRPURA_66F16-PAGADALABANDE</v>
          </cell>
          <cell r="O1980" t="str">
            <v>1310402902020306</v>
          </cell>
          <cell r="P1980" t="str">
            <v>Rural</v>
          </cell>
          <cell r="Q1980" t="str">
            <v>AGRI</v>
          </cell>
          <cell r="R1980" t="str">
            <v>AGRI</v>
          </cell>
          <cell r="S1980">
            <v>6.9179999999999993</v>
          </cell>
          <cell r="T1980">
            <v>4.6120000000000001</v>
          </cell>
          <cell r="U1980">
            <v>11.53</v>
          </cell>
          <cell r="V1980">
            <v>9</v>
          </cell>
          <cell r="W1980">
            <v>408</v>
          </cell>
          <cell r="X1980">
            <v>140</v>
          </cell>
          <cell r="Y1980">
            <v>117</v>
          </cell>
          <cell r="Z1980">
            <v>963.9</v>
          </cell>
        </row>
        <row r="1981">
          <cell r="I1981" t="str">
            <v>PULAMG_66F01-RANTAVALA</v>
          </cell>
          <cell r="J1981" t="str">
            <v>1320301906010101</v>
          </cell>
          <cell r="K1981" t="str">
            <v>AGRI</v>
          </cell>
          <cell r="L1981" t="str">
            <v>PULAMG_66</v>
          </cell>
          <cell r="M1981" t="str">
            <v>F01-RANTAVALA</v>
          </cell>
          <cell r="N1981" t="str">
            <v>PULAMG_66F01-RANTAVALA</v>
          </cell>
          <cell r="O1981" t="str">
            <v>1320301906010101</v>
          </cell>
          <cell r="P1981" t="str">
            <v>Rural</v>
          </cell>
          <cell r="Q1981" t="str">
            <v>AGRI</v>
          </cell>
          <cell r="R1981" t="str">
            <v>AGRI</v>
          </cell>
          <cell r="S1981">
            <v>10.215000000000002</v>
          </cell>
          <cell r="T1981">
            <v>13.56</v>
          </cell>
          <cell r="U1981">
            <v>23.775000000000002</v>
          </cell>
          <cell r="V1981">
            <v>93</v>
          </cell>
          <cell r="W1981">
            <v>464</v>
          </cell>
          <cell r="X1981">
            <v>316</v>
          </cell>
          <cell r="Y1981">
            <v>316</v>
          </cell>
          <cell r="Z1981">
            <v>876.51</v>
          </cell>
        </row>
        <row r="1982">
          <cell r="I1982" t="str">
            <v>PULAMG_66F02-KOTAGARALAHALLY</v>
          </cell>
          <cell r="J1982" t="str">
            <v>1320301906010102</v>
          </cell>
          <cell r="K1982" t="str">
            <v>AGRI</v>
          </cell>
          <cell r="L1982" t="str">
            <v>PULAMG_66</v>
          </cell>
          <cell r="M1982" t="str">
            <v>F02-KOTAGARALAHALLY</v>
          </cell>
          <cell r="N1982" t="str">
            <v>PULAMG_66F02-KOTAGARALAHALLY</v>
          </cell>
          <cell r="O1982" t="str">
            <v>1320301906010102</v>
          </cell>
          <cell r="P1982" t="str">
            <v>Rural</v>
          </cell>
          <cell r="Q1982" t="str">
            <v>AGRI</v>
          </cell>
          <cell r="R1982" t="str">
            <v>AGRI</v>
          </cell>
          <cell r="S1982">
            <v>5.625</v>
          </cell>
          <cell r="T1982">
            <v>7.25</v>
          </cell>
          <cell r="U1982">
            <v>12.875</v>
          </cell>
          <cell r="V1982">
            <v>47</v>
          </cell>
          <cell r="W1982">
            <v>368</v>
          </cell>
          <cell r="X1982">
            <v>293</v>
          </cell>
          <cell r="Y1982">
            <v>293</v>
          </cell>
          <cell r="Z1982">
            <v>589.59</v>
          </cell>
        </row>
        <row r="1983">
          <cell r="I1983" t="str">
            <v>PULAMG_66F03-BASAVANAHALLY</v>
          </cell>
          <cell r="J1983" t="str">
            <v>1320301906010103</v>
          </cell>
          <cell r="K1983" t="str">
            <v>AGRI</v>
          </cell>
          <cell r="L1983" t="str">
            <v>PULAMG_66</v>
          </cell>
          <cell r="M1983" t="str">
            <v>F03-BASAVANAHALLY</v>
          </cell>
          <cell r="N1983" t="str">
            <v>PULAMG_66F03-BASAVANAHALLY</v>
          </cell>
          <cell r="O1983" t="str">
            <v>1320301906010103</v>
          </cell>
          <cell r="P1983" t="str">
            <v>Rural</v>
          </cell>
          <cell r="Q1983" t="str">
            <v>AGRI</v>
          </cell>
          <cell r="R1983" t="str">
            <v>AGRI</v>
          </cell>
          <cell r="S1983">
            <v>11.295000000000002</v>
          </cell>
          <cell r="T1983">
            <v>13.805000000000001</v>
          </cell>
          <cell r="U1983">
            <v>25.1</v>
          </cell>
          <cell r="V1983">
            <v>41</v>
          </cell>
          <cell r="W1983">
            <v>519</v>
          </cell>
          <cell r="X1983">
            <v>402</v>
          </cell>
          <cell r="Y1983">
            <v>368</v>
          </cell>
          <cell r="Z1983">
            <v>1003.84</v>
          </cell>
        </row>
        <row r="1984">
          <cell r="I1984" t="str">
            <v>PULAMG_66F04-SARJAMMANAHALLI NJY</v>
          </cell>
          <cell r="J1984" t="str">
            <v>1320301906010105</v>
          </cell>
          <cell r="K1984" t="str">
            <v>NJY</v>
          </cell>
          <cell r="L1984" t="str">
            <v>PULAMG_66</v>
          </cell>
          <cell r="M1984" t="str">
            <v>F04-SARJAMMANAHALLI NJY</v>
          </cell>
          <cell r="N1984" t="str">
            <v>PULAMG_66F04-SARJAMMANAHALLI NJY</v>
          </cell>
          <cell r="O1984" t="str">
            <v>1320301906010105</v>
          </cell>
          <cell r="P1984" t="str">
            <v>Rural</v>
          </cell>
          <cell r="Q1984" t="str">
            <v>NJY</v>
          </cell>
          <cell r="R1984" t="str">
            <v>NJY</v>
          </cell>
          <cell r="S1984">
            <v>10.620000000000001</v>
          </cell>
          <cell r="T1984">
            <v>12.980000000000002</v>
          </cell>
          <cell r="U1984">
            <v>23.6</v>
          </cell>
          <cell r="V1984">
            <v>57</v>
          </cell>
          <cell r="W1984">
            <v>2230</v>
          </cell>
          <cell r="X1984">
            <v>1992</v>
          </cell>
          <cell r="Y1984">
            <v>0</v>
          </cell>
          <cell r="Z1984">
            <v>414.45</v>
          </cell>
        </row>
        <row r="1985">
          <cell r="I1985" t="str">
            <v>PULAMG_66F05-SHIVANAGERE</v>
          </cell>
          <cell r="J1985" t="str">
            <v>1320301906020301</v>
          </cell>
          <cell r="K1985" t="str">
            <v>AGRI</v>
          </cell>
          <cell r="L1985" t="str">
            <v>PULAMG_66</v>
          </cell>
          <cell r="M1985" t="str">
            <v>F05-SHIVANAGERE</v>
          </cell>
          <cell r="N1985" t="str">
            <v>PULAMG_66F05-SHIVANAGERE</v>
          </cell>
          <cell r="O1985" t="str">
            <v>1320301906020301</v>
          </cell>
          <cell r="P1985" t="str">
            <v>Rural</v>
          </cell>
          <cell r="Q1985" t="str">
            <v>AGRI</v>
          </cell>
          <cell r="R1985" t="str">
            <v>AGRI</v>
          </cell>
          <cell r="S1985">
            <v>12.870000000000001</v>
          </cell>
          <cell r="T1985">
            <v>15.730000000000002</v>
          </cell>
          <cell r="U1985">
            <v>28.6</v>
          </cell>
          <cell r="V1985">
            <v>63</v>
          </cell>
          <cell r="W1985">
            <v>291</v>
          </cell>
          <cell r="X1985">
            <v>275</v>
          </cell>
          <cell r="Y1985">
            <v>271</v>
          </cell>
          <cell r="Z1985">
            <v>63.34</v>
          </cell>
        </row>
        <row r="1986">
          <cell r="I1986" t="str">
            <v>PULAMG_66F06-THONACHAGONDANAHALLY</v>
          </cell>
          <cell r="J1986" t="str">
            <v>1320301906020302</v>
          </cell>
          <cell r="K1986" t="str">
            <v>AGRI</v>
          </cell>
          <cell r="L1986" t="str">
            <v>PULAMG_66</v>
          </cell>
          <cell r="M1986" t="str">
            <v>F06-THONACHAGONDANAHALLY</v>
          </cell>
          <cell r="N1986" t="str">
            <v>PULAMG_66F06-THONACHAGONDANAHALLY</v>
          </cell>
          <cell r="O1986" t="str">
            <v>1320301906020302</v>
          </cell>
          <cell r="P1986" t="str">
            <v>Rural</v>
          </cell>
          <cell r="Q1986" t="str">
            <v>AGRI</v>
          </cell>
          <cell r="R1986" t="str">
            <v>AGRI</v>
          </cell>
          <cell r="S1986">
            <v>15.120000000000001</v>
          </cell>
          <cell r="T1986">
            <v>18.480000000000004</v>
          </cell>
          <cell r="U1986">
            <v>33.600000000000009</v>
          </cell>
          <cell r="V1986">
            <v>99</v>
          </cell>
          <cell r="W1986">
            <v>225</v>
          </cell>
          <cell r="X1986">
            <v>223</v>
          </cell>
          <cell r="Y1986">
            <v>223</v>
          </cell>
          <cell r="Z1986">
            <v>676.02</v>
          </cell>
        </row>
        <row r="1987">
          <cell r="I1987" t="str">
            <v>PULAMG_66F07-KITHAGALI</v>
          </cell>
          <cell r="J1987" t="str">
            <v>1320301906020303</v>
          </cell>
          <cell r="K1987" t="str">
            <v>AGRI</v>
          </cell>
          <cell r="L1987" t="str">
            <v>PULAMG_66</v>
          </cell>
          <cell r="M1987" t="str">
            <v>F07-KITHAGALI</v>
          </cell>
          <cell r="N1987" t="str">
            <v>PULAMG_66F07-KITHAGALI</v>
          </cell>
          <cell r="O1987" t="str">
            <v>1320301906020303</v>
          </cell>
          <cell r="P1987" t="str">
            <v>Rural</v>
          </cell>
          <cell r="Q1987" t="str">
            <v>AGRI</v>
          </cell>
          <cell r="R1987" t="str">
            <v>AGRI</v>
          </cell>
          <cell r="S1987">
            <v>11.07</v>
          </cell>
          <cell r="T1987">
            <v>13.530000000000001</v>
          </cell>
          <cell r="U1987">
            <v>24.6</v>
          </cell>
          <cell r="V1987">
            <v>78</v>
          </cell>
          <cell r="W1987">
            <v>247</v>
          </cell>
          <cell r="X1987">
            <v>247</v>
          </cell>
          <cell r="Y1987">
            <v>247</v>
          </cell>
          <cell r="Z1987">
            <v>542.29999999999995</v>
          </cell>
        </row>
        <row r="1988">
          <cell r="I1988" t="str">
            <v>PULAMG_66F08-B BETTA</v>
          </cell>
          <cell r="J1988" t="str">
            <v>1320301906010104</v>
          </cell>
          <cell r="K1988" t="str">
            <v>AGRI</v>
          </cell>
          <cell r="L1988" t="str">
            <v>PULAMG_66</v>
          </cell>
          <cell r="M1988" t="str">
            <v>F08-B BETTA</v>
          </cell>
          <cell r="N1988" t="str">
            <v>PULAMG_66F08-B BETTA</v>
          </cell>
          <cell r="O1988" t="str">
            <v>1320301906010104</v>
          </cell>
          <cell r="P1988" t="str">
            <v>Rural</v>
          </cell>
          <cell r="Q1988" t="str">
            <v>AGRI</v>
          </cell>
          <cell r="R1988" t="str">
            <v>AGRI</v>
          </cell>
          <cell r="S1988">
            <v>14.670000000000002</v>
          </cell>
          <cell r="T1988">
            <v>17.930000000000003</v>
          </cell>
          <cell r="U1988">
            <v>32.600000000000009</v>
          </cell>
          <cell r="V1988">
            <v>75</v>
          </cell>
          <cell r="W1988">
            <v>238</v>
          </cell>
          <cell r="X1988">
            <v>237</v>
          </cell>
          <cell r="Y1988">
            <v>237</v>
          </cell>
          <cell r="Z1988">
            <v>670.86</v>
          </cell>
        </row>
        <row r="1989">
          <cell r="I1989" t="str">
            <v>PULAMG_66F09-BADIGONDANAHALLY NJY</v>
          </cell>
          <cell r="J1989" t="str">
            <v>1320301906020304</v>
          </cell>
          <cell r="K1989" t="str">
            <v>NJY</v>
          </cell>
          <cell r="L1989" t="str">
            <v>PULAMG_66</v>
          </cell>
          <cell r="M1989" t="str">
            <v>F09-BADIGONDANAHALLY NJY</v>
          </cell>
          <cell r="N1989" t="str">
            <v>PULAMG_66F09-BADIGONDANAHALLY NJY</v>
          </cell>
          <cell r="O1989" t="str">
            <v>1320301906020304</v>
          </cell>
          <cell r="P1989" t="str">
            <v>Rural</v>
          </cell>
          <cell r="Q1989" t="str">
            <v>NJY</v>
          </cell>
          <cell r="R1989" t="str">
            <v>NJY</v>
          </cell>
          <cell r="S1989">
            <v>9.5399999999999991</v>
          </cell>
          <cell r="T1989">
            <v>11.66</v>
          </cell>
          <cell r="U1989">
            <v>21.2</v>
          </cell>
          <cell r="V1989">
            <v>59</v>
          </cell>
          <cell r="W1989">
            <v>4176</v>
          </cell>
          <cell r="X1989">
            <v>3572</v>
          </cell>
          <cell r="Y1989">
            <v>1</v>
          </cell>
          <cell r="Z1989">
            <v>946.08</v>
          </cell>
        </row>
        <row r="1990">
          <cell r="I1990" t="str">
            <v>PUNABHAGHATTA_66F01-HIREMEGALAGERE</v>
          </cell>
          <cell r="J1990" t="str">
            <v>1310303903010101</v>
          </cell>
          <cell r="K1990" t="str">
            <v>AGRI</v>
          </cell>
          <cell r="L1990" t="str">
            <v>PUNABHAGHATTA_66</v>
          </cell>
          <cell r="M1990" t="str">
            <v>F01-HIREMEGALAGERE</v>
          </cell>
          <cell r="N1990" t="str">
            <v>PUNABHAGHATTA_66F01-HIREMEGALAGERE</v>
          </cell>
          <cell r="O1990" t="str">
            <v>1310303903010101</v>
          </cell>
          <cell r="P1990" t="str">
            <v>Rural</v>
          </cell>
          <cell r="Q1990" t="str">
            <v>AGRI</v>
          </cell>
          <cell r="R1990" t="str">
            <v>AGRI</v>
          </cell>
          <cell r="S1990">
            <v>44.889600000000002</v>
          </cell>
          <cell r="T1990">
            <v>29.926400000000001</v>
          </cell>
          <cell r="U1990">
            <v>74.816000000000003</v>
          </cell>
          <cell r="V1990">
            <v>100</v>
          </cell>
          <cell r="W1990">
            <v>559</v>
          </cell>
          <cell r="X1990">
            <v>555</v>
          </cell>
          <cell r="Y1990">
            <v>553</v>
          </cell>
          <cell r="Z1990">
            <v>789.46</v>
          </cell>
        </row>
        <row r="1991">
          <cell r="I1991" t="str">
            <v>PUNABHAGHATTA_66F02-KANCHIKERE</v>
          </cell>
          <cell r="J1991" t="str">
            <v>1310303903010102</v>
          </cell>
          <cell r="K1991" t="str">
            <v>AGRI</v>
          </cell>
          <cell r="L1991" t="str">
            <v>PUNABHAGHATTA_66</v>
          </cell>
          <cell r="M1991" t="str">
            <v>F02-KANCHIKERE</v>
          </cell>
          <cell r="N1991" t="str">
            <v>PUNABHAGHATTA_66F02-KANCHIKERE</v>
          </cell>
          <cell r="O1991" t="str">
            <v>1310303903010102</v>
          </cell>
          <cell r="P1991" t="str">
            <v>Rural</v>
          </cell>
          <cell r="Q1991" t="str">
            <v>AGRI</v>
          </cell>
          <cell r="R1991" t="str">
            <v>AGRI</v>
          </cell>
          <cell r="S1991">
            <v>18.634599999999999</v>
          </cell>
          <cell r="T1991">
            <v>12.423066666666667</v>
          </cell>
          <cell r="U1991">
            <v>31.057666666666666</v>
          </cell>
          <cell r="V1991">
            <v>93</v>
          </cell>
          <cell r="W1991">
            <v>646</v>
          </cell>
          <cell r="X1991">
            <v>646</v>
          </cell>
          <cell r="Y1991">
            <v>646</v>
          </cell>
          <cell r="Z1991">
            <v>742.46</v>
          </cell>
        </row>
        <row r="1992">
          <cell r="I1992" t="str">
            <v>PUNABHAGHATTA_66F03-KYAKETTE</v>
          </cell>
          <cell r="J1992" t="str">
            <v>1310303903010103</v>
          </cell>
          <cell r="K1992" t="str">
            <v>AGRI</v>
          </cell>
          <cell r="L1992" t="str">
            <v>PUNABHAGHATTA_66</v>
          </cell>
          <cell r="M1992" t="str">
            <v>F03-KYAKETTE</v>
          </cell>
          <cell r="N1992" t="str">
            <v>PUNABHAGHATTA_66F03-KYAKETTE</v>
          </cell>
          <cell r="O1992" t="str">
            <v>1310303903010103</v>
          </cell>
          <cell r="P1992" t="str">
            <v>Rural</v>
          </cell>
          <cell r="Q1992" t="str">
            <v>AGRI</v>
          </cell>
          <cell r="R1992" t="str">
            <v>AGRI</v>
          </cell>
          <cell r="S1992">
            <v>20.2</v>
          </cell>
          <cell r="T1992">
            <v>40.423000000000002</v>
          </cell>
          <cell r="U1992">
            <v>60.623000000000005</v>
          </cell>
          <cell r="V1992">
            <v>140</v>
          </cell>
          <cell r="W1992">
            <v>443</v>
          </cell>
          <cell r="X1992">
            <v>442</v>
          </cell>
          <cell r="Y1992">
            <v>440</v>
          </cell>
          <cell r="Z1992">
            <v>706.31</v>
          </cell>
        </row>
        <row r="1993">
          <cell r="I1993" t="str">
            <v>PUNABHAGHATTA_66F04-PUNABHAGHATTA NJY</v>
          </cell>
          <cell r="J1993" t="str">
            <v>1310303903020301</v>
          </cell>
          <cell r="K1993" t="str">
            <v>NJY</v>
          </cell>
          <cell r="L1993" t="str">
            <v>PUNABHAGHATTA_66</v>
          </cell>
          <cell r="M1993" t="str">
            <v>F04-PUNABHAGHATTA NJY</v>
          </cell>
          <cell r="N1993" t="str">
            <v>PUNABHAGHATTA_66F04-PUNABHAGHATTA NJY</v>
          </cell>
          <cell r="O1993" t="str">
            <v>1310303903020301</v>
          </cell>
          <cell r="P1993" t="str">
            <v>Rural</v>
          </cell>
          <cell r="Q1993" t="str">
            <v>NJY</v>
          </cell>
          <cell r="R1993" t="str">
            <v>NJY</v>
          </cell>
          <cell r="S1993">
            <v>0</v>
          </cell>
          <cell r="T1993">
            <v>0</v>
          </cell>
          <cell r="U1993">
            <v>0</v>
          </cell>
          <cell r="V1993">
            <v>38</v>
          </cell>
          <cell r="W1993">
            <v>1479</v>
          </cell>
          <cell r="X1993">
            <v>1271</v>
          </cell>
          <cell r="Y1993">
            <v>0</v>
          </cell>
          <cell r="Z1993">
            <v>934.26</v>
          </cell>
        </row>
        <row r="1994">
          <cell r="I1994" t="str">
            <v>PUNABHAGHATTA_66F05-HOSAKOTI</v>
          </cell>
          <cell r="J1994" t="str">
            <v>1310303903010104</v>
          </cell>
          <cell r="K1994" t="str">
            <v>AGRI</v>
          </cell>
          <cell r="L1994" t="str">
            <v>PUNABHAGHATTA_66</v>
          </cell>
          <cell r="M1994" t="str">
            <v>F05-HOSAKOTI</v>
          </cell>
          <cell r="N1994" t="str">
            <v>PUNABHAGHATTA_66F05-HOSAKOTI</v>
          </cell>
          <cell r="O1994" t="str">
            <v>1310303903010104</v>
          </cell>
          <cell r="P1994" t="str">
            <v>Rural</v>
          </cell>
          <cell r="Q1994" t="str">
            <v>AGRI</v>
          </cell>
          <cell r="R1994" t="str">
            <v>AGRI</v>
          </cell>
          <cell r="S1994">
            <v>22.3</v>
          </cell>
          <cell r="T1994">
            <v>20.081999999999997</v>
          </cell>
          <cell r="U1994">
            <v>42.381999999999998</v>
          </cell>
          <cell r="V1994">
            <v>120</v>
          </cell>
          <cell r="W1994">
            <v>740</v>
          </cell>
          <cell r="X1994">
            <v>739</v>
          </cell>
          <cell r="Y1994">
            <v>738</v>
          </cell>
          <cell r="Z1994">
            <v>913.75</v>
          </cell>
        </row>
        <row r="1995">
          <cell r="I1995" t="str">
            <v>PUNABHAGHATTA_66F06-ARASIKERE</v>
          </cell>
          <cell r="J1995" t="str">
            <v>1310303903020302</v>
          </cell>
          <cell r="K1995" t="str">
            <v>AGRI</v>
          </cell>
          <cell r="L1995" t="str">
            <v>PUNABHAGHATTA_66</v>
          </cell>
          <cell r="M1995" t="str">
            <v>F06-ARASIKERE</v>
          </cell>
          <cell r="N1995" t="str">
            <v>PUNABHAGHATTA_66F06-ARASIKERE</v>
          </cell>
          <cell r="O1995" t="str">
            <v>1310303903020302</v>
          </cell>
          <cell r="P1995" t="str">
            <v>Rural</v>
          </cell>
          <cell r="Q1995" t="str">
            <v>AGRI</v>
          </cell>
          <cell r="R1995" t="str">
            <v>AGRI</v>
          </cell>
          <cell r="S1995">
            <v>19.8</v>
          </cell>
          <cell r="T1995">
            <v>22.581999999999997</v>
          </cell>
          <cell r="U1995">
            <v>42.381999999999998</v>
          </cell>
          <cell r="V1995">
            <v>125</v>
          </cell>
          <cell r="W1995">
            <v>498</v>
          </cell>
          <cell r="X1995">
            <v>498</v>
          </cell>
          <cell r="Y1995">
            <v>498</v>
          </cell>
          <cell r="Z1995">
            <v>735.11</v>
          </cell>
        </row>
        <row r="1996">
          <cell r="I1996" t="str">
            <v>PUNABHAGHATTA_66F07-LAXMIPURA</v>
          </cell>
          <cell r="J1996" t="str">
            <v>1310303903020303</v>
          </cell>
          <cell r="K1996" t="str">
            <v>AGRI</v>
          </cell>
          <cell r="L1996" t="str">
            <v>PUNABHAGHATTA_66</v>
          </cell>
          <cell r="M1996" t="str">
            <v>F07-LAXMIPURA</v>
          </cell>
          <cell r="N1996" t="str">
            <v>PUNABHAGHATTA_66F07-LAXMIPURA</v>
          </cell>
          <cell r="O1996" t="str">
            <v>1310303903020303</v>
          </cell>
          <cell r="P1996" t="str">
            <v>Rural</v>
          </cell>
          <cell r="Q1996" t="str">
            <v>AGRI</v>
          </cell>
          <cell r="R1996" t="str">
            <v>AGRI</v>
          </cell>
          <cell r="S1996">
            <v>24.867000000000001</v>
          </cell>
          <cell r="T1996">
            <v>16.577999999999999</v>
          </cell>
          <cell r="U1996">
            <v>41.445</v>
          </cell>
          <cell r="V1996">
            <v>75</v>
          </cell>
          <cell r="W1996">
            <v>453</v>
          </cell>
          <cell r="X1996">
            <v>451</v>
          </cell>
          <cell r="Y1996">
            <v>450</v>
          </cell>
          <cell r="Z1996">
            <v>833.45</v>
          </cell>
        </row>
        <row r="1997">
          <cell r="I1997" t="str">
            <v>PUNABHAGHATTA_66F08-KAVALAHALLI</v>
          </cell>
          <cell r="J1997" t="str">
            <v>1310303903020304</v>
          </cell>
          <cell r="K1997" t="str">
            <v>NJY</v>
          </cell>
          <cell r="L1997" t="str">
            <v>PUNABHAGHATTA_66</v>
          </cell>
          <cell r="M1997" t="str">
            <v>F08-KAVALAHALLI</v>
          </cell>
          <cell r="N1997" t="str">
            <v>PUNABHAGHATTA_66F08-KAVALAHALLI</v>
          </cell>
          <cell r="O1997" t="str">
            <v>1310303903020304</v>
          </cell>
          <cell r="P1997" t="str">
            <v>Rural</v>
          </cell>
          <cell r="Q1997" t="str">
            <v>NJY</v>
          </cell>
          <cell r="R1997" t="str">
            <v>NJY</v>
          </cell>
          <cell r="S1997">
            <v>15.623799999999999</v>
          </cell>
          <cell r="T1997">
            <v>10.415866666666666</v>
          </cell>
          <cell r="U1997">
            <v>26.039666666666665</v>
          </cell>
          <cell r="V1997">
            <v>51</v>
          </cell>
          <cell r="W1997">
            <v>5377</v>
          </cell>
          <cell r="X1997">
            <v>4576</v>
          </cell>
          <cell r="Y1997">
            <v>1</v>
          </cell>
          <cell r="Z1997">
            <v>1036.26</v>
          </cell>
        </row>
        <row r="1998">
          <cell r="I1998" t="str">
            <v>PUNABHAGHATTA_66F09-ADAVIMALLAPURA</v>
          </cell>
          <cell r="J1998" t="str">
            <v>1310303903020101</v>
          </cell>
          <cell r="K1998" t="str">
            <v>AGRI</v>
          </cell>
          <cell r="L1998" t="str">
            <v>PUNABHAGHATTA_66</v>
          </cell>
          <cell r="M1998" t="str">
            <v>F09-ADAVIMALLAPURA</v>
          </cell>
          <cell r="N1998" t="str">
            <v>PUNABHAGHATTA_66F09-ADAVIMALLAPURA</v>
          </cell>
          <cell r="O1998" t="str">
            <v>1310303903020101</v>
          </cell>
          <cell r="P1998" t="str">
            <v>Rural</v>
          </cell>
          <cell r="Q1998" t="str">
            <v>AGRI</v>
          </cell>
          <cell r="R1998" t="str">
            <v>AGRI</v>
          </cell>
          <cell r="S1998">
            <v>17.2</v>
          </cell>
          <cell r="T1998">
            <v>28.745000000000001</v>
          </cell>
          <cell r="U1998">
            <v>45.945</v>
          </cell>
          <cell r="V1998">
            <v>116</v>
          </cell>
          <cell r="W1998">
            <v>540</v>
          </cell>
          <cell r="X1998">
            <v>540</v>
          </cell>
          <cell r="Y1998">
            <v>540</v>
          </cell>
          <cell r="Z1998">
            <v>876.25</v>
          </cell>
        </row>
        <row r="1999">
          <cell r="I1999" t="str">
            <v>PUNABHAGHATTA_66F10-KODI SIDDESWARA IP</v>
          </cell>
          <cell r="J1999" t="str">
            <v>1310303903010105</v>
          </cell>
          <cell r="K1999" t="str">
            <v>AGRI</v>
          </cell>
          <cell r="L1999" t="str">
            <v>PUNABHAGHATTA_66</v>
          </cell>
          <cell r="M1999" t="str">
            <v>F10-KODI SIDDESWARA IP</v>
          </cell>
          <cell r="N1999" t="str">
            <v>PUNABHAGHATTA_66F10-KODI SIDDESWARA IP</v>
          </cell>
          <cell r="O1999" t="str">
            <v>1310303903010105</v>
          </cell>
          <cell r="P1999" t="str">
            <v>Rural</v>
          </cell>
          <cell r="Q1999" t="str">
            <v>AGRI</v>
          </cell>
          <cell r="R1999" t="str">
            <v>AGRI</v>
          </cell>
          <cell r="S1999">
            <v>22.534199999999995</v>
          </cell>
          <cell r="T1999">
            <v>15.022799999999998</v>
          </cell>
          <cell r="U1999">
            <v>37.556999999999995</v>
          </cell>
          <cell r="V1999">
            <v>95</v>
          </cell>
          <cell r="W1999">
            <v>360</v>
          </cell>
          <cell r="X1999">
            <v>359</v>
          </cell>
          <cell r="Y1999">
            <v>359</v>
          </cell>
          <cell r="Z1999">
            <v>701.01</v>
          </cell>
        </row>
        <row r="2000">
          <cell r="I2000" t="str">
            <v>PUNABHAGHATTA_66F11-J L HALLI NJY</v>
          </cell>
          <cell r="J2000" t="str">
            <v>1310303903010106</v>
          </cell>
          <cell r="K2000" t="str">
            <v>NJY</v>
          </cell>
          <cell r="L2000" t="str">
            <v>PUNABHAGHATTA_66</v>
          </cell>
          <cell r="M2000" t="str">
            <v>F11-J L HALLI NJY</v>
          </cell>
          <cell r="N2000" t="str">
            <v>PUNABHAGHATTA_66F11-J L HALLI NJY</v>
          </cell>
          <cell r="O2000" t="str">
            <v>1310303903010106</v>
          </cell>
          <cell r="P2000" t="str">
            <v>Rural</v>
          </cell>
          <cell r="Q2000" t="str">
            <v>NJY</v>
          </cell>
          <cell r="R2000" t="str">
            <v>NJY</v>
          </cell>
          <cell r="S2000">
            <v>25.685400000000001</v>
          </cell>
          <cell r="T2000">
            <v>17.123600000000003</v>
          </cell>
          <cell r="U2000">
            <v>42.809000000000005</v>
          </cell>
          <cell r="V2000">
            <v>72</v>
          </cell>
          <cell r="W2000">
            <v>2898</v>
          </cell>
          <cell r="X2000">
            <v>2179</v>
          </cell>
          <cell r="Y2000">
            <v>0</v>
          </cell>
          <cell r="Z2000">
            <v>17507.400000000001</v>
          </cell>
        </row>
        <row r="2001">
          <cell r="I2001" t="str">
            <v>PUNABHAGHATTA_66F12-BUDIYAL</v>
          </cell>
          <cell r="J2001" t="str">
            <v>1310303903020501</v>
          </cell>
          <cell r="K2001" t="str">
            <v>NJY</v>
          </cell>
          <cell r="L2001" t="str">
            <v>PUNABHAGHATTA_66</v>
          </cell>
          <cell r="M2001" t="str">
            <v>F12-BUDIYAL</v>
          </cell>
          <cell r="N2001" t="str">
            <v>PUNABHAGHATTA_66F12-BUDIYAL</v>
          </cell>
          <cell r="O2001" t="str">
            <v>1310303903020501</v>
          </cell>
          <cell r="P2001" t="str">
            <v>Rural</v>
          </cell>
          <cell r="Q2001" t="str">
            <v>NJY</v>
          </cell>
          <cell r="R2001" t="str">
            <v>NJY</v>
          </cell>
          <cell r="S2001">
            <v>0</v>
          </cell>
          <cell r="T2001">
            <v>0</v>
          </cell>
          <cell r="U2001">
            <v>0</v>
          </cell>
          <cell r="V2001">
            <v>102</v>
          </cell>
          <cell r="W2001">
            <v>5543</v>
          </cell>
          <cell r="X2001">
            <v>4626</v>
          </cell>
          <cell r="Y2001">
            <v>0</v>
          </cell>
          <cell r="Z2001">
            <v>17901.099999999999</v>
          </cell>
        </row>
        <row r="2002">
          <cell r="I2002" t="str">
            <v>PUNABHAGHATTA_66F13-THOUDUR IP</v>
          </cell>
          <cell r="J2002" t="str">
            <v>1310303903010107</v>
          </cell>
          <cell r="K2002" t="str">
            <v>AGRI</v>
          </cell>
          <cell r="L2002" t="str">
            <v>PUNABHAGHATTA_66</v>
          </cell>
          <cell r="M2002" t="str">
            <v>F13-THOUDUR IP</v>
          </cell>
          <cell r="N2002" t="str">
            <v>PUNABHAGHATTA_66F13-THOUDUR IP</v>
          </cell>
          <cell r="O2002" t="str">
            <v>1310303903010107</v>
          </cell>
          <cell r="P2002" t="str">
            <v>Rural</v>
          </cell>
          <cell r="Q2002" t="str">
            <v>AGRI</v>
          </cell>
          <cell r="R2002" t="str">
            <v>AGRI</v>
          </cell>
          <cell r="S2002">
            <v>0</v>
          </cell>
          <cell r="T2002">
            <v>0</v>
          </cell>
          <cell r="U2002">
            <v>0</v>
          </cell>
          <cell r="V2002">
            <v>82</v>
          </cell>
          <cell r="W2002">
            <v>336</v>
          </cell>
          <cell r="X2002">
            <v>335</v>
          </cell>
          <cell r="Y2002">
            <v>334</v>
          </cell>
          <cell r="Z2002">
            <v>4689.3999999999996</v>
          </cell>
        </row>
        <row r="2003">
          <cell r="I2003" t="str">
            <v>PUNABHAGHATTA_66F14-VADDINAHALLI IP</v>
          </cell>
          <cell r="J2003" t="str">
            <v>1310303903020502</v>
          </cell>
          <cell r="K2003" t="str">
            <v>AGRI</v>
          </cell>
          <cell r="L2003" t="str">
            <v>PUNABHAGHATTA_66</v>
          </cell>
          <cell r="M2003" t="str">
            <v>F14-VADDINAHALLI IP</v>
          </cell>
          <cell r="N2003" t="str">
            <v>PUNABHAGHATTA_66F14-VADDINAHALLI IP</v>
          </cell>
          <cell r="O2003" t="str">
            <v>1310303903020502</v>
          </cell>
          <cell r="P2003" t="str">
            <v>Rural</v>
          </cell>
          <cell r="Q2003" t="str">
            <v>AGRI</v>
          </cell>
          <cell r="R2003" t="str">
            <v>AGRI</v>
          </cell>
          <cell r="S2003">
            <v>0</v>
          </cell>
          <cell r="T2003">
            <v>0</v>
          </cell>
          <cell r="U2003">
            <v>0</v>
          </cell>
          <cell r="V2003">
            <v>71</v>
          </cell>
          <cell r="W2003">
            <v>212</v>
          </cell>
          <cell r="X2003">
            <v>212</v>
          </cell>
          <cell r="Y2003">
            <v>212</v>
          </cell>
          <cell r="Z2003">
            <v>4996.5</v>
          </cell>
        </row>
        <row r="2004">
          <cell r="I2004" t="str">
            <v>PUNABHAGHATTA_66F15-SATTURU  IP</v>
          </cell>
          <cell r="J2004" t="str">
            <v>1310303903020503</v>
          </cell>
          <cell r="K2004" t="str">
            <v>AGRI</v>
          </cell>
          <cell r="L2004" t="str">
            <v>PUNABHAGHATTA_66</v>
          </cell>
          <cell r="M2004" t="str">
            <v>F15-SATTURU  IP</v>
          </cell>
          <cell r="N2004" t="str">
            <v>PUNABHAGHATTA_66F15-SATTURU  IP</v>
          </cell>
          <cell r="O2004" t="str">
            <v>1310303903020503</v>
          </cell>
          <cell r="P2004" t="str">
            <v>Rural</v>
          </cell>
          <cell r="Q2004" t="str">
            <v>AGRI</v>
          </cell>
          <cell r="R2004" t="str">
            <v>AGRI</v>
          </cell>
          <cell r="S2004">
            <v>0</v>
          </cell>
          <cell r="T2004">
            <v>0</v>
          </cell>
          <cell r="U2004">
            <v>0</v>
          </cell>
          <cell r="V2004">
            <v>39</v>
          </cell>
          <cell r="W2004">
            <v>268</v>
          </cell>
          <cell r="X2004">
            <v>268</v>
          </cell>
          <cell r="Y2004">
            <v>268</v>
          </cell>
          <cell r="Z2004">
            <v>5782.1</v>
          </cell>
        </row>
        <row r="2005">
          <cell r="I2005" t="str">
            <v>PURAVARA_66F01-SIDDANAHALLI</v>
          </cell>
          <cell r="J2005" t="str">
            <v>1320304903010201</v>
          </cell>
          <cell r="K2005" t="str">
            <v>AGRI</v>
          </cell>
          <cell r="L2005" t="str">
            <v>PURAVARA_66</v>
          </cell>
          <cell r="M2005" t="str">
            <v>F01-SIDDANAHALLI</v>
          </cell>
          <cell r="N2005" t="str">
            <v>PURAVARA_66F01-SIDDANAHALLI</v>
          </cell>
          <cell r="O2005" t="str">
            <v>1320304903010201</v>
          </cell>
          <cell r="P2005" t="str">
            <v>Rural</v>
          </cell>
          <cell r="Q2005" t="str">
            <v>AGRI</v>
          </cell>
          <cell r="R2005" t="str">
            <v>AGRI</v>
          </cell>
          <cell r="S2005">
            <v>8.6</v>
          </cell>
          <cell r="T2005">
            <v>4</v>
          </cell>
          <cell r="U2005">
            <v>12.6</v>
          </cell>
          <cell r="V2005">
            <v>110</v>
          </cell>
          <cell r="W2005">
            <v>304</v>
          </cell>
          <cell r="X2005">
            <v>304</v>
          </cell>
          <cell r="Y2005">
            <v>301</v>
          </cell>
          <cell r="Z2005">
            <v>7935.9</v>
          </cell>
        </row>
        <row r="2006">
          <cell r="I2006" t="str">
            <v>PURAVARA_66F02-THIMMALAPURA</v>
          </cell>
          <cell r="J2006" t="str">
            <v>1320304903010202</v>
          </cell>
          <cell r="K2006" t="str">
            <v>AGRI</v>
          </cell>
          <cell r="L2006" t="str">
            <v>PURAVARA_66</v>
          </cell>
          <cell r="M2006" t="str">
            <v>F02-THIMMALAPURA</v>
          </cell>
          <cell r="N2006" t="str">
            <v>PURAVARA_66F02-THIMMALAPURA</v>
          </cell>
          <cell r="O2006" t="str">
            <v>1320304903010202</v>
          </cell>
          <cell r="P2006" t="str">
            <v>Rural</v>
          </cell>
          <cell r="Q2006" t="str">
            <v>AGRI</v>
          </cell>
          <cell r="R2006" t="str">
            <v>AGRI</v>
          </cell>
          <cell r="S2006">
            <v>18</v>
          </cell>
          <cell r="T2006">
            <v>7.5</v>
          </cell>
          <cell r="U2006">
            <v>25.5</v>
          </cell>
          <cell r="V2006">
            <v>90</v>
          </cell>
          <cell r="W2006">
            <v>216</v>
          </cell>
          <cell r="X2006">
            <v>216</v>
          </cell>
          <cell r="Y2006">
            <v>216</v>
          </cell>
          <cell r="Z2006">
            <v>5908</v>
          </cell>
        </row>
        <row r="2007">
          <cell r="I2007" t="str">
            <v>PURAVARA_66F03-GUMKARNAHALLI</v>
          </cell>
          <cell r="J2007" t="str">
            <v>1320304903010203</v>
          </cell>
          <cell r="K2007" t="str">
            <v>AGRI</v>
          </cell>
          <cell r="L2007" t="str">
            <v>PURAVARA_66</v>
          </cell>
          <cell r="M2007" t="str">
            <v>F03-GUMKARNAHALLI</v>
          </cell>
          <cell r="N2007" t="str">
            <v>PURAVARA_66F03-GUMKARNAHALLI</v>
          </cell>
          <cell r="O2007" t="str">
            <v>1320304903010203</v>
          </cell>
          <cell r="P2007" t="str">
            <v>Rural</v>
          </cell>
          <cell r="Q2007" t="str">
            <v>AGRI</v>
          </cell>
          <cell r="R2007" t="str">
            <v>AGRI</v>
          </cell>
          <cell r="S2007">
            <v>20.37</v>
          </cell>
          <cell r="T2007">
            <v>9.5</v>
          </cell>
          <cell r="U2007">
            <v>29.87</v>
          </cell>
          <cell r="V2007">
            <v>86</v>
          </cell>
          <cell r="W2007">
            <v>262</v>
          </cell>
          <cell r="X2007">
            <v>260</v>
          </cell>
          <cell r="Y2007">
            <v>240</v>
          </cell>
          <cell r="Z2007">
            <v>8111.3</v>
          </cell>
        </row>
        <row r="2008">
          <cell r="I2008" t="str">
            <v>PURAVARA_66F04-IMMADAGONDANAHALLI</v>
          </cell>
          <cell r="J2008" t="str">
            <v>1320304903010204</v>
          </cell>
          <cell r="K2008" t="str">
            <v>AGRI</v>
          </cell>
          <cell r="L2008" t="str">
            <v>PURAVARA_66</v>
          </cell>
          <cell r="M2008" t="str">
            <v>F04-IMMADAGONDANAHALLI</v>
          </cell>
          <cell r="N2008" t="str">
            <v>PURAVARA_66F04-IMMADAGONDANAHALLI</v>
          </cell>
          <cell r="O2008" t="str">
            <v>1320304903010204</v>
          </cell>
          <cell r="P2008" t="str">
            <v>Rural</v>
          </cell>
          <cell r="Q2008" t="str">
            <v>AGRI</v>
          </cell>
          <cell r="R2008" t="str">
            <v>AGRI</v>
          </cell>
          <cell r="S2008">
            <v>25.5</v>
          </cell>
          <cell r="T2008">
            <v>13</v>
          </cell>
          <cell r="U2008">
            <v>38.5</v>
          </cell>
          <cell r="V2008">
            <v>145</v>
          </cell>
          <cell r="W2008">
            <v>274</v>
          </cell>
          <cell r="X2008">
            <v>273</v>
          </cell>
          <cell r="Y2008">
            <v>265</v>
          </cell>
          <cell r="Z2008">
            <v>10177.700000000001</v>
          </cell>
        </row>
        <row r="2009">
          <cell r="I2009" t="str">
            <v>PURAVARA_66F05-HANUMANTHAPURA</v>
          </cell>
          <cell r="J2009" t="str">
            <v>1320304903020103</v>
          </cell>
          <cell r="K2009" t="str">
            <v>AGRI</v>
          </cell>
          <cell r="L2009" t="str">
            <v>PURAVARA_66</v>
          </cell>
          <cell r="M2009" t="str">
            <v>F05-HANUMANTHAPURA</v>
          </cell>
          <cell r="N2009" t="str">
            <v>PURAVARA_66F05-HANUMANTHAPURA</v>
          </cell>
          <cell r="O2009" t="str">
            <v>1320304903020103</v>
          </cell>
          <cell r="P2009" t="str">
            <v>Rural</v>
          </cell>
          <cell r="Q2009" t="str">
            <v>AGRI</v>
          </cell>
          <cell r="R2009" t="str">
            <v>AGRI</v>
          </cell>
          <cell r="S2009">
            <v>8.0500000000000007</v>
          </cell>
          <cell r="T2009">
            <v>2</v>
          </cell>
          <cell r="U2009">
            <v>10.050000000000001</v>
          </cell>
          <cell r="V2009">
            <v>27</v>
          </cell>
          <cell r="W2009">
            <v>153</v>
          </cell>
          <cell r="X2009">
            <v>153</v>
          </cell>
          <cell r="Y2009">
            <v>149</v>
          </cell>
          <cell r="Z2009">
            <v>146</v>
          </cell>
        </row>
        <row r="2010">
          <cell r="I2010" t="str">
            <v>PURAVARA_66F06-HALETHIMMANAHALLI NJY</v>
          </cell>
          <cell r="J2010" t="str">
            <v>1320304903020101</v>
          </cell>
          <cell r="K2010" t="str">
            <v>NJY</v>
          </cell>
          <cell r="L2010" t="str">
            <v>PURAVARA_66</v>
          </cell>
          <cell r="M2010" t="str">
            <v>F06-HALETHIMMANAHALLI NJY</v>
          </cell>
          <cell r="N2010" t="str">
            <v>PURAVARA_66F06-HALETHIMMANAHALLI NJY</v>
          </cell>
          <cell r="O2010" t="str">
            <v>1320304903020101</v>
          </cell>
          <cell r="P2010" t="str">
            <v>Rural</v>
          </cell>
          <cell r="Q2010" t="str">
            <v>NJY</v>
          </cell>
          <cell r="R2010" t="str">
            <v>NJY</v>
          </cell>
          <cell r="S2010">
            <v>17.600000000000001</v>
          </cell>
          <cell r="T2010">
            <v>9</v>
          </cell>
          <cell r="U2010">
            <v>26.6</v>
          </cell>
          <cell r="V2010">
            <v>74</v>
          </cell>
          <cell r="W2010">
            <v>2752</v>
          </cell>
          <cell r="X2010">
            <v>2131</v>
          </cell>
          <cell r="Y2010">
            <v>0</v>
          </cell>
          <cell r="Z2010">
            <v>2488.1</v>
          </cell>
        </row>
        <row r="2011">
          <cell r="I2011" t="str">
            <v>PURAVARA_66F07-TALAKERE NJY</v>
          </cell>
          <cell r="J2011" t="str">
            <v>1320304903020102</v>
          </cell>
          <cell r="K2011" t="str">
            <v>NJY</v>
          </cell>
          <cell r="L2011" t="str">
            <v>PURAVARA_66</v>
          </cell>
          <cell r="M2011" t="str">
            <v>F07-TALAKERE NJY</v>
          </cell>
          <cell r="N2011" t="str">
            <v>PURAVARA_66F07-TALAKERE NJY</v>
          </cell>
          <cell r="O2011" t="str">
            <v>1320304903020102</v>
          </cell>
          <cell r="P2011" t="str">
            <v>Rural</v>
          </cell>
          <cell r="Q2011" t="str">
            <v>NJY</v>
          </cell>
          <cell r="R2011" t="str">
            <v>NJY</v>
          </cell>
          <cell r="S2011">
            <v>12.7</v>
          </cell>
          <cell r="T2011">
            <v>8</v>
          </cell>
          <cell r="U2011">
            <v>20.7</v>
          </cell>
          <cell r="V2011">
            <v>53</v>
          </cell>
          <cell r="W2011">
            <v>2010</v>
          </cell>
          <cell r="X2011">
            <v>1601</v>
          </cell>
          <cell r="Y2011">
            <v>0</v>
          </cell>
          <cell r="Z2011">
            <v>1485.8</v>
          </cell>
        </row>
        <row r="2012">
          <cell r="I2012" t="str">
            <v>PURAVARA_66F08-CHUNCHENAHALLI</v>
          </cell>
          <cell r="J2012" t="str">
            <v>1320304903020104</v>
          </cell>
          <cell r="K2012" t="str">
            <v>AGRI</v>
          </cell>
          <cell r="L2012" t="str">
            <v>PURAVARA_66</v>
          </cell>
          <cell r="M2012" t="str">
            <v>F08-CHUNCHENAHALLI</v>
          </cell>
          <cell r="N2012" t="str">
            <v>PURAVARA_66F08-CHUNCHENAHALLI</v>
          </cell>
          <cell r="O2012" t="str">
            <v>1320304903020104</v>
          </cell>
          <cell r="P2012" t="str">
            <v>Rural</v>
          </cell>
          <cell r="Q2012" t="str">
            <v>AGRI</v>
          </cell>
          <cell r="R2012" t="str">
            <v>AGRI</v>
          </cell>
          <cell r="S2012">
            <v>0</v>
          </cell>
          <cell r="T2012">
            <v>0</v>
          </cell>
          <cell r="U2012">
            <v>0</v>
          </cell>
          <cell r="V2012">
            <v>27</v>
          </cell>
          <cell r="W2012">
            <v>306</v>
          </cell>
          <cell r="X2012">
            <v>305</v>
          </cell>
          <cell r="Y2012">
            <v>283</v>
          </cell>
          <cell r="Z2012">
            <v>295.2</v>
          </cell>
        </row>
        <row r="2013">
          <cell r="I2013" t="str">
            <v>RAMAGIRI_66F01-THALAKATTA</v>
          </cell>
          <cell r="J2013" t="str">
            <v>1310203901010101</v>
          </cell>
          <cell r="K2013" t="str">
            <v>AGRI</v>
          </cell>
          <cell r="L2013" t="str">
            <v>RAMAGIRI_66</v>
          </cell>
          <cell r="M2013" t="str">
            <v>F01-THALAKATTA</v>
          </cell>
          <cell r="N2013" t="str">
            <v>RAMAGIRI_66F01-THALAKATTA</v>
          </cell>
          <cell r="O2013" t="str">
            <v>1310203901010101</v>
          </cell>
          <cell r="P2013" t="str">
            <v>Rural</v>
          </cell>
          <cell r="Q2013" t="str">
            <v>AGRI</v>
          </cell>
          <cell r="R2013" t="str">
            <v>AGRI</v>
          </cell>
          <cell r="S2013">
            <v>14.3</v>
          </cell>
          <cell r="T2013">
            <v>12.8</v>
          </cell>
          <cell r="U2013">
            <v>27.1</v>
          </cell>
          <cell r="V2013">
            <v>249</v>
          </cell>
          <cell r="W2013">
            <v>923</v>
          </cell>
          <cell r="X2013">
            <v>856</v>
          </cell>
          <cell r="Y2013">
            <v>852</v>
          </cell>
          <cell r="Z2013">
            <v>914.96</v>
          </cell>
        </row>
        <row r="2014">
          <cell r="I2014" t="str">
            <v>RAMAGIRI_66F02-GOWDIHALLI</v>
          </cell>
          <cell r="J2014" t="str">
            <v>1310203901010102</v>
          </cell>
          <cell r="K2014" t="str">
            <v>AGRI</v>
          </cell>
          <cell r="L2014" t="str">
            <v>RAMAGIRI_66</v>
          </cell>
          <cell r="M2014" t="str">
            <v>F02-GOWDIHALLI</v>
          </cell>
          <cell r="N2014" t="str">
            <v>RAMAGIRI_66F02-GOWDIHALLI</v>
          </cell>
          <cell r="O2014" t="str">
            <v>1310203901010102</v>
          </cell>
          <cell r="P2014" t="str">
            <v>Rural</v>
          </cell>
          <cell r="Q2014" t="str">
            <v>AGRI</v>
          </cell>
          <cell r="R2014" t="str">
            <v>AGRI</v>
          </cell>
          <cell r="S2014">
            <v>11.7</v>
          </cell>
          <cell r="T2014">
            <v>10.3</v>
          </cell>
          <cell r="U2014">
            <v>22</v>
          </cell>
          <cell r="V2014">
            <v>227</v>
          </cell>
          <cell r="W2014">
            <v>484</v>
          </cell>
          <cell r="X2014">
            <v>484</v>
          </cell>
          <cell r="Y2014">
            <v>484</v>
          </cell>
          <cell r="Z2014">
            <v>897.87</v>
          </cell>
        </row>
        <row r="2015">
          <cell r="I2015" t="str">
            <v>RAMAGIRI_66F03-GUNDASAMUDRA</v>
          </cell>
          <cell r="J2015" t="str">
            <v>1310203901010103</v>
          </cell>
          <cell r="K2015" t="str">
            <v>AGRI</v>
          </cell>
          <cell r="L2015" t="str">
            <v>RAMAGIRI_66</v>
          </cell>
          <cell r="M2015" t="str">
            <v>F03-GUNDASAMUDRA</v>
          </cell>
          <cell r="N2015" t="str">
            <v>RAMAGIRI_66F03-GUNDASAMUDRA</v>
          </cell>
          <cell r="O2015" t="str">
            <v>1310203901010103</v>
          </cell>
          <cell r="P2015" t="str">
            <v>Rural</v>
          </cell>
          <cell r="Q2015" t="str">
            <v>AGRI</v>
          </cell>
          <cell r="R2015" t="str">
            <v>AGRI</v>
          </cell>
          <cell r="S2015">
            <v>9.3000000000000007</v>
          </cell>
          <cell r="T2015">
            <v>6.9</v>
          </cell>
          <cell r="U2015">
            <v>16.200000000000003</v>
          </cell>
          <cell r="V2015">
            <v>176</v>
          </cell>
          <cell r="W2015">
            <v>495</v>
          </cell>
          <cell r="X2015">
            <v>464</v>
          </cell>
          <cell r="Y2015">
            <v>460</v>
          </cell>
          <cell r="Z2015">
            <v>1143.01</v>
          </cell>
        </row>
        <row r="2016">
          <cell r="I2016" t="str">
            <v>RAMAGIRI_66F04-RAMAGIRI</v>
          </cell>
          <cell r="J2016" t="str">
            <v>1310203901010104</v>
          </cell>
          <cell r="K2016" t="str">
            <v>AGRI</v>
          </cell>
          <cell r="L2016" t="str">
            <v>RAMAGIRI_66</v>
          </cell>
          <cell r="M2016" t="str">
            <v>F04-RAMAGIRI</v>
          </cell>
          <cell r="N2016" t="str">
            <v>RAMAGIRI_66F04-RAMAGIRI</v>
          </cell>
          <cell r="O2016" t="str">
            <v>1310203901010104</v>
          </cell>
          <cell r="P2016" t="str">
            <v>Rural</v>
          </cell>
          <cell r="Q2016" t="str">
            <v>AGRI</v>
          </cell>
          <cell r="R2016" t="str">
            <v>AGRI</v>
          </cell>
          <cell r="S2016">
            <v>6.9</v>
          </cell>
          <cell r="T2016">
            <v>5.2</v>
          </cell>
          <cell r="U2016">
            <v>12.100000000000001</v>
          </cell>
          <cell r="V2016">
            <v>248</v>
          </cell>
          <cell r="W2016">
            <v>491</v>
          </cell>
          <cell r="X2016">
            <v>490</v>
          </cell>
          <cell r="Y2016">
            <v>488</v>
          </cell>
          <cell r="Z2016">
            <v>831.54</v>
          </cell>
        </row>
        <row r="2017">
          <cell r="I2017" t="str">
            <v>RAMAGIRI_66F05- KANIVEHALLI</v>
          </cell>
          <cell r="J2017" t="str">
            <v>1310203901020307</v>
          </cell>
          <cell r="K2017" t="str">
            <v>AGRI</v>
          </cell>
          <cell r="L2017" t="str">
            <v>RAMAGIRI_66</v>
          </cell>
          <cell r="M2017" t="str">
            <v>F05- KANIVEHALLI</v>
          </cell>
          <cell r="N2017" t="str">
            <v>RAMAGIRI_66F05- KANIVEHALLI</v>
          </cell>
          <cell r="O2017" t="str">
            <v>1310203901020307</v>
          </cell>
          <cell r="P2017" t="str">
            <v>Rural</v>
          </cell>
          <cell r="Q2017" t="str">
            <v>AGRI</v>
          </cell>
          <cell r="R2017" t="str">
            <v>AGRI</v>
          </cell>
          <cell r="S2017">
            <v>10.6</v>
          </cell>
          <cell r="T2017">
            <v>8.8000000000000007</v>
          </cell>
          <cell r="U2017">
            <v>19.399999999999999</v>
          </cell>
          <cell r="V2017">
            <v>254</v>
          </cell>
          <cell r="W2017">
            <v>719</v>
          </cell>
          <cell r="X2017">
            <v>719</v>
          </cell>
          <cell r="Y2017">
            <v>719</v>
          </cell>
          <cell r="Z2017">
            <v>1157.3599999999999</v>
          </cell>
        </row>
        <row r="2018">
          <cell r="I2018" t="str">
            <v>RAMAGIRI_66F06-TUPPADAHALLI</v>
          </cell>
          <cell r="J2018" t="str">
            <v>1310203901020301</v>
          </cell>
          <cell r="K2018" t="str">
            <v>AGRI</v>
          </cell>
          <cell r="L2018" t="str">
            <v>RAMAGIRI_66</v>
          </cell>
          <cell r="M2018" t="str">
            <v>F06-TUPPADAHALLI</v>
          </cell>
          <cell r="N2018" t="str">
            <v>RAMAGIRI_66F06-TUPPADAHALLI</v>
          </cell>
          <cell r="O2018" t="str">
            <v>1310203901020301</v>
          </cell>
          <cell r="P2018" t="str">
            <v>Rural</v>
          </cell>
          <cell r="Q2018" t="str">
            <v>AGRI</v>
          </cell>
          <cell r="R2018" t="str">
            <v>AGRI</v>
          </cell>
          <cell r="S2018">
            <v>12.1</v>
          </cell>
          <cell r="T2018">
            <v>9.3000000000000007</v>
          </cell>
          <cell r="U2018">
            <v>21.4</v>
          </cell>
          <cell r="V2018">
            <v>287</v>
          </cell>
          <cell r="W2018">
            <v>765</v>
          </cell>
          <cell r="X2018">
            <v>765</v>
          </cell>
          <cell r="Y2018">
            <v>764</v>
          </cell>
          <cell r="Z2018">
            <v>988.55</v>
          </cell>
        </row>
        <row r="2019">
          <cell r="I2019" t="str">
            <v>RAMAGIRI_66F07-KALAKERE</v>
          </cell>
          <cell r="J2019" t="str">
            <v>1310203901020302</v>
          </cell>
          <cell r="K2019" t="str">
            <v>AGRI</v>
          </cell>
          <cell r="L2019" t="str">
            <v>RAMAGIRI_66</v>
          </cell>
          <cell r="M2019" t="str">
            <v>F07-KALAKERE</v>
          </cell>
          <cell r="N2019" t="str">
            <v>RAMAGIRI_66F07-KALAKERE</v>
          </cell>
          <cell r="O2019" t="str">
            <v>1310203901020302</v>
          </cell>
          <cell r="P2019" t="str">
            <v>Rural</v>
          </cell>
          <cell r="Q2019" t="str">
            <v>AGRI</v>
          </cell>
          <cell r="R2019" t="str">
            <v>AGRI</v>
          </cell>
          <cell r="S2019">
            <v>16.2</v>
          </cell>
          <cell r="T2019">
            <v>12.7</v>
          </cell>
          <cell r="U2019">
            <v>28.9</v>
          </cell>
          <cell r="V2019">
            <v>116</v>
          </cell>
          <cell r="W2019">
            <v>1106</v>
          </cell>
          <cell r="X2019">
            <v>1105</v>
          </cell>
          <cell r="Y2019">
            <v>1105</v>
          </cell>
          <cell r="Z2019">
            <v>973.57</v>
          </cell>
        </row>
        <row r="2020">
          <cell r="I2020" t="str">
            <v>RAMAGIRI_66F08-RNULANUR</v>
          </cell>
          <cell r="J2020" t="str">
            <v>1310203901020303</v>
          </cell>
          <cell r="K2020" t="str">
            <v>AGRI</v>
          </cell>
          <cell r="L2020" t="str">
            <v>RAMAGIRI_66</v>
          </cell>
          <cell r="M2020" t="str">
            <v>F08-RNULANUR</v>
          </cell>
          <cell r="N2020" t="str">
            <v>RAMAGIRI_66F08-RNULANUR</v>
          </cell>
          <cell r="O2020" t="str">
            <v>1310203901020303</v>
          </cell>
          <cell r="P2020" t="str">
            <v>Rural</v>
          </cell>
          <cell r="Q2020" t="str">
            <v>AGRI</v>
          </cell>
          <cell r="R2020" t="str">
            <v>AGRI</v>
          </cell>
          <cell r="S2020">
            <v>10.199999999999999</v>
          </cell>
          <cell r="T2020">
            <v>9.5</v>
          </cell>
          <cell r="U2020">
            <v>19.7</v>
          </cell>
          <cell r="V2020">
            <v>276</v>
          </cell>
          <cell r="W2020">
            <v>879</v>
          </cell>
          <cell r="X2020">
            <v>865</v>
          </cell>
          <cell r="Y2020">
            <v>825</v>
          </cell>
          <cell r="Z2020">
            <v>684.18</v>
          </cell>
        </row>
        <row r="2021">
          <cell r="I2021" t="str">
            <v>RAMAGIRI_66F09-RD-KAVALA NJY</v>
          </cell>
          <cell r="J2021" t="str">
            <v>1310203901020304</v>
          </cell>
          <cell r="K2021" t="str">
            <v>NJY</v>
          </cell>
          <cell r="L2021" t="str">
            <v>RAMAGIRI_66</v>
          </cell>
          <cell r="M2021" t="str">
            <v>F09-RD-KAVALA NJY</v>
          </cell>
          <cell r="N2021" t="str">
            <v>RAMAGIRI_66F09-RD-KAVALA NJY</v>
          </cell>
          <cell r="O2021" t="str">
            <v>1310203901020304</v>
          </cell>
          <cell r="P2021" t="str">
            <v>Rural</v>
          </cell>
          <cell r="Q2021" t="str">
            <v>NJY</v>
          </cell>
          <cell r="R2021" t="str">
            <v>NJY</v>
          </cell>
          <cell r="S2021">
            <v>12.6</v>
          </cell>
          <cell r="T2021">
            <v>4.8</v>
          </cell>
          <cell r="U2021">
            <v>17.399999999999999</v>
          </cell>
          <cell r="V2021">
            <v>58</v>
          </cell>
          <cell r="W2021">
            <v>2339</v>
          </cell>
          <cell r="X2021">
            <v>1889</v>
          </cell>
          <cell r="Y2021">
            <v>0</v>
          </cell>
          <cell r="Z2021">
            <v>456.1</v>
          </cell>
        </row>
        <row r="2022">
          <cell r="I2022" t="str">
            <v>RAMAGIRI_66F10-HANUMALI NJY</v>
          </cell>
          <cell r="J2022" t="str">
            <v>1310203901020305</v>
          </cell>
          <cell r="K2022" t="str">
            <v>NJY</v>
          </cell>
          <cell r="L2022" t="str">
            <v>RAMAGIRI_66</v>
          </cell>
          <cell r="M2022" t="str">
            <v>F10-HANUMALI NJY</v>
          </cell>
          <cell r="N2022" t="str">
            <v>RAMAGIRI_66F10-HANUMALI NJY</v>
          </cell>
          <cell r="O2022" t="str">
            <v>1310203901020305</v>
          </cell>
          <cell r="P2022" t="str">
            <v>Rural</v>
          </cell>
          <cell r="Q2022" t="str">
            <v>NJY</v>
          </cell>
          <cell r="R2022" t="str">
            <v>NJY</v>
          </cell>
          <cell r="S2022">
            <v>14.7</v>
          </cell>
          <cell r="T2022">
            <v>3.8</v>
          </cell>
          <cell r="U2022">
            <v>18.5</v>
          </cell>
          <cell r="V2022">
            <v>78</v>
          </cell>
          <cell r="W2022">
            <v>5098</v>
          </cell>
          <cell r="X2022">
            <v>4101</v>
          </cell>
          <cell r="Y2022">
            <v>0</v>
          </cell>
          <cell r="Z2022">
            <v>1141.81</v>
          </cell>
        </row>
        <row r="2023">
          <cell r="I2023" t="str">
            <v>RAMAGIRI_66F11-MUDDAPURA NJY</v>
          </cell>
          <cell r="J2023" t="str">
            <v>1310203901020306</v>
          </cell>
          <cell r="K2023" t="str">
            <v>NJY</v>
          </cell>
          <cell r="L2023" t="str">
            <v>RAMAGIRI_66</v>
          </cell>
          <cell r="M2023" t="str">
            <v>F11-MUDDAPURA NJY</v>
          </cell>
          <cell r="N2023" t="str">
            <v>RAMAGIRI_66F11-MUDDAPURA NJY</v>
          </cell>
          <cell r="O2023" t="str">
            <v>1310203901020306</v>
          </cell>
          <cell r="P2023" t="str">
            <v>Rural</v>
          </cell>
          <cell r="Q2023" t="str">
            <v>NJY</v>
          </cell>
          <cell r="R2023" t="str">
            <v>NJY</v>
          </cell>
          <cell r="S2023">
            <v>19.2</v>
          </cell>
          <cell r="T2023">
            <v>7.3</v>
          </cell>
          <cell r="U2023">
            <v>26.5</v>
          </cell>
          <cell r="V2023">
            <v>98</v>
          </cell>
          <cell r="W2023">
            <v>3666</v>
          </cell>
          <cell r="X2023">
            <v>3283</v>
          </cell>
          <cell r="Y2023">
            <v>0</v>
          </cell>
          <cell r="Z2023">
            <v>1471.81</v>
          </cell>
        </row>
        <row r="2024">
          <cell r="I2024" t="str">
            <v>RAMAGIRI_66F12-RANGAPURA NJY</v>
          </cell>
          <cell r="J2024" t="str">
            <v>1310203901010106</v>
          </cell>
          <cell r="K2024" t="str">
            <v>NJY</v>
          </cell>
          <cell r="L2024" t="str">
            <v>RAMAGIRI_66</v>
          </cell>
          <cell r="M2024" t="str">
            <v>F12-RANGAPURA NJY</v>
          </cell>
          <cell r="N2024" t="str">
            <v>RAMAGIRI_66F12-RANGAPURA NJY</v>
          </cell>
          <cell r="O2024" t="str">
            <v>1310203901010106</v>
          </cell>
          <cell r="P2024" t="str">
            <v>Rural</v>
          </cell>
          <cell r="Q2024" t="str">
            <v>NJY</v>
          </cell>
          <cell r="R2024" t="str">
            <v>NJY</v>
          </cell>
          <cell r="S2024">
            <v>10.3</v>
          </cell>
          <cell r="T2024">
            <v>4.0999999999999996</v>
          </cell>
          <cell r="U2024">
            <v>14.4</v>
          </cell>
          <cell r="V2024">
            <v>42</v>
          </cell>
          <cell r="W2024">
            <v>3716</v>
          </cell>
          <cell r="X2024">
            <v>2973</v>
          </cell>
          <cell r="Y2024">
            <v>0</v>
          </cell>
          <cell r="Z2024">
            <v>15580.1</v>
          </cell>
        </row>
        <row r="2025">
          <cell r="I2025" t="str">
            <v>RAMPURA_66F01-DEVASAMUDRA</v>
          </cell>
          <cell r="J2025" t="str">
            <v>1310403903010101</v>
          </cell>
          <cell r="K2025" t="str">
            <v>AGRI</v>
          </cell>
          <cell r="L2025" t="str">
            <v>RAMPURA_66</v>
          </cell>
          <cell r="M2025" t="str">
            <v>F01-DEVASAMUDRA</v>
          </cell>
          <cell r="N2025" t="str">
            <v>RAMPURA_66F01-DEVASAMUDRA</v>
          </cell>
          <cell r="O2025" t="str">
            <v>1310403903010101</v>
          </cell>
          <cell r="P2025" t="str">
            <v>Rural</v>
          </cell>
          <cell r="Q2025" t="str">
            <v>AGRI</v>
          </cell>
          <cell r="R2025" t="str">
            <v>AGRI</v>
          </cell>
          <cell r="S2025">
            <v>20.295999999999999</v>
          </cell>
          <cell r="T2025">
            <v>12.16</v>
          </cell>
          <cell r="U2025">
            <v>32.456000000000003</v>
          </cell>
          <cell r="V2025">
            <v>126</v>
          </cell>
          <cell r="W2025">
            <v>597</v>
          </cell>
          <cell r="X2025">
            <v>588</v>
          </cell>
          <cell r="Y2025">
            <v>586</v>
          </cell>
          <cell r="Z2025">
            <v>769.63199999999995</v>
          </cell>
        </row>
        <row r="2026">
          <cell r="I2026" t="str">
            <v>RAMPURA_66F02-JBHALLI</v>
          </cell>
          <cell r="J2026" t="str">
            <v>1310403903010102</v>
          </cell>
          <cell r="K2026" t="str">
            <v>AGRI</v>
          </cell>
          <cell r="L2026" t="str">
            <v>RAMPURA_66</v>
          </cell>
          <cell r="M2026" t="str">
            <v>F02-JBHALLI</v>
          </cell>
          <cell r="N2026" t="str">
            <v>RAMPURA_66F02-JBHALLI</v>
          </cell>
          <cell r="O2026" t="str">
            <v>1310403903010102</v>
          </cell>
          <cell r="P2026" t="str">
            <v>Rural</v>
          </cell>
          <cell r="Q2026" t="str">
            <v>AGRI</v>
          </cell>
          <cell r="R2026" t="str">
            <v>AGRI</v>
          </cell>
          <cell r="S2026">
            <v>15.525</v>
          </cell>
          <cell r="T2026">
            <v>9.5</v>
          </cell>
          <cell r="U2026">
            <v>25.024999999999999</v>
          </cell>
          <cell r="V2026">
            <v>121</v>
          </cell>
          <cell r="W2026">
            <v>285</v>
          </cell>
          <cell r="X2026">
            <v>274</v>
          </cell>
          <cell r="Y2026">
            <v>272</v>
          </cell>
          <cell r="Z2026">
            <v>790.726</v>
          </cell>
        </row>
        <row r="2027">
          <cell r="I2027" t="str">
            <v>RAMPURA_66F03-MURUDI</v>
          </cell>
          <cell r="J2027" t="str">
            <v>1310403903020305</v>
          </cell>
          <cell r="K2027" t="str">
            <v>AGRI</v>
          </cell>
          <cell r="L2027" t="str">
            <v>RAMPURA_66</v>
          </cell>
          <cell r="M2027" t="str">
            <v>F03-MURUDI</v>
          </cell>
          <cell r="N2027" t="str">
            <v>RAMPURA_66F03-MURUDI</v>
          </cell>
          <cell r="O2027" t="str">
            <v>1310403903020305</v>
          </cell>
          <cell r="P2027" t="str">
            <v>Rural</v>
          </cell>
          <cell r="Q2027" t="str">
            <v>AGRI</v>
          </cell>
          <cell r="R2027" t="str">
            <v>AGRI</v>
          </cell>
          <cell r="S2027">
            <v>17.14</v>
          </cell>
          <cell r="T2027">
            <v>10.26</v>
          </cell>
          <cell r="U2027">
            <v>27.4</v>
          </cell>
          <cell r="V2027">
            <v>173</v>
          </cell>
          <cell r="W2027">
            <v>236</v>
          </cell>
          <cell r="X2027">
            <v>231</v>
          </cell>
          <cell r="Y2027">
            <v>231</v>
          </cell>
          <cell r="Z2027">
            <v>852.90700000000004</v>
          </cell>
        </row>
        <row r="2028">
          <cell r="I2028" t="str">
            <v>RAMPURA_66F04-NJY SRJ</v>
          </cell>
          <cell r="J2028" t="str">
            <v>1310403903010105</v>
          </cell>
          <cell r="K2028" t="str">
            <v>NJY</v>
          </cell>
          <cell r="L2028" t="str">
            <v>RAMPURA_66</v>
          </cell>
          <cell r="M2028" t="str">
            <v>F04-NJY SRJ</v>
          </cell>
          <cell r="N2028" t="str">
            <v>RAMPURA_66F04-NJY SRJ</v>
          </cell>
          <cell r="O2028" t="str">
            <v>1310403903010105</v>
          </cell>
          <cell r="P2028" t="str">
            <v>Rural</v>
          </cell>
          <cell r="Q2028" t="str">
            <v>NJY</v>
          </cell>
          <cell r="R2028" t="str">
            <v>NJY</v>
          </cell>
          <cell r="S2028">
            <v>11.780000000000001</v>
          </cell>
          <cell r="T2028">
            <v>7.22</v>
          </cell>
          <cell r="U2028">
            <v>19</v>
          </cell>
          <cell r="V2028">
            <v>30</v>
          </cell>
          <cell r="W2028">
            <v>1985</v>
          </cell>
          <cell r="X2028">
            <v>1756</v>
          </cell>
          <cell r="Y2028">
            <v>0</v>
          </cell>
          <cell r="Z2028">
            <v>824.827</v>
          </cell>
        </row>
        <row r="2029">
          <cell r="I2029" t="str">
            <v>RAMPURA_66F05-RAMPURA</v>
          </cell>
          <cell r="J2029" t="str">
            <v>1310403903020301</v>
          </cell>
          <cell r="K2029" t="str">
            <v>AGRI</v>
          </cell>
          <cell r="L2029" t="str">
            <v>RAMPURA_66</v>
          </cell>
          <cell r="M2029" t="str">
            <v>F05-RAMPURA</v>
          </cell>
          <cell r="N2029" t="str">
            <v>RAMPURA_66F05-RAMPURA</v>
          </cell>
          <cell r="O2029" t="str">
            <v>1310403903020301</v>
          </cell>
          <cell r="P2029" t="str">
            <v>Rural</v>
          </cell>
          <cell r="Q2029" t="str">
            <v>AGRI</v>
          </cell>
          <cell r="R2029" t="str">
            <v>AGRI</v>
          </cell>
          <cell r="S2029">
            <v>13.02</v>
          </cell>
          <cell r="T2029">
            <v>7.98</v>
          </cell>
          <cell r="U2029">
            <v>21</v>
          </cell>
          <cell r="V2029">
            <v>55</v>
          </cell>
          <cell r="W2029">
            <v>589</v>
          </cell>
          <cell r="X2029">
            <v>587</v>
          </cell>
          <cell r="Y2029">
            <v>582</v>
          </cell>
          <cell r="Z2029">
            <v>470.94499999999999</v>
          </cell>
        </row>
        <row r="2030">
          <cell r="I2030" t="str">
            <v>RAMPURA_66F06-NRK PURA</v>
          </cell>
          <cell r="J2030" t="str">
            <v>1310403903020302</v>
          </cell>
          <cell r="K2030" t="str">
            <v>AGRI</v>
          </cell>
          <cell r="L2030" t="str">
            <v>RAMPURA_66</v>
          </cell>
          <cell r="M2030" t="str">
            <v>F06-NRK PURA</v>
          </cell>
          <cell r="N2030" t="str">
            <v>RAMPURA_66F06-NRK PURA</v>
          </cell>
          <cell r="O2030" t="str">
            <v>1310403903020302</v>
          </cell>
          <cell r="P2030" t="str">
            <v>Rural</v>
          </cell>
          <cell r="Q2030" t="str">
            <v>AGRI</v>
          </cell>
          <cell r="R2030" t="str">
            <v>AGRI</v>
          </cell>
          <cell r="S2030">
            <v>14.847</v>
          </cell>
          <cell r="T2030">
            <v>7.98</v>
          </cell>
          <cell r="U2030">
            <v>22.826999999999998</v>
          </cell>
          <cell r="V2030">
            <v>78</v>
          </cell>
          <cell r="W2030">
            <v>496</v>
          </cell>
          <cell r="X2030">
            <v>478</v>
          </cell>
          <cell r="Y2030">
            <v>477</v>
          </cell>
          <cell r="Z2030">
            <v>698.81200000000001</v>
          </cell>
        </row>
        <row r="2031">
          <cell r="I2031" t="str">
            <v>RAMPURA_66F07-BANDRAVI</v>
          </cell>
          <cell r="J2031" t="str">
            <v>1310403903020303</v>
          </cell>
          <cell r="K2031" t="str">
            <v>MIXED LOAD</v>
          </cell>
          <cell r="L2031" t="str">
            <v>RAMPURA_66</v>
          </cell>
          <cell r="M2031" t="str">
            <v>F07-BANDRAVI</v>
          </cell>
          <cell r="N2031" t="str">
            <v>RAMPURA_66F07-BANDRAVI</v>
          </cell>
          <cell r="O2031" t="str">
            <v>1310403903020303</v>
          </cell>
          <cell r="P2031" t="str">
            <v>Rural</v>
          </cell>
          <cell r="Q2031" t="str">
            <v>RURAL MIXED LOAD</v>
          </cell>
          <cell r="R2031" t="str">
            <v>RURAL</v>
          </cell>
          <cell r="S2031">
            <v>22.42</v>
          </cell>
          <cell r="T2031">
            <v>13.68</v>
          </cell>
          <cell r="U2031">
            <v>36.1</v>
          </cell>
          <cell r="V2031">
            <v>199</v>
          </cell>
          <cell r="W2031">
            <v>1588</v>
          </cell>
          <cell r="X2031">
            <v>1508</v>
          </cell>
          <cell r="Y2031">
            <v>456</v>
          </cell>
          <cell r="Z2031">
            <v>1357.9970000000001</v>
          </cell>
        </row>
        <row r="2032">
          <cell r="I2032" t="str">
            <v>RAMPURA_66F08-THAMMENAHALLI</v>
          </cell>
          <cell r="J2032" t="str">
            <v>1310403903020304</v>
          </cell>
          <cell r="K2032" t="str">
            <v>AGRI</v>
          </cell>
          <cell r="L2032" t="str">
            <v>RAMPURA_66</v>
          </cell>
          <cell r="M2032" t="str">
            <v>F08-THAMMENAHALLI</v>
          </cell>
          <cell r="N2032" t="str">
            <v>RAMPURA_66F08-THAMMENAHALLI</v>
          </cell>
          <cell r="O2032" t="str">
            <v>1310403903020304</v>
          </cell>
          <cell r="P2032" t="str">
            <v>Rural</v>
          </cell>
          <cell r="Q2032" t="str">
            <v>AGRI</v>
          </cell>
          <cell r="R2032" t="str">
            <v>AGRI</v>
          </cell>
          <cell r="S2032">
            <v>19.43</v>
          </cell>
          <cell r="T2032">
            <v>10.64</v>
          </cell>
          <cell r="U2032">
            <v>30.07</v>
          </cell>
          <cell r="V2032">
            <v>186</v>
          </cell>
          <cell r="W2032">
            <v>469</v>
          </cell>
          <cell r="X2032">
            <v>427</v>
          </cell>
          <cell r="Y2032">
            <v>423</v>
          </cell>
          <cell r="Z2032">
            <v>1113.6759999999999</v>
          </cell>
        </row>
        <row r="2033">
          <cell r="I2033" t="str">
            <v>RAMPURA_66F09-RAMASAGARINDUSTRIAL</v>
          </cell>
          <cell r="J2033" t="str">
            <v>1310403903010103</v>
          </cell>
          <cell r="K2033" t="str">
            <v>INDUSTRIAL</v>
          </cell>
          <cell r="L2033" t="str">
            <v>RAMPURA_66</v>
          </cell>
          <cell r="M2033" t="str">
            <v>F09-RAMASAGARINDUSTRIAL</v>
          </cell>
          <cell r="N2033" t="str">
            <v>RAMPURA_66F09-RAMASAGARINDUSTRIAL</v>
          </cell>
          <cell r="O2033" t="str">
            <v>1310403903010103</v>
          </cell>
          <cell r="P2033" t="str">
            <v>Urban</v>
          </cell>
          <cell r="Q2033" t="str">
            <v>INDUSTRIAL</v>
          </cell>
          <cell r="R2033" t="str">
            <v>INDUSTRIAL</v>
          </cell>
          <cell r="S2033">
            <v>12</v>
          </cell>
          <cell r="T2033">
            <v>0</v>
          </cell>
          <cell r="U2033">
            <v>12</v>
          </cell>
          <cell r="V2033">
            <v>4</v>
          </cell>
          <cell r="W2033">
            <v>1</v>
          </cell>
          <cell r="X2033">
            <v>1</v>
          </cell>
          <cell r="Y2033">
            <v>0</v>
          </cell>
          <cell r="Z2033">
            <v>1498.2080000000001</v>
          </cell>
        </row>
        <row r="2034">
          <cell r="I2034" t="str">
            <v>RAMPURA_66F10-TOWN NJY</v>
          </cell>
          <cell r="J2034" t="str">
            <v>1310403903010104</v>
          </cell>
          <cell r="K2034" t="str">
            <v>NJY</v>
          </cell>
          <cell r="L2034" t="str">
            <v>RAMPURA_66</v>
          </cell>
          <cell r="M2034" t="str">
            <v>F10-TOWN NJY</v>
          </cell>
          <cell r="N2034" t="str">
            <v>RAMPURA_66F10-TOWN NJY</v>
          </cell>
          <cell r="O2034" t="str">
            <v>1310403903010104</v>
          </cell>
          <cell r="P2034" t="str">
            <v>Rural</v>
          </cell>
          <cell r="Q2034" t="str">
            <v>NJY</v>
          </cell>
          <cell r="R2034" t="str">
            <v>NJY</v>
          </cell>
          <cell r="S2034">
            <v>11.16</v>
          </cell>
          <cell r="T2034">
            <v>6.84</v>
          </cell>
          <cell r="U2034">
            <v>18</v>
          </cell>
          <cell r="V2034">
            <v>76</v>
          </cell>
          <cell r="W2034">
            <v>4742</v>
          </cell>
          <cell r="X2034">
            <v>4443</v>
          </cell>
          <cell r="Y2034">
            <v>0</v>
          </cell>
          <cell r="Z2034">
            <v>2486.3409999999999</v>
          </cell>
        </row>
        <row r="2035">
          <cell r="I2035" t="str">
            <v>RAMPURA_66F11- NJY HANUMANAGUDDA</v>
          </cell>
          <cell r="J2035" t="str">
            <v>1310403903020306</v>
          </cell>
          <cell r="K2035" t="str">
            <v>NJY</v>
          </cell>
          <cell r="L2035" t="str">
            <v>RAMPURA_66</v>
          </cell>
          <cell r="M2035" t="str">
            <v>F11- NJY HANUMANAGUDDA</v>
          </cell>
          <cell r="N2035" t="str">
            <v>RAMPURA_66F11- NJY HANUMANAGUDDA</v>
          </cell>
          <cell r="O2035" t="str">
            <v>1310403903020306</v>
          </cell>
          <cell r="P2035" t="str">
            <v>Rural</v>
          </cell>
          <cell r="Q2035" t="str">
            <v>NJY</v>
          </cell>
          <cell r="R2035" t="str">
            <v>NJY</v>
          </cell>
          <cell r="S2035">
            <v>12.4</v>
          </cell>
          <cell r="T2035">
            <v>7.6</v>
          </cell>
          <cell r="U2035">
            <v>20</v>
          </cell>
          <cell r="V2035">
            <v>30</v>
          </cell>
          <cell r="W2035">
            <v>1877</v>
          </cell>
          <cell r="X2035">
            <v>1821</v>
          </cell>
          <cell r="Y2035">
            <v>0</v>
          </cell>
          <cell r="Z2035">
            <v>4248.7</v>
          </cell>
        </row>
        <row r="2036">
          <cell r="I2036" t="str">
            <v>RAMPURA_66F12-NJY BOMMADEVARAHALLY</v>
          </cell>
          <cell r="J2036" t="str">
            <v>1310403903020307</v>
          </cell>
          <cell r="K2036" t="str">
            <v>NJY</v>
          </cell>
          <cell r="L2036" t="str">
            <v>RAMPURA_66</v>
          </cell>
          <cell r="M2036" t="str">
            <v>F12-NJY BOMMADEVARAHALLY</v>
          </cell>
          <cell r="N2036" t="str">
            <v>RAMPURA_66F12-NJY BOMMADEVARAHALLY</v>
          </cell>
          <cell r="O2036" t="str">
            <v>1310403903020307</v>
          </cell>
          <cell r="P2036" t="str">
            <v>Rural</v>
          </cell>
          <cell r="Q2036" t="str">
            <v>NJY</v>
          </cell>
          <cell r="R2036" t="str">
            <v>NJY</v>
          </cell>
          <cell r="S2036">
            <v>11.780000000000001</v>
          </cell>
          <cell r="T2036">
            <v>7.22</v>
          </cell>
          <cell r="U2036">
            <v>19</v>
          </cell>
          <cell r="V2036">
            <v>80</v>
          </cell>
          <cell r="W2036">
            <v>2346</v>
          </cell>
          <cell r="X2036">
            <v>2205</v>
          </cell>
          <cell r="Y2036">
            <v>0</v>
          </cell>
          <cell r="Z2036">
            <v>1678.241</v>
          </cell>
        </row>
        <row r="2037">
          <cell r="I2037" t="str">
            <v>RANGANATHAPURA_66F01-KUNDALAGURA</v>
          </cell>
          <cell r="J2037" t="str">
            <v>1310401901010101</v>
          </cell>
          <cell r="K2037" t="str">
            <v>AGRI</v>
          </cell>
          <cell r="L2037" t="str">
            <v>RANGANATHAPURA_66</v>
          </cell>
          <cell r="M2037" t="str">
            <v>F01-KUNDALAGURA</v>
          </cell>
          <cell r="N2037" t="str">
            <v>RANGANATHAPURA_66F01-KUNDALAGURA</v>
          </cell>
          <cell r="O2037" t="str">
            <v>1310401901010101</v>
          </cell>
          <cell r="P2037" t="str">
            <v>Rural</v>
          </cell>
          <cell r="Q2037" t="str">
            <v>AGRI</v>
          </cell>
          <cell r="R2037" t="str">
            <v>AGRI</v>
          </cell>
          <cell r="S2037">
            <v>16.8</v>
          </cell>
          <cell r="T2037">
            <v>18.600000000000001</v>
          </cell>
          <cell r="U2037">
            <v>35.400000000000006</v>
          </cell>
          <cell r="V2037">
            <v>116</v>
          </cell>
          <cell r="W2037">
            <v>524</v>
          </cell>
          <cell r="X2037">
            <v>508</v>
          </cell>
          <cell r="Y2037">
            <v>507</v>
          </cell>
          <cell r="Z2037">
            <v>52.369</v>
          </cell>
        </row>
        <row r="2038">
          <cell r="I2038" t="str">
            <v>RANGANATHAPURA_66F02-KODIHALLI</v>
          </cell>
          <cell r="J2038" t="str">
            <v>1310401901010102</v>
          </cell>
          <cell r="K2038" t="str">
            <v>AGRI</v>
          </cell>
          <cell r="L2038" t="str">
            <v>RANGANATHAPURA_66</v>
          </cell>
          <cell r="M2038" t="str">
            <v>F02-KODIHALLI</v>
          </cell>
          <cell r="N2038" t="str">
            <v>RANGANATHAPURA_66F02-KODIHALLI</v>
          </cell>
          <cell r="O2038" t="str">
            <v>1310401901010102</v>
          </cell>
          <cell r="P2038" t="str">
            <v>Rural</v>
          </cell>
          <cell r="Q2038" t="str">
            <v>AGRI</v>
          </cell>
          <cell r="R2038" t="str">
            <v>AGRI</v>
          </cell>
          <cell r="S2038">
            <v>15.8</v>
          </cell>
          <cell r="T2038">
            <v>16.8</v>
          </cell>
          <cell r="U2038">
            <v>32.6</v>
          </cell>
          <cell r="V2038">
            <v>121</v>
          </cell>
          <cell r="W2038">
            <v>635</v>
          </cell>
          <cell r="X2038">
            <v>631</v>
          </cell>
          <cell r="Y2038">
            <v>630</v>
          </cell>
          <cell r="Z2038">
            <v>1061.9590000000001</v>
          </cell>
        </row>
        <row r="2039">
          <cell r="I2039" t="str">
            <v>RANGANATHAPURA_66F03-UPPALAGERE</v>
          </cell>
          <cell r="J2039" t="str">
            <v>1310401901010103</v>
          </cell>
          <cell r="K2039" t="str">
            <v>AGRI</v>
          </cell>
          <cell r="L2039" t="str">
            <v>RANGANATHAPURA_66</v>
          </cell>
          <cell r="M2039" t="str">
            <v>F03-UPPALAGERE</v>
          </cell>
          <cell r="N2039" t="str">
            <v>RANGANATHAPURA_66F03-UPPALAGERE</v>
          </cell>
          <cell r="O2039" t="str">
            <v>1310401901010103</v>
          </cell>
          <cell r="P2039" t="str">
            <v>Rural</v>
          </cell>
          <cell r="Q2039" t="str">
            <v>AGRI</v>
          </cell>
          <cell r="R2039" t="str">
            <v>AGRI</v>
          </cell>
          <cell r="S2039">
            <v>14.6</v>
          </cell>
          <cell r="T2039">
            <v>18.5</v>
          </cell>
          <cell r="U2039">
            <v>33.1</v>
          </cell>
          <cell r="V2039">
            <v>109</v>
          </cell>
          <cell r="W2039">
            <v>629</v>
          </cell>
          <cell r="X2039">
            <v>629</v>
          </cell>
          <cell r="Y2039">
            <v>628</v>
          </cell>
          <cell r="Z2039">
            <v>614.58199999999999</v>
          </cell>
        </row>
        <row r="2040">
          <cell r="I2040" t="str">
            <v>RANGANATHAPURA_66F04-SHIVAPURA</v>
          </cell>
          <cell r="J2040" t="str">
            <v>1310401901010104</v>
          </cell>
          <cell r="K2040" t="str">
            <v>AGRI</v>
          </cell>
          <cell r="L2040" t="str">
            <v>RANGANATHAPURA_66</v>
          </cell>
          <cell r="M2040" t="str">
            <v>F04-SHIVAPURA</v>
          </cell>
          <cell r="N2040" t="str">
            <v>RANGANATHAPURA_66F04-SHIVAPURA</v>
          </cell>
          <cell r="O2040" t="str">
            <v>1310401901010104</v>
          </cell>
          <cell r="P2040" t="str">
            <v>Rural</v>
          </cell>
          <cell r="Q2040" t="str">
            <v>AGRI</v>
          </cell>
          <cell r="R2040" t="str">
            <v>AGRI</v>
          </cell>
          <cell r="S2040">
            <v>18.899999999999999</v>
          </cell>
          <cell r="T2040">
            <v>20.6</v>
          </cell>
          <cell r="U2040">
            <v>39.5</v>
          </cell>
          <cell r="V2040">
            <v>99</v>
          </cell>
          <cell r="W2040">
            <v>332</v>
          </cell>
          <cell r="X2040">
            <v>332</v>
          </cell>
          <cell r="Y2040">
            <v>332</v>
          </cell>
          <cell r="Z2040">
            <v>808.30499999999995</v>
          </cell>
        </row>
        <row r="2041">
          <cell r="I2041" t="str">
            <v>RANGANATHAPURA_66F05-PITTLALI</v>
          </cell>
          <cell r="J2041" t="str">
            <v>1310401901020301</v>
          </cell>
          <cell r="K2041" t="str">
            <v>AGRI</v>
          </cell>
          <cell r="L2041" t="str">
            <v>RANGANATHAPURA_66</v>
          </cell>
          <cell r="M2041" t="str">
            <v>F05-PITTLALI</v>
          </cell>
          <cell r="N2041" t="str">
            <v>RANGANATHAPURA_66F05-PITTLALI</v>
          </cell>
          <cell r="O2041" t="str">
            <v>1310401901020301</v>
          </cell>
          <cell r="P2041" t="str">
            <v>Rural</v>
          </cell>
          <cell r="Q2041" t="str">
            <v>AGRI</v>
          </cell>
          <cell r="R2041" t="str">
            <v>AGRI</v>
          </cell>
          <cell r="S2041">
            <v>16.899999999999999</v>
          </cell>
          <cell r="T2041">
            <v>18.3</v>
          </cell>
          <cell r="U2041">
            <v>35.200000000000003</v>
          </cell>
          <cell r="V2041">
            <v>115</v>
          </cell>
          <cell r="W2041">
            <v>518</v>
          </cell>
          <cell r="X2041">
            <v>420</v>
          </cell>
          <cell r="Y2041">
            <v>420</v>
          </cell>
          <cell r="Z2041">
            <v>767.46900000000005</v>
          </cell>
        </row>
        <row r="2042">
          <cell r="I2042" t="str">
            <v>RANGANATHAPURA_66F06-ALURU</v>
          </cell>
          <cell r="J2042" t="str">
            <v>1310401901020302</v>
          </cell>
          <cell r="K2042" t="str">
            <v>AGRI</v>
          </cell>
          <cell r="L2042" t="str">
            <v>RANGANATHAPURA_66</v>
          </cell>
          <cell r="M2042" t="str">
            <v>F06-ALURU</v>
          </cell>
          <cell r="N2042" t="str">
            <v>RANGANATHAPURA_66F06-ALURU</v>
          </cell>
          <cell r="O2042" t="str">
            <v>1310401901020302</v>
          </cell>
          <cell r="P2042" t="str">
            <v>Rural</v>
          </cell>
          <cell r="Q2042" t="str">
            <v>AGRI</v>
          </cell>
          <cell r="R2042" t="str">
            <v>AGRI</v>
          </cell>
          <cell r="S2042">
            <v>16.5</v>
          </cell>
          <cell r="T2042">
            <v>18.3</v>
          </cell>
          <cell r="U2042">
            <v>34.799999999999997</v>
          </cell>
          <cell r="V2042">
            <v>125</v>
          </cell>
          <cell r="W2042">
            <v>382</v>
          </cell>
          <cell r="X2042">
            <v>368</v>
          </cell>
          <cell r="Y2042">
            <v>334</v>
          </cell>
          <cell r="Z2042">
            <v>735.23</v>
          </cell>
        </row>
        <row r="2043">
          <cell r="I2043" t="str">
            <v>RANGANATHAPURA_66F07-NJYARANAKATTE</v>
          </cell>
          <cell r="J2043" t="str">
            <v>1310401901020303</v>
          </cell>
          <cell r="K2043" t="str">
            <v>NJY</v>
          </cell>
          <cell r="L2043" t="str">
            <v>RANGANATHAPURA_66</v>
          </cell>
          <cell r="M2043" t="str">
            <v>F07-NJYARANAKATTE</v>
          </cell>
          <cell r="N2043" t="str">
            <v>RANGANATHAPURA_66F07-NJYARANAKATTE</v>
          </cell>
          <cell r="O2043" t="str">
            <v>1310401901020303</v>
          </cell>
          <cell r="P2043" t="str">
            <v>Rural</v>
          </cell>
          <cell r="Q2043" t="str">
            <v>NJY</v>
          </cell>
          <cell r="R2043" t="str">
            <v>NJY</v>
          </cell>
          <cell r="S2043">
            <v>22.65</v>
          </cell>
          <cell r="T2043">
            <v>18.96</v>
          </cell>
          <cell r="U2043">
            <v>41.61</v>
          </cell>
          <cell r="V2043">
            <v>62</v>
          </cell>
          <cell r="W2043">
            <v>3422</v>
          </cell>
          <cell r="X2043">
            <v>2872</v>
          </cell>
          <cell r="Y2043">
            <v>0</v>
          </cell>
          <cell r="Z2043">
            <v>808.60299999999995</v>
          </cell>
        </row>
        <row r="2044">
          <cell r="I2044" t="str">
            <v>RANGANATHAPURA_66F08-NJY LAKSHMIPURA</v>
          </cell>
          <cell r="J2044" t="str">
            <v>1310401901010105</v>
          </cell>
          <cell r="K2044" t="str">
            <v>NJY</v>
          </cell>
          <cell r="L2044" t="str">
            <v>RANGANATHAPURA_66</v>
          </cell>
          <cell r="M2044" t="str">
            <v>F08-NJY LAKSHMIPURA</v>
          </cell>
          <cell r="N2044" t="str">
            <v>RANGANATHAPURA_66F08-NJY LAKSHMIPURA</v>
          </cell>
          <cell r="O2044" t="str">
            <v>1310401901010105</v>
          </cell>
          <cell r="P2044" t="str">
            <v>Rural</v>
          </cell>
          <cell r="Q2044" t="str">
            <v>NJY</v>
          </cell>
          <cell r="R2044" t="str">
            <v>NJY</v>
          </cell>
          <cell r="S2044">
            <v>19.428800000000003</v>
          </cell>
          <cell r="T2044">
            <v>18.3</v>
          </cell>
          <cell r="U2044">
            <v>37.728800000000007</v>
          </cell>
          <cell r="V2044">
            <v>48</v>
          </cell>
          <cell r="W2044">
            <v>4069</v>
          </cell>
          <cell r="X2044">
            <v>3095</v>
          </cell>
          <cell r="Y2044">
            <v>4</v>
          </cell>
          <cell r="Z2044">
            <v>740.67</v>
          </cell>
        </row>
        <row r="2045">
          <cell r="I2045" t="str">
            <v>RANGANATHAPURA_66F09-IKKANURU</v>
          </cell>
          <cell r="J2045" t="str">
            <v>1310401901020304</v>
          </cell>
          <cell r="K2045" t="str">
            <v>AGRI</v>
          </cell>
          <cell r="L2045" t="str">
            <v>RANGANATHAPURA_66</v>
          </cell>
          <cell r="M2045" t="str">
            <v>F09-IKKANURU</v>
          </cell>
          <cell r="N2045" t="str">
            <v>RANGANATHAPURA_66F09-IKKANURU</v>
          </cell>
          <cell r="O2045" t="str">
            <v>1310401901020304</v>
          </cell>
          <cell r="P2045" t="str">
            <v>Rural</v>
          </cell>
          <cell r="Q2045" t="str">
            <v>AGRI</v>
          </cell>
          <cell r="R2045" t="str">
            <v>AGRI</v>
          </cell>
          <cell r="S2045">
            <v>16.579999999999998</v>
          </cell>
          <cell r="T2045">
            <v>18.899999999999999</v>
          </cell>
          <cell r="U2045">
            <v>35.479999999999997</v>
          </cell>
          <cell r="V2045">
            <v>119</v>
          </cell>
          <cell r="W2045">
            <v>290</v>
          </cell>
          <cell r="X2045">
            <v>290</v>
          </cell>
          <cell r="Y2045">
            <v>290</v>
          </cell>
          <cell r="Z2045">
            <v>4811.3999999999996</v>
          </cell>
        </row>
        <row r="2046">
          <cell r="I2046" t="str">
            <v>RANGANATHAPURA_66F10-HOSAYALNADU</v>
          </cell>
          <cell r="J2046" t="str">
            <v>1310401901010301</v>
          </cell>
          <cell r="K2046" t="str">
            <v>AGRI</v>
          </cell>
          <cell r="L2046" t="str">
            <v>RANGANATHAPURA_66</v>
          </cell>
          <cell r="M2046" t="str">
            <v>F10-HOSAYALNADU</v>
          </cell>
          <cell r="N2046" t="str">
            <v>RANGANATHAPURA_66F10-HOSAYALNADU</v>
          </cell>
          <cell r="O2046" t="str">
            <v>1310401901010301</v>
          </cell>
          <cell r="P2046" t="str">
            <v>Rural</v>
          </cell>
          <cell r="Q2046" t="str">
            <v>AGRI</v>
          </cell>
          <cell r="R2046" t="str">
            <v>AGRI</v>
          </cell>
          <cell r="S2046">
            <v>14.6</v>
          </cell>
          <cell r="T2046">
            <v>18.649999999999999</v>
          </cell>
          <cell r="U2046">
            <v>33.25</v>
          </cell>
          <cell r="V2046">
            <v>121</v>
          </cell>
          <cell r="W2046">
            <v>212</v>
          </cell>
          <cell r="X2046">
            <v>212</v>
          </cell>
          <cell r="Y2046">
            <v>212</v>
          </cell>
          <cell r="Z2046">
            <v>604.52</v>
          </cell>
        </row>
        <row r="2047">
          <cell r="I2047" t="str">
            <v>RANGENAHALLI_66F02-SHIVAGANGA</v>
          </cell>
          <cell r="J2047" t="str">
            <v>1310401907010102</v>
          </cell>
          <cell r="K2047" t="str">
            <v>AGRI</v>
          </cell>
          <cell r="L2047" t="str">
            <v>RANGENAHALLI_66</v>
          </cell>
          <cell r="M2047" t="str">
            <v>F02-SHIVAGANGA</v>
          </cell>
          <cell r="N2047" t="str">
            <v>RANGENAHALLI_66F02-SHIVAGANGA</v>
          </cell>
          <cell r="O2047" t="str">
            <v>1310401907010102</v>
          </cell>
          <cell r="P2047" t="str">
            <v>Rural</v>
          </cell>
          <cell r="Q2047" t="str">
            <v>AGRI</v>
          </cell>
          <cell r="R2047" t="str">
            <v>AGRI</v>
          </cell>
          <cell r="S2047">
            <v>19.448800000000002</v>
          </cell>
          <cell r="T2047">
            <v>18.32</v>
          </cell>
          <cell r="U2047">
            <v>37.768799999999999</v>
          </cell>
          <cell r="V2047">
            <v>101</v>
          </cell>
          <cell r="W2047">
            <v>409</v>
          </cell>
          <cell r="X2047">
            <v>314</v>
          </cell>
          <cell r="Y2047">
            <v>306</v>
          </cell>
          <cell r="Z2047">
            <v>199.226</v>
          </cell>
        </row>
        <row r="2048">
          <cell r="I2048" t="str">
            <v>RANGENAHALLI_66F03-AMBALAGERE</v>
          </cell>
          <cell r="J2048" t="str">
            <v>1310401907010103</v>
          </cell>
          <cell r="K2048" t="str">
            <v>AGRI</v>
          </cell>
          <cell r="L2048" t="str">
            <v>RANGENAHALLI_66</v>
          </cell>
          <cell r="M2048" t="str">
            <v>F03-AMBALAGERE</v>
          </cell>
          <cell r="N2048" t="str">
            <v>RANGENAHALLI_66F03-AMBALAGERE</v>
          </cell>
          <cell r="O2048" t="str">
            <v>1310401907010103</v>
          </cell>
          <cell r="P2048" t="str">
            <v>Rural</v>
          </cell>
          <cell r="Q2048" t="str">
            <v>AGRI</v>
          </cell>
          <cell r="R2048" t="str">
            <v>AGRI</v>
          </cell>
          <cell r="S2048">
            <v>21.001488000000002</v>
          </cell>
          <cell r="T2048">
            <v>19.778400000000001</v>
          </cell>
          <cell r="U2048">
            <v>40.779888</v>
          </cell>
          <cell r="V2048">
            <v>112</v>
          </cell>
          <cell r="W2048">
            <v>455</v>
          </cell>
          <cell r="X2048">
            <v>454</v>
          </cell>
          <cell r="Y2048">
            <v>449</v>
          </cell>
          <cell r="Z2048">
            <v>403.51900000000001</v>
          </cell>
        </row>
        <row r="2049">
          <cell r="I2049" t="str">
            <v>RANGENAHALLI_66F04-BAGAVATI</v>
          </cell>
          <cell r="J2049" t="str">
            <v>1310401907010104</v>
          </cell>
          <cell r="K2049" t="str">
            <v>AGRI</v>
          </cell>
          <cell r="L2049" t="str">
            <v>RANGENAHALLI_66</v>
          </cell>
          <cell r="M2049" t="str">
            <v>F04-BAGAVATI</v>
          </cell>
          <cell r="N2049" t="str">
            <v>RANGENAHALLI_66F04-BAGAVATI</v>
          </cell>
          <cell r="O2049" t="str">
            <v>1310401907010104</v>
          </cell>
          <cell r="P2049" t="str">
            <v>Rural</v>
          </cell>
          <cell r="Q2049" t="str">
            <v>AGRI</v>
          </cell>
          <cell r="R2049" t="str">
            <v>AGRI</v>
          </cell>
          <cell r="S2049">
            <v>23.162559999999999</v>
          </cell>
          <cell r="T2049">
            <v>21.808</v>
          </cell>
          <cell r="U2049">
            <v>44.970559999999999</v>
          </cell>
          <cell r="V2049">
            <v>106</v>
          </cell>
          <cell r="W2049">
            <v>436</v>
          </cell>
          <cell r="X2049">
            <v>247</v>
          </cell>
          <cell r="Y2049">
            <v>234</v>
          </cell>
          <cell r="Z2049">
            <v>425.65</v>
          </cell>
        </row>
        <row r="2050">
          <cell r="I2050" t="str">
            <v>RANGENAHALLI_66F05-NJY RANGENAHALLY</v>
          </cell>
          <cell r="J2050" t="str">
            <v>1310401907010106</v>
          </cell>
          <cell r="K2050" t="str">
            <v>NJY</v>
          </cell>
          <cell r="L2050" t="str">
            <v>RANGENAHALLI_66</v>
          </cell>
          <cell r="M2050" t="str">
            <v>F05-NJY RANGENAHALLY</v>
          </cell>
          <cell r="N2050" t="str">
            <v>RANGENAHALLI_66F05-NJY RANGENAHALLY</v>
          </cell>
          <cell r="O2050" t="str">
            <v>1310401907010105</v>
          </cell>
          <cell r="P2050" t="str">
            <v>Rural</v>
          </cell>
          <cell r="Q2050" t="str">
            <v>NJY</v>
          </cell>
          <cell r="R2050" t="str">
            <v>NJY</v>
          </cell>
          <cell r="S2050">
            <v>22.3306</v>
          </cell>
          <cell r="T2050">
            <v>21.027500000000003</v>
          </cell>
          <cell r="U2050">
            <v>43.358100000000007</v>
          </cell>
          <cell r="V2050">
            <v>42</v>
          </cell>
          <cell r="W2050">
            <v>1405</v>
          </cell>
          <cell r="X2050">
            <v>1101</v>
          </cell>
          <cell r="Y2050">
            <v>0</v>
          </cell>
          <cell r="Z2050">
            <v>338.97899999999998</v>
          </cell>
        </row>
        <row r="2051">
          <cell r="I2051" t="str">
            <v xml:space="preserve">RANGENAHALLI_66F06-SIDDESHWARA </v>
          </cell>
          <cell r="J2051" t="str">
            <v>1310401907020301</v>
          </cell>
          <cell r="K2051" t="str">
            <v>AGRI</v>
          </cell>
          <cell r="L2051" t="str">
            <v>RANGENAHALLI_66</v>
          </cell>
          <cell r="M2051" t="str">
            <v xml:space="preserve">F06-SIDDESHWARA </v>
          </cell>
          <cell r="N2051" t="str">
            <v xml:space="preserve">RANGENAHALLI_66F06-SIDDESHWARA </v>
          </cell>
          <cell r="O2051" t="str">
            <v>1310401907020301</v>
          </cell>
          <cell r="P2051" t="str">
            <v>Rural</v>
          </cell>
          <cell r="Q2051" t="str">
            <v>AGRI</v>
          </cell>
          <cell r="R2051" t="str">
            <v>AGRI</v>
          </cell>
          <cell r="S2051">
            <v>16.889199999999999</v>
          </cell>
          <cell r="T2051">
            <v>20.38</v>
          </cell>
          <cell r="U2051">
            <v>37.269199999999998</v>
          </cell>
          <cell r="V2051">
            <v>129</v>
          </cell>
          <cell r="W2051">
            <v>242</v>
          </cell>
          <cell r="X2051">
            <v>242</v>
          </cell>
          <cell r="Y2051">
            <v>239</v>
          </cell>
          <cell r="Z2051">
            <v>10780.7</v>
          </cell>
        </row>
        <row r="2052">
          <cell r="I2052" t="str">
            <v>RANGENAHALLI_66F07-NJYAINAHALLY</v>
          </cell>
          <cell r="J2052" t="str">
            <v>1310401907010105</v>
          </cell>
          <cell r="K2052" t="str">
            <v>NJY</v>
          </cell>
          <cell r="L2052" t="str">
            <v>RANGENAHALLI_66</v>
          </cell>
          <cell r="M2052" t="str">
            <v>F07-NJYAINAHALLY</v>
          </cell>
          <cell r="N2052" t="str">
            <v>RANGENAHALLI_66F07-NJYAINAHALLY</v>
          </cell>
          <cell r="O2052" t="str">
            <v>1310401907010105</v>
          </cell>
          <cell r="P2052" t="str">
            <v>Rural</v>
          </cell>
          <cell r="Q2052" t="str">
            <v>NJY</v>
          </cell>
          <cell r="R2052" t="str">
            <v>NJY</v>
          </cell>
          <cell r="S2052">
            <v>15.69</v>
          </cell>
          <cell r="T2052">
            <v>13.6</v>
          </cell>
          <cell r="U2052">
            <v>29.29</v>
          </cell>
          <cell r="V2052">
            <v>42</v>
          </cell>
          <cell r="W2052">
            <v>2531</v>
          </cell>
          <cell r="X2052">
            <v>1703</v>
          </cell>
          <cell r="Y2052">
            <v>0</v>
          </cell>
          <cell r="Z2052">
            <v>7245.6</v>
          </cell>
        </row>
        <row r="2053">
          <cell r="I2053" t="str">
            <v>RANGENAHALLI_66F08-T OBENAHALLY</v>
          </cell>
          <cell r="J2053" t="str">
            <v>1310401907020302</v>
          </cell>
          <cell r="K2053" t="str">
            <v>AGRI</v>
          </cell>
          <cell r="L2053" t="str">
            <v>RANGENAHALLI_66</v>
          </cell>
          <cell r="M2053" t="str">
            <v>F08-T OBENAHALLY</v>
          </cell>
          <cell r="N2053" t="str">
            <v>RANGENAHALLI_66F08-T OBENAHALLY</v>
          </cell>
          <cell r="O2053" t="str">
            <v>1310401907020302</v>
          </cell>
          <cell r="P2053" t="str">
            <v>Rural</v>
          </cell>
          <cell r="Q2053" t="str">
            <v>AGRI</v>
          </cell>
          <cell r="R2053" t="str">
            <v>AGRI</v>
          </cell>
          <cell r="S2053">
            <v>15.745040000000001</v>
          </cell>
          <cell r="T2053">
            <v>14.842000000000001</v>
          </cell>
          <cell r="U2053">
            <v>30.587040000000002</v>
          </cell>
          <cell r="V2053">
            <v>117</v>
          </cell>
          <cell r="W2053">
            <v>414</v>
          </cell>
          <cell r="X2053">
            <v>414</v>
          </cell>
          <cell r="Y2053">
            <v>414</v>
          </cell>
          <cell r="Z2053">
            <v>9818.2000000000007</v>
          </cell>
        </row>
        <row r="2054">
          <cell r="I2054" t="str">
            <v>RANGENAHALLI_66F09-BYADARAHALLY</v>
          </cell>
          <cell r="J2054" t="str">
            <v>1310401907010301</v>
          </cell>
          <cell r="K2054" t="str">
            <v>AGRI</v>
          </cell>
          <cell r="L2054" t="str">
            <v>RANGENAHALLI_66</v>
          </cell>
          <cell r="M2054" t="str">
            <v>F09-BYADARAHALLY</v>
          </cell>
          <cell r="N2054" t="str">
            <v>RANGENAHALLI_66F09-BYADARAHALLY</v>
          </cell>
          <cell r="O2054" t="str">
            <v>1310401907010301</v>
          </cell>
          <cell r="P2054" t="str">
            <v>Rural</v>
          </cell>
          <cell r="Q2054" t="str">
            <v>AGRI</v>
          </cell>
          <cell r="R2054" t="str">
            <v>AGRI</v>
          </cell>
          <cell r="S2054">
            <v>21.051487999999999</v>
          </cell>
          <cell r="T2054">
            <v>19.828399999999998</v>
          </cell>
          <cell r="U2054">
            <v>40.879887999999994</v>
          </cell>
          <cell r="V2054">
            <v>106</v>
          </cell>
          <cell r="W2054">
            <v>245</v>
          </cell>
          <cell r="X2054">
            <v>245</v>
          </cell>
          <cell r="Y2054">
            <v>245</v>
          </cell>
          <cell r="Z2054">
            <v>5803.3</v>
          </cell>
        </row>
        <row r="2055">
          <cell r="I2055" t="str">
            <v>SAMPIGE_110F01-THOVINAKERE</v>
          </cell>
          <cell r="J2055" t="str">
            <v>1320202902010101</v>
          </cell>
          <cell r="K2055" t="str">
            <v>AGRI</v>
          </cell>
          <cell r="L2055" t="str">
            <v>SAMPIGE_110</v>
          </cell>
          <cell r="M2055" t="str">
            <v>F01-THOVINAKERE</v>
          </cell>
          <cell r="N2055" t="str">
            <v>SAMPIGE_110F01-THOVINAKERE</v>
          </cell>
          <cell r="O2055" t="str">
            <v>1320202902010101</v>
          </cell>
          <cell r="P2055" t="str">
            <v>Rural</v>
          </cell>
          <cell r="Q2055" t="str">
            <v>AGRI</v>
          </cell>
          <cell r="R2055" t="str">
            <v>AGRI</v>
          </cell>
          <cell r="S2055">
            <v>15.05</v>
          </cell>
          <cell r="T2055">
            <v>22.895</v>
          </cell>
          <cell r="U2055">
            <v>37.945</v>
          </cell>
          <cell r="V2055">
            <v>189</v>
          </cell>
          <cell r="W2055">
            <v>820</v>
          </cell>
          <cell r="X2055">
            <v>806</v>
          </cell>
          <cell r="Y2055">
            <v>806</v>
          </cell>
          <cell r="Z2055">
            <v>1117.42</v>
          </cell>
        </row>
        <row r="2056">
          <cell r="I2056" t="str">
            <v>SAMPIGE_110F02-SARIGEHALLI</v>
          </cell>
          <cell r="J2056" t="str">
            <v>1320202902010102</v>
          </cell>
          <cell r="K2056" t="str">
            <v>AGRI</v>
          </cell>
          <cell r="L2056" t="str">
            <v>SAMPIGE_110</v>
          </cell>
          <cell r="M2056" t="str">
            <v>F02-SARIGEHALLI</v>
          </cell>
          <cell r="N2056" t="str">
            <v>SAMPIGE_110F02-SARIGEHALLI</v>
          </cell>
          <cell r="O2056" t="str">
            <v>1320202902010102</v>
          </cell>
          <cell r="P2056" t="str">
            <v>Rural</v>
          </cell>
          <cell r="Q2056" t="str">
            <v>AGRI</v>
          </cell>
          <cell r="R2056" t="str">
            <v>AGRI</v>
          </cell>
          <cell r="S2056">
            <v>18.059999999999999</v>
          </cell>
          <cell r="T2056">
            <v>27.09</v>
          </cell>
          <cell r="U2056">
            <v>45.15</v>
          </cell>
          <cell r="V2056">
            <v>211</v>
          </cell>
          <cell r="W2056">
            <v>893</v>
          </cell>
          <cell r="X2056">
            <v>875</v>
          </cell>
          <cell r="Y2056">
            <v>874</v>
          </cell>
          <cell r="Z2056">
            <v>1190.5899999999999</v>
          </cell>
        </row>
        <row r="2057">
          <cell r="I2057" t="str">
            <v>SAMPIGE_110F03-BYADRAHALLI</v>
          </cell>
          <cell r="J2057" t="str">
            <v>1320202902010103</v>
          </cell>
          <cell r="K2057" t="str">
            <v>AGRI</v>
          </cell>
          <cell r="L2057" t="str">
            <v>SAMPIGE_110</v>
          </cell>
          <cell r="M2057" t="str">
            <v>F03-BYADRAHALLI</v>
          </cell>
          <cell r="N2057" t="str">
            <v>SAMPIGE_110F03-BYADRAHALLI</v>
          </cell>
          <cell r="O2057" t="str">
            <v>1320202902010103</v>
          </cell>
          <cell r="P2057" t="str">
            <v>Rural</v>
          </cell>
          <cell r="Q2057" t="str">
            <v>AGRI</v>
          </cell>
          <cell r="R2057" t="str">
            <v>AGRI</v>
          </cell>
          <cell r="S2057">
            <v>6.88</v>
          </cell>
          <cell r="T2057">
            <v>10.319999999999999</v>
          </cell>
          <cell r="U2057">
            <v>17.2</v>
          </cell>
          <cell r="V2057">
            <v>81</v>
          </cell>
          <cell r="W2057">
            <v>322</v>
          </cell>
          <cell r="X2057">
            <v>300</v>
          </cell>
          <cell r="Y2057">
            <v>300</v>
          </cell>
          <cell r="Z2057">
            <v>549.79999999999995</v>
          </cell>
        </row>
        <row r="2058">
          <cell r="I2058" t="str">
            <v>SAMPIGE_110F04-RAMADIHALLI</v>
          </cell>
          <cell r="J2058" t="str">
            <v>1320202902010104</v>
          </cell>
          <cell r="K2058" t="str">
            <v>AGRI</v>
          </cell>
          <cell r="L2058" t="str">
            <v>SAMPIGE_110</v>
          </cell>
          <cell r="M2058" t="str">
            <v>F04-RAMADIHALLI</v>
          </cell>
          <cell r="N2058" t="str">
            <v>SAMPIGE_110F04-RAMADIHALLI</v>
          </cell>
          <cell r="O2058" t="str">
            <v>1320202902010104</v>
          </cell>
          <cell r="P2058" t="str">
            <v>Rural</v>
          </cell>
          <cell r="Q2058" t="str">
            <v>AGRI</v>
          </cell>
          <cell r="R2058" t="str">
            <v>AGRI</v>
          </cell>
          <cell r="S2058">
            <v>8.17</v>
          </cell>
          <cell r="T2058">
            <v>12.575000000000001</v>
          </cell>
          <cell r="U2058">
            <v>20.745000000000001</v>
          </cell>
          <cell r="V2058">
            <v>102</v>
          </cell>
          <cell r="W2058">
            <v>495</v>
          </cell>
          <cell r="X2058">
            <v>495</v>
          </cell>
          <cell r="Y2058">
            <v>495</v>
          </cell>
          <cell r="Z2058">
            <v>610.16</v>
          </cell>
        </row>
        <row r="2059">
          <cell r="I2059" t="str">
            <v>SAMPIGE_110F05-MALLENAHALLI</v>
          </cell>
          <cell r="J2059" t="str">
            <v>1320202902020301</v>
          </cell>
          <cell r="K2059" t="str">
            <v>AGRI</v>
          </cell>
          <cell r="L2059" t="str">
            <v>SAMPIGE_110</v>
          </cell>
          <cell r="M2059" t="str">
            <v>F05-MALLENAHALLI</v>
          </cell>
          <cell r="N2059" t="str">
            <v>SAMPIGE_110F05-MALLENAHALLI</v>
          </cell>
          <cell r="O2059" t="str">
            <v>1320202902020301</v>
          </cell>
          <cell r="P2059" t="str">
            <v>Rural</v>
          </cell>
          <cell r="Q2059" t="str">
            <v>AGRI</v>
          </cell>
          <cell r="R2059" t="str">
            <v>AGRI</v>
          </cell>
          <cell r="S2059">
            <v>16.082000000000001</v>
          </cell>
          <cell r="T2059">
            <v>24.213000000000001</v>
          </cell>
          <cell r="U2059">
            <v>40.295000000000002</v>
          </cell>
          <cell r="V2059">
            <v>189</v>
          </cell>
          <cell r="W2059">
            <v>816</v>
          </cell>
          <cell r="X2059">
            <v>816</v>
          </cell>
          <cell r="Y2059">
            <v>816</v>
          </cell>
          <cell r="Z2059">
            <v>1145.4100000000001</v>
          </cell>
        </row>
        <row r="2060">
          <cell r="I2060" t="str">
            <v>SAMPIGE_110F06-SAMPIGE</v>
          </cell>
          <cell r="J2060" t="str">
            <v>1320202902020302</v>
          </cell>
          <cell r="K2060" t="str">
            <v>AGRI</v>
          </cell>
          <cell r="L2060" t="str">
            <v>SAMPIGE_110</v>
          </cell>
          <cell r="M2060" t="str">
            <v>F06-SAMPIGE</v>
          </cell>
          <cell r="N2060" t="str">
            <v>SAMPIGE_110F06-SAMPIGE</v>
          </cell>
          <cell r="O2060" t="str">
            <v>1320202902020302</v>
          </cell>
          <cell r="P2060" t="str">
            <v>Rural</v>
          </cell>
          <cell r="Q2060" t="str">
            <v>AGRI</v>
          </cell>
          <cell r="R2060" t="str">
            <v>AGRI</v>
          </cell>
          <cell r="S2060">
            <v>20.468000000000004</v>
          </cell>
          <cell r="T2060">
            <v>18.45</v>
          </cell>
          <cell r="U2060">
            <v>38.918000000000006</v>
          </cell>
          <cell r="V2060">
            <v>242</v>
          </cell>
          <cell r="W2060">
            <v>439</v>
          </cell>
          <cell r="X2060">
            <v>370</v>
          </cell>
          <cell r="Y2060">
            <v>370</v>
          </cell>
          <cell r="Z2060">
            <v>809.39</v>
          </cell>
        </row>
        <row r="2061">
          <cell r="I2061" t="str">
            <v>SAMPIGE_110F07-ANGARICANAHALLI</v>
          </cell>
          <cell r="J2061" t="str">
            <v>1320202902020303</v>
          </cell>
          <cell r="K2061" t="str">
            <v>AGRI</v>
          </cell>
          <cell r="L2061" t="str">
            <v>SAMPIGE_110</v>
          </cell>
          <cell r="M2061" t="str">
            <v>F07-ANGARICANAHALLI</v>
          </cell>
          <cell r="N2061" t="str">
            <v>SAMPIGE_110F07-ANGARICANAHALLI</v>
          </cell>
          <cell r="O2061" t="str">
            <v>1320202902020303</v>
          </cell>
          <cell r="P2061" t="str">
            <v>Rural</v>
          </cell>
          <cell r="Q2061" t="str">
            <v>AGRI</v>
          </cell>
          <cell r="R2061" t="str">
            <v>AGRI</v>
          </cell>
          <cell r="S2061">
            <v>12.985999999999999</v>
          </cell>
          <cell r="T2061">
            <v>19.529</v>
          </cell>
          <cell r="U2061">
            <v>32.515000000000001</v>
          </cell>
          <cell r="V2061">
            <v>152</v>
          </cell>
          <cell r="W2061">
            <v>302</v>
          </cell>
          <cell r="X2061">
            <v>281</v>
          </cell>
          <cell r="Y2061">
            <v>281</v>
          </cell>
          <cell r="Z2061">
            <v>428.61</v>
          </cell>
        </row>
        <row r="2062">
          <cell r="I2062" t="str">
            <v>SAMPIGE_110F08-HALESAMPIGE</v>
          </cell>
          <cell r="J2062" t="str">
            <v>1320202902020304</v>
          </cell>
          <cell r="K2062" t="str">
            <v>AGRI</v>
          </cell>
          <cell r="L2062" t="str">
            <v>SAMPIGE_110</v>
          </cell>
          <cell r="M2062" t="str">
            <v>F08-HALESAMPIGE</v>
          </cell>
          <cell r="N2062" t="str">
            <v>SAMPIGE_110F08-HALESAMPIGE</v>
          </cell>
          <cell r="O2062" t="str">
            <v>1320202902020304</v>
          </cell>
          <cell r="P2062" t="str">
            <v>Rural</v>
          </cell>
          <cell r="Q2062" t="str">
            <v>AGRI</v>
          </cell>
          <cell r="R2062" t="str">
            <v>AGRI</v>
          </cell>
          <cell r="S2062">
            <v>8.6859999999999999</v>
          </cell>
          <cell r="T2062">
            <v>13.079000000000001</v>
          </cell>
          <cell r="U2062">
            <v>21.765000000000001</v>
          </cell>
          <cell r="V2062">
            <v>102</v>
          </cell>
          <cell r="W2062">
            <v>424</v>
          </cell>
          <cell r="X2062">
            <v>390</v>
          </cell>
          <cell r="Y2062">
            <v>390</v>
          </cell>
          <cell r="Z2062">
            <v>511.89</v>
          </cell>
        </row>
        <row r="2063">
          <cell r="I2063" t="str">
            <v>SAMPIGE_110F09-MACHENAHALLI NJY</v>
          </cell>
          <cell r="J2063" t="str">
            <v>1320202902020305</v>
          </cell>
          <cell r="K2063" t="str">
            <v>NJY</v>
          </cell>
          <cell r="L2063" t="str">
            <v>SAMPIGE_110</v>
          </cell>
          <cell r="M2063" t="str">
            <v>F09-MACHENAHALLI NJY</v>
          </cell>
          <cell r="N2063" t="str">
            <v>SAMPIGE_110F09-MACHENAHALLI NJY</v>
          </cell>
          <cell r="O2063" t="str">
            <v>1320202902020305</v>
          </cell>
          <cell r="P2063" t="str">
            <v>Rural</v>
          </cell>
          <cell r="Q2063" t="str">
            <v>NJY</v>
          </cell>
          <cell r="R2063" t="str">
            <v>NJY</v>
          </cell>
          <cell r="S2063">
            <v>7.2240000000000002</v>
          </cell>
          <cell r="T2063">
            <v>10.886000000000001</v>
          </cell>
          <cell r="U2063">
            <v>18.11</v>
          </cell>
          <cell r="V2063">
            <v>85</v>
          </cell>
          <cell r="W2063">
            <v>2503</v>
          </cell>
          <cell r="X2063">
            <v>2089</v>
          </cell>
          <cell r="Y2063">
            <v>0</v>
          </cell>
          <cell r="Z2063">
            <v>718.02</v>
          </cell>
        </row>
        <row r="2064">
          <cell r="I2064" t="str">
            <v>SAMPIGE_110F10-BASAVAPURA NJY</v>
          </cell>
          <cell r="J2064" t="str">
            <v>1320202902020306</v>
          </cell>
          <cell r="K2064" t="str">
            <v>NJY</v>
          </cell>
          <cell r="L2064" t="str">
            <v>SAMPIGE_110</v>
          </cell>
          <cell r="M2064" t="str">
            <v>F10-BASAVAPURA NJY</v>
          </cell>
          <cell r="N2064" t="str">
            <v>SAMPIGE_110F10-BASAVAPURA NJY</v>
          </cell>
          <cell r="O2064" t="str">
            <v>1320202902020306</v>
          </cell>
          <cell r="P2064" t="str">
            <v>Rural</v>
          </cell>
          <cell r="Q2064" t="str">
            <v>NJY</v>
          </cell>
          <cell r="R2064" t="str">
            <v>NJY</v>
          </cell>
          <cell r="S2064">
            <v>4.9880000000000004</v>
          </cell>
          <cell r="T2064">
            <v>7.532</v>
          </cell>
          <cell r="U2064">
            <v>12.52</v>
          </cell>
          <cell r="V2064">
            <v>60</v>
          </cell>
          <cell r="W2064">
            <v>2469</v>
          </cell>
          <cell r="X2064">
            <v>2105</v>
          </cell>
          <cell r="Y2064">
            <v>0</v>
          </cell>
          <cell r="Z2064">
            <v>800.57</v>
          </cell>
        </row>
        <row r="2065">
          <cell r="I2065" t="str">
            <v>SAMPIGE_110F11-RAGADEVAHALLI NJY</v>
          </cell>
          <cell r="J2065" t="str">
            <v>1320202902020307</v>
          </cell>
          <cell r="K2065" t="str">
            <v>NJY</v>
          </cell>
          <cell r="L2065" t="str">
            <v>SAMPIGE_110</v>
          </cell>
          <cell r="M2065" t="str">
            <v>F11-RAGADEVAHALLI NJY</v>
          </cell>
          <cell r="N2065" t="str">
            <v>SAMPIGE_110F11-RAGADEVAHALLI NJY</v>
          </cell>
          <cell r="O2065" t="str">
            <v>1320202902020307</v>
          </cell>
          <cell r="P2065" t="str">
            <v>Rural</v>
          </cell>
          <cell r="Q2065" t="str">
            <v>NJY</v>
          </cell>
          <cell r="R2065" t="str">
            <v>NJY</v>
          </cell>
          <cell r="S2065">
            <v>1.29</v>
          </cell>
          <cell r="T2065">
            <v>1.9350000000000001</v>
          </cell>
          <cell r="U2065">
            <v>3.2250000000000001</v>
          </cell>
          <cell r="V2065">
            <v>15</v>
          </cell>
          <cell r="W2065">
            <v>590</v>
          </cell>
          <cell r="X2065">
            <v>475</v>
          </cell>
          <cell r="Y2065">
            <v>0</v>
          </cell>
          <cell r="Z2065">
            <v>3070.1</v>
          </cell>
        </row>
        <row r="2066">
          <cell r="I2066" t="str">
            <v>SAMPIGE_110F12-DODDATTI</v>
          </cell>
          <cell r="J2066" t="str">
            <v>1320202902020308</v>
          </cell>
          <cell r="K2066" t="str">
            <v>AGRI</v>
          </cell>
          <cell r="L2066" t="str">
            <v>SAMPIGE_110</v>
          </cell>
          <cell r="M2066" t="str">
            <v>F12-DODDATTI</v>
          </cell>
          <cell r="N2066" t="str">
            <v>SAMPIGE_110F12-DODDATTI</v>
          </cell>
          <cell r="O2066" t="str">
            <v>1320202902020308</v>
          </cell>
          <cell r="P2066" t="str">
            <v>Rural</v>
          </cell>
          <cell r="Q2066" t="str">
            <v>AGRI</v>
          </cell>
          <cell r="R2066" t="str">
            <v>AGRI</v>
          </cell>
          <cell r="S2066">
            <v>6.7940000000000005</v>
          </cell>
          <cell r="T2066">
            <v>10.190999999999999</v>
          </cell>
          <cell r="U2066">
            <v>16.984999999999999</v>
          </cell>
          <cell r="V2066">
            <v>79</v>
          </cell>
          <cell r="W2066">
            <v>256</v>
          </cell>
          <cell r="X2066">
            <v>255</v>
          </cell>
          <cell r="Y2066">
            <v>255</v>
          </cell>
          <cell r="Z2066">
            <v>6177.7</v>
          </cell>
        </row>
        <row r="2067">
          <cell r="I2067" t="str">
            <v>SAMPIGE_110F13-BC KAWALU</v>
          </cell>
          <cell r="J2067" t="str">
            <v>1320202902020309</v>
          </cell>
          <cell r="K2067" t="str">
            <v>AGRI</v>
          </cell>
          <cell r="L2067" t="str">
            <v>SAMPIGE_110</v>
          </cell>
          <cell r="M2067" t="str">
            <v>F13-BC KAWALU</v>
          </cell>
          <cell r="N2067" t="str">
            <v>SAMPIGE_110F13-BC KAWALU</v>
          </cell>
          <cell r="O2067" t="str">
            <v>1320202902020309</v>
          </cell>
          <cell r="P2067" t="str">
            <v>Rural</v>
          </cell>
          <cell r="Q2067" t="str">
            <v>AGRI</v>
          </cell>
          <cell r="R2067" t="str">
            <v>AGRI</v>
          </cell>
          <cell r="S2067">
            <v>5.9340000000000002</v>
          </cell>
          <cell r="T2067">
            <v>8.9510000000000005</v>
          </cell>
          <cell r="U2067">
            <v>14.885000000000002</v>
          </cell>
          <cell r="V2067">
            <v>71</v>
          </cell>
          <cell r="W2067">
            <v>715</v>
          </cell>
          <cell r="X2067">
            <v>715</v>
          </cell>
          <cell r="Y2067">
            <v>714</v>
          </cell>
          <cell r="Z2067">
            <v>8486.2000000000007</v>
          </cell>
        </row>
        <row r="2068">
          <cell r="I2068" t="str">
            <v>SAMPIGE_110F14-YALLADABHAGI</v>
          </cell>
          <cell r="J2068" t="str">
            <v>1320202902020310</v>
          </cell>
          <cell r="K2068" t="str">
            <v>AGRI</v>
          </cell>
          <cell r="L2068" t="str">
            <v>SAMPIGE_110</v>
          </cell>
          <cell r="M2068" t="str">
            <v>F14-YALLADABHAGI</v>
          </cell>
          <cell r="N2068" t="str">
            <v>SAMPIGE_110F14-YALLADABHAGI</v>
          </cell>
          <cell r="O2068" t="str">
            <v>1320202902020310</v>
          </cell>
          <cell r="P2068" t="str">
            <v>Rural</v>
          </cell>
          <cell r="Q2068" t="str">
            <v>AGRI</v>
          </cell>
          <cell r="R2068" t="str">
            <v>AGRI</v>
          </cell>
          <cell r="S2068">
            <v>4.9880000000000004</v>
          </cell>
          <cell r="T2068">
            <v>7.4820000000000002</v>
          </cell>
          <cell r="U2068">
            <v>12.47</v>
          </cell>
          <cell r="V2068">
            <v>58</v>
          </cell>
          <cell r="W2068">
            <v>466</v>
          </cell>
          <cell r="X2068">
            <v>466</v>
          </cell>
          <cell r="Y2068">
            <v>466</v>
          </cell>
          <cell r="Z2068">
            <v>2690.5</v>
          </cell>
        </row>
        <row r="2069">
          <cell r="I2069" t="str">
            <v>SANABAGHATTA_66F01-KUPPE</v>
          </cell>
          <cell r="J2069" t="str">
            <v>1320402906010101</v>
          </cell>
          <cell r="K2069" t="str">
            <v>AGRI</v>
          </cell>
          <cell r="L2069" t="str">
            <v>SANABAGHATTA_66</v>
          </cell>
          <cell r="M2069" t="str">
            <v>F01-KUPPE</v>
          </cell>
          <cell r="N2069" t="str">
            <v>SANABAGHATTA_66F01-KUPPE</v>
          </cell>
          <cell r="O2069" t="str">
            <v>1320402906010101</v>
          </cell>
          <cell r="P2069" t="str">
            <v>Rural</v>
          </cell>
          <cell r="Q2069" t="str">
            <v>AGRI</v>
          </cell>
          <cell r="R2069" t="str">
            <v>AGRI</v>
          </cell>
          <cell r="S2069">
            <v>12</v>
          </cell>
          <cell r="T2069">
            <v>16</v>
          </cell>
          <cell r="U2069">
            <v>28</v>
          </cell>
          <cell r="V2069">
            <v>25</v>
          </cell>
          <cell r="W2069">
            <v>128</v>
          </cell>
          <cell r="X2069">
            <v>127</v>
          </cell>
          <cell r="Y2069">
            <v>127</v>
          </cell>
          <cell r="Z2069">
            <v>1584.4</v>
          </cell>
        </row>
        <row r="2070">
          <cell r="I2070" t="str">
            <v>SANABAGHATTA_66F02-HALAGERE</v>
          </cell>
          <cell r="J2070" t="str">
            <v>1320402906010102</v>
          </cell>
          <cell r="K2070" t="str">
            <v>AGRI</v>
          </cell>
          <cell r="L2070" t="str">
            <v>SANABAGHATTA_66</v>
          </cell>
          <cell r="M2070" t="str">
            <v>F02-HALAGERE</v>
          </cell>
          <cell r="N2070" t="str">
            <v>SANABAGHATTA_66F02-HALAGERE</v>
          </cell>
          <cell r="O2070" t="str">
            <v>1320402906010102</v>
          </cell>
          <cell r="P2070" t="str">
            <v>Rural</v>
          </cell>
          <cell r="Q2070" t="str">
            <v>AGRI</v>
          </cell>
          <cell r="R2070" t="str">
            <v>AGRI</v>
          </cell>
          <cell r="S2070">
            <v>15</v>
          </cell>
          <cell r="T2070">
            <v>18</v>
          </cell>
          <cell r="U2070">
            <v>33</v>
          </cell>
          <cell r="V2070">
            <v>29</v>
          </cell>
          <cell r="W2070">
            <v>260</v>
          </cell>
          <cell r="X2070">
            <v>260</v>
          </cell>
          <cell r="Y2070">
            <v>260</v>
          </cell>
          <cell r="Z2070">
            <v>3059.8</v>
          </cell>
        </row>
        <row r="2071">
          <cell r="I2071" t="str">
            <v>SANABAGHATTA_66F03-KORATI</v>
          </cell>
          <cell r="J2071" t="str">
            <v>1320402906010103</v>
          </cell>
          <cell r="K2071" t="str">
            <v>AGRI</v>
          </cell>
          <cell r="L2071" t="str">
            <v>SANABAGHATTA_66</v>
          </cell>
          <cell r="M2071" t="str">
            <v>F03-KORATI</v>
          </cell>
          <cell r="N2071" t="str">
            <v>SANABAGHATTA_66F03-KORATI</v>
          </cell>
          <cell r="O2071" t="str">
            <v>1320402906010103</v>
          </cell>
          <cell r="P2071" t="str">
            <v>Rural</v>
          </cell>
          <cell r="Q2071" t="str">
            <v>AGRI</v>
          </cell>
          <cell r="R2071" t="str">
            <v>AGRI</v>
          </cell>
          <cell r="S2071">
            <v>14</v>
          </cell>
          <cell r="T2071">
            <v>16</v>
          </cell>
          <cell r="U2071">
            <v>30</v>
          </cell>
          <cell r="V2071">
            <v>70</v>
          </cell>
          <cell r="W2071">
            <v>218</v>
          </cell>
          <cell r="X2071">
            <v>218</v>
          </cell>
          <cell r="Y2071">
            <v>217</v>
          </cell>
          <cell r="Z2071">
            <v>2958.4</v>
          </cell>
        </row>
        <row r="2072">
          <cell r="I2072" t="str">
            <v>SANABAGHATTA_66F04-K H HALLI NJY</v>
          </cell>
          <cell r="J2072" t="str">
            <v>1320402906010104</v>
          </cell>
          <cell r="K2072" t="str">
            <v>NJY</v>
          </cell>
          <cell r="L2072" t="str">
            <v>SANABAGHATTA_66</v>
          </cell>
          <cell r="M2072" t="str">
            <v>F04-K H HALLI NJY</v>
          </cell>
          <cell r="N2072" t="str">
            <v>SANABAGHATTA_66F04-K H HALLI NJY</v>
          </cell>
          <cell r="O2072" t="str">
            <v>1320402906010104</v>
          </cell>
          <cell r="P2072" t="str">
            <v>Rural</v>
          </cell>
          <cell r="Q2072" t="str">
            <v>NJY</v>
          </cell>
          <cell r="R2072" t="str">
            <v>NJY</v>
          </cell>
          <cell r="S2072">
            <v>15</v>
          </cell>
          <cell r="T2072">
            <v>18</v>
          </cell>
          <cell r="U2072">
            <v>33</v>
          </cell>
          <cell r="V2072">
            <v>52</v>
          </cell>
          <cell r="W2072">
            <v>2126</v>
          </cell>
          <cell r="X2072">
            <v>1692</v>
          </cell>
          <cell r="Y2072">
            <v>4</v>
          </cell>
          <cell r="Z2072">
            <v>2759.9</v>
          </cell>
        </row>
        <row r="2073">
          <cell r="I2073" t="str">
            <v>SANIKERE_66F01-HULIKUNTE</v>
          </cell>
          <cell r="J2073" t="str">
            <v>1310402903020301</v>
          </cell>
          <cell r="K2073" t="str">
            <v>AGRI</v>
          </cell>
          <cell r="L2073" t="str">
            <v>SANIKERE_66</v>
          </cell>
          <cell r="M2073" t="str">
            <v>F01-HULIKUNTE</v>
          </cell>
          <cell r="N2073" t="str">
            <v>SANIKERE_66F01-HULIKUNTE</v>
          </cell>
          <cell r="O2073" t="str">
            <v>1310402903020301</v>
          </cell>
          <cell r="P2073" t="str">
            <v>Rural</v>
          </cell>
          <cell r="Q2073" t="str">
            <v>AGRI</v>
          </cell>
          <cell r="R2073" t="str">
            <v>AGRI</v>
          </cell>
          <cell r="S2073">
            <v>17.399999999999999</v>
          </cell>
          <cell r="T2073">
            <v>11.600000000000001</v>
          </cell>
          <cell r="U2073">
            <v>29</v>
          </cell>
          <cell r="V2073">
            <v>96</v>
          </cell>
          <cell r="W2073">
            <v>467</v>
          </cell>
          <cell r="X2073">
            <v>427</v>
          </cell>
          <cell r="Y2073">
            <v>424</v>
          </cell>
          <cell r="Z2073">
            <v>1014.71</v>
          </cell>
        </row>
        <row r="2074">
          <cell r="I2074" t="str">
            <v>SANIKERE_66F02-KAMMATHMARIKUNTE</v>
          </cell>
          <cell r="J2074" t="str">
            <v>1310402903010101</v>
          </cell>
          <cell r="K2074" t="str">
            <v>AGRI</v>
          </cell>
          <cell r="L2074" t="str">
            <v>SANIKERE_66</v>
          </cell>
          <cell r="M2074" t="str">
            <v>F02-KAMMATHMARIKUNTE</v>
          </cell>
          <cell r="N2074" t="str">
            <v>SANIKERE_66F02-KAMMATHMARIKUNTE</v>
          </cell>
          <cell r="O2074" t="str">
            <v>1310402903010101</v>
          </cell>
          <cell r="P2074" t="str">
            <v>Rural</v>
          </cell>
          <cell r="Q2074" t="str">
            <v>AGRI</v>
          </cell>
          <cell r="R2074" t="str">
            <v>AGRI</v>
          </cell>
          <cell r="S2074">
            <v>6.6</v>
          </cell>
          <cell r="T2074">
            <v>4.4000000000000004</v>
          </cell>
          <cell r="U2074">
            <v>11</v>
          </cell>
          <cell r="V2074">
            <v>97</v>
          </cell>
          <cell r="W2074">
            <v>263</v>
          </cell>
          <cell r="X2074">
            <v>262</v>
          </cell>
          <cell r="Y2074">
            <v>262</v>
          </cell>
          <cell r="Z2074">
            <v>827.56</v>
          </cell>
        </row>
        <row r="2075">
          <cell r="I2075" t="str">
            <v>SANIKERE_66F03-CHIKKANAHALLY</v>
          </cell>
          <cell r="J2075" t="str">
            <v>1310402903010102</v>
          </cell>
          <cell r="K2075" t="str">
            <v>AGRI</v>
          </cell>
          <cell r="L2075" t="str">
            <v>SANIKERE_66</v>
          </cell>
          <cell r="M2075" t="str">
            <v>F03-CHIKKANAHALLY</v>
          </cell>
          <cell r="N2075" t="str">
            <v>SANIKERE_66F03-CHIKKANAHALLY</v>
          </cell>
          <cell r="O2075" t="str">
            <v>1310402903010102</v>
          </cell>
          <cell r="P2075" t="str">
            <v>Rural</v>
          </cell>
          <cell r="Q2075" t="str">
            <v>AGRI</v>
          </cell>
          <cell r="R2075" t="str">
            <v>AGRI</v>
          </cell>
          <cell r="S2075">
            <v>6</v>
          </cell>
          <cell r="T2075">
            <v>4</v>
          </cell>
          <cell r="U2075">
            <v>10</v>
          </cell>
          <cell r="V2075">
            <v>109</v>
          </cell>
          <cell r="W2075">
            <v>397</v>
          </cell>
          <cell r="X2075">
            <v>388</v>
          </cell>
          <cell r="Y2075">
            <v>388</v>
          </cell>
          <cell r="Z2075">
            <v>910.9</v>
          </cell>
        </row>
        <row r="2076">
          <cell r="I2076" t="str">
            <v>SANIKERE_66F04-SANIKERE</v>
          </cell>
          <cell r="J2076" t="str">
            <v>1310402903010103</v>
          </cell>
          <cell r="K2076" t="str">
            <v>AGRI</v>
          </cell>
          <cell r="L2076" t="str">
            <v>SANIKERE_66</v>
          </cell>
          <cell r="M2076" t="str">
            <v>F04-SANIKERE</v>
          </cell>
          <cell r="N2076" t="str">
            <v>SANIKERE_66F04-SANIKERE</v>
          </cell>
          <cell r="O2076" t="str">
            <v>1310402903010103</v>
          </cell>
          <cell r="P2076" t="str">
            <v>Rural</v>
          </cell>
          <cell r="Q2076" t="str">
            <v>AGRI</v>
          </cell>
          <cell r="R2076" t="str">
            <v>AGRI</v>
          </cell>
          <cell r="S2076">
            <v>12</v>
          </cell>
          <cell r="T2076">
            <v>8</v>
          </cell>
          <cell r="U2076">
            <v>20</v>
          </cell>
          <cell r="V2076">
            <v>125</v>
          </cell>
          <cell r="W2076">
            <v>468</v>
          </cell>
          <cell r="X2076">
            <v>460</v>
          </cell>
          <cell r="Y2076">
            <v>459</v>
          </cell>
          <cell r="Z2076">
            <v>803.97</v>
          </cell>
        </row>
        <row r="2077">
          <cell r="I2077" t="str">
            <v>SANIKERE_66F05-SONDEKERE</v>
          </cell>
          <cell r="J2077" t="str">
            <v>1310402903010104</v>
          </cell>
          <cell r="K2077" t="str">
            <v>AGRI</v>
          </cell>
          <cell r="L2077" t="str">
            <v>SANIKERE_66</v>
          </cell>
          <cell r="M2077" t="str">
            <v>F05-SONDEKERE</v>
          </cell>
          <cell r="N2077" t="str">
            <v>SANIKERE_66F05-SONDEKERE</v>
          </cell>
          <cell r="O2077" t="str">
            <v>1310402903010104</v>
          </cell>
          <cell r="P2077" t="str">
            <v>Rural</v>
          </cell>
          <cell r="Q2077" t="str">
            <v>AGRI</v>
          </cell>
          <cell r="R2077" t="str">
            <v>AGRI</v>
          </cell>
          <cell r="S2077">
            <v>13.6</v>
          </cell>
          <cell r="T2077">
            <v>14.8</v>
          </cell>
          <cell r="U2077">
            <v>28.4</v>
          </cell>
          <cell r="V2077">
            <v>102</v>
          </cell>
          <cell r="W2077">
            <v>216</v>
          </cell>
          <cell r="X2077">
            <v>216</v>
          </cell>
          <cell r="Y2077">
            <v>216</v>
          </cell>
          <cell r="Z2077">
            <v>665.54100000000005</v>
          </cell>
        </row>
        <row r="2078">
          <cell r="I2078" t="str">
            <v>SANIKERE_66F06-HEGGERE</v>
          </cell>
          <cell r="J2078" t="str">
            <v>1310402903020302</v>
          </cell>
          <cell r="K2078" t="str">
            <v>AGRI</v>
          </cell>
          <cell r="L2078" t="str">
            <v>SANIKERE_66</v>
          </cell>
          <cell r="M2078" t="str">
            <v>F06-HEGGERE</v>
          </cell>
          <cell r="N2078" t="str">
            <v>SANIKERE_66F06-HEGGERE</v>
          </cell>
          <cell r="O2078" t="str">
            <v>1310402903020302</v>
          </cell>
          <cell r="P2078" t="str">
            <v>Rural</v>
          </cell>
          <cell r="Q2078" t="str">
            <v>AGRI</v>
          </cell>
          <cell r="R2078" t="str">
            <v>AGRI</v>
          </cell>
          <cell r="S2078">
            <v>7.8</v>
          </cell>
          <cell r="T2078">
            <v>5.2</v>
          </cell>
          <cell r="U2078">
            <v>13</v>
          </cell>
          <cell r="V2078">
            <v>124</v>
          </cell>
          <cell r="W2078">
            <v>264</v>
          </cell>
          <cell r="X2078">
            <v>263</v>
          </cell>
          <cell r="Y2078">
            <v>263</v>
          </cell>
          <cell r="Z2078">
            <v>657.22</v>
          </cell>
        </row>
        <row r="2079">
          <cell r="I2079" t="str">
            <v>SANIKERE_66F07-GOPANAHALLY</v>
          </cell>
          <cell r="J2079" t="str">
            <v>1310402903020303</v>
          </cell>
          <cell r="K2079" t="str">
            <v>AGRI</v>
          </cell>
          <cell r="L2079" t="str">
            <v>SANIKERE_66</v>
          </cell>
          <cell r="M2079" t="str">
            <v>F07-GOPANAHALLY</v>
          </cell>
          <cell r="N2079" t="str">
            <v>SANIKERE_66F07-GOPANAHALLY</v>
          </cell>
          <cell r="O2079" t="str">
            <v>1310402903020303</v>
          </cell>
          <cell r="P2079" t="str">
            <v>Rural</v>
          </cell>
          <cell r="Q2079" t="str">
            <v>AGRI</v>
          </cell>
          <cell r="R2079" t="str">
            <v>AGRI</v>
          </cell>
          <cell r="S2079">
            <v>6</v>
          </cell>
          <cell r="T2079">
            <v>4</v>
          </cell>
          <cell r="U2079">
            <v>10</v>
          </cell>
          <cell r="V2079">
            <v>80</v>
          </cell>
          <cell r="W2079">
            <v>217</v>
          </cell>
          <cell r="X2079">
            <v>160</v>
          </cell>
          <cell r="Y2079">
            <v>160</v>
          </cell>
          <cell r="Z2079">
            <v>563.08000000000004</v>
          </cell>
        </row>
        <row r="2080">
          <cell r="I2080" t="str">
            <v>SANIKERE_66F09-BHAGAVANTHA NJY</v>
          </cell>
          <cell r="J2080" t="str">
            <v>1310402903020304</v>
          </cell>
          <cell r="K2080" t="str">
            <v>NJY</v>
          </cell>
          <cell r="L2080" t="str">
            <v>SANIKERE_66</v>
          </cell>
          <cell r="M2080" t="str">
            <v>F09-BHAGAVANTHA NJY</v>
          </cell>
          <cell r="N2080" t="str">
            <v>SANIKERE_66F09-BHAGAVANTHA NJY</v>
          </cell>
          <cell r="O2080" t="str">
            <v>1310402903020304</v>
          </cell>
          <cell r="P2080" t="str">
            <v>Rural</v>
          </cell>
          <cell r="Q2080" t="str">
            <v>NJY</v>
          </cell>
          <cell r="R2080" t="str">
            <v>NJY</v>
          </cell>
          <cell r="S2080">
            <v>4.8</v>
          </cell>
          <cell r="T2080">
            <v>3.2</v>
          </cell>
          <cell r="U2080">
            <v>8</v>
          </cell>
          <cell r="V2080">
            <v>36</v>
          </cell>
          <cell r="W2080">
            <v>1909</v>
          </cell>
          <cell r="X2080">
            <v>1784</v>
          </cell>
          <cell r="Y2080">
            <v>0</v>
          </cell>
          <cell r="Z2080">
            <v>1319.62</v>
          </cell>
        </row>
        <row r="2081">
          <cell r="I2081" t="str">
            <v>SANIKERE_66F10-KAPARAHALLY NJY</v>
          </cell>
          <cell r="J2081" t="str">
            <v>1310402903020305</v>
          </cell>
          <cell r="K2081" t="str">
            <v>NJY</v>
          </cell>
          <cell r="L2081" t="str">
            <v>SANIKERE_66</v>
          </cell>
          <cell r="M2081" t="str">
            <v>F10-KAPARAHALLY NJY</v>
          </cell>
          <cell r="N2081" t="str">
            <v>SANIKERE_66F10-KAPARAHALLY NJY</v>
          </cell>
          <cell r="O2081" t="str">
            <v>1310402903020305</v>
          </cell>
          <cell r="P2081" t="str">
            <v>Rural</v>
          </cell>
          <cell r="Q2081" t="str">
            <v>NJY</v>
          </cell>
          <cell r="R2081" t="str">
            <v>NJY</v>
          </cell>
          <cell r="S2081">
            <v>21.6</v>
          </cell>
          <cell r="T2081">
            <v>14.4</v>
          </cell>
          <cell r="U2081">
            <v>36</v>
          </cell>
          <cell r="V2081">
            <v>91</v>
          </cell>
          <cell r="W2081">
            <v>1386</v>
          </cell>
          <cell r="X2081">
            <v>1311</v>
          </cell>
          <cell r="Y2081">
            <v>0</v>
          </cell>
          <cell r="Z2081">
            <v>7991.3</v>
          </cell>
        </row>
        <row r="2082">
          <cell r="I2082" t="str">
            <v>SANIKERE_66F12-UJJANI NJY</v>
          </cell>
          <cell r="J2082" t="str">
            <v>1310402903020306</v>
          </cell>
          <cell r="K2082" t="str">
            <v>NJY</v>
          </cell>
          <cell r="L2082" t="str">
            <v>SANIKERE_66</v>
          </cell>
          <cell r="M2082" t="str">
            <v>F12-UJJANI NJY</v>
          </cell>
          <cell r="N2082" t="str">
            <v>SANIKERE_66F12-UJJANI NJY</v>
          </cell>
          <cell r="O2082" t="str">
            <v>1310402903020306</v>
          </cell>
          <cell r="P2082" t="str">
            <v>Rural</v>
          </cell>
          <cell r="Q2082" t="str">
            <v>NJY</v>
          </cell>
          <cell r="R2082" t="str">
            <v>NJY</v>
          </cell>
          <cell r="S2082">
            <v>4.8</v>
          </cell>
          <cell r="T2082">
            <v>3.2</v>
          </cell>
          <cell r="U2082">
            <v>8</v>
          </cell>
          <cell r="V2082">
            <v>58</v>
          </cell>
          <cell r="W2082">
            <v>2133</v>
          </cell>
          <cell r="X2082">
            <v>2000</v>
          </cell>
          <cell r="Y2082">
            <v>0</v>
          </cell>
          <cell r="Z2082">
            <v>3789.4</v>
          </cell>
        </row>
        <row r="2083">
          <cell r="I2083" t="str">
            <v>SANKENAHALLI_66F02-NEELAGONDANAHALLI RAM RAHEEM</v>
          </cell>
          <cell r="J2083" t="str">
            <v>1320305906010101</v>
          </cell>
          <cell r="K2083" t="str">
            <v>NJY</v>
          </cell>
          <cell r="L2083" t="str">
            <v>SANKENAHALLI_66</v>
          </cell>
          <cell r="M2083" t="str">
            <v>F02-NEELAGONDANAHALLI RAM RAHEEM</v>
          </cell>
          <cell r="N2083" t="str">
            <v>SANKENAHALLI_66F02-NEELAGONDANAHALLI RAM RAHEEM</v>
          </cell>
          <cell r="O2083" t="str">
            <v>1320305906010101</v>
          </cell>
          <cell r="P2083" t="str">
            <v>Rural</v>
          </cell>
          <cell r="Q2083" t="str">
            <v>NJY</v>
          </cell>
          <cell r="R2083" t="str">
            <v>NJY</v>
          </cell>
          <cell r="S2083">
            <v>6.5</v>
          </cell>
          <cell r="T2083">
            <v>5.5960000000000001</v>
          </cell>
          <cell r="U2083">
            <v>12.096</v>
          </cell>
          <cell r="V2083">
            <v>56</v>
          </cell>
          <cell r="W2083">
            <v>1704</v>
          </cell>
          <cell r="X2083">
            <v>1581</v>
          </cell>
          <cell r="Y2083">
            <v>0</v>
          </cell>
          <cell r="Z2083">
            <v>6052</v>
          </cell>
        </row>
        <row r="2084">
          <cell r="I2084" t="str">
            <v>SANKENAHALLI_66F03-DURGADA NAGENAHALLI NARSHIMHASWAMY</v>
          </cell>
          <cell r="J2084" t="str">
            <v>1320305906010102</v>
          </cell>
          <cell r="K2084" t="str">
            <v>AGRI</v>
          </cell>
          <cell r="L2084" t="str">
            <v>SANKENAHALLI_66</v>
          </cell>
          <cell r="M2084" t="str">
            <v>F03-DURGADA NAGENAHALLI NARSHIMHASWAMY</v>
          </cell>
          <cell r="N2084" t="str">
            <v>SANKENAHALLI_66F03-DURGADA NAGENAHALLI NARSHIMHASWAMY</v>
          </cell>
          <cell r="O2084" t="str">
            <v>1320305906010102</v>
          </cell>
          <cell r="P2084" t="str">
            <v>Rural</v>
          </cell>
          <cell r="Q2084" t="str">
            <v>AGRI</v>
          </cell>
          <cell r="R2084" t="str">
            <v>AGRI</v>
          </cell>
          <cell r="S2084">
            <v>1</v>
          </cell>
          <cell r="T2084">
            <v>8</v>
          </cell>
          <cell r="U2084">
            <v>9</v>
          </cell>
          <cell r="V2084">
            <v>130</v>
          </cell>
          <cell r="W2084">
            <v>585</v>
          </cell>
          <cell r="X2084">
            <v>544</v>
          </cell>
          <cell r="Y2084">
            <v>538</v>
          </cell>
          <cell r="Z2084">
            <v>8014</v>
          </cell>
        </row>
        <row r="2085">
          <cell r="I2085" t="str">
            <v>SANKENAHALLI_66F04-SANKENAHALLI RENUKESHWARA</v>
          </cell>
          <cell r="J2085" t="str">
            <v>1320305906010103</v>
          </cell>
          <cell r="K2085" t="str">
            <v>AGRI</v>
          </cell>
          <cell r="L2085" t="str">
            <v>SANKENAHALLI_66</v>
          </cell>
          <cell r="M2085" t="str">
            <v>F04-SANKENAHALLI RENUKESHWARA</v>
          </cell>
          <cell r="N2085" t="str">
            <v>SANKENAHALLI_66F04-SANKENAHALLI RENUKESHWARA</v>
          </cell>
          <cell r="O2085" t="str">
            <v>1320305906010103</v>
          </cell>
          <cell r="P2085" t="str">
            <v>Rural</v>
          </cell>
          <cell r="Q2085" t="str">
            <v>AGRI</v>
          </cell>
          <cell r="R2085" t="str">
            <v>AGRI</v>
          </cell>
          <cell r="S2085">
            <v>6.1</v>
          </cell>
          <cell r="T2085">
            <v>18.335000000000001</v>
          </cell>
          <cell r="U2085">
            <v>24.435000000000002</v>
          </cell>
          <cell r="V2085">
            <v>126</v>
          </cell>
          <cell r="W2085">
            <v>242</v>
          </cell>
          <cell r="X2085">
            <v>241</v>
          </cell>
          <cell r="Y2085">
            <v>241</v>
          </cell>
          <cell r="Z2085">
            <v>9677</v>
          </cell>
        </row>
        <row r="2086">
          <cell r="I2086" t="str">
            <v>SANKENAHALLI_66F05-HULISOPPANAHALLI SIDDALINGESHWARA</v>
          </cell>
          <cell r="J2086" t="str">
            <v>1320305906020101</v>
          </cell>
          <cell r="K2086" t="str">
            <v>AGRI</v>
          </cell>
          <cell r="L2086" t="str">
            <v>SANKENAHALLI_66</v>
          </cell>
          <cell r="M2086" t="str">
            <v>F05-HULISOPPANAHALLI SIDDALINGESHWARA</v>
          </cell>
          <cell r="N2086" t="str">
            <v>SANKENAHALLI_66F05-HULISOPPANAHALLI SIDDALINGESHWARA</v>
          </cell>
          <cell r="O2086" t="str">
            <v>1320305906020101</v>
          </cell>
          <cell r="P2086" t="str">
            <v>Rural</v>
          </cell>
          <cell r="Q2086" t="str">
            <v>AGRI</v>
          </cell>
          <cell r="R2086" t="str">
            <v>AGRI</v>
          </cell>
          <cell r="S2086">
            <v>2.5</v>
          </cell>
          <cell r="T2086">
            <v>5</v>
          </cell>
          <cell r="U2086">
            <v>7.5</v>
          </cell>
          <cell r="V2086">
            <v>81</v>
          </cell>
          <cell r="W2086">
            <v>342</v>
          </cell>
          <cell r="X2086">
            <v>280</v>
          </cell>
          <cell r="Y2086">
            <v>279</v>
          </cell>
          <cell r="Z2086">
            <v>5648</v>
          </cell>
        </row>
        <row r="2087">
          <cell r="I2087" t="str">
            <v>SANKENAHALLI_66F06-HANUMANTHAPURA VADASALAMMA</v>
          </cell>
          <cell r="J2087" t="str">
            <v>1320305906020102</v>
          </cell>
          <cell r="K2087" t="str">
            <v>NJY</v>
          </cell>
          <cell r="L2087" t="str">
            <v>SANKENAHALLI_66</v>
          </cell>
          <cell r="M2087" t="str">
            <v>F06-HANUMANTHAPURA VADASALAMMA</v>
          </cell>
          <cell r="N2087" t="str">
            <v>SANKENAHALLI_66F06-HANUMANTHAPURA VADASALAMMA</v>
          </cell>
          <cell r="O2087" t="str">
            <v>1320305906020102</v>
          </cell>
          <cell r="P2087" t="str">
            <v>Rural</v>
          </cell>
          <cell r="Q2087" t="str">
            <v>NJY</v>
          </cell>
          <cell r="R2087" t="str">
            <v>NJY</v>
          </cell>
          <cell r="S2087">
            <v>3.5</v>
          </cell>
          <cell r="T2087">
            <v>4</v>
          </cell>
          <cell r="U2087">
            <v>7.5</v>
          </cell>
          <cell r="V2087">
            <v>31</v>
          </cell>
          <cell r="W2087">
            <v>1520</v>
          </cell>
          <cell r="X2087">
            <v>1370</v>
          </cell>
          <cell r="Y2087">
            <v>1</v>
          </cell>
          <cell r="Z2087">
            <v>4380</v>
          </cell>
        </row>
        <row r="2088">
          <cell r="I2088" t="str">
            <v>SANKENAHALLI_66F07-MORAGANAHALLI BEVINALAMMA</v>
          </cell>
          <cell r="J2088" t="str">
            <v>1320305906020103</v>
          </cell>
          <cell r="K2088" t="str">
            <v>AGRI</v>
          </cell>
          <cell r="L2088" t="str">
            <v>SANKENAHALLI_66</v>
          </cell>
          <cell r="M2088" t="str">
            <v>F07-MORAGANAHALLI BEVINALAMMA</v>
          </cell>
          <cell r="N2088" t="str">
            <v>SANKENAHALLI_66F07-MORAGANAHALLI BEVINALAMMA</v>
          </cell>
          <cell r="O2088" t="str">
            <v>1320305906020103</v>
          </cell>
          <cell r="P2088" t="str">
            <v>Rural</v>
          </cell>
          <cell r="Q2088" t="str">
            <v>AGRI</v>
          </cell>
          <cell r="R2088" t="str">
            <v>AGRI</v>
          </cell>
          <cell r="S2088">
            <v>8</v>
          </cell>
          <cell r="T2088">
            <v>12</v>
          </cell>
          <cell r="U2088">
            <v>20</v>
          </cell>
          <cell r="V2088">
            <v>81</v>
          </cell>
          <cell r="W2088">
            <v>165</v>
          </cell>
          <cell r="X2088">
            <v>165</v>
          </cell>
          <cell r="Y2088">
            <v>163</v>
          </cell>
          <cell r="Z2088">
            <v>5385</v>
          </cell>
        </row>
        <row r="2089">
          <cell r="I2089" t="str">
            <v>SANKENAHALLI_66F08-MANNURU TIMMANAHALLI KUMARARAMA</v>
          </cell>
          <cell r="J2089" t="str">
            <v>1320305906020104</v>
          </cell>
          <cell r="K2089" t="str">
            <v>AGRI</v>
          </cell>
          <cell r="L2089" t="str">
            <v>SANKENAHALLI_66</v>
          </cell>
          <cell r="M2089" t="str">
            <v>F08-MANNURU TIMMANAHALLI KUMARARAMA</v>
          </cell>
          <cell r="N2089" t="str">
            <v>SANKENAHALLI_66F08-MANNURU TIMMANAHALLI KUMARARAMA</v>
          </cell>
          <cell r="O2089" t="str">
            <v>1320305906020104</v>
          </cell>
          <cell r="P2089" t="str">
            <v>Rural</v>
          </cell>
          <cell r="Q2089" t="str">
            <v>AGRI</v>
          </cell>
          <cell r="R2089" t="str">
            <v>AGRI</v>
          </cell>
          <cell r="S2089">
            <v>1.5</v>
          </cell>
          <cell r="T2089">
            <v>1.75</v>
          </cell>
          <cell r="U2089">
            <v>3.25</v>
          </cell>
          <cell r="V2089">
            <v>13</v>
          </cell>
          <cell r="W2089">
            <v>72</v>
          </cell>
          <cell r="X2089">
            <v>72</v>
          </cell>
          <cell r="Y2089">
            <v>72</v>
          </cell>
          <cell r="Z2089">
            <v>617</v>
          </cell>
        </row>
        <row r="2090">
          <cell r="I2090" t="str">
            <v>SANTEBENNUR_66F01-DODDAMALLAPURA IP</v>
          </cell>
          <cell r="J2090" t="str">
            <v>1310107901010101</v>
          </cell>
          <cell r="K2090" t="str">
            <v>AGRI</v>
          </cell>
          <cell r="L2090" t="str">
            <v>SANTEBENNUR_66</v>
          </cell>
          <cell r="M2090" t="str">
            <v>F01-DODDAMALLAPURA IP</v>
          </cell>
          <cell r="N2090" t="str">
            <v>SANTEBENNUR_66F01-DODDAMALLAPURA IP</v>
          </cell>
          <cell r="O2090" t="str">
            <v>1310107901010101</v>
          </cell>
          <cell r="P2090" t="str">
            <v>Rural</v>
          </cell>
          <cell r="Q2090" t="str">
            <v>AGRI</v>
          </cell>
          <cell r="R2090" t="str">
            <v>AGRI</v>
          </cell>
          <cell r="S2090">
            <v>10.172000000000001</v>
          </cell>
          <cell r="T2090">
            <v>15.788</v>
          </cell>
          <cell r="U2090">
            <v>25.96</v>
          </cell>
          <cell r="V2090">
            <v>197</v>
          </cell>
          <cell r="W2090">
            <v>467</v>
          </cell>
          <cell r="X2090">
            <v>467</v>
          </cell>
          <cell r="Y2090">
            <v>467</v>
          </cell>
          <cell r="Z2090">
            <v>801.59</v>
          </cell>
        </row>
        <row r="2091">
          <cell r="I2091" t="str">
            <v>SANTEBENNUR_66F02-SIDDANAMATA</v>
          </cell>
          <cell r="J2091" t="str">
            <v>1310107901010102</v>
          </cell>
          <cell r="K2091" t="str">
            <v>AGRI</v>
          </cell>
          <cell r="L2091" t="str">
            <v>SANTEBENNUR_66</v>
          </cell>
          <cell r="M2091" t="str">
            <v>F02-SIDDANAMATA</v>
          </cell>
          <cell r="N2091" t="str">
            <v>SANTEBENNUR_66F02-SIDDANAMATA</v>
          </cell>
          <cell r="O2091" t="str">
            <v>1310107901010102</v>
          </cell>
          <cell r="P2091" t="str">
            <v>Rural</v>
          </cell>
          <cell r="Q2091" t="str">
            <v>AGRI</v>
          </cell>
          <cell r="R2091" t="str">
            <v>AGRI</v>
          </cell>
          <cell r="S2091">
            <v>21.92</v>
          </cell>
          <cell r="T2091">
            <v>36.650000000000006</v>
          </cell>
          <cell r="U2091">
            <v>58.570000000000007</v>
          </cell>
          <cell r="V2091">
            <v>567</v>
          </cell>
          <cell r="W2091">
            <v>1432</v>
          </cell>
          <cell r="X2091">
            <v>1424</v>
          </cell>
          <cell r="Y2091">
            <v>1424</v>
          </cell>
          <cell r="Z2091">
            <v>902.47</v>
          </cell>
        </row>
        <row r="2092">
          <cell r="I2092" t="str">
            <v>SANTEBENNUR_66F03-KAKANURU IP</v>
          </cell>
          <cell r="J2092" t="str">
            <v>1310107901010103</v>
          </cell>
          <cell r="K2092" t="str">
            <v>AGRI</v>
          </cell>
          <cell r="L2092" t="str">
            <v>SANTEBENNUR_66</v>
          </cell>
          <cell r="M2092" t="str">
            <v>F03-KAKANURU IP</v>
          </cell>
          <cell r="N2092" t="str">
            <v>SANTEBENNUR_66F03-KAKANURU IP</v>
          </cell>
          <cell r="O2092" t="str">
            <v>1310107901010103</v>
          </cell>
          <cell r="P2092" t="str">
            <v>Rural</v>
          </cell>
          <cell r="Q2092" t="str">
            <v>AGRI</v>
          </cell>
          <cell r="R2092" t="str">
            <v>AGRI</v>
          </cell>
          <cell r="S2092">
            <v>13.372</v>
          </cell>
          <cell r="T2092">
            <v>20.937999999999999</v>
          </cell>
          <cell r="U2092">
            <v>34.31</v>
          </cell>
          <cell r="V2092">
            <v>179</v>
          </cell>
          <cell r="W2092">
            <v>529</v>
          </cell>
          <cell r="X2092">
            <v>528</v>
          </cell>
          <cell r="Y2092">
            <v>528</v>
          </cell>
          <cell r="Z2092">
            <v>635.14</v>
          </cell>
        </row>
        <row r="2093">
          <cell r="I2093" t="str">
            <v>SANTEBENNUR_66F04-SANTEBENNUR</v>
          </cell>
          <cell r="J2093" t="str">
            <v>1310107901010104</v>
          </cell>
          <cell r="K2093" t="str">
            <v>NJY</v>
          </cell>
          <cell r="L2093" t="str">
            <v>SANTEBENNUR_66</v>
          </cell>
          <cell r="M2093" t="str">
            <v>F04-SANTEBENNUR</v>
          </cell>
          <cell r="N2093" t="str">
            <v>SANTEBENNUR_66F04-SANTEBENNUR</v>
          </cell>
          <cell r="O2093" t="str">
            <v>1310107901010104</v>
          </cell>
          <cell r="P2093" t="str">
            <v>Rural</v>
          </cell>
          <cell r="Q2093" t="str">
            <v>NJY</v>
          </cell>
          <cell r="R2093" t="str">
            <v>NJY</v>
          </cell>
          <cell r="S2093">
            <v>4.3120000000000003</v>
          </cell>
          <cell r="T2093">
            <v>7.3679999999999994</v>
          </cell>
          <cell r="U2093">
            <v>11.68</v>
          </cell>
          <cell r="V2093">
            <v>67</v>
          </cell>
          <cell r="W2093">
            <v>4869</v>
          </cell>
          <cell r="X2093">
            <v>3824</v>
          </cell>
          <cell r="Y2093">
            <v>0</v>
          </cell>
          <cell r="Z2093">
            <v>713.99</v>
          </cell>
        </row>
        <row r="2094">
          <cell r="I2094" t="str">
            <v>SANTEBENNUR_66F05-BELLIGANODU</v>
          </cell>
          <cell r="J2094" t="str">
            <v>1310107901020301</v>
          </cell>
          <cell r="K2094" t="str">
            <v>AGRI</v>
          </cell>
          <cell r="L2094" t="str">
            <v>SANTEBENNUR_66</v>
          </cell>
          <cell r="M2094" t="str">
            <v>F05-BELLIGANODU</v>
          </cell>
          <cell r="N2094" t="str">
            <v>SANTEBENNUR_66F05-BELLIGANODU</v>
          </cell>
          <cell r="O2094" t="str">
            <v>1310107901020301</v>
          </cell>
          <cell r="P2094" t="str">
            <v>Rural</v>
          </cell>
          <cell r="Q2094" t="str">
            <v>AGRI</v>
          </cell>
          <cell r="R2094" t="str">
            <v>AGRI</v>
          </cell>
          <cell r="S2094">
            <v>16.917999999999999</v>
          </cell>
          <cell r="T2094">
            <v>13.701999999999996</v>
          </cell>
          <cell r="U2094">
            <v>30.619999999999997</v>
          </cell>
          <cell r="V2094">
            <v>508</v>
          </cell>
          <cell r="W2094">
            <v>1155</v>
          </cell>
          <cell r="X2094">
            <v>1144</v>
          </cell>
          <cell r="Y2094">
            <v>1139</v>
          </cell>
          <cell r="Z2094">
            <v>805.33</v>
          </cell>
        </row>
        <row r="2095">
          <cell r="I2095" t="str">
            <v>SANTEBENNUR_66F06-CHIKKUDA IP</v>
          </cell>
          <cell r="J2095" t="str">
            <v>1310107901010105</v>
          </cell>
          <cell r="K2095" t="str">
            <v>AGRI</v>
          </cell>
          <cell r="L2095" t="str">
            <v>SANTEBENNUR_66</v>
          </cell>
          <cell r="M2095" t="str">
            <v>F06-CHIKKUDA IP</v>
          </cell>
          <cell r="N2095" t="str">
            <v>SANTEBENNUR_66F06-CHIKKUDA IP</v>
          </cell>
          <cell r="O2095" t="str">
            <v>1310107901010105</v>
          </cell>
          <cell r="P2095" t="str">
            <v>Rural</v>
          </cell>
          <cell r="Q2095" t="str">
            <v>AGRI</v>
          </cell>
          <cell r="R2095" t="str">
            <v>AGRI</v>
          </cell>
          <cell r="S2095">
            <v>11.35</v>
          </cell>
          <cell r="T2095">
            <v>35.47</v>
          </cell>
          <cell r="U2095">
            <v>46.82</v>
          </cell>
          <cell r="V2095">
            <v>220</v>
          </cell>
          <cell r="W2095">
            <v>567</v>
          </cell>
          <cell r="X2095">
            <v>553</v>
          </cell>
          <cell r="Y2095">
            <v>553</v>
          </cell>
          <cell r="Z2095">
            <v>962.79</v>
          </cell>
        </row>
        <row r="2096">
          <cell r="I2096" t="str">
            <v>SANTEBENNUR_66F07-ARALIKATTE IP</v>
          </cell>
          <cell r="J2096" t="str">
            <v>1310107901020302</v>
          </cell>
          <cell r="K2096" t="str">
            <v>AGRI</v>
          </cell>
          <cell r="L2096" t="str">
            <v>SANTEBENNUR_66</v>
          </cell>
          <cell r="M2096" t="str">
            <v>F07-ARALIKATTE IP</v>
          </cell>
          <cell r="N2096" t="str">
            <v>SANTEBENNUR_66F07-ARALIKATTE IP</v>
          </cell>
          <cell r="O2096" t="str">
            <v>1310107901020302</v>
          </cell>
          <cell r="P2096" t="str">
            <v>Rural</v>
          </cell>
          <cell r="Q2096" t="str">
            <v>AGRI</v>
          </cell>
          <cell r="R2096" t="str">
            <v>AGRI</v>
          </cell>
          <cell r="S2096">
            <v>10.374000000000001</v>
          </cell>
          <cell r="T2096">
            <v>17.986000000000001</v>
          </cell>
          <cell r="U2096">
            <v>28.36</v>
          </cell>
          <cell r="V2096">
            <v>221</v>
          </cell>
          <cell r="W2096">
            <v>668</v>
          </cell>
          <cell r="X2096">
            <v>665</v>
          </cell>
          <cell r="Y2096">
            <v>664</v>
          </cell>
          <cell r="Z2096">
            <v>672.89</v>
          </cell>
        </row>
        <row r="2097">
          <cell r="I2097" t="str">
            <v>SANTEBENNUR_66F08-THANIGERE</v>
          </cell>
          <cell r="J2097" t="str">
            <v>1310107901020303</v>
          </cell>
          <cell r="K2097" t="str">
            <v>AGRI</v>
          </cell>
          <cell r="L2097" t="str">
            <v>SANTEBENNUR_66</v>
          </cell>
          <cell r="M2097" t="str">
            <v>F08-THANIGERE</v>
          </cell>
          <cell r="N2097" t="str">
            <v>SANTEBENNUR_66F08-THANIGERE</v>
          </cell>
          <cell r="O2097" t="str">
            <v>1310107901020303</v>
          </cell>
          <cell r="P2097" t="str">
            <v>Rural</v>
          </cell>
          <cell r="Q2097" t="str">
            <v>AGRI</v>
          </cell>
          <cell r="R2097" t="str">
            <v>AGRI</v>
          </cell>
          <cell r="S2097">
            <v>20.263000000000002</v>
          </cell>
          <cell r="T2097">
            <v>34.356999999999992</v>
          </cell>
          <cell r="U2097">
            <v>54.61999999999999</v>
          </cell>
          <cell r="V2097">
            <v>536</v>
          </cell>
          <cell r="W2097">
            <v>1246</v>
          </cell>
          <cell r="X2097">
            <v>1246</v>
          </cell>
          <cell r="Y2097">
            <v>1243</v>
          </cell>
          <cell r="Z2097">
            <v>1078.8900000000001</v>
          </cell>
        </row>
        <row r="2098">
          <cell r="I2098" t="str">
            <v>SANTEBENNUR_66F09-CHIKKABENNURU</v>
          </cell>
          <cell r="J2098" t="str">
            <v>1310107901020304</v>
          </cell>
          <cell r="K2098" t="str">
            <v>NJY</v>
          </cell>
          <cell r="L2098" t="str">
            <v>SANTEBENNUR_66</v>
          </cell>
          <cell r="M2098" t="str">
            <v>F09-CHIKKABENNURU</v>
          </cell>
          <cell r="N2098" t="str">
            <v>SANTEBENNUR_66F09-CHIKKABENNURU</v>
          </cell>
          <cell r="O2098" t="str">
            <v>1310107901020304</v>
          </cell>
          <cell r="P2098" t="str">
            <v>Rural</v>
          </cell>
          <cell r="Q2098" t="str">
            <v>NJY</v>
          </cell>
          <cell r="R2098" t="str">
            <v>NJY</v>
          </cell>
          <cell r="S2098">
            <v>12</v>
          </cell>
          <cell r="T2098">
            <v>18.699999999999996</v>
          </cell>
          <cell r="U2098">
            <v>30.699999999999996</v>
          </cell>
          <cell r="V2098">
            <v>62</v>
          </cell>
          <cell r="W2098">
            <v>3405</v>
          </cell>
          <cell r="X2098">
            <v>2559</v>
          </cell>
          <cell r="Y2098">
            <v>0</v>
          </cell>
          <cell r="Z2098">
            <v>1168.54</v>
          </cell>
        </row>
        <row r="2099">
          <cell r="I2099" t="str">
            <v>SANTEBENNUR_66F10-HIREKOGALUR</v>
          </cell>
          <cell r="J2099" t="str">
            <v>1310107901020305</v>
          </cell>
          <cell r="K2099" t="str">
            <v>NJY</v>
          </cell>
          <cell r="L2099" t="str">
            <v>SANTEBENNUR_66</v>
          </cell>
          <cell r="M2099" t="str">
            <v>F10-HIREKOGALUR</v>
          </cell>
          <cell r="N2099" t="str">
            <v>SANTEBENNUR_66F10-HIREKOGALUR</v>
          </cell>
          <cell r="O2099" t="str">
            <v>1310107901020305</v>
          </cell>
          <cell r="P2099" t="str">
            <v>Rural</v>
          </cell>
          <cell r="Q2099" t="str">
            <v>NJY</v>
          </cell>
          <cell r="R2099" t="str">
            <v>NJY</v>
          </cell>
          <cell r="S2099">
            <v>16.376000000000001</v>
          </cell>
          <cell r="T2099">
            <v>26.253999999999994</v>
          </cell>
          <cell r="U2099">
            <v>42.629999999999995</v>
          </cell>
          <cell r="V2099">
            <v>107</v>
          </cell>
          <cell r="W2099">
            <v>6080</v>
          </cell>
          <cell r="X2099">
            <v>5144</v>
          </cell>
          <cell r="Y2099">
            <v>0</v>
          </cell>
          <cell r="Z2099">
            <v>1504.14</v>
          </cell>
        </row>
        <row r="2100">
          <cell r="I2100" t="str">
            <v>SANTEBENNUR_66F11-DODDAABBIGERE</v>
          </cell>
          <cell r="J2100" t="str">
            <v>1310107901020306</v>
          </cell>
          <cell r="K2100" t="str">
            <v>NJY</v>
          </cell>
          <cell r="L2100" t="str">
            <v>SANTEBENNUR_66</v>
          </cell>
          <cell r="M2100" t="str">
            <v>F11-DODDAABBIGERE</v>
          </cell>
          <cell r="N2100" t="str">
            <v>SANTEBENNUR_66F11-DODDAABBIGERE</v>
          </cell>
          <cell r="O2100" t="str">
            <v>1310107901020306</v>
          </cell>
          <cell r="P2100" t="str">
            <v>Rural</v>
          </cell>
          <cell r="Q2100" t="str">
            <v>NJY</v>
          </cell>
          <cell r="R2100" t="str">
            <v>NJY</v>
          </cell>
          <cell r="S2100">
            <v>14.848000000000003</v>
          </cell>
          <cell r="T2100">
            <v>24.031999999999993</v>
          </cell>
          <cell r="U2100">
            <v>38.879999999999995</v>
          </cell>
          <cell r="V2100">
            <v>71</v>
          </cell>
          <cell r="W2100">
            <v>3329</v>
          </cell>
          <cell r="X2100">
            <v>2818</v>
          </cell>
          <cell r="Y2100">
            <v>0</v>
          </cell>
          <cell r="Z2100">
            <v>741.81</v>
          </cell>
        </row>
        <row r="2101">
          <cell r="I2101" t="str">
            <v>SANTEBENNUR_66F12-ABBIGERE  IP</v>
          </cell>
          <cell r="J2101" t="str">
            <v>1310107901020308</v>
          </cell>
          <cell r="K2101" t="str">
            <v>AGRI</v>
          </cell>
          <cell r="L2101" t="str">
            <v>SANTEBENNUR_66</v>
          </cell>
          <cell r="M2101" t="str">
            <v>F12-ABBIGERE  IP</v>
          </cell>
          <cell r="N2101" t="str">
            <v>SANTEBENNUR_66F12-ABBIGERE  IP</v>
          </cell>
          <cell r="O2101" t="str">
            <v>1310107901020308</v>
          </cell>
          <cell r="P2101" t="str">
            <v>Rural</v>
          </cell>
          <cell r="Q2101" t="str">
            <v>AGRI</v>
          </cell>
          <cell r="R2101" t="str">
            <v>AGRI</v>
          </cell>
          <cell r="S2101">
            <v>3.4120000000000008</v>
          </cell>
          <cell r="T2101">
            <v>9.7880000000000003</v>
          </cell>
          <cell r="U2101">
            <v>13.200000000000001</v>
          </cell>
          <cell r="V2101">
            <v>95</v>
          </cell>
          <cell r="W2101">
            <v>310</v>
          </cell>
          <cell r="X2101">
            <v>310</v>
          </cell>
          <cell r="Y2101">
            <v>306</v>
          </cell>
          <cell r="Z2101">
            <v>6536.3</v>
          </cell>
        </row>
        <row r="2102">
          <cell r="I2102" t="str">
            <v>SANTEMAVATTUR_66F01-DODDAMAVATHURU</v>
          </cell>
          <cell r="J2102" t="str">
            <v>1320109902010101</v>
          </cell>
          <cell r="K2102" t="str">
            <v>AGRI</v>
          </cell>
          <cell r="L2102" t="str">
            <v>SANTEMAVATTUR_66</v>
          </cell>
          <cell r="M2102" t="str">
            <v>F01-DODDAMAVATHURU</v>
          </cell>
          <cell r="N2102" t="str">
            <v>SANTEMAVATTUR_66F01-DODDAMAVATHURU</v>
          </cell>
          <cell r="O2102" t="str">
            <v>1320109902010101</v>
          </cell>
          <cell r="P2102" t="str">
            <v>Rural</v>
          </cell>
          <cell r="Q2102" t="str">
            <v>AGRI</v>
          </cell>
          <cell r="R2102" t="str">
            <v>AGRI</v>
          </cell>
          <cell r="S2102">
            <v>24</v>
          </cell>
          <cell r="T2102">
            <v>90</v>
          </cell>
          <cell r="U2102">
            <v>114</v>
          </cell>
          <cell r="V2102">
            <v>210</v>
          </cell>
          <cell r="W2102">
            <v>248</v>
          </cell>
          <cell r="X2102">
            <v>247</v>
          </cell>
          <cell r="Y2102">
            <v>247</v>
          </cell>
          <cell r="Z2102">
            <v>478.67</v>
          </cell>
        </row>
        <row r="2103">
          <cell r="I2103" t="str">
            <v>SANTEMAVATTUR_66F02-SANTEMAVATTUR</v>
          </cell>
          <cell r="J2103" t="str">
            <v>1320109902010102</v>
          </cell>
          <cell r="K2103" t="str">
            <v>AGRI</v>
          </cell>
          <cell r="L2103" t="str">
            <v>SANTEMAVATTUR_66</v>
          </cell>
          <cell r="M2103" t="str">
            <v>F02-SANTEMAVATTUR</v>
          </cell>
          <cell r="N2103" t="str">
            <v>SANTEMAVATTUR_66F02-SANTEMAVATTUR</v>
          </cell>
          <cell r="O2103" t="str">
            <v>1320109902010102</v>
          </cell>
          <cell r="P2103" t="str">
            <v>Rural</v>
          </cell>
          <cell r="Q2103" t="str">
            <v>AGRI</v>
          </cell>
          <cell r="R2103" t="str">
            <v>AGRI</v>
          </cell>
          <cell r="S2103">
            <v>15</v>
          </cell>
          <cell r="T2103">
            <v>9</v>
          </cell>
          <cell r="U2103">
            <v>24</v>
          </cell>
          <cell r="V2103">
            <v>210</v>
          </cell>
          <cell r="W2103">
            <v>330</v>
          </cell>
          <cell r="X2103">
            <v>330</v>
          </cell>
          <cell r="Y2103">
            <v>328</v>
          </cell>
          <cell r="Z2103">
            <v>569.45000000000005</v>
          </cell>
        </row>
        <row r="2104">
          <cell r="I2104" t="str">
            <v>SANTEMAVATTUR_66F03-MODUR</v>
          </cell>
          <cell r="J2104" t="str">
            <v>1320109902010103</v>
          </cell>
          <cell r="K2104" t="str">
            <v>AGRI</v>
          </cell>
          <cell r="L2104" t="str">
            <v>SANTEMAVATTUR_66</v>
          </cell>
          <cell r="M2104" t="str">
            <v>F03-MODUR</v>
          </cell>
          <cell r="N2104" t="str">
            <v>SANTEMAVATTUR_66F03-MODUR</v>
          </cell>
          <cell r="O2104" t="str">
            <v>1320109902010103</v>
          </cell>
          <cell r="P2104" t="str">
            <v>Rural</v>
          </cell>
          <cell r="Q2104" t="str">
            <v>AGRI</v>
          </cell>
          <cell r="R2104" t="str">
            <v>AGRI</v>
          </cell>
          <cell r="S2104">
            <v>27</v>
          </cell>
          <cell r="T2104">
            <v>39</v>
          </cell>
          <cell r="U2104">
            <v>66</v>
          </cell>
          <cell r="V2104">
            <v>200</v>
          </cell>
          <cell r="W2104">
            <v>385</v>
          </cell>
          <cell r="X2104">
            <v>384</v>
          </cell>
          <cell r="Y2104">
            <v>381</v>
          </cell>
          <cell r="Z2104">
            <v>521.4</v>
          </cell>
        </row>
        <row r="2105">
          <cell r="I2105" t="str">
            <v>SANTEMAVATTUR_66F04-BORASANDRA</v>
          </cell>
          <cell r="J2105" t="str">
            <v>1320109902010105</v>
          </cell>
          <cell r="K2105" t="str">
            <v>AGRI</v>
          </cell>
          <cell r="L2105" t="str">
            <v>SANTEMAVATTUR_66</v>
          </cell>
          <cell r="M2105" t="str">
            <v>F04-BORASANDRA</v>
          </cell>
          <cell r="N2105" t="str">
            <v>SANTEMAVATTUR_66F04-BORASANDRA</v>
          </cell>
          <cell r="O2105" t="str">
            <v>1320109902010105</v>
          </cell>
          <cell r="P2105" t="str">
            <v>Rural</v>
          </cell>
          <cell r="Q2105" t="str">
            <v>AGRI</v>
          </cell>
          <cell r="R2105" t="str">
            <v>AGRI</v>
          </cell>
          <cell r="S2105">
            <v>21</v>
          </cell>
          <cell r="T2105">
            <v>9</v>
          </cell>
          <cell r="U2105">
            <v>30</v>
          </cell>
          <cell r="V2105">
            <v>38</v>
          </cell>
          <cell r="W2105">
            <v>385</v>
          </cell>
          <cell r="X2105">
            <v>385</v>
          </cell>
          <cell r="Y2105">
            <v>383</v>
          </cell>
          <cell r="Z2105">
            <v>484.85</v>
          </cell>
        </row>
        <row r="2106">
          <cell r="I2106" t="str">
            <v>SANTEMAVATTUR_66F05-T.HOSAHALLI NJY</v>
          </cell>
          <cell r="J2106" t="str">
            <v>1320109902020301</v>
          </cell>
          <cell r="K2106" t="str">
            <v>NJY</v>
          </cell>
          <cell r="L2106" t="str">
            <v>SANTEMAVATTUR_66</v>
          </cell>
          <cell r="M2106" t="str">
            <v>F05-T.HOSAHALLI NJY</v>
          </cell>
          <cell r="N2106" t="str">
            <v>SANTEMAVATTUR_66F05-T.HOSAHALLI NJY</v>
          </cell>
          <cell r="O2106" t="str">
            <v>1320109902020301</v>
          </cell>
          <cell r="P2106" t="str">
            <v>Rural</v>
          </cell>
          <cell r="Q2106" t="str">
            <v>NJY</v>
          </cell>
          <cell r="R2106" t="str">
            <v>NJY</v>
          </cell>
          <cell r="S2106">
            <v>150</v>
          </cell>
          <cell r="T2106">
            <v>135</v>
          </cell>
          <cell r="U2106">
            <v>285</v>
          </cell>
          <cell r="V2106">
            <v>70</v>
          </cell>
          <cell r="W2106">
            <v>2652</v>
          </cell>
          <cell r="X2106">
            <v>2600</v>
          </cell>
          <cell r="Y2106">
            <v>2</v>
          </cell>
          <cell r="Z2106">
            <v>968.48</v>
          </cell>
        </row>
        <row r="2107">
          <cell r="I2107" t="str">
            <v>SANTEMAVATTUR_66F06-THARIKERE</v>
          </cell>
          <cell r="J2107" t="str">
            <v>1320109902020302</v>
          </cell>
          <cell r="K2107" t="str">
            <v>AGRI</v>
          </cell>
          <cell r="L2107" t="str">
            <v>SANTEMAVATTUR_66</v>
          </cell>
          <cell r="M2107" t="str">
            <v>F06-THARIKERE</v>
          </cell>
          <cell r="N2107" t="str">
            <v>SANTEMAVATTUR_66F06-THARIKERE</v>
          </cell>
          <cell r="O2107" t="str">
            <v>1320109902020302</v>
          </cell>
          <cell r="P2107" t="str">
            <v>Rural</v>
          </cell>
          <cell r="Q2107" t="str">
            <v>AGRI</v>
          </cell>
          <cell r="R2107" t="str">
            <v>AGRI</v>
          </cell>
          <cell r="S2107">
            <v>9</v>
          </cell>
          <cell r="T2107">
            <v>24</v>
          </cell>
          <cell r="U2107">
            <v>33</v>
          </cell>
          <cell r="V2107">
            <v>180</v>
          </cell>
          <cell r="W2107">
            <v>227</v>
          </cell>
          <cell r="X2107">
            <v>227</v>
          </cell>
          <cell r="Y2107">
            <v>227</v>
          </cell>
          <cell r="Z2107">
            <v>451.82</v>
          </cell>
        </row>
        <row r="2108">
          <cell r="I2108" t="str">
            <v>SANTEMAVATTUR_66F07-KITHNAMANGALA</v>
          </cell>
          <cell r="J2108" t="str">
            <v>1320109902010106</v>
          </cell>
          <cell r="K2108" t="str">
            <v>AGRI</v>
          </cell>
          <cell r="L2108" t="str">
            <v>SANTEMAVATTUR_66</v>
          </cell>
          <cell r="M2108" t="str">
            <v>F07-KITHNAMANGALA</v>
          </cell>
          <cell r="N2108" t="str">
            <v>SANTEMAVATTUR_66F07-KITHNAMANGALA</v>
          </cell>
          <cell r="O2108" t="str">
            <v>1320109902010106</v>
          </cell>
          <cell r="P2108" t="str">
            <v>Rural</v>
          </cell>
          <cell r="Q2108" t="str">
            <v>AGRI</v>
          </cell>
          <cell r="R2108" t="str">
            <v>AGRI</v>
          </cell>
          <cell r="S2108">
            <v>35</v>
          </cell>
          <cell r="T2108">
            <v>30</v>
          </cell>
          <cell r="U2108">
            <v>65</v>
          </cell>
          <cell r="V2108">
            <v>180</v>
          </cell>
          <cell r="W2108">
            <v>356</v>
          </cell>
          <cell r="X2108">
            <v>356</v>
          </cell>
          <cell r="Y2108">
            <v>354</v>
          </cell>
          <cell r="Z2108">
            <v>381.61</v>
          </cell>
        </row>
        <row r="2109">
          <cell r="I2109" t="str">
            <v>SANTEMAVATTUR_66F08-GUJJENAHALLI</v>
          </cell>
          <cell r="J2109" t="str">
            <v>1320109902020303</v>
          </cell>
          <cell r="K2109" t="str">
            <v>AGRI</v>
          </cell>
          <cell r="L2109" t="str">
            <v>SANTEMAVATTUR_66</v>
          </cell>
          <cell r="M2109" t="str">
            <v>F08-GUJJENAHALLI</v>
          </cell>
          <cell r="N2109" t="str">
            <v>SANTEMAVATTUR_66F08-GUJJENAHALLI</v>
          </cell>
          <cell r="O2109" t="str">
            <v>1320109902020303</v>
          </cell>
          <cell r="P2109" t="str">
            <v>Rural</v>
          </cell>
          <cell r="Q2109" t="str">
            <v>AGRI</v>
          </cell>
          <cell r="R2109" t="str">
            <v>AGRI</v>
          </cell>
          <cell r="S2109">
            <v>48</v>
          </cell>
          <cell r="T2109">
            <v>79</v>
          </cell>
          <cell r="U2109">
            <v>127</v>
          </cell>
          <cell r="V2109">
            <v>160</v>
          </cell>
          <cell r="W2109">
            <v>320</v>
          </cell>
          <cell r="X2109">
            <v>320</v>
          </cell>
          <cell r="Y2109">
            <v>320</v>
          </cell>
          <cell r="Z2109">
            <v>549.28</v>
          </cell>
        </row>
        <row r="2110">
          <cell r="I2110" t="str">
            <v>SANTEMAVATTUR_66F09-HITTALAHALLI</v>
          </cell>
          <cell r="J2110" t="str">
            <v>1320109902010104</v>
          </cell>
          <cell r="K2110" t="str">
            <v>AGRI</v>
          </cell>
          <cell r="L2110" t="str">
            <v>SANTEMAVATTUR_66</v>
          </cell>
          <cell r="M2110" t="str">
            <v>F09-HITTALAHALLI</v>
          </cell>
          <cell r="N2110" t="str">
            <v>SANTEMAVATTUR_66F09-HITTALAHALLI</v>
          </cell>
          <cell r="O2110" t="str">
            <v>1320109902010104</v>
          </cell>
          <cell r="P2110" t="str">
            <v>Rural</v>
          </cell>
          <cell r="Q2110" t="str">
            <v>AGRI</v>
          </cell>
          <cell r="R2110" t="str">
            <v>AGRI</v>
          </cell>
          <cell r="S2110">
            <v>50</v>
          </cell>
          <cell r="T2110">
            <v>25</v>
          </cell>
          <cell r="U2110">
            <v>75</v>
          </cell>
          <cell r="V2110">
            <v>150</v>
          </cell>
          <cell r="W2110">
            <v>328</v>
          </cell>
          <cell r="X2110">
            <v>326</v>
          </cell>
          <cell r="Y2110">
            <v>326</v>
          </cell>
          <cell r="Z2110">
            <v>1165.6300000000001</v>
          </cell>
        </row>
        <row r="2111">
          <cell r="I2111" t="str">
            <v>SANTEMAVATTUR_66F10-S.KEMPANAHALLI NJY</v>
          </cell>
          <cell r="J2111" t="str">
            <v>1320109902020304</v>
          </cell>
          <cell r="K2111" t="str">
            <v>NJY</v>
          </cell>
          <cell r="L2111" t="str">
            <v>SANTEMAVATTUR_66</v>
          </cell>
          <cell r="M2111" t="str">
            <v>F10-S.KEMPANAHALLI NJY</v>
          </cell>
          <cell r="N2111" t="str">
            <v>SANTEMAVATTUR_66F10-S.KEMPANAHALLI NJY</v>
          </cell>
          <cell r="O2111" t="str">
            <v>1320109902020304</v>
          </cell>
          <cell r="P2111" t="str">
            <v>Rural</v>
          </cell>
          <cell r="Q2111" t="str">
            <v>NJY</v>
          </cell>
          <cell r="R2111" t="str">
            <v>NJY</v>
          </cell>
          <cell r="S2111">
            <v>21</v>
          </cell>
          <cell r="T2111">
            <v>9</v>
          </cell>
          <cell r="U2111">
            <v>30</v>
          </cell>
          <cell r="V2111">
            <v>38</v>
          </cell>
          <cell r="W2111">
            <v>2343</v>
          </cell>
          <cell r="X2111">
            <v>1817</v>
          </cell>
          <cell r="Y2111">
            <v>0</v>
          </cell>
          <cell r="Z2111">
            <v>17427.599999999999</v>
          </cell>
        </row>
        <row r="2112">
          <cell r="I2112" t="str">
            <v>SASALUHALLA_66F01-GYAREHALLI</v>
          </cell>
          <cell r="J2112" t="str">
            <v>1310203904010101</v>
          </cell>
          <cell r="K2112" t="str">
            <v>AGRI</v>
          </cell>
          <cell r="L2112" t="str">
            <v>SASALUHALLA_66</v>
          </cell>
          <cell r="M2112" t="str">
            <v>F01-GYAREHALLI</v>
          </cell>
          <cell r="N2112" t="str">
            <v>SASALUHALLA_66F01-GYAREHALLI</v>
          </cell>
          <cell r="O2112" t="str">
            <v>1310203904010101</v>
          </cell>
          <cell r="P2112" t="str">
            <v>Rural</v>
          </cell>
          <cell r="Q2112" t="str">
            <v>AGRI</v>
          </cell>
          <cell r="R2112" t="str">
            <v>AGRI</v>
          </cell>
          <cell r="S2112">
            <v>11.6</v>
          </cell>
          <cell r="T2112">
            <v>9.1999999999999993</v>
          </cell>
          <cell r="U2112">
            <v>20.799999999999997</v>
          </cell>
          <cell r="V2112">
            <v>97</v>
          </cell>
          <cell r="W2112">
            <v>458</v>
          </cell>
          <cell r="X2112">
            <v>458</v>
          </cell>
          <cell r="Y2112">
            <v>458</v>
          </cell>
          <cell r="Z2112">
            <v>993.81</v>
          </cell>
        </row>
        <row r="2113">
          <cell r="I2113" t="str">
            <v>SASALUHALLA_66F02-TBNAGARA</v>
          </cell>
          <cell r="J2113" t="str">
            <v>1310203904010102</v>
          </cell>
          <cell r="K2113" t="str">
            <v>AGRI</v>
          </cell>
          <cell r="L2113" t="str">
            <v>SASALUHALLA_66</v>
          </cell>
          <cell r="M2113" t="str">
            <v>F02-TBNAGARA</v>
          </cell>
          <cell r="N2113" t="str">
            <v>SASALUHALLA_66F02-TBNAGARA</v>
          </cell>
          <cell r="O2113" t="str">
            <v>1310203904010102</v>
          </cell>
          <cell r="P2113" t="str">
            <v>Rural</v>
          </cell>
          <cell r="Q2113" t="str">
            <v>AGRI</v>
          </cell>
          <cell r="R2113" t="str">
            <v>AGRI</v>
          </cell>
          <cell r="S2113">
            <v>6.3</v>
          </cell>
          <cell r="T2113">
            <v>5.8</v>
          </cell>
          <cell r="U2113">
            <v>12.1</v>
          </cell>
          <cell r="V2113">
            <v>206</v>
          </cell>
          <cell r="W2113">
            <v>204</v>
          </cell>
          <cell r="X2113">
            <v>201</v>
          </cell>
          <cell r="Y2113">
            <v>200</v>
          </cell>
          <cell r="Z2113">
            <v>201.54</v>
          </cell>
        </row>
        <row r="2114">
          <cell r="I2114" t="str">
            <v>SASALUHALLA_66F03-MUTTUGADURU</v>
          </cell>
          <cell r="J2114" t="str">
            <v>1310203904010103</v>
          </cell>
          <cell r="K2114" t="str">
            <v>AGRI</v>
          </cell>
          <cell r="L2114" t="str">
            <v>SASALUHALLA_66</v>
          </cell>
          <cell r="M2114" t="str">
            <v>F03-MUTTUGADURU</v>
          </cell>
          <cell r="N2114" t="str">
            <v>SASALUHALLA_66F03-MUTTUGADURU</v>
          </cell>
          <cell r="O2114" t="str">
            <v>1310203904010103</v>
          </cell>
          <cell r="P2114" t="str">
            <v>Rural</v>
          </cell>
          <cell r="Q2114" t="str">
            <v>AGRI</v>
          </cell>
          <cell r="R2114" t="str">
            <v>AGRI</v>
          </cell>
          <cell r="S2114">
            <v>9.1999999999999993</v>
          </cell>
          <cell r="T2114">
            <v>6.4</v>
          </cell>
          <cell r="U2114">
            <v>15.6</v>
          </cell>
          <cell r="V2114">
            <v>104</v>
          </cell>
          <cell r="W2114">
            <v>460</v>
          </cell>
          <cell r="X2114">
            <v>459</v>
          </cell>
          <cell r="Y2114">
            <v>459</v>
          </cell>
          <cell r="Z2114">
            <v>789.04</v>
          </cell>
        </row>
        <row r="2115">
          <cell r="I2115" t="str">
            <v>SASALUHALLA_66F04-KALGHATTA</v>
          </cell>
          <cell r="J2115" t="str">
            <v>1310203904010104</v>
          </cell>
          <cell r="K2115" t="str">
            <v>AGRI</v>
          </cell>
          <cell r="L2115" t="str">
            <v>SASALUHALLA_66</v>
          </cell>
          <cell r="M2115" t="str">
            <v>F04-KALGHATTA</v>
          </cell>
          <cell r="N2115" t="str">
            <v>SASALUHALLA_66F04-KALGHATTA</v>
          </cell>
          <cell r="O2115" t="str">
            <v>1310203904010104</v>
          </cell>
          <cell r="P2115" t="str">
            <v>Rural</v>
          </cell>
          <cell r="Q2115" t="str">
            <v>AGRI</v>
          </cell>
          <cell r="R2115" t="str">
            <v>AGRI</v>
          </cell>
          <cell r="S2115">
            <v>8.4</v>
          </cell>
          <cell r="T2115">
            <v>7.3</v>
          </cell>
          <cell r="U2115">
            <v>15.7</v>
          </cell>
          <cell r="V2115">
            <v>175</v>
          </cell>
          <cell r="W2115">
            <v>380</v>
          </cell>
          <cell r="X2115">
            <v>379</v>
          </cell>
          <cell r="Y2115">
            <v>377</v>
          </cell>
          <cell r="Z2115">
            <v>972.91</v>
          </cell>
        </row>
        <row r="2116">
          <cell r="I2116" t="str">
            <v>SASALUHALLA_66F05-ANDANUR</v>
          </cell>
          <cell r="J2116" t="str">
            <v>1310203904020301</v>
          </cell>
          <cell r="K2116" t="str">
            <v>AGRI</v>
          </cell>
          <cell r="L2116" t="str">
            <v>SASALUHALLA_66</v>
          </cell>
          <cell r="M2116" t="str">
            <v>F05-ANDANUR</v>
          </cell>
          <cell r="N2116" t="str">
            <v>SASALUHALLA_66F05-ANDANUR</v>
          </cell>
          <cell r="O2116" t="str">
            <v>1310203904020301</v>
          </cell>
          <cell r="P2116" t="str">
            <v>Rural</v>
          </cell>
          <cell r="Q2116" t="str">
            <v>AGRI</v>
          </cell>
          <cell r="R2116" t="str">
            <v>AGRI</v>
          </cell>
          <cell r="S2116">
            <v>11.3</v>
          </cell>
          <cell r="T2116">
            <v>8.1</v>
          </cell>
          <cell r="U2116">
            <v>19.399999999999999</v>
          </cell>
          <cell r="V2116">
            <v>169</v>
          </cell>
          <cell r="W2116">
            <v>526</v>
          </cell>
          <cell r="X2116">
            <v>526</v>
          </cell>
          <cell r="Y2116">
            <v>524</v>
          </cell>
          <cell r="Z2116">
            <v>532.79</v>
          </cell>
        </row>
        <row r="2117">
          <cell r="I2117" t="str">
            <v>SANTEBENNUR_66F06-PGCL</v>
          </cell>
          <cell r="J2117" t="str">
            <v>1310203904020302</v>
          </cell>
          <cell r="K2117" t="str">
            <v>INDUSTRIAL</v>
          </cell>
          <cell r="L2117" t="str">
            <v>SASALUHALLA_66</v>
          </cell>
          <cell r="M2117" t="str">
            <v>F06-PGCL</v>
          </cell>
          <cell r="N2117" t="str">
            <v>SASALUHALLA_66F06-PGCL</v>
          </cell>
          <cell r="O2117" t="str">
            <v>1310203904020302</v>
          </cell>
          <cell r="P2117" t="str">
            <v>Rural</v>
          </cell>
          <cell r="Q2117" t="str">
            <v>INDUSTRIAL</v>
          </cell>
          <cell r="R2117" t="str">
            <v>INDUSTRIAL</v>
          </cell>
          <cell r="S2117">
            <v>7.4</v>
          </cell>
          <cell r="U2117">
            <v>7.4</v>
          </cell>
          <cell r="V2117">
            <v>0</v>
          </cell>
          <cell r="W2117">
            <v>8</v>
          </cell>
          <cell r="X2117">
            <v>8</v>
          </cell>
          <cell r="Y2117">
            <v>0</v>
          </cell>
          <cell r="Z2117">
            <v>37.14</v>
          </cell>
        </row>
        <row r="2118">
          <cell r="I2118" t="str">
            <v>SASALUHALLA_66F07-DANDIGENAHALLI</v>
          </cell>
          <cell r="J2118" t="str">
            <v>1310203904020303</v>
          </cell>
          <cell r="K2118" t="str">
            <v>AGRI</v>
          </cell>
          <cell r="L2118" t="str">
            <v>SASALUHALLA_66</v>
          </cell>
          <cell r="M2118" t="str">
            <v>F07-DANDIGENAHALLI</v>
          </cell>
          <cell r="N2118" t="str">
            <v>SASALUHALLA_66F07-DANDIGENAHALLI</v>
          </cell>
          <cell r="O2118" t="str">
            <v>1310203904020303</v>
          </cell>
          <cell r="P2118" t="str">
            <v>Rural</v>
          </cell>
          <cell r="Q2118" t="str">
            <v>AGRI</v>
          </cell>
          <cell r="R2118" t="str">
            <v>AGRI</v>
          </cell>
          <cell r="S2118">
            <v>12.7</v>
          </cell>
          <cell r="T2118">
            <v>10.6</v>
          </cell>
          <cell r="U2118">
            <v>23.299999999999997</v>
          </cell>
          <cell r="V2118">
            <v>159</v>
          </cell>
          <cell r="W2118">
            <v>461</v>
          </cell>
          <cell r="X2118">
            <v>461</v>
          </cell>
          <cell r="Y2118">
            <v>461</v>
          </cell>
          <cell r="Z2118">
            <v>1078.0899999999999</v>
          </cell>
        </row>
        <row r="2119">
          <cell r="I2119" t="str">
            <v>SASALUHALLA_66F08-HIREHEMMIGANUR</v>
          </cell>
          <cell r="J2119" t="str">
            <v>1310203904020304</v>
          </cell>
          <cell r="K2119" t="str">
            <v>AGRI</v>
          </cell>
          <cell r="L2119" t="str">
            <v>SASALUHALLA_66</v>
          </cell>
          <cell r="M2119" t="str">
            <v>F08-HIREHEMMIGANUR</v>
          </cell>
          <cell r="N2119" t="str">
            <v>SASALUHALLA_66F08-HIREHEMMIGANUR</v>
          </cell>
          <cell r="O2119" t="str">
            <v>1310203904020304</v>
          </cell>
          <cell r="P2119" t="str">
            <v>Rural</v>
          </cell>
          <cell r="Q2119" t="str">
            <v>AGRI</v>
          </cell>
          <cell r="R2119" t="str">
            <v>AGRI</v>
          </cell>
          <cell r="S2119">
            <v>15.3</v>
          </cell>
          <cell r="T2119">
            <v>10.7</v>
          </cell>
          <cell r="U2119">
            <v>26</v>
          </cell>
          <cell r="V2119">
            <v>193</v>
          </cell>
          <cell r="W2119">
            <v>660</v>
          </cell>
          <cell r="X2119">
            <v>660</v>
          </cell>
          <cell r="Y2119">
            <v>658</v>
          </cell>
          <cell r="Z2119">
            <v>1106.27</v>
          </cell>
        </row>
        <row r="2120">
          <cell r="I2120" t="str">
            <v>SASALUHALLA_66F09-THOPPENAHALLI NJY</v>
          </cell>
          <cell r="J2120" t="str">
            <v>1310203904020305</v>
          </cell>
          <cell r="K2120" t="str">
            <v>NJY</v>
          </cell>
          <cell r="L2120" t="str">
            <v>SASALUHALLA_66</v>
          </cell>
          <cell r="M2120" t="str">
            <v>F09-THOPPENAHALLI NJY</v>
          </cell>
          <cell r="N2120" t="str">
            <v>SASALUHALLA_66F09-THOPPENAHALLI NJY</v>
          </cell>
          <cell r="O2120" t="str">
            <v>1310203904020305</v>
          </cell>
          <cell r="P2120" t="str">
            <v>Rural</v>
          </cell>
          <cell r="Q2120" t="str">
            <v>NJY</v>
          </cell>
          <cell r="R2120" t="str">
            <v>NJY</v>
          </cell>
          <cell r="S2120">
            <v>16.7</v>
          </cell>
          <cell r="T2120">
            <v>8.6999999999999993</v>
          </cell>
          <cell r="U2120">
            <v>25.4</v>
          </cell>
          <cell r="V2120">
            <v>209</v>
          </cell>
          <cell r="W2120">
            <v>3806</v>
          </cell>
          <cell r="X2120">
            <v>3056</v>
          </cell>
          <cell r="Y2120">
            <v>0</v>
          </cell>
          <cell r="Z2120">
            <v>2771.14</v>
          </cell>
        </row>
        <row r="2121">
          <cell r="I2121" t="str">
            <v>SASALUHALLA_66F10-UDUGIRI NJY</v>
          </cell>
          <cell r="J2121" t="str">
            <v>1310203904010105</v>
          </cell>
          <cell r="K2121" t="str">
            <v>NJY</v>
          </cell>
          <cell r="L2121" t="str">
            <v>SASALUHALLA_66</v>
          </cell>
          <cell r="M2121" t="str">
            <v>F10-UDUGIRI NJY</v>
          </cell>
          <cell r="N2121" t="str">
            <v>SASALUHALLA_66F10-UDUGIRI NJY</v>
          </cell>
          <cell r="O2121" t="str">
            <v>1310203904010105</v>
          </cell>
          <cell r="P2121" t="str">
            <v>Rural</v>
          </cell>
          <cell r="Q2121" t="str">
            <v>NJY</v>
          </cell>
          <cell r="R2121" t="str">
            <v>NJY</v>
          </cell>
          <cell r="S2121">
            <v>12.3</v>
          </cell>
          <cell r="T2121">
            <v>4.5</v>
          </cell>
          <cell r="U2121">
            <v>16.8</v>
          </cell>
          <cell r="V2121">
            <v>56</v>
          </cell>
          <cell r="W2121">
            <v>2059</v>
          </cell>
          <cell r="X2121">
            <v>1690</v>
          </cell>
          <cell r="Y2121">
            <v>0</v>
          </cell>
          <cell r="Z2121">
            <v>956.39</v>
          </cell>
        </row>
        <row r="2122">
          <cell r="I2122" t="str">
            <v>SASALUHALLA_66F11-SIRIGERE WATER SUPPLY</v>
          </cell>
          <cell r="J2122" t="str">
            <v>1310203904010106</v>
          </cell>
          <cell r="K2122" t="str">
            <v>WATER WORKS</v>
          </cell>
          <cell r="L2122" t="str">
            <v>SASALUHALLA_66</v>
          </cell>
          <cell r="M2122" t="str">
            <v>F11-SIRIGERE WATER SUPPLY</v>
          </cell>
          <cell r="N2122" t="str">
            <v>SASALUHALLA_66F11-SIRIGERE WATER SUPPLY</v>
          </cell>
          <cell r="O2122" t="str">
            <v>1310203904010106</v>
          </cell>
          <cell r="P2122" t="str">
            <v>Rural</v>
          </cell>
          <cell r="Q2122" t="str">
            <v>WATER WORKS</v>
          </cell>
          <cell r="R2122" t="str">
            <v>WATER WORKS</v>
          </cell>
          <cell r="S2122">
            <v>0.25</v>
          </cell>
          <cell r="T2122">
            <v>0</v>
          </cell>
          <cell r="U2122">
            <v>0.25</v>
          </cell>
          <cell r="V2122">
            <v>0</v>
          </cell>
          <cell r="W2122">
            <v>1</v>
          </cell>
          <cell r="X2122">
            <v>1</v>
          </cell>
          <cell r="Y2122">
            <v>0</v>
          </cell>
          <cell r="Z2122">
            <v>627.37</v>
          </cell>
        </row>
        <row r="2123">
          <cell r="I2123" t="str">
            <v>SASUVEHALLI_66F01-CHANNENAHALLI AGRI</v>
          </cell>
          <cell r="J2123" t="str">
            <v>1310302906010101</v>
          </cell>
          <cell r="K2123" t="str">
            <v>AGRI</v>
          </cell>
          <cell r="L2123" t="str">
            <v>SASUVEHALLI_66</v>
          </cell>
          <cell r="M2123" t="str">
            <v>F01-CHANNENAHALLI AGRI</v>
          </cell>
          <cell r="N2123" t="str">
            <v>SASUVEHALLI_66F01-CHANNENAHALLI AGRI</v>
          </cell>
          <cell r="O2123" t="str">
            <v>1310302906010101</v>
          </cell>
          <cell r="P2123" t="str">
            <v>Rural</v>
          </cell>
          <cell r="Q2123" t="str">
            <v>AGRI</v>
          </cell>
          <cell r="R2123" t="str">
            <v>AGRI</v>
          </cell>
          <cell r="S2123">
            <v>12.414909090909088</v>
          </cell>
          <cell r="T2123">
            <v>8.2766060606060599</v>
          </cell>
          <cell r="U2123">
            <v>20.691515151515148</v>
          </cell>
          <cell r="V2123">
            <v>181</v>
          </cell>
          <cell r="W2123">
            <v>924</v>
          </cell>
          <cell r="X2123">
            <v>855</v>
          </cell>
          <cell r="Y2123">
            <v>855</v>
          </cell>
          <cell r="Z2123">
            <v>622.12</v>
          </cell>
        </row>
        <row r="2124">
          <cell r="I2124" t="str">
            <v>SASUVEHALLI_66F02-KYSINKERE</v>
          </cell>
          <cell r="J2124" t="str">
            <v>1310302906010102</v>
          </cell>
          <cell r="K2124" t="str">
            <v>AGRI</v>
          </cell>
          <cell r="L2124" t="str">
            <v>SASUVEHALLI_66</v>
          </cell>
          <cell r="M2124" t="str">
            <v>F02-KYSINKERE</v>
          </cell>
          <cell r="N2124" t="str">
            <v>SASUVEHALLI_66F02-KYSINKERE</v>
          </cell>
          <cell r="O2124" t="str">
            <v>1310302906010102</v>
          </cell>
          <cell r="P2124" t="str">
            <v>Rural</v>
          </cell>
          <cell r="Q2124" t="str">
            <v>AGRI</v>
          </cell>
          <cell r="R2124" t="str">
            <v>AGRI</v>
          </cell>
          <cell r="S2124">
            <v>33.973999999999997</v>
          </cell>
          <cell r="T2124">
            <v>20.856000000000002</v>
          </cell>
          <cell r="U2124">
            <v>54.83</v>
          </cell>
          <cell r="V2124">
            <v>174</v>
          </cell>
          <cell r="W2124">
            <v>1263</v>
          </cell>
          <cell r="X2124">
            <v>1232</v>
          </cell>
          <cell r="Y2124">
            <v>1230</v>
          </cell>
          <cell r="Z2124">
            <v>693.24</v>
          </cell>
        </row>
        <row r="2125">
          <cell r="I2125" t="str">
            <v>SASUVEHALLI_66F03-SASUVEHALLI</v>
          </cell>
          <cell r="J2125" t="str">
            <v>1310302906020304</v>
          </cell>
          <cell r="K2125" t="str">
            <v>NJY</v>
          </cell>
          <cell r="L2125" t="str">
            <v>SASUVEHALLI_66</v>
          </cell>
          <cell r="M2125" t="str">
            <v>F03-SASUVEHALLI</v>
          </cell>
          <cell r="N2125" t="str">
            <v>SASUVEHALLI_66F03-SASUVEHALLI</v>
          </cell>
          <cell r="O2125" t="str">
            <v>1310302906020304</v>
          </cell>
          <cell r="P2125" t="str">
            <v>Rural</v>
          </cell>
          <cell r="Q2125" t="str">
            <v>NJY</v>
          </cell>
          <cell r="R2125" t="str">
            <v>NJY</v>
          </cell>
          <cell r="S2125">
            <v>7.919999999999999</v>
          </cell>
          <cell r="T2125">
            <v>5.28</v>
          </cell>
          <cell r="U2125">
            <v>13.2</v>
          </cell>
          <cell r="V2125">
            <v>54</v>
          </cell>
          <cell r="W2125">
            <v>3759</v>
          </cell>
          <cell r="X2125">
            <v>3177</v>
          </cell>
          <cell r="Y2125">
            <v>0</v>
          </cell>
          <cell r="Z2125">
            <v>666.48</v>
          </cell>
        </row>
        <row r="2126">
          <cell r="I2126" t="str">
            <v>SASUVEHALLI_66F04-RAMPURA</v>
          </cell>
          <cell r="J2126" t="str">
            <v>1310302906010104</v>
          </cell>
          <cell r="K2126" t="str">
            <v>AGRI</v>
          </cell>
          <cell r="L2126" t="str">
            <v>SASUVEHALLI_66</v>
          </cell>
          <cell r="M2126" t="str">
            <v>F04-RAMPURA</v>
          </cell>
          <cell r="N2126" t="str">
            <v>SASUVEHALLI_66F04-RAMPURA</v>
          </cell>
          <cell r="O2126" t="str">
            <v>1310302906010104</v>
          </cell>
          <cell r="P2126" t="str">
            <v>Rural</v>
          </cell>
          <cell r="Q2126" t="str">
            <v>AGRI</v>
          </cell>
          <cell r="R2126" t="str">
            <v>AGRI</v>
          </cell>
          <cell r="S2126">
            <v>19.790000000000003</v>
          </cell>
          <cell r="T2126">
            <v>11.400000000000002</v>
          </cell>
          <cell r="U2126">
            <v>31.190000000000005</v>
          </cell>
          <cell r="V2126">
            <v>55</v>
          </cell>
          <cell r="W2126">
            <v>572</v>
          </cell>
          <cell r="X2126">
            <v>568</v>
          </cell>
          <cell r="Y2126">
            <v>568</v>
          </cell>
          <cell r="Z2126">
            <v>354.53</v>
          </cell>
        </row>
        <row r="2127">
          <cell r="I2127" t="str">
            <v>SASUVEHALLI_66F05-KULAGATTE NJY</v>
          </cell>
          <cell r="J2127" t="str">
            <v>1310302906020301</v>
          </cell>
          <cell r="K2127" t="str">
            <v>NJY</v>
          </cell>
          <cell r="L2127" t="str">
            <v>SASUVEHALLI_66</v>
          </cell>
          <cell r="M2127" t="str">
            <v>F05-KULAGATTE NJY</v>
          </cell>
          <cell r="N2127" t="str">
            <v>SASUVEHALLI_66F05-KULAGATTE NJY</v>
          </cell>
          <cell r="O2127" t="str">
            <v>1310302906020301</v>
          </cell>
          <cell r="P2127" t="str">
            <v>Rural</v>
          </cell>
          <cell r="Q2127" t="str">
            <v>NJY</v>
          </cell>
          <cell r="R2127" t="str">
            <v>NJY</v>
          </cell>
          <cell r="S2127">
            <v>7.919999999999999</v>
          </cell>
          <cell r="T2127">
            <v>5.28</v>
          </cell>
          <cell r="U2127">
            <v>13.2</v>
          </cell>
          <cell r="V2127">
            <v>63</v>
          </cell>
          <cell r="W2127">
            <v>3287</v>
          </cell>
          <cell r="X2127">
            <v>2526</v>
          </cell>
          <cell r="Y2127">
            <v>0</v>
          </cell>
          <cell r="Z2127">
            <v>1415.19</v>
          </cell>
        </row>
        <row r="2128">
          <cell r="I2128" t="str">
            <v>SASUVEHALLI_66F06-BAGEWADI</v>
          </cell>
          <cell r="J2128" t="str">
            <v>1310302906020302</v>
          </cell>
          <cell r="K2128" t="str">
            <v>AGRI</v>
          </cell>
          <cell r="L2128" t="str">
            <v>SASUVEHALLI_66</v>
          </cell>
          <cell r="M2128" t="str">
            <v>F06-BAGEWADI</v>
          </cell>
          <cell r="N2128" t="str">
            <v>SASUVEHALLI_66F06-BAGEWADI</v>
          </cell>
          <cell r="O2128" t="str">
            <v>1310302906020302</v>
          </cell>
          <cell r="P2128" t="str">
            <v>Rural</v>
          </cell>
          <cell r="Q2128" t="str">
            <v>AGRI</v>
          </cell>
          <cell r="R2128" t="str">
            <v>AGRI</v>
          </cell>
          <cell r="S2128">
            <v>23.57</v>
          </cell>
          <cell r="T2128">
            <v>13.919999999999998</v>
          </cell>
          <cell r="U2128">
            <v>37.489999999999995</v>
          </cell>
          <cell r="V2128">
            <v>73</v>
          </cell>
          <cell r="W2128">
            <v>847</v>
          </cell>
          <cell r="X2128">
            <v>624</v>
          </cell>
          <cell r="Y2128">
            <v>624</v>
          </cell>
          <cell r="Z2128">
            <v>541.70000000000005</v>
          </cell>
        </row>
        <row r="2129">
          <cell r="I2129" t="str">
            <v>SASUVEHALLI_66F07-TYAGADAKATTE IP</v>
          </cell>
          <cell r="J2129" t="str">
            <v>1310302906020303</v>
          </cell>
          <cell r="K2129" t="str">
            <v>AGRI</v>
          </cell>
          <cell r="L2129" t="str">
            <v>SASUVEHALLI_66</v>
          </cell>
          <cell r="M2129" t="str">
            <v>F07-TYAGADAKATTE IP</v>
          </cell>
          <cell r="N2129" t="str">
            <v>SASUVEHALLI_66F07-TYAGADAKATTE IP</v>
          </cell>
          <cell r="O2129" t="str">
            <v>1310302906020303</v>
          </cell>
          <cell r="P2129" t="str">
            <v>Rural</v>
          </cell>
          <cell r="Q2129" t="str">
            <v>AGRI</v>
          </cell>
          <cell r="R2129" t="str">
            <v>AGRI</v>
          </cell>
          <cell r="S2129">
            <v>24.348909090909089</v>
          </cell>
          <cell r="T2129">
            <v>16.232606060606059</v>
          </cell>
          <cell r="U2129">
            <v>40.581515151515148</v>
          </cell>
          <cell r="V2129">
            <v>50</v>
          </cell>
          <cell r="W2129">
            <v>413</v>
          </cell>
          <cell r="X2129">
            <v>411</v>
          </cell>
          <cell r="Y2129">
            <v>411</v>
          </cell>
          <cell r="Z2129">
            <v>632.63</v>
          </cell>
        </row>
        <row r="2130">
          <cell r="I2130" t="str">
            <v>SASUVEHALLI_66F08-LINGAPURA</v>
          </cell>
          <cell r="J2130" t="str">
            <v>1310302906010103</v>
          </cell>
          <cell r="K2130" t="str">
            <v>AGRI</v>
          </cell>
          <cell r="L2130" t="str">
            <v>SASUVEHALLI_66</v>
          </cell>
          <cell r="M2130" t="str">
            <v>F08-LINGAPURA</v>
          </cell>
          <cell r="N2130" t="str">
            <v>SASUVEHALLI_66F08-LINGAPURA</v>
          </cell>
          <cell r="O2130" t="str">
            <v>1310302906010103</v>
          </cell>
          <cell r="P2130" t="str">
            <v>Rural</v>
          </cell>
          <cell r="Q2130" t="str">
            <v>AGRI</v>
          </cell>
          <cell r="R2130" t="str">
            <v>AGRI</v>
          </cell>
          <cell r="S2130">
            <v>21.806000000000001</v>
          </cell>
          <cell r="T2130">
            <v>12.744000000000003</v>
          </cell>
          <cell r="U2130">
            <v>34.550000000000004</v>
          </cell>
          <cell r="V2130">
            <v>66</v>
          </cell>
          <cell r="W2130">
            <v>806</v>
          </cell>
          <cell r="X2130">
            <v>802</v>
          </cell>
          <cell r="Y2130">
            <v>802</v>
          </cell>
          <cell r="Z2130">
            <v>575.98</v>
          </cell>
        </row>
        <row r="2131">
          <cell r="I2131" t="str">
            <v>SASUVEHALLI_66F09-CHIKKABASURU THANDA NJY</v>
          </cell>
          <cell r="J2131" t="str">
            <v>1310302906020305</v>
          </cell>
          <cell r="K2131" t="str">
            <v>NJY</v>
          </cell>
          <cell r="L2131" t="str">
            <v>SASUVEHALLI_66</v>
          </cell>
          <cell r="M2131" t="str">
            <v>F09-CHIKKABASURU THANDA NJY</v>
          </cell>
          <cell r="N2131" t="str">
            <v>SASUVEHALLI_66F09-CHIKKABASURU THANDA NJY</v>
          </cell>
          <cell r="O2131" t="str">
            <v>1310302906020305</v>
          </cell>
          <cell r="P2131" t="str">
            <v>Rural</v>
          </cell>
          <cell r="Q2131" t="str">
            <v>NJY</v>
          </cell>
          <cell r="R2131" t="str">
            <v>NJY</v>
          </cell>
          <cell r="S2131">
            <v>7.919999999999999</v>
          </cell>
          <cell r="T2131">
            <v>5.28</v>
          </cell>
          <cell r="U2131">
            <v>13.2</v>
          </cell>
          <cell r="V2131">
            <v>48</v>
          </cell>
          <cell r="W2131">
            <v>3262</v>
          </cell>
          <cell r="X2131">
            <v>2409</v>
          </cell>
          <cell r="Y2131">
            <v>1</v>
          </cell>
          <cell r="Z2131">
            <v>19547.8</v>
          </cell>
        </row>
        <row r="2132">
          <cell r="I2132" t="str">
            <v>SASUVEHALLI_66F10-HANAGAVADI NJY</v>
          </cell>
          <cell r="J2132" t="str">
            <v>1310302906020306</v>
          </cell>
          <cell r="K2132" t="str">
            <v>NJY</v>
          </cell>
          <cell r="L2132" t="str">
            <v>SASUVEHALLI_66</v>
          </cell>
          <cell r="M2132" t="str">
            <v>F10-HANAGAVADI NJY</v>
          </cell>
          <cell r="N2132" t="str">
            <v>SASUVEHALLI_66F10-HANAGAVADI NJY</v>
          </cell>
          <cell r="O2132" t="str">
            <v>1310302906020306</v>
          </cell>
          <cell r="P2132" t="str">
            <v>Rural</v>
          </cell>
          <cell r="Q2132" t="str">
            <v>NJY</v>
          </cell>
          <cell r="R2132" t="str">
            <v>NJY</v>
          </cell>
          <cell r="S2132">
            <v>23.939999999999998</v>
          </cell>
          <cell r="T2132">
            <v>15.96</v>
          </cell>
          <cell r="U2132">
            <v>39.9</v>
          </cell>
          <cell r="V2132">
            <v>81</v>
          </cell>
          <cell r="W2132">
            <v>4716</v>
          </cell>
          <cell r="X2132">
            <v>3990</v>
          </cell>
          <cell r="Y2132">
            <v>3</v>
          </cell>
          <cell r="Z2132">
            <v>19826.900000000001</v>
          </cell>
        </row>
        <row r="2133">
          <cell r="I2133" t="str">
            <v>SASUVEHALLI_66F11-HOTYAPURA AGRI</v>
          </cell>
          <cell r="J2133" t="str">
            <v>1310302906010107</v>
          </cell>
          <cell r="K2133" t="str">
            <v>AGRI</v>
          </cell>
          <cell r="L2133" t="str">
            <v>SASUVEHALLI_66</v>
          </cell>
          <cell r="M2133" t="str">
            <v>F11-HOTYAPURA AGRI</v>
          </cell>
          <cell r="N2133" t="str">
            <v>SASUVEHALLI_66F11-HOTYAPURA AGRI</v>
          </cell>
          <cell r="O2133" t="str">
            <v>1310302906010107</v>
          </cell>
          <cell r="P2133" t="str">
            <v>Rural</v>
          </cell>
          <cell r="Q2133" t="str">
            <v>AGRI</v>
          </cell>
          <cell r="R2133" t="str">
            <v>AGRI</v>
          </cell>
          <cell r="S2133">
            <v>12.414909090909088</v>
          </cell>
          <cell r="T2133">
            <v>8.2766060606060599</v>
          </cell>
          <cell r="U2133">
            <v>20.691515151515148</v>
          </cell>
          <cell r="V2133">
            <v>34</v>
          </cell>
          <cell r="W2133">
            <v>385</v>
          </cell>
          <cell r="X2133">
            <v>380</v>
          </cell>
          <cell r="Y2133">
            <v>380</v>
          </cell>
          <cell r="Z2133">
            <v>4258.3</v>
          </cell>
        </row>
        <row r="2134">
          <cell r="I2134" t="str">
            <v>SASUVEHALLI_66F12-BENAKANAHALLI AGRI</v>
          </cell>
          <cell r="J2134" t="str">
            <v>1310302906010105</v>
          </cell>
          <cell r="K2134" t="str">
            <v>AGRI</v>
          </cell>
          <cell r="L2134" t="str">
            <v>SASUVEHALLI_66</v>
          </cell>
          <cell r="M2134" t="str">
            <v>F12-BENAKANAHALLI AGRI</v>
          </cell>
          <cell r="N2134" t="str">
            <v>SASUVEHALLI_66F12-BENAKANAHALLI AGRI</v>
          </cell>
          <cell r="O2134" t="str">
            <v>1310302906010105</v>
          </cell>
          <cell r="P2134" t="str">
            <v>Rural</v>
          </cell>
          <cell r="Q2134" t="str">
            <v>AGRI</v>
          </cell>
          <cell r="R2134" t="str">
            <v>AGRI</v>
          </cell>
          <cell r="S2134">
            <v>18.714909090909089</v>
          </cell>
          <cell r="T2134">
            <v>12.476606060606059</v>
          </cell>
          <cell r="U2134">
            <v>31.191515151515148</v>
          </cell>
          <cell r="V2134">
            <v>105</v>
          </cell>
          <cell r="W2134">
            <v>759</v>
          </cell>
          <cell r="X2134">
            <v>759</v>
          </cell>
          <cell r="Y2134">
            <v>759</v>
          </cell>
          <cell r="Z2134">
            <v>6337.1</v>
          </cell>
        </row>
        <row r="2135">
          <cell r="I2135" t="str">
            <v>SASUVEHALLI_66F13-HIREBASURU AGRI</v>
          </cell>
          <cell r="J2135" t="str">
            <v>1310302906010106</v>
          </cell>
          <cell r="K2135" t="str">
            <v>AGRI</v>
          </cell>
          <cell r="L2135" t="str">
            <v>SASUVEHALLI_66</v>
          </cell>
          <cell r="M2135" t="str">
            <v>F13-HIREBASURU AGRI</v>
          </cell>
          <cell r="N2135" t="str">
            <v>SASUVEHALLI_66F13-HIREBASURU AGRI</v>
          </cell>
          <cell r="O2135" t="str">
            <v>1310302906010106</v>
          </cell>
          <cell r="P2135" t="str">
            <v>Rural</v>
          </cell>
          <cell r="Q2135" t="str">
            <v>AGRI</v>
          </cell>
          <cell r="R2135" t="str">
            <v>AGRI</v>
          </cell>
          <cell r="S2135">
            <v>15.654909090909086</v>
          </cell>
          <cell r="T2135">
            <v>10.43660606060606</v>
          </cell>
          <cell r="U2135">
            <v>26.091515151515146</v>
          </cell>
          <cell r="V2135">
            <v>38</v>
          </cell>
          <cell r="W2135">
            <v>313</v>
          </cell>
          <cell r="X2135">
            <v>313</v>
          </cell>
          <cell r="Y2135">
            <v>313</v>
          </cell>
          <cell r="Z2135">
            <v>5976.5</v>
          </cell>
        </row>
        <row r="2136">
          <cell r="I2136" t="str">
            <v>SAVALANGA_66F01-SAVALANGA</v>
          </cell>
          <cell r="J2136" t="str">
            <v>1310302908010101</v>
          </cell>
          <cell r="K2136" t="str">
            <v>NJY</v>
          </cell>
          <cell r="L2136" t="str">
            <v>SAVALANGA_66</v>
          </cell>
          <cell r="M2136" t="str">
            <v>F01-SAVALANGA</v>
          </cell>
          <cell r="N2136" t="str">
            <v>SAVALANGA_66F01-SAVALANGA</v>
          </cell>
          <cell r="O2136" t="str">
            <v>1310302908010101</v>
          </cell>
          <cell r="P2136" t="str">
            <v>Rural</v>
          </cell>
          <cell r="Q2136" t="str">
            <v>NJY</v>
          </cell>
          <cell r="R2136" t="str">
            <v>NJY</v>
          </cell>
          <cell r="S2136">
            <v>33.15</v>
          </cell>
          <cell r="T2136">
            <v>17.849999999999998</v>
          </cell>
          <cell r="U2136">
            <v>51</v>
          </cell>
          <cell r="V2136">
            <v>66</v>
          </cell>
          <cell r="W2136">
            <v>3796</v>
          </cell>
          <cell r="X2136">
            <v>3225</v>
          </cell>
          <cell r="Y2136">
            <v>2</v>
          </cell>
          <cell r="Z2136">
            <v>1384.77</v>
          </cell>
        </row>
        <row r="2137">
          <cell r="I2137" t="str">
            <v>SAVALANGA_66F02-GANJENAHALLI</v>
          </cell>
          <cell r="J2137" t="str">
            <v>1310302908010102</v>
          </cell>
          <cell r="K2137" t="str">
            <v>AGRI</v>
          </cell>
          <cell r="L2137" t="str">
            <v>SAVALANGA_66</v>
          </cell>
          <cell r="M2137" t="str">
            <v>F02-GANJENAHALLI</v>
          </cell>
          <cell r="N2137" t="str">
            <v>SAVALANGA_66F02-GANJENAHALLI</v>
          </cell>
          <cell r="O2137" t="str">
            <v>1310302908010102</v>
          </cell>
          <cell r="P2137" t="str">
            <v>Rural</v>
          </cell>
          <cell r="Q2137" t="str">
            <v>AGRI</v>
          </cell>
          <cell r="R2137" t="str">
            <v>AGRI</v>
          </cell>
          <cell r="S2137">
            <v>21.45</v>
          </cell>
          <cell r="T2137">
            <v>11.549999999999999</v>
          </cell>
          <cell r="U2137">
            <v>33</v>
          </cell>
          <cell r="V2137">
            <v>91</v>
          </cell>
          <cell r="W2137">
            <v>359</v>
          </cell>
          <cell r="X2137">
            <v>359</v>
          </cell>
          <cell r="Y2137">
            <v>359</v>
          </cell>
          <cell r="Z2137">
            <v>624.91</v>
          </cell>
        </row>
        <row r="2138">
          <cell r="I2138" t="str">
            <v>SAVALANGA_66F03-CHINNIKATTE</v>
          </cell>
          <cell r="J2138" t="str">
            <v>1310302908010104</v>
          </cell>
          <cell r="K2138" t="str">
            <v>AGRI</v>
          </cell>
          <cell r="L2138" t="str">
            <v>SAVALANGA_66</v>
          </cell>
          <cell r="M2138" t="str">
            <v>F03-CHINNIKATTE</v>
          </cell>
          <cell r="N2138" t="str">
            <v>SAVALANGA_66F03-CHINNIKATTE</v>
          </cell>
          <cell r="O2138" t="str">
            <v>1310302908010104</v>
          </cell>
          <cell r="P2138" t="str">
            <v>Rural</v>
          </cell>
          <cell r="Q2138" t="str">
            <v>AGRI</v>
          </cell>
          <cell r="R2138" t="str">
            <v>AGRI</v>
          </cell>
          <cell r="S2138">
            <v>10.426</v>
          </cell>
          <cell r="T2138">
            <v>5.613999999999999</v>
          </cell>
          <cell r="U2138">
            <v>16.04</v>
          </cell>
          <cell r="V2138">
            <v>111</v>
          </cell>
          <cell r="W2138">
            <v>423</v>
          </cell>
          <cell r="X2138">
            <v>421</v>
          </cell>
          <cell r="Y2138">
            <v>415</v>
          </cell>
          <cell r="Z2138">
            <v>659.9</v>
          </cell>
        </row>
        <row r="2139">
          <cell r="I2139" t="str">
            <v>SAVALANGA_66F04-MACHAGONDANAHALLI</v>
          </cell>
          <cell r="J2139" t="str">
            <v>1310302908010103</v>
          </cell>
          <cell r="K2139" t="str">
            <v>AGRI</v>
          </cell>
          <cell r="L2139" t="str">
            <v>SAVALANGA_66</v>
          </cell>
          <cell r="M2139" t="str">
            <v>F04-MACHAGONDANAHALLI</v>
          </cell>
          <cell r="N2139" t="str">
            <v>SAVALANGA_66F04-MACHAGONDANAHALLI</v>
          </cell>
          <cell r="O2139" t="str">
            <v>1310302908010103</v>
          </cell>
          <cell r="P2139" t="str">
            <v>Rural</v>
          </cell>
          <cell r="Q2139" t="str">
            <v>AGRI</v>
          </cell>
          <cell r="R2139" t="str">
            <v>AGRI</v>
          </cell>
          <cell r="S2139">
            <v>35.1</v>
          </cell>
          <cell r="T2139">
            <v>18.899999999999999</v>
          </cell>
          <cell r="U2139">
            <v>54</v>
          </cell>
          <cell r="V2139">
            <v>124</v>
          </cell>
          <cell r="W2139">
            <v>445</v>
          </cell>
          <cell r="X2139">
            <v>444</v>
          </cell>
          <cell r="Y2139">
            <v>442</v>
          </cell>
          <cell r="Z2139">
            <v>636.54999999999995</v>
          </cell>
        </row>
        <row r="2140">
          <cell r="I2140" t="str">
            <v>SAVALANGA_66F05-KODATALU</v>
          </cell>
          <cell r="J2140" t="str">
            <v>1310302908010105</v>
          </cell>
          <cell r="K2140" t="str">
            <v>NJY</v>
          </cell>
          <cell r="L2140" t="str">
            <v>SAVALANGA_66</v>
          </cell>
          <cell r="M2140" t="str">
            <v>F05-KODATALU</v>
          </cell>
          <cell r="N2140" t="str">
            <v>SAVALANGA_66F05-KODATALU</v>
          </cell>
          <cell r="O2140" t="str">
            <v>1310302908010105</v>
          </cell>
          <cell r="P2140" t="str">
            <v>Rural</v>
          </cell>
          <cell r="Q2140" t="str">
            <v>NJY</v>
          </cell>
          <cell r="R2140" t="str">
            <v>NJY</v>
          </cell>
          <cell r="S2140">
            <v>21.45</v>
          </cell>
          <cell r="T2140">
            <v>11.549999999999999</v>
          </cell>
          <cell r="U2140">
            <v>33</v>
          </cell>
          <cell r="V2140">
            <v>76</v>
          </cell>
          <cell r="W2140">
            <v>3108</v>
          </cell>
          <cell r="X2140">
            <v>2630</v>
          </cell>
          <cell r="Y2140">
            <v>0</v>
          </cell>
          <cell r="Z2140">
            <v>17818.400000000001</v>
          </cell>
        </row>
        <row r="2141">
          <cell r="I2141" t="str">
            <v>SAVALANGA_66F06-MADAPURA</v>
          </cell>
          <cell r="J2141" t="str">
            <v>1310302908020301</v>
          </cell>
          <cell r="K2141" t="str">
            <v>AGRI</v>
          </cell>
          <cell r="L2141" t="str">
            <v>SAVALANGA_66</v>
          </cell>
          <cell r="M2141" t="str">
            <v>F06-MADAPURA</v>
          </cell>
          <cell r="N2141" t="str">
            <v>SAVALANGA_66F06-MADAPURA</v>
          </cell>
          <cell r="O2141" t="str">
            <v>1310302908020301</v>
          </cell>
          <cell r="P2141" t="str">
            <v>Rural</v>
          </cell>
          <cell r="Q2141" t="str">
            <v>AGRI</v>
          </cell>
          <cell r="R2141" t="str">
            <v>AGRI</v>
          </cell>
          <cell r="S2141">
            <v>16.991</v>
          </cell>
          <cell r="T2141">
            <v>9.1489999999999991</v>
          </cell>
          <cell r="U2141">
            <v>26.14</v>
          </cell>
          <cell r="V2141">
            <v>97</v>
          </cell>
          <cell r="W2141">
            <v>291</v>
          </cell>
          <cell r="X2141">
            <v>291</v>
          </cell>
          <cell r="Y2141">
            <v>290</v>
          </cell>
          <cell r="Z2141">
            <v>7075</v>
          </cell>
        </row>
        <row r="2142">
          <cell r="I2142" t="str">
            <v>SAVALANGA_66F07-KANAVEVEERABHADRESHWRA</v>
          </cell>
          <cell r="J2142" t="str">
            <v>1310302908020101</v>
          </cell>
          <cell r="K2142" t="str">
            <v>AGRI</v>
          </cell>
          <cell r="L2142" t="str">
            <v>SAVALANGA_66</v>
          </cell>
          <cell r="M2142" t="str">
            <v>F07-KANAVEVEERABHADRESHWRA</v>
          </cell>
          <cell r="N2142" t="str">
            <v>SAVALANGA_66F07-KANAVEVEERABHADRESHWRA</v>
          </cell>
          <cell r="O2142" t="str">
            <v>1310302908020101</v>
          </cell>
          <cell r="P2142" t="str">
            <v>Rural</v>
          </cell>
          <cell r="Q2142" t="str">
            <v>AGRI</v>
          </cell>
          <cell r="R2142" t="str">
            <v>AGRI</v>
          </cell>
          <cell r="S2142">
            <v>17.55</v>
          </cell>
          <cell r="T2142">
            <v>9.4499999999999993</v>
          </cell>
          <cell r="U2142">
            <v>27</v>
          </cell>
          <cell r="V2142">
            <v>128</v>
          </cell>
          <cell r="W2142">
            <v>486</v>
          </cell>
          <cell r="X2142">
            <v>479</v>
          </cell>
          <cell r="Y2142">
            <v>479</v>
          </cell>
          <cell r="Z2142">
            <v>6767.1</v>
          </cell>
        </row>
        <row r="2143">
          <cell r="I2143" t="str">
            <v>SAVALANGA_66F08-KYATHINAKOPPA</v>
          </cell>
          <cell r="J2143" t="str">
            <v>1310302908020302</v>
          </cell>
          <cell r="K2143" t="str">
            <v>AGRI</v>
          </cell>
          <cell r="L2143" t="str">
            <v>SAVALANGA_66</v>
          </cell>
          <cell r="M2143" t="str">
            <v>F08-KYATHINAKOPPA</v>
          </cell>
          <cell r="N2143" t="str">
            <v>SAVALANGA_66F08-KYATHINAKOPPA</v>
          </cell>
          <cell r="O2143" t="str">
            <v>1310302908020302</v>
          </cell>
          <cell r="P2143" t="str">
            <v>Rural</v>
          </cell>
          <cell r="Q2143" t="str">
            <v>AGRI</v>
          </cell>
          <cell r="R2143" t="str">
            <v>AGRI</v>
          </cell>
          <cell r="S2143">
            <v>13.65</v>
          </cell>
          <cell r="T2143">
            <v>7.35</v>
          </cell>
          <cell r="U2143">
            <v>21</v>
          </cell>
          <cell r="V2143">
            <v>109</v>
          </cell>
          <cell r="W2143">
            <v>354</v>
          </cell>
          <cell r="X2143">
            <v>350</v>
          </cell>
          <cell r="Y2143">
            <v>350</v>
          </cell>
          <cell r="Z2143">
            <v>6181.3</v>
          </cell>
        </row>
        <row r="2144">
          <cell r="I2144" t="str">
            <v>SAVALANGA_66F09-JAYANAGARA</v>
          </cell>
          <cell r="J2144" t="str">
            <v>1310302908020303</v>
          </cell>
          <cell r="K2144" t="str">
            <v>AGRI</v>
          </cell>
          <cell r="L2144" t="str">
            <v>SAVALANGA_66</v>
          </cell>
          <cell r="M2144" t="str">
            <v>F09-JAYANAGARA</v>
          </cell>
          <cell r="N2144" t="str">
            <v>SAVALANGA_66F09-JAYANAGARA</v>
          </cell>
          <cell r="O2144" t="str">
            <v>1310302908020303</v>
          </cell>
          <cell r="P2144" t="str">
            <v>Rural</v>
          </cell>
          <cell r="Q2144" t="str">
            <v>AGRI</v>
          </cell>
          <cell r="R2144" t="str">
            <v>AGRI</v>
          </cell>
          <cell r="S2144">
            <v>5.2975000000000003</v>
          </cell>
          <cell r="T2144">
            <v>2.8525</v>
          </cell>
          <cell r="U2144">
            <v>8.15</v>
          </cell>
          <cell r="V2144">
            <v>127</v>
          </cell>
          <cell r="W2144">
            <v>479</v>
          </cell>
          <cell r="X2144">
            <v>438</v>
          </cell>
          <cell r="Y2144">
            <v>438</v>
          </cell>
          <cell r="Z2144">
            <v>6311.7</v>
          </cell>
        </row>
        <row r="2145">
          <cell r="I2145" t="str">
            <v>SHETTIGONDANAHALLIF01-SIGEHALLI</v>
          </cell>
          <cell r="J2145" t="str">
            <v>1320202909010101</v>
          </cell>
          <cell r="K2145" t="str">
            <v>AGRI</v>
          </cell>
          <cell r="L2145" t="str">
            <v>SHETTIGONDANAHALLI</v>
          </cell>
          <cell r="M2145" t="str">
            <v>F01-SIGEHALLI</v>
          </cell>
          <cell r="N2145" t="str">
            <v>SHETTIGONDANAHALLIF01-SIGEHALLI</v>
          </cell>
          <cell r="O2145" t="str">
            <v>1320202909010101</v>
          </cell>
          <cell r="P2145" t="str">
            <v>Rural</v>
          </cell>
          <cell r="Q2145" t="str">
            <v>AGRI</v>
          </cell>
          <cell r="R2145" t="str">
            <v>AGRI</v>
          </cell>
          <cell r="S2145">
            <v>6.9660000000000002</v>
          </cell>
          <cell r="T2145">
            <v>6.6690000000000005</v>
          </cell>
          <cell r="U2145">
            <v>13.635000000000002</v>
          </cell>
          <cell r="V2145">
            <v>126</v>
          </cell>
          <cell r="W2145">
            <v>153</v>
          </cell>
          <cell r="X2145">
            <v>153</v>
          </cell>
          <cell r="Y2145">
            <v>153</v>
          </cell>
          <cell r="Z2145">
            <v>852.1</v>
          </cell>
        </row>
        <row r="2146">
          <cell r="I2146" t="str">
            <v>SHETTIGONDANAHALLIF02-DWARANAHALLI</v>
          </cell>
          <cell r="J2146" t="str">
            <v>1320202909010102</v>
          </cell>
          <cell r="K2146" t="str">
            <v>AGRI</v>
          </cell>
          <cell r="L2146" t="str">
            <v>SHETTIGONDANAHALLI</v>
          </cell>
          <cell r="M2146" t="str">
            <v>F02-DWARANAHALLI</v>
          </cell>
          <cell r="N2146" t="str">
            <v>SHETTIGONDANAHALLIF02-DWARANAHALLI</v>
          </cell>
          <cell r="O2146" t="str">
            <v>1320202909010102</v>
          </cell>
          <cell r="P2146" t="str">
            <v>Rural</v>
          </cell>
          <cell r="Q2146" t="str">
            <v>AGRI</v>
          </cell>
          <cell r="R2146" t="str">
            <v>AGRI</v>
          </cell>
          <cell r="S2146">
            <v>3.1</v>
          </cell>
          <cell r="T2146">
            <v>5.15</v>
          </cell>
          <cell r="U2146">
            <v>8.25</v>
          </cell>
          <cell r="V2146">
            <v>75</v>
          </cell>
          <cell r="W2146">
            <v>156</v>
          </cell>
          <cell r="X2146">
            <v>156</v>
          </cell>
          <cell r="Y2146">
            <v>156</v>
          </cell>
          <cell r="Z2146">
            <v>1106.5</v>
          </cell>
        </row>
        <row r="2147">
          <cell r="I2147" t="str">
            <v>SHETTIGONDANAHALLIF03-SHETTIGONDANAHALLI</v>
          </cell>
          <cell r="J2147" t="str">
            <v>1320202909010103</v>
          </cell>
          <cell r="K2147" t="str">
            <v>NJY</v>
          </cell>
          <cell r="L2147" t="str">
            <v>SHETTIGONDANAHALLI</v>
          </cell>
          <cell r="M2147" t="str">
            <v>F03-SHETTIGONDANAHALLI</v>
          </cell>
          <cell r="N2147" t="str">
            <v>SHETTIGONDANAHALLIF03-SHETTIGONDANAHALLI</v>
          </cell>
          <cell r="O2147" t="str">
            <v>1320202909010103</v>
          </cell>
          <cell r="P2147" t="str">
            <v>Rural</v>
          </cell>
          <cell r="Q2147" t="str">
            <v>NJY</v>
          </cell>
          <cell r="R2147" t="str">
            <v>NJY</v>
          </cell>
          <cell r="S2147">
            <v>9.5459999999999994</v>
          </cell>
          <cell r="T2147">
            <v>5.7799999999999994</v>
          </cell>
          <cell r="U2147">
            <v>15.325999999999999</v>
          </cell>
          <cell r="V2147">
            <v>81</v>
          </cell>
          <cell r="W2147">
            <v>1829</v>
          </cell>
          <cell r="X2147">
            <v>1651</v>
          </cell>
          <cell r="Y2147">
            <v>0</v>
          </cell>
          <cell r="Z2147">
            <v>1119.3</v>
          </cell>
        </row>
        <row r="2148">
          <cell r="I2148" t="str">
            <v>SHETTIGONDANAHALLIF04-LENKANAHALLI</v>
          </cell>
          <cell r="J2148" t="str">
            <v>1320202909010104</v>
          </cell>
          <cell r="K2148" t="str">
            <v>AGRI</v>
          </cell>
          <cell r="L2148" t="str">
            <v>SHETTIGONDANAHALLI</v>
          </cell>
          <cell r="M2148" t="str">
            <v>F04-LENKANAHALLI</v>
          </cell>
          <cell r="N2148" t="str">
            <v>SHETTIGONDANAHALLIF04-LENKANAHALLI</v>
          </cell>
          <cell r="O2148" t="str">
            <v>1320202909010104</v>
          </cell>
          <cell r="P2148" t="str">
            <v>Rural</v>
          </cell>
          <cell r="Q2148" t="str">
            <v>AGRI</v>
          </cell>
          <cell r="R2148" t="str">
            <v>AGRI</v>
          </cell>
          <cell r="S2148">
            <v>3.7839999999999998</v>
          </cell>
          <cell r="T2148">
            <v>4.8159999999999998</v>
          </cell>
          <cell r="U2148">
            <v>8.6</v>
          </cell>
          <cell r="V2148">
            <v>86</v>
          </cell>
          <cell r="W2148">
            <v>231</v>
          </cell>
          <cell r="X2148">
            <v>231</v>
          </cell>
          <cell r="Y2148">
            <v>231</v>
          </cell>
          <cell r="Z2148">
            <v>1078.05</v>
          </cell>
        </row>
        <row r="2149">
          <cell r="I2149" t="str">
            <v>SHETTIGONDANAHALLIF05-YARADAHALLI</v>
          </cell>
          <cell r="J2149" t="str">
            <v>1320202909010105</v>
          </cell>
          <cell r="K2149" t="str">
            <v>AGRI</v>
          </cell>
          <cell r="L2149" t="str">
            <v>SHETTIGONDANAHALLI</v>
          </cell>
          <cell r="M2149" t="str">
            <v>F05-YARADAHALLI</v>
          </cell>
          <cell r="N2149" t="str">
            <v>SHETTIGONDANAHALLIF05-YARADAHALLI</v>
          </cell>
          <cell r="O2149" t="str">
            <v>1320202909010105</v>
          </cell>
          <cell r="P2149" t="str">
            <v>Rural</v>
          </cell>
          <cell r="Q2149" t="str">
            <v>AGRI</v>
          </cell>
          <cell r="R2149" t="str">
            <v>AGRI</v>
          </cell>
          <cell r="S2149">
            <v>3.9560000000000004</v>
          </cell>
          <cell r="T2149">
            <v>5.9340000000000002</v>
          </cell>
          <cell r="U2149">
            <v>9.89</v>
          </cell>
          <cell r="V2149">
            <v>111</v>
          </cell>
          <cell r="W2149">
            <v>294</v>
          </cell>
          <cell r="X2149">
            <v>293</v>
          </cell>
          <cell r="Y2149">
            <v>293</v>
          </cell>
          <cell r="Z2149">
            <v>1133</v>
          </cell>
        </row>
        <row r="2150">
          <cell r="I2150" t="str">
            <v>SHETYKERE_110F01-GYAREHALLI</v>
          </cell>
          <cell r="J2150" t="str">
            <v>1320203904010101</v>
          </cell>
          <cell r="K2150" t="str">
            <v>AGRI</v>
          </cell>
          <cell r="L2150" t="str">
            <v>SHETYKERE_110</v>
          </cell>
          <cell r="M2150" t="str">
            <v>F01-GYAREHALLI</v>
          </cell>
          <cell r="N2150" t="str">
            <v>SHETYKERE_110F01-GYAREHALLI</v>
          </cell>
          <cell r="O2150" t="str">
            <v>1320203904010101</v>
          </cell>
          <cell r="P2150" t="str">
            <v>Rural</v>
          </cell>
          <cell r="Q2150" t="str">
            <v>AGRI</v>
          </cell>
          <cell r="R2150" t="str">
            <v>AGRI</v>
          </cell>
          <cell r="S2150">
            <v>16.149999999999999</v>
          </cell>
          <cell r="T2150">
            <v>21.849999999999998</v>
          </cell>
          <cell r="U2150">
            <v>38</v>
          </cell>
          <cell r="V2150">
            <v>116</v>
          </cell>
          <cell r="W2150">
            <v>296</v>
          </cell>
          <cell r="X2150">
            <v>281</v>
          </cell>
          <cell r="Y2150">
            <v>274</v>
          </cell>
          <cell r="Z2150">
            <v>749.51</v>
          </cell>
        </row>
        <row r="2151">
          <cell r="I2151" t="str">
            <v>SHETYKERE_110F02-SIDARAMANAGARA</v>
          </cell>
          <cell r="J2151" t="str">
            <v>1320203904010102</v>
          </cell>
          <cell r="K2151" t="str">
            <v>AGRI</v>
          </cell>
          <cell r="L2151" t="str">
            <v>SHETYKERE_110</v>
          </cell>
          <cell r="M2151" t="str">
            <v>F02-SIDARAMANAGARA</v>
          </cell>
          <cell r="N2151" t="str">
            <v>SHETYKERE_110F02-SIDARAMANAGARA</v>
          </cell>
          <cell r="O2151" t="str">
            <v>1320203904010102</v>
          </cell>
          <cell r="P2151" t="str">
            <v>Rural</v>
          </cell>
          <cell r="Q2151" t="str">
            <v>AGRI</v>
          </cell>
          <cell r="R2151" t="str">
            <v>AGRI</v>
          </cell>
          <cell r="S2151">
            <v>13.6</v>
          </cell>
          <cell r="T2151">
            <v>18.399999999999999</v>
          </cell>
          <cell r="U2151">
            <v>32</v>
          </cell>
          <cell r="V2151">
            <v>121</v>
          </cell>
          <cell r="W2151">
            <v>462</v>
          </cell>
          <cell r="X2151">
            <v>457</v>
          </cell>
          <cell r="Y2151">
            <v>447</v>
          </cell>
          <cell r="Z2151">
            <v>724.55</v>
          </cell>
        </row>
        <row r="2152">
          <cell r="I2152" t="str">
            <v>SHETYKERE_110F03-HESARAHALLI</v>
          </cell>
          <cell r="J2152" t="str">
            <v>1320203904010103</v>
          </cell>
          <cell r="K2152" t="str">
            <v>AGRI</v>
          </cell>
          <cell r="L2152" t="str">
            <v>SHETYKERE_110</v>
          </cell>
          <cell r="M2152" t="str">
            <v>F03-HESARAHALLI</v>
          </cell>
          <cell r="N2152" t="str">
            <v>SHETYKERE_110F03-HESARAHALLI</v>
          </cell>
          <cell r="O2152" t="str">
            <v>1320203904010103</v>
          </cell>
          <cell r="P2152" t="str">
            <v>Rural</v>
          </cell>
          <cell r="Q2152" t="str">
            <v>AGRI</v>
          </cell>
          <cell r="R2152" t="str">
            <v>AGRI</v>
          </cell>
          <cell r="S2152">
            <v>10.625</v>
          </cell>
          <cell r="T2152">
            <v>14.374999999999998</v>
          </cell>
          <cell r="U2152">
            <v>25</v>
          </cell>
          <cell r="V2152">
            <v>95</v>
          </cell>
          <cell r="W2152">
            <v>326</v>
          </cell>
          <cell r="X2152">
            <v>309</v>
          </cell>
          <cell r="Y2152">
            <v>276</v>
          </cell>
          <cell r="Z2152">
            <v>584.73</v>
          </cell>
        </row>
        <row r="2153">
          <cell r="I2153" t="str">
            <v>SHETYKERE_110F04-SHETTIKERE</v>
          </cell>
          <cell r="J2153" t="str">
            <v>1320203904010104</v>
          </cell>
          <cell r="K2153" t="str">
            <v>AGRI</v>
          </cell>
          <cell r="L2153" t="str">
            <v>SHETYKERE_110</v>
          </cell>
          <cell r="M2153" t="str">
            <v>F04-SHETTIKERE</v>
          </cell>
          <cell r="N2153" t="str">
            <v>SHETYKERE_110F04-SHETTIKERE</v>
          </cell>
          <cell r="O2153" t="str">
            <v>1320203904010104</v>
          </cell>
          <cell r="P2153" t="str">
            <v>Rural</v>
          </cell>
          <cell r="Q2153" t="str">
            <v>AGRI</v>
          </cell>
          <cell r="R2153" t="str">
            <v>AGRI</v>
          </cell>
          <cell r="S2153">
            <v>11.9</v>
          </cell>
          <cell r="T2153">
            <v>16.099999999999998</v>
          </cell>
          <cell r="U2153">
            <v>28</v>
          </cell>
          <cell r="V2153">
            <v>85</v>
          </cell>
          <cell r="W2153">
            <v>372</v>
          </cell>
          <cell r="X2153">
            <v>370</v>
          </cell>
          <cell r="Y2153">
            <v>348</v>
          </cell>
          <cell r="Z2153">
            <v>639.46</v>
          </cell>
        </row>
        <row r="2154">
          <cell r="I2154" t="str">
            <v>SHETYKERE_110F05-KUPPUR-NJY</v>
          </cell>
          <cell r="J2154" t="str">
            <v>1320203904010105</v>
          </cell>
          <cell r="K2154" t="str">
            <v>NJY</v>
          </cell>
          <cell r="L2154" t="str">
            <v>SHETYKERE_110</v>
          </cell>
          <cell r="M2154" t="str">
            <v>F05-KUPPUR-NJY</v>
          </cell>
          <cell r="N2154" t="str">
            <v>SHETYKERE_110F05-KUPPUR-NJY</v>
          </cell>
          <cell r="O2154" t="str">
            <v>1320203904010105</v>
          </cell>
          <cell r="P2154" t="str">
            <v>Rural</v>
          </cell>
          <cell r="Q2154" t="str">
            <v>NJY</v>
          </cell>
          <cell r="R2154" t="str">
            <v>NJY</v>
          </cell>
          <cell r="S2154">
            <v>12.524750000000001</v>
          </cell>
          <cell r="T2154">
            <v>16.945250000000001</v>
          </cell>
          <cell r="U2154">
            <v>29.470000000000002</v>
          </cell>
          <cell r="V2154">
            <v>65</v>
          </cell>
          <cell r="W2154">
            <v>2306</v>
          </cell>
          <cell r="X2154">
            <v>1995</v>
          </cell>
          <cell r="Y2154">
            <v>0</v>
          </cell>
          <cell r="Z2154">
            <v>784.27</v>
          </cell>
        </row>
        <row r="2155">
          <cell r="I2155" t="str">
            <v>SHETYKERE_110F06-AGASARAHALLI-NJY</v>
          </cell>
          <cell r="J2155" t="str">
            <v>1320203904010106</v>
          </cell>
          <cell r="K2155" t="str">
            <v>NJY</v>
          </cell>
          <cell r="L2155" t="str">
            <v>SHETYKERE_110</v>
          </cell>
          <cell r="M2155" t="str">
            <v>F06-AGASARAHALLI-NJY</v>
          </cell>
          <cell r="N2155" t="str">
            <v>SHETYKERE_110F06-AGASARAHALLI-NJY</v>
          </cell>
          <cell r="O2155" t="str">
            <v>1320203904010106</v>
          </cell>
          <cell r="P2155" t="str">
            <v>Rural</v>
          </cell>
          <cell r="Q2155" t="str">
            <v>NJY</v>
          </cell>
          <cell r="R2155" t="str">
            <v>NJY</v>
          </cell>
          <cell r="S2155">
            <v>12.664999999999999</v>
          </cell>
          <cell r="T2155">
            <v>17.134999999999998</v>
          </cell>
          <cell r="U2155">
            <v>29.799999999999997</v>
          </cell>
          <cell r="V2155">
            <v>39</v>
          </cell>
          <cell r="W2155">
            <v>979</v>
          </cell>
          <cell r="X2155">
            <v>808</v>
          </cell>
          <cell r="Y2155">
            <v>0</v>
          </cell>
          <cell r="Z2155">
            <v>282.24</v>
          </cell>
        </row>
        <row r="2156">
          <cell r="I2156" t="str">
            <v>SHETYKERE_110F07-SASALU</v>
          </cell>
          <cell r="J2156" t="str">
            <v>1320203904020301</v>
          </cell>
          <cell r="K2156" t="str">
            <v>AGRI</v>
          </cell>
          <cell r="L2156" t="str">
            <v>SHETYKERE_110</v>
          </cell>
          <cell r="M2156" t="str">
            <v>F07-SASALU</v>
          </cell>
          <cell r="N2156" t="str">
            <v>SHETYKERE_110F07-SASALU</v>
          </cell>
          <cell r="O2156" t="str">
            <v>1320203904020301</v>
          </cell>
          <cell r="P2156" t="str">
            <v>Rural</v>
          </cell>
          <cell r="Q2156" t="str">
            <v>AGRI</v>
          </cell>
          <cell r="R2156" t="str">
            <v>AGRI</v>
          </cell>
          <cell r="S2156">
            <v>11.9</v>
          </cell>
          <cell r="T2156">
            <v>16.099999999999998</v>
          </cell>
          <cell r="U2156">
            <v>28</v>
          </cell>
          <cell r="V2156">
            <v>68</v>
          </cell>
          <cell r="W2156">
            <v>280</v>
          </cell>
          <cell r="X2156">
            <v>278</v>
          </cell>
          <cell r="Y2156">
            <v>274</v>
          </cell>
          <cell r="Z2156">
            <v>1014</v>
          </cell>
        </row>
        <row r="2157">
          <cell r="I2157" t="str">
            <v>SHETYKERE_110F08-ARALIKERE</v>
          </cell>
          <cell r="J2157" t="str">
            <v>1320203904020302</v>
          </cell>
          <cell r="K2157" t="str">
            <v>AGRI</v>
          </cell>
          <cell r="L2157" t="str">
            <v>SHETYKERE_110</v>
          </cell>
          <cell r="M2157" t="str">
            <v>F08-ARALIKERE</v>
          </cell>
          <cell r="N2157" t="str">
            <v>SHETYKERE_110F08-ARALIKERE</v>
          </cell>
          <cell r="O2157" t="str">
            <v>1320203904020302</v>
          </cell>
          <cell r="P2157" t="str">
            <v>Rural</v>
          </cell>
          <cell r="Q2157" t="str">
            <v>AGRI</v>
          </cell>
          <cell r="R2157" t="str">
            <v>AGRI</v>
          </cell>
          <cell r="S2157">
            <v>16.426250000000003</v>
          </cell>
          <cell r="T2157">
            <v>22.223750000000003</v>
          </cell>
          <cell r="U2157">
            <v>38.650000000000006</v>
          </cell>
          <cell r="V2157">
            <v>121</v>
          </cell>
          <cell r="W2157">
            <v>421</v>
          </cell>
          <cell r="X2157">
            <v>404</v>
          </cell>
          <cell r="Y2157">
            <v>372</v>
          </cell>
          <cell r="Z2157">
            <v>783.52</v>
          </cell>
        </row>
        <row r="2158">
          <cell r="I2158" t="str">
            <v>SHETYKERE_110F09-BENAKANAKATTE</v>
          </cell>
          <cell r="J2158" t="str">
            <v>1320203904020303</v>
          </cell>
          <cell r="K2158" t="str">
            <v>AGRI</v>
          </cell>
          <cell r="L2158" t="str">
            <v>SHETYKERE_110</v>
          </cell>
          <cell r="M2158" t="str">
            <v>F09-BENAKANAKATTE</v>
          </cell>
          <cell r="N2158" t="str">
            <v>SHETYKERE_110F09-BENAKANAKATTE</v>
          </cell>
          <cell r="O2158" t="str">
            <v>1320203904020303</v>
          </cell>
          <cell r="P2158" t="str">
            <v>Rural</v>
          </cell>
          <cell r="Q2158" t="str">
            <v>AGRI</v>
          </cell>
          <cell r="R2158" t="str">
            <v>AGRI</v>
          </cell>
          <cell r="S2158">
            <v>13.174999999999999</v>
          </cell>
          <cell r="T2158">
            <v>17.824999999999999</v>
          </cell>
          <cell r="U2158">
            <v>31</v>
          </cell>
          <cell r="V2158">
            <v>90</v>
          </cell>
          <cell r="W2158">
            <v>388</v>
          </cell>
          <cell r="X2158">
            <v>377</v>
          </cell>
          <cell r="Y2158">
            <v>362</v>
          </cell>
          <cell r="Z2158">
            <v>746.06</v>
          </cell>
        </row>
        <row r="2159">
          <cell r="I2159" t="str">
            <v>SHETYKERE_110F10-AJJENAHALLI</v>
          </cell>
          <cell r="J2159" t="str">
            <v>1320203904020304</v>
          </cell>
          <cell r="K2159" t="str">
            <v>AGRI</v>
          </cell>
          <cell r="L2159" t="str">
            <v>SHETYKERE_110</v>
          </cell>
          <cell r="M2159" t="str">
            <v>F10-AJJENAHALLI</v>
          </cell>
          <cell r="N2159" t="str">
            <v>SHETYKERE_110F10-AJJENAHALLI</v>
          </cell>
          <cell r="O2159" t="str">
            <v>1320203904020304</v>
          </cell>
          <cell r="P2159" t="str">
            <v>Rural</v>
          </cell>
          <cell r="Q2159" t="str">
            <v>AGRI</v>
          </cell>
          <cell r="R2159" t="str">
            <v>AGRI</v>
          </cell>
          <cell r="S2159">
            <v>14.875</v>
          </cell>
          <cell r="T2159">
            <v>20.125</v>
          </cell>
          <cell r="U2159">
            <v>35</v>
          </cell>
          <cell r="V2159">
            <v>85</v>
          </cell>
          <cell r="W2159">
            <v>389</v>
          </cell>
          <cell r="X2159">
            <v>387</v>
          </cell>
          <cell r="Y2159">
            <v>387</v>
          </cell>
          <cell r="Z2159">
            <v>558.11</v>
          </cell>
        </row>
        <row r="2160">
          <cell r="I2160" t="str">
            <v>SHETYKERE_110F11-NAVILE</v>
          </cell>
          <cell r="J2160" t="str">
            <v>1320203904010108</v>
          </cell>
          <cell r="K2160" t="str">
            <v>AGRI</v>
          </cell>
          <cell r="L2160" t="str">
            <v>SHETYKERE_110</v>
          </cell>
          <cell r="M2160" t="str">
            <v>F11-NAVILE</v>
          </cell>
          <cell r="N2160" t="str">
            <v>SHETYKERE_110F11-NAVILE</v>
          </cell>
          <cell r="O2160" t="str">
            <v>1320203904010108</v>
          </cell>
          <cell r="P2160" t="str">
            <v>Rural</v>
          </cell>
          <cell r="Q2160" t="str">
            <v>AGRI</v>
          </cell>
          <cell r="R2160" t="str">
            <v>AGRI</v>
          </cell>
          <cell r="S2160">
            <v>15.299999999999999</v>
          </cell>
          <cell r="T2160">
            <v>20.7</v>
          </cell>
          <cell r="U2160">
            <v>36</v>
          </cell>
          <cell r="V2160">
            <v>86</v>
          </cell>
          <cell r="W2160">
            <v>393</v>
          </cell>
          <cell r="X2160">
            <v>391</v>
          </cell>
          <cell r="Y2160">
            <v>389</v>
          </cell>
          <cell r="Z2160">
            <v>404.42</v>
          </cell>
        </row>
        <row r="2161">
          <cell r="I2161" t="str">
            <v>SHETYKERE_110F12-RAJJAYANAPALLYA</v>
          </cell>
          <cell r="J2161" t="str">
            <v>1320203904010107</v>
          </cell>
          <cell r="K2161" t="str">
            <v>AGRI</v>
          </cell>
          <cell r="L2161" t="str">
            <v>SHETYKERE_110</v>
          </cell>
          <cell r="M2161" t="str">
            <v>F12-RAJJAYANAPALLYA</v>
          </cell>
          <cell r="N2161" t="str">
            <v>SHETYKERE_110F12-RAJJAYANAPALLYA</v>
          </cell>
          <cell r="O2161" t="str">
            <v>1320203904010107</v>
          </cell>
          <cell r="P2161" t="str">
            <v>Rural</v>
          </cell>
          <cell r="Q2161" t="str">
            <v>AGRI</v>
          </cell>
          <cell r="R2161" t="str">
            <v>AGRI</v>
          </cell>
          <cell r="S2161">
            <v>10.455</v>
          </cell>
          <cell r="T2161">
            <v>14.145</v>
          </cell>
          <cell r="U2161">
            <v>24.6</v>
          </cell>
          <cell r="V2161">
            <v>102</v>
          </cell>
          <cell r="W2161">
            <v>307</v>
          </cell>
          <cell r="X2161">
            <v>307</v>
          </cell>
          <cell r="Y2161">
            <v>305</v>
          </cell>
          <cell r="Z2161">
            <v>290.48</v>
          </cell>
        </row>
        <row r="2162">
          <cell r="I2162" t="str">
            <v>SHETYKERE_110F13-DUGADIHALLI-NJY</v>
          </cell>
          <cell r="J2162" t="str">
            <v>1320203904010111</v>
          </cell>
          <cell r="K2162" t="str">
            <v>NJY</v>
          </cell>
          <cell r="L2162" t="str">
            <v>SHETYKERE_110</v>
          </cell>
          <cell r="M2162" t="str">
            <v>F13-DUGADIHALLI-NJY</v>
          </cell>
          <cell r="N2162" t="str">
            <v>SHETYKERE_110F13-DUGADIHALLI-NJY</v>
          </cell>
          <cell r="O2162" t="str">
            <v>1320203904010111</v>
          </cell>
          <cell r="P2162" t="str">
            <v>Rural</v>
          </cell>
          <cell r="Q2162" t="str">
            <v>NJY</v>
          </cell>
          <cell r="R2162" t="str">
            <v>NJY</v>
          </cell>
          <cell r="S2162">
            <v>11.262499999999999</v>
          </cell>
          <cell r="T2162">
            <v>15.237499999999999</v>
          </cell>
          <cell r="U2162">
            <v>26.5</v>
          </cell>
          <cell r="V2162">
            <v>50</v>
          </cell>
          <cell r="W2162">
            <v>1156</v>
          </cell>
          <cell r="X2162">
            <v>1056</v>
          </cell>
          <cell r="Y2162">
            <v>0</v>
          </cell>
          <cell r="Z2162">
            <v>4988.7</v>
          </cell>
        </row>
        <row r="2163">
          <cell r="I2163" t="str">
            <v>SHETYKERE_110F14-GOPALANAHALLI-NJY</v>
          </cell>
          <cell r="J2163" t="str">
            <v>1320203904020305</v>
          </cell>
          <cell r="K2163" t="str">
            <v>NJY</v>
          </cell>
          <cell r="L2163" t="str">
            <v>SHETYKERE_110</v>
          </cell>
          <cell r="M2163" t="str">
            <v>F14-GOPALANAHALLI-NJY</v>
          </cell>
          <cell r="N2163" t="str">
            <v>SHETYKERE_110F14-GOPALANAHALLI-NJY</v>
          </cell>
          <cell r="O2163" t="str">
            <v>1320203904020305</v>
          </cell>
          <cell r="P2163" t="str">
            <v>Rural</v>
          </cell>
          <cell r="Q2163" t="str">
            <v>NJY</v>
          </cell>
          <cell r="R2163" t="str">
            <v>NJY</v>
          </cell>
          <cell r="S2163">
            <v>10.4125</v>
          </cell>
          <cell r="T2163">
            <v>14.087499999999999</v>
          </cell>
          <cell r="U2163">
            <v>24.5</v>
          </cell>
          <cell r="V2163">
            <v>77</v>
          </cell>
          <cell r="W2163">
            <v>2418</v>
          </cell>
          <cell r="X2163">
            <v>2139</v>
          </cell>
          <cell r="Y2163">
            <v>0</v>
          </cell>
          <cell r="Z2163">
            <v>685.68</v>
          </cell>
        </row>
        <row r="2164">
          <cell r="I2164" t="str">
            <v>SHIVANI_66F03-CHIRANAHALLI</v>
          </cell>
          <cell r="J2164" t="str">
            <v>1310106907010101</v>
          </cell>
          <cell r="K2164" t="str">
            <v>AGRI</v>
          </cell>
          <cell r="L2164" t="str">
            <v>SHIVANI_66</v>
          </cell>
          <cell r="M2164" t="str">
            <v>F03-CHIRANAHALLI</v>
          </cell>
          <cell r="N2164" t="str">
            <v>SHIVANI_66F03-CHIRANAHALLI</v>
          </cell>
          <cell r="O2164" t="str">
            <v>1310106907010101</v>
          </cell>
          <cell r="P2164" t="str">
            <v>Rural</v>
          </cell>
          <cell r="Q2164" t="str">
            <v>AGRI</v>
          </cell>
          <cell r="R2164" t="str">
            <v>AGRI</v>
          </cell>
          <cell r="S2164">
            <v>4.3559999999999999</v>
          </cell>
          <cell r="T2164">
            <v>2.9039999999999999</v>
          </cell>
          <cell r="U2164">
            <v>7.26</v>
          </cell>
          <cell r="V2164">
            <v>21</v>
          </cell>
          <cell r="W2164">
            <v>60</v>
          </cell>
          <cell r="X2164">
            <v>60</v>
          </cell>
          <cell r="Y2164">
            <v>60</v>
          </cell>
          <cell r="Z2164">
            <v>202.05</v>
          </cell>
        </row>
        <row r="2165">
          <cell r="I2165" t="str">
            <v>SHIVANI_66F12-DANDURU NJY</v>
          </cell>
          <cell r="J2165" t="str">
            <v>1310106907010102</v>
          </cell>
          <cell r="K2165" t="str">
            <v>NJY</v>
          </cell>
          <cell r="L2165" t="str">
            <v>SHIVANI_66</v>
          </cell>
          <cell r="M2165" t="str">
            <v>F12-DANDURU NJY</v>
          </cell>
          <cell r="N2165" t="str">
            <v>SHIVANI_66F12-DANDURU NJY</v>
          </cell>
          <cell r="O2165" t="str">
            <v>1310106907010102</v>
          </cell>
          <cell r="P2165" t="str">
            <v>Rural</v>
          </cell>
          <cell r="Q2165" t="str">
            <v>NJY</v>
          </cell>
          <cell r="R2165" t="str">
            <v>NJY</v>
          </cell>
          <cell r="S2165">
            <v>1.32</v>
          </cell>
          <cell r="T2165">
            <v>0.88</v>
          </cell>
          <cell r="U2165">
            <v>2.2000000000000002</v>
          </cell>
          <cell r="V2165">
            <v>1</v>
          </cell>
          <cell r="W2165">
            <v>110</v>
          </cell>
          <cell r="X2165">
            <v>90</v>
          </cell>
          <cell r="Y2165">
            <v>0</v>
          </cell>
          <cell r="Z2165">
            <v>299.31</v>
          </cell>
        </row>
        <row r="2166">
          <cell r="I2166" t="str">
            <v>SHYAGALE_66F01-KANDAGAL</v>
          </cell>
          <cell r="J2166" t="str">
            <v>1310103906010101</v>
          </cell>
          <cell r="K2166" t="str">
            <v>AGRI</v>
          </cell>
          <cell r="L2166" t="str">
            <v>SHYAGALE_66</v>
          </cell>
          <cell r="M2166" t="str">
            <v>F01-KANDAGAL</v>
          </cell>
          <cell r="N2166" t="str">
            <v>SHYAGALE_66F01-KANDAGAL</v>
          </cell>
          <cell r="O2166" t="str">
            <v>1310103906010101</v>
          </cell>
          <cell r="P2166" t="str">
            <v>Rural</v>
          </cell>
          <cell r="Q2166" t="str">
            <v>AGRI</v>
          </cell>
          <cell r="R2166" t="str">
            <v>AGRI</v>
          </cell>
          <cell r="S2166">
            <v>30.2</v>
          </cell>
          <cell r="T2166">
            <v>3.0000000000000036</v>
          </cell>
          <cell r="U2166">
            <v>33.200000000000003</v>
          </cell>
          <cell r="V2166">
            <v>94</v>
          </cell>
          <cell r="W2166">
            <v>283</v>
          </cell>
          <cell r="X2166">
            <v>283</v>
          </cell>
          <cell r="Y2166">
            <v>283</v>
          </cell>
          <cell r="Z2166">
            <v>826.05</v>
          </cell>
        </row>
        <row r="2167">
          <cell r="I2167" t="str">
            <v>SHYAGALE_66F02-KODIHALLI</v>
          </cell>
          <cell r="J2167" t="str">
            <v>1310103906010102</v>
          </cell>
          <cell r="K2167" t="str">
            <v>AGRI</v>
          </cell>
          <cell r="L2167" t="str">
            <v>SHYAGALE_66</v>
          </cell>
          <cell r="M2167" t="str">
            <v>F02-KODIHALLI</v>
          </cell>
          <cell r="N2167" t="str">
            <v>SHYAGALE_66F02-KODIHALLI</v>
          </cell>
          <cell r="O2167" t="str">
            <v>1310103906010102</v>
          </cell>
          <cell r="P2167" t="str">
            <v>Rural</v>
          </cell>
          <cell r="Q2167" t="str">
            <v>AGRI</v>
          </cell>
          <cell r="R2167" t="str">
            <v>AGRI</v>
          </cell>
          <cell r="S2167">
            <v>6.5408999999999979</v>
          </cell>
          <cell r="T2167">
            <v>15.262099999999997</v>
          </cell>
          <cell r="U2167">
            <v>21.802999999999994</v>
          </cell>
          <cell r="V2167">
            <v>162</v>
          </cell>
          <cell r="W2167">
            <v>719</v>
          </cell>
          <cell r="X2167">
            <v>718</v>
          </cell>
          <cell r="Y2167">
            <v>715</v>
          </cell>
          <cell r="Z2167">
            <v>556.66</v>
          </cell>
        </row>
        <row r="2168">
          <cell r="I2168" t="str">
            <v>SHYAGALE_66F03-GONIWADA</v>
          </cell>
          <cell r="J2168" t="str">
            <v>1310103906010103</v>
          </cell>
          <cell r="K2168" t="str">
            <v>AGRI</v>
          </cell>
          <cell r="L2168" t="str">
            <v>SHYAGALE_66</v>
          </cell>
          <cell r="M2168" t="str">
            <v>F03-GONIWADA</v>
          </cell>
          <cell r="N2168" t="str">
            <v>SHYAGALE_66F03-GONIWADA</v>
          </cell>
          <cell r="O2168" t="str">
            <v>1310103906010103</v>
          </cell>
          <cell r="P2168" t="str">
            <v>Rural</v>
          </cell>
          <cell r="Q2168" t="str">
            <v>AGRI</v>
          </cell>
          <cell r="R2168" t="str">
            <v>AGRI</v>
          </cell>
          <cell r="S2168">
            <v>6.5</v>
          </cell>
          <cell r="T2168">
            <v>12.942999999999998</v>
          </cell>
          <cell r="U2168">
            <v>19.442999999999998</v>
          </cell>
          <cell r="V2168">
            <v>87</v>
          </cell>
          <cell r="W2168">
            <v>265</v>
          </cell>
          <cell r="X2168">
            <v>263</v>
          </cell>
          <cell r="Y2168">
            <v>262</v>
          </cell>
          <cell r="Z2168">
            <v>19.11</v>
          </cell>
        </row>
        <row r="2169">
          <cell r="I2169" t="str">
            <v>SHYAGALE_66F04-NJ SHYAGALE</v>
          </cell>
          <cell r="J2169" t="str">
            <v>1310103906010104</v>
          </cell>
          <cell r="K2169" t="str">
            <v>NJY</v>
          </cell>
          <cell r="L2169" t="str">
            <v>SHYAGALE_66</v>
          </cell>
          <cell r="M2169" t="str">
            <v>F04-NJ SHYAGALE</v>
          </cell>
          <cell r="N2169" t="str">
            <v>SHYAGALE_66F04-NJ SHYAGALE</v>
          </cell>
          <cell r="O2169" t="str">
            <v>1310103906010104</v>
          </cell>
          <cell r="P2169" t="str">
            <v>Rural</v>
          </cell>
          <cell r="Q2169" t="str">
            <v>NJY</v>
          </cell>
          <cell r="R2169" t="str">
            <v>NJY</v>
          </cell>
          <cell r="S2169">
            <v>8.2110000000000003</v>
          </cell>
          <cell r="T2169">
            <v>19.159000000000006</v>
          </cell>
          <cell r="U2169">
            <v>27.370000000000005</v>
          </cell>
          <cell r="V2169">
            <v>57</v>
          </cell>
          <cell r="W2169">
            <v>3572</v>
          </cell>
          <cell r="X2169">
            <v>3167</v>
          </cell>
          <cell r="Y2169">
            <v>0</v>
          </cell>
          <cell r="Z2169">
            <v>238.48</v>
          </cell>
        </row>
        <row r="2170">
          <cell r="I2170" t="str">
            <v>SHYAGALE_66F06-BHEEMANARE IP</v>
          </cell>
          <cell r="J2170" t="str">
            <v>1310103906020201</v>
          </cell>
          <cell r="K2170" t="str">
            <v>AGRI</v>
          </cell>
          <cell r="L2170" t="str">
            <v>SHYAGALE_66</v>
          </cell>
          <cell r="M2170" t="str">
            <v>F06-BHEEMANARE IP</v>
          </cell>
          <cell r="N2170" t="str">
            <v>SHYAGALE_66F06-BHEEMANARE IP</v>
          </cell>
          <cell r="O2170" t="str">
            <v>1310103906020201</v>
          </cell>
          <cell r="P2170" t="str">
            <v>Rural</v>
          </cell>
          <cell r="Q2170" t="str">
            <v>AGRI</v>
          </cell>
          <cell r="R2170" t="str">
            <v>AGRI</v>
          </cell>
          <cell r="S2170">
            <v>7.5</v>
          </cell>
          <cell r="T2170">
            <v>6.6</v>
          </cell>
          <cell r="U2170">
            <v>14.1</v>
          </cell>
          <cell r="V2170">
            <v>32</v>
          </cell>
          <cell r="W2170">
            <v>208</v>
          </cell>
          <cell r="X2170">
            <v>208</v>
          </cell>
          <cell r="Y2170">
            <v>208</v>
          </cell>
          <cell r="Z2170">
            <v>80.739999999999995</v>
          </cell>
        </row>
        <row r="2171">
          <cell r="I2171" t="str">
            <v>SHYAGALE_66F07-MALALAKERE IP</v>
          </cell>
          <cell r="J2171" t="str">
            <v>1310103906020202</v>
          </cell>
          <cell r="K2171" t="str">
            <v>AGRI</v>
          </cell>
          <cell r="L2171" t="str">
            <v>SHYAGALE_66</v>
          </cell>
          <cell r="M2171" t="str">
            <v>F07-MALALAKERE IP</v>
          </cell>
          <cell r="N2171" t="str">
            <v>SHYAGALE_66F07-MALALAKERE IP</v>
          </cell>
          <cell r="O2171" t="str">
            <v>1310103906020202</v>
          </cell>
          <cell r="P2171" t="str">
            <v>Rural</v>
          </cell>
          <cell r="Q2171" t="str">
            <v>AGRI</v>
          </cell>
          <cell r="R2171" t="str">
            <v>AGRI</v>
          </cell>
          <cell r="S2171">
            <v>4.2</v>
          </cell>
          <cell r="T2171">
            <v>10.5</v>
          </cell>
          <cell r="U2171">
            <v>14.7</v>
          </cell>
          <cell r="V2171">
            <v>19</v>
          </cell>
          <cell r="W2171">
            <v>177</v>
          </cell>
          <cell r="X2171">
            <v>177</v>
          </cell>
          <cell r="Y2171">
            <v>174</v>
          </cell>
          <cell r="Z2171">
            <v>0</v>
          </cell>
        </row>
        <row r="2172">
          <cell r="I2172" t="str">
            <v>SHYAGALE_66F08-RAMA NJY</v>
          </cell>
          <cell r="J2172" t="str">
            <v>1310103906020203</v>
          </cell>
          <cell r="K2172" t="str">
            <v>NJY</v>
          </cell>
          <cell r="L2172" t="str">
            <v>SHYAGALE_66</v>
          </cell>
          <cell r="M2172" t="str">
            <v>F08-RAMA NJY</v>
          </cell>
          <cell r="N2172" t="str">
            <v>SHYAGALE_66F08-RAMA NJY</v>
          </cell>
          <cell r="O2172" t="str">
            <v>1310103906020203</v>
          </cell>
          <cell r="P2172" t="str">
            <v>Rural</v>
          </cell>
          <cell r="Q2172" t="str">
            <v>NJY</v>
          </cell>
          <cell r="R2172" t="str">
            <v>NJY</v>
          </cell>
          <cell r="S2172">
            <v>3</v>
          </cell>
          <cell r="T2172">
            <v>18</v>
          </cell>
          <cell r="U2172">
            <v>21</v>
          </cell>
          <cell r="V2172">
            <v>32</v>
          </cell>
          <cell r="W2172">
            <v>2395</v>
          </cell>
          <cell r="X2172">
            <v>2137</v>
          </cell>
          <cell r="Y2172">
            <v>0</v>
          </cell>
          <cell r="Z2172">
            <v>111.87</v>
          </cell>
        </row>
        <row r="2173">
          <cell r="I2173" t="str">
            <v>SHYLAPURA_66F01-K.T.HALLI</v>
          </cell>
          <cell r="J2173" t="str">
            <v>1320306901010101</v>
          </cell>
          <cell r="K2173" t="str">
            <v>AGRI</v>
          </cell>
          <cell r="L2173" t="str">
            <v>SHYLAPURA_66</v>
          </cell>
          <cell r="M2173" t="str">
            <v>F01-K.T.HALLI</v>
          </cell>
          <cell r="N2173" t="str">
            <v>SHYLAPURA_66F01-K.T.HALLI</v>
          </cell>
          <cell r="O2173" t="str">
            <v>1320306901010101</v>
          </cell>
          <cell r="P2173" t="str">
            <v>Rural</v>
          </cell>
          <cell r="Q2173" t="str">
            <v>AGRI</v>
          </cell>
          <cell r="R2173" t="str">
            <v>AGRI</v>
          </cell>
          <cell r="S2173">
            <v>10</v>
          </cell>
          <cell r="T2173">
            <v>8</v>
          </cell>
          <cell r="U2173">
            <v>18</v>
          </cell>
          <cell r="V2173">
            <v>87</v>
          </cell>
          <cell r="W2173">
            <v>456</v>
          </cell>
          <cell r="X2173">
            <v>456</v>
          </cell>
          <cell r="Y2173">
            <v>453</v>
          </cell>
          <cell r="Z2173">
            <v>873.61</v>
          </cell>
        </row>
        <row r="2174">
          <cell r="I2174" t="str">
            <v>SHYLAPURA_66F02-DEVALAKERE</v>
          </cell>
          <cell r="J2174" t="str">
            <v>1320306901010102</v>
          </cell>
          <cell r="K2174" t="str">
            <v>AGRI</v>
          </cell>
          <cell r="L2174" t="str">
            <v>SHYLAPURA_66</v>
          </cell>
          <cell r="M2174" t="str">
            <v>F02-DEVALAKERE</v>
          </cell>
          <cell r="N2174" t="str">
            <v>SHYLAPURA_66F02-DEVALAKERE</v>
          </cell>
          <cell r="O2174" t="str">
            <v>1320306901010102</v>
          </cell>
          <cell r="P2174" t="str">
            <v>Rural</v>
          </cell>
          <cell r="Q2174" t="str">
            <v>AGRI</v>
          </cell>
          <cell r="R2174" t="str">
            <v>AGRI</v>
          </cell>
          <cell r="S2174">
            <v>10</v>
          </cell>
          <cell r="T2174">
            <v>30</v>
          </cell>
          <cell r="U2174">
            <v>40</v>
          </cell>
          <cell r="V2174">
            <v>48</v>
          </cell>
          <cell r="W2174">
            <v>403</v>
          </cell>
          <cell r="X2174">
            <v>401</v>
          </cell>
          <cell r="Y2174">
            <v>368</v>
          </cell>
          <cell r="Z2174">
            <v>833.43</v>
          </cell>
        </row>
        <row r="2175">
          <cell r="I2175" t="str">
            <v>SHYLAPURA_66F04-VADANAKALLU</v>
          </cell>
          <cell r="J2175" t="str">
            <v>1320306901010103</v>
          </cell>
          <cell r="K2175" t="str">
            <v>AGRI</v>
          </cell>
          <cell r="L2175" t="str">
            <v>SHYLAPURA_66</v>
          </cell>
          <cell r="M2175" t="str">
            <v>F04-VADANAKALLU</v>
          </cell>
          <cell r="N2175" t="str">
            <v>SHYLAPURA_66F04-VADANAKALLU</v>
          </cell>
          <cell r="O2175" t="str">
            <v>1320306901010103</v>
          </cell>
          <cell r="P2175" t="str">
            <v>Rural</v>
          </cell>
          <cell r="Q2175" t="str">
            <v>AGRI</v>
          </cell>
          <cell r="R2175" t="str">
            <v>AGRI</v>
          </cell>
          <cell r="S2175">
            <v>30</v>
          </cell>
          <cell r="T2175">
            <v>22.1</v>
          </cell>
          <cell r="U2175">
            <v>52.1</v>
          </cell>
          <cell r="V2175">
            <v>113</v>
          </cell>
          <cell r="W2175">
            <v>512</v>
          </cell>
          <cell r="X2175">
            <v>403</v>
          </cell>
          <cell r="Y2175">
            <v>377</v>
          </cell>
          <cell r="Z2175">
            <v>726.24</v>
          </cell>
        </row>
        <row r="2176">
          <cell r="I2176" t="str">
            <v>SHYLAPURA_66F05-C.H.PALYA</v>
          </cell>
          <cell r="J2176" t="str">
            <v>1320306901010105</v>
          </cell>
          <cell r="K2176" t="str">
            <v>AGRI</v>
          </cell>
          <cell r="L2176" t="str">
            <v>SHYLAPURA_66</v>
          </cell>
          <cell r="M2176" t="str">
            <v>F05-C.H.PALYA</v>
          </cell>
          <cell r="N2176" t="str">
            <v>SHYLAPURA_66F05-C.H.PALYA</v>
          </cell>
          <cell r="O2176" t="str">
            <v>1320306901010105</v>
          </cell>
          <cell r="P2176" t="str">
            <v>Rural</v>
          </cell>
          <cell r="Q2176" t="str">
            <v>AGRI</v>
          </cell>
          <cell r="R2176" t="str">
            <v>AGRI</v>
          </cell>
          <cell r="S2176">
            <v>6</v>
          </cell>
          <cell r="T2176">
            <v>5</v>
          </cell>
          <cell r="U2176">
            <v>11</v>
          </cell>
          <cell r="V2176">
            <v>44</v>
          </cell>
          <cell r="W2176">
            <v>236</v>
          </cell>
          <cell r="X2176">
            <v>236</v>
          </cell>
          <cell r="Y2176">
            <v>235</v>
          </cell>
          <cell r="Z2176">
            <v>928.93</v>
          </cell>
        </row>
        <row r="2177">
          <cell r="I2177" t="str">
            <v>SHYLAPURA_66F06-KOTAGUDDA</v>
          </cell>
          <cell r="J2177" t="str">
            <v>1320306901020101</v>
          </cell>
          <cell r="K2177" t="str">
            <v>AGRI</v>
          </cell>
          <cell r="L2177" t="str">
            <v>SHYLAPURA_66</v>
          </cell>
          <cell r="M2177" t="str">
            <v>F06-KOTAGUDDA</v>
          </cell>
          <cell r="N2177" t="str">
            <v>SHYLAPURA_66F06-KOTAGUDDA</v>
          </cell>
          <cell r="O2177" t="str">
            <v>1320306901020101</v>
          </cell>
          <cell r="P2177" t="str">
            <v>Rural</v>
          </cell>
          <cell r="Q2177" t="str">
            <v>AGRI</v>
          </cell>
          <cell r="R2177" t="str">
            <v>AGRI</v>
          </cell>
          <cell r="S2177">
            <v>18.100000000000001</v>
          </cell>
          <cell r="T2177">
            <v>8.0399999999999991</v>
          </cell>
          <cell r="U2177">
            <v>26.14</v>
          </cell>
          <cell r="V2177">
            <v>48</v>
          </cell>
          <cell r="W2177">
            <v>300</v>
          </cell>
          <cell r="X2177">
            <v>299</v>
          </cell>
          <cell r="Y2177">
            <v>297</v>
          </cell>
          <cell r="Z2177">
            <v>578.83000000000004</v>
          </cell>
        </row>
        <row r="2178">
          <cell r="I2178" t="str">
            <v>SHYLAPURA_66F07--MARIDASANAHALLY</v>
          </cell>
          <cell r="J2178" t="str">
            <v>1320306901020301</v>
          </cell>
          <cell r="K2178" t="str">
            <v>AGRI</v>
          </cell>
          <cell r="L2178" t="str">
            <v>SHYLAPURA_66</v>
          </cell>
          <cell r="M2178" t="str">
            <v>F07--MARIDASANAHALLY</v>
          </cell>
          <cell r="N2178" t="str">
            <v>SHYLAPURA_66F07--MARIDASANAHALLY</v>
          </cell>
          <cell r="O2178" t="str">
            <v>1320306901020301</v>
          </cell>
          <cell r="P2178" t="str">
            <v>Rural</v>
          </cell>
          <cell r="Q2178" t="str">
            <v>AGRI</v>
          </cell>
          <cell r="R2178" t="str">
            <v>AGRI</v>
          </cell>
          <cell r="S2178">
            <v>24</v>
          </cell>
          <cell r="T2178">
            <v>19</v>
          </cell>
          <cell r="U2178">
            <v>43</v>
          </cell>
          <cell r="V2178">
            <v>137</v>
          </cell>
          <cell r="W2178">
            <v>734</v>
          </cell>
          <cell r="X2178">
            <v>404</v>
          </cell>
          <cell r="Y2178">
            <v>384</v>
          </cell>
          <cell r="Z2178">
            <v>809.15</v>
          </cell>
        </row>
        <row r="2179">
          <cell r="I2179" t="str">
            <v>SHYLAPURA_66F08-BUDIBETTA</v>
          </cell>
          <cell r="J2179" t="str">
            <v>1320306901020102</v>
          </cell>
          <cell r="K2179" t="str">
            <v>AGRI</v>
          </cell>
          <cell r="L2179" t="str">
            <v>SHYLAPURA_66</v>
          </cell>
          <cell r="M2179" t="str">
            <v>F08-BUDIBETTA</v>
          </cell>
          <cell r="N2179" t="str">
            <v>SHYLAPURA_66F08-BUDIBETTA</v>
          </cell>
          <cell r="O2179" t="str">
            <v>1320306901020102</v>
          </cell>
          <cell r="P2179" t="str">
            <v>Rural</v>
          </cell>
          <cell r="Q2179" t="str">
            <v>AGRI</v>
          </cell>
          <cell r="R2179" t="str">
            <v>AGRI</v>
          </cell>
          <cell r="S2179">
            <v>25</v>
          </cell>
          <cell r="T2179">
            <v>12</v>
          </cell>
          <cell r="U2179">
            <v>37</v>
          </cell>
          <cell r="V2179">
            <v>62</v>
          </cell>
          <cell r="W2179">
            <v>195</v>
          </cell>
          <cell r="X2179">
            <v>192</v>
          </cell>
          <cell r="Y2179">
            <v>188</v>
          </cell>
          <cell r="Z2179">
            <v>528.79999999999995</v>
          </cell>
        </row>
        <row r="2180">
          <cell r="I2180" t="str">
            <v>SHYLAPURA_66F09-NJY BELLIBATLU</v>
          </cell>
          <cell r="J2180" t="str">
            <v>1320306901010501</v>
          </cell>
          <cell r="K2180" t="str">
            <v>NJY</v>
          </cell>
          <cell r="L2180" t="str">
            <v>SHYLAPURA_66</v>
          </cell>
          <cell r="M2180" t="str">
            <v>F09-NJY BELLIBATLU</v>
          </cell>
          <cell r="N2180" t="str">
            <v>SHYLAPURA_66F09-NJY BELLIBATLU</v>
          </cell>
          <cell r="O2180" t="str">
            <v>1320306901010501</v>
          </cell>
          <cell r="P2180" t="str">
            <v>Rural</v>
          </cell>
          <cell r="Q2180" t="str">
            <v>NJY</v>
          </cell>
          <cell r="R2180" t="str">
            <v>NJY</v>
          </cell>
          <cell r="S2180">
            <v>7.2</v>
          </cell>
          <cell r="T2180">
            <v>5.0999999999999996</v>
          </cell>
          <cell r="U2180">
            <v>12.3</v>
          </cell>
          <cell r="V2180">
            <v>26</v>
          </cell>
          <cell r="W2180">
            <v>847</v>
          </cell>
          <cell r="X2180">
            <v>668</v>
          </cell>
          <cell r="Y2180">
            <v>0</v>
          </cell>
          <cell r="Z2180">
            <v>8171.7</v>
          </cell>
        </row>
        <row r="2181">
          <cell r="I2181" t="str">
            <v>SHYLAPURA_66F10-NJY B.HOSAHALLI</v>
          </cell>
          <cell r="J2181" t="str">
            <v>1320306901010502</v>
          </cell>
          <cell r="K2181" t="str">
            <v>NJY</v>
          </cell>
          <cell r="L2181" t="str">
            <v>SHYLAPURA_66</v>
          </cell>
          <cell r="M2181" t="str">
            <v>F10-NJY B.HOSAHALLI</v>
          </cell>
          <cell r="N2181" t="str">
            <v>SHYLAPURA_66F10-NJY B.HOSAHALLI</v>
          </cell>
          <cell r="O2181" t="str">
            <v>1320306901010502</v>
          </cell>
          <cell r="P2181" t="str">
            <v>Rural</v>
          </cell>
          <cell r="Q2181" t="str">
            <v>NJY</v>
          </cell>
          <cell r="R2181" t="str">
            <v>NJY</v>
          </cell>
          <cell r="S2181">
            <v>15</v>
          </cell>
          <cell r="T2181">
            <v>12.5</v>
          </cell>
          <cell r="U2181">
            <v>27.5</v>
          </cell>
          <cell r="V2181">
            <v>60</v>
          </cell>
          <cell r="W2181">
            <v>1345</v>
          </cell>
          <cell r="X2181">
            <v>1302</v>
          </cell>
          <cell r="Y2181">
            <v>0</v>
          </cell>
          <cell r="Z2181">
            <v>9275.7999999999993</v>
          </cell>
        </row>
        <row r="2182">
          <cell r="I2182" t="str">
            <v>SHYLAPURA_66F11-NJY YETTINAHALLI</v>
          </cell>
          <cell r="J2182" t="str">
            <v>1320306901010503</v>
          </cell>
          <cell r="K2182" t="str">
            <v>NJY</v>
          </cell>
          <cell r="L2182" t="str">
            <v>SHYLAPURA_66</v>
          </cell>
          <cell r="M2182" t="str">
            <v>F11-NJY YETTINAHALLI</v>
          </cell>
          <cell r="N2182" t="str">
            <v>SHYLAPURA_66F11-NJY YETTINAHALLI</v>
          </cell>
          <cell r="O2182" t="str">
            <v>1320306901010503</v>
          </cell>
          <cell r="P2182" t="str">
            <v>Rural</v>
          </cell>
          <cell r="Q2182" t="str">
            <v>NJY</v>
          </cell>
          <cell r="R2182" t="str">
            <v>NJY</v>
          </cell>
          <cell r="S2182">
            <v>10.199999999999999</v>
          </cell>
          <cell r="T2182">
            <v>12.3</v>
          </cell>
          <cell r="U2182">
            <v>22.5</v>
          </cell>
          <cell r="V2182">
            <v>59</v>
          </cell>
          <cell r="W2182">
            <v>2263</v>
          </cell>
          <cell r="X2182">
            <v>1410</v>
          </cell>
          <cell r="Y2182">
            <v>0</v>
          </cell>
          <cell r="Z2182">
            <v>15016.7</v>
          </cell>
        </row>
        <row r="2183">
          <cell r="I2183" t="str">
            <v>SHYLAPURA_66F12-NJY GUJJUNODU</v>
          </cell>
          <cell r="J2183" t="str">
            <v>1320306901010504</v>
          </cell>
          <cell r="K2183" t="str">
            <v>NJY</v>
          </cell>
          <cell r="L2183" t="str">
            <v>SHYLAPURA_66</v>
          </cell>
          <cell r="M2183" t="str">
            <v>F12-NJY GUJJUNODU</v>
          </cell>
          <cell r="N2183" t="str">
            <v>SHYLAPURA_66F12-NJY GUJJUNODU</v>
          </cell>
          <cell r="O2183" t="str">
            <v>1320306901010504</v>
          </cell>
          <cell r="P2183" t="str">
            <v>Rural</v>
          </cell>
          <cell r="Q2183" t="str">
            <v>NJY</v>
          </cell>
          <cell r="R2183" t="str">
            <v>NJY</v>
          </cell>
          <cell r="S2183">
            <v>16</v>
          </cell>
          <cell r="T2183">
            <v>12</v>
          </cell>
          <cell r="U2183">
            <v>28</v>
          </cell>
          <cell r="V2183">
            <v>75</v>
          </cell>
          <cell r="W2183">
            <v>2966</v>
          </cell>
          <cell r="X2183">
            <v>2220</v>
          </cell>
          <cell r="Y2183">
            <v>0</v>
          </cell>
          <cell r="Z2183">
            <v>26261.5</v>
          </cell>
        </row>
        <row r="2184">
          <cell r="I2184" t="str">
            <v>SIRA 220/66/11KVF01-KADAJJANAPALYA</v>
          </cell>
          <cell r="J2184" t="str">
            <v>1320303905010102</v>
          </cell>
          <cell r="K2184" t="str">
            <v>AGRI</v>
          </cell>
          <cell r="L2184" t="str">
            <v>SIRA 220/66/11KV</v>
          </cell>
          <cell r="M2184" t="str">
            <v>F01-KADAJJANAPALYA</v>
          </cell>
          <cell r="N2184" t="str">
            <v>SIRA 220/66/11KVF01-KADAJJANAPALYA</v>
          </cell>
          <cell r="O2184" t="str">
            <v>1320303905010102</v>
          </cell>
          <cell r="P2184" t="str">
            <v>Rural</v>
          </cell>
          <cell r="Q2184" t="str">
            <v>AGRI</v>
          </cell>
          <cell r="R2184" t="str">
            <v>AGRI</v>
          </cell>
          <cell r="S2184">
            <v>15.4</v>
          </cell>
          <cell r="T2184">
            <v>9.1999999999999993</v>
          </cell>
          <cell r="U2184">
            <v>24.6</v>
          </cell>
          <cell r="V2184">
            <v>57</v>
          </cell>
          <cell r="W2184">
            <v>260</v>
          </cell>
          <cell r="X2184">
            <v>260</v>
          </cell>
          <cell r="Y2184">
            <v>260</v>
          </cell>
          <cell r="Z2184">
            <v>4512.3</v>
          </cell>
        </row>
        <row r="2185">
          <cell r="I2185" t="str">
            <v>SIRA 220/66/11KVF02-PANJIGANAHALLI</v>
          </cell>
          <cell r="J2185" t="str">
            <v>1320303905010101</v>
          </cell>
          <cell r="K2185" t="str">
            <v>NJY</v>
          </cell>
          <cell r="L2185" t="str">
            <v>SIRA 220/66/11KV</v>
          </cell>
          <cell r="M2185" t="str">
            <v>F02-PANJIGANAHALLI</v>
          </cell>
          <cell r="N2185" t="str">
            <v>SIRA 220/66/11KVF02-PANJIGANAHALLI</v>
          </cell>
          <cell r="O2185" t="str">
            <v>1320303905010101</v>
          </cell>
          <cell r="P2185" t="str">
            <v>Rural</v>
          </cell>
          <cell r="Q2185" t="str">
            <v>NJY</v>
          </cell>
          <cell r="R2185" t="str">
            <v>NJY</v>
          </cell>
          <cell r="S2185">
            <v>31</v>
          </cell>
          <cell r="T2185">
            <v>9.5</v>
          </cell>
          <cell r="U2185">
            <v>40.5</v>
          </cell>
          <cell r="V2185">
            <v>77</v>
          </cell>
          <cell r="W2185">
            <v>2012</v>
          </cell>
          <cell r="X2185">
            <v>1597</v>
          </cell>
          <cell r="Y2185">
            <v>0</v>
          </cell>
          <cell r="Z2185">
            <v>3847.3</v>
          </cell>
        </row>
        <row r="2186">
          <cell r="I2186" t="str">
            <v>SIRA 220/66/11KVF03-BUTHAKATANAHALLI</v>
          </cell>
          <cell r="J2186" t="str">
            <v>1320303905010104</v>
          </cell>
          <cell r="K2186" t="str">
            <v>AGRI</v>
          </cell>
          <cell r="L2186" t="str">
            <v>SIRA 220/66/11KV</v>
          </cell>
          <cell r="M2186" t="str">
            <v>F03-BUTHAKATANAHALLI</v>
          </cell>
          <cell r="N2186" t="str">
            <v>SIRA 220/66/11KVF03-BUTHAKATANAHALLI</v>
          </cell>
          <cell r="O2186" t="str">
            <v>1320303905010104</v>
          </cell>
          <cell r="P2186" t="str">
            <v>Rural</v>
          </cell>
          <cell r="Q2186" t="str">
            <v>AGRI</v>
          </cell>
          <cell r="R2186" t="str">
            <v>AGRI</v>
          </cell>
          <cell r="S2186">
            <v>27.2</v>
          </cell>
          <cell r="T2186">
            <v>8.5</v>
          </cell>
          <cell r="U2186">
            <v>35.700000000000003</v>
          </cell>
          <cell r="V2186">
            <v>52</v>
          </cell>
          <cell r="W2186">
            <v>345</v>
          </cell>
          <cell r="X2186">
            <v>345</v>
          </cell>
          <cell r="Y2186">
            <v>343</v>
          </cell>
          <cell r="Z2186">
            <v>4241.6000000000004</v>
          </cell>
        </row>
        <row r="2187">
          <cell r="I2187" t="str">
            <v>SIRA 220/66/11KVF04-KAGGALADU</v>
          </cell>
          <cell r="J2187" t="str">
            <v>1320303905010103</v>
          </cell>
          <cell r="K2187" t="str">
            <v>AGRI</v>
          </cell>
          <cell r="L2187" t="str">
            <v>SIRA 220/66/11KV</v>
          </cell>
          <cell r="M2187" t="str">
            <v>F04-KAGGALADU</v>
          </cell>
          <cell r="N2187" t="str">
            <v>SIRA 220/66/11KVF04-KAGGALADU</v>
          </cell>
          <cell r="O2187" t="str">
            <v>1320303905010103</v>
          </cell>
          <cell r="P2187" t="str">
            <v>Rural</v>
          </cell>
          <cell r="Q2187" t="str">
            <v>AGRI</v>
          </cell>
          <cell r="R2187" t="str">
            <v>AGRI</v>
          </cell>
          <cell r="S2187">
            <v>13.5</v>
          </cell>
          <cell r="T2187">
            <v>2.5</v>
          </cell>
          <cell r="U2187">
            <v>16</v>
          </cell>
          <cell r="V2187">
            <v>56</v>
          </cell>
          <cell r="W2187">
            <v>282</v>
          </cell>
          <cell r="X2187">
            <v>282</v>
          </cell>
          <cell r="Y2187">
            <v>282</v>
          </cell>
          <cell r="Z2187">
            <v>3924.7</v>
          </cell>
        </row>
        <row r="2188">
          <cell r="I2188" t="str">
            <v>SIRA 220/66/11KVF06-BERRY INDUSTRY</v>
          </cell>
          <cell r="J2188" t="str">
            <v>1320303905010105</v>
          </cell>
          <cell r="K2188" t="str">
            <v>INDUSTRIAL</v>
          </cell>
          <cell r="L2188" t="str">
            <v>SIRA 220/66/11KV</v>
          </cell>
          <cell r="M2188" t="str">
            <v>F06-BERRY INDUSTRY</v>
          </cell>
          <cell r="N2188" t="str">
            <v>SIRA 220/66/11KVF06-BERRY INDUSTRY</v>
          </cell>
          <cell r="O2188" t="str">
            <v>1320303905010105</v>
          </cell>
          <cell r="P2188" t="str">
            <v>Urban</v>
          </cell>
          <cell r="Q2188" t="str">
            <v>INDUSTRIAL</v>
          </cell>
          <cell r="R2188" t="str">
            <v>INDUSTRIAL</v>
          </cell>
          <cell r="S2188">
            <v>6.1</v>
          </cell>
          <cell r="U2188">
            <v>6.1</v>
          </cell>
          <cell r="V2188">
            <v>0</v>
          </cell>
          <cell r="Z2188">
            <v>2034.46</v>
          </cell>
        </row>
        <row r="2189">
          <cell r="I2189" t="str">
            <v>SIRA_66F01-KAMATH-NJY</v>
          </cell>
          <cell r="J2189" t="str">
            <v>1320302903010101</v>
          </cell>
          <cell r="K2189" t="str">
            <v>NJY</v>
          </cell>
          <cell r="L2189" t="str">
            <v>SIRA_66</v>
          </cell>
          <cell r="M2189" t="str">
            <v>F01-KAMATH-NJY</v>
          </cell>
          <cell r="N2189" t="str">
            <v>SIRA_66F01-KAMATH-NJY</v>
          </cell>
          <cell r="O2189" t="str">
            <v>1320302903010101</v>
          </cell>
          <cell r="P2189" t="str">
            <v>Rural</v>
          </cell>
          <cell r="Q2189" t="str">
            <v>NJY</v>
          </cell>
          <cell r="R2189" t="str">
            <v>NJY</v>
          </cell>
          <cell r="S2189">
            <v>20.678700000000003</v>
          </cell>
          <cell r="T2189">
            <v>27.411300000000001</v>
          </cell>
          <cell r="U2189">
            <v>48.09</v>
          </cell>
          <cell r="V2189">
            <v>75</v>
          </cell>
          <cell r="W2189">
            <v>2255</v>
          </cell>
          <cell r="X2189">
            <v>1660</v>
          </cell>
          <cell r="Y2189">
            <v>0</v>
          </cell>
          <cell r="Z2189">
            <v>393.9</v>
          </cell>
        </row>
        <row r="2190">
          <cell r="I2190" t="str">
            <v>SIRA_66F02-YELIYURU</v>
          </cell>
          <cell r="J2190" t="str">
            <v>1320302903010102</v>
          </cell>
          <cell r="K2190" t="str">
            <v>AGRI</v>
          </cell>
          <cell r="L2190" t="str">
            <v>SIRA_66</v>
          </cell>
          <cell r="M2190" t="str">
            <v>F02-YELIYURU</v>
          </cell>
          <cell r="N2190" t="str">
            <v>SIRA_66F02-YELIYURU</v>
          </cell>
          <cell r="O2190" t="str">
            <v>1320302903010102</v>
          </cell>
          <cell r="P2190" t="str">
            <v>Rural</v>
          </cell>
          <cell r="Q2190" t="str">
            <v>AGRI</v>
          </cell>
          <cell r="R2190" t="str">
            <v>AGRI</v>
          </cell>
          <cell r="S2190">
            <v>19.25</v>
          </cell>
          <cell r="T2190">
            <v>15.75</v>
          </cell>
          <cell r="U2190">
            <v>35</v>
          </cell>
          <cell r="V2190">
            <v>133</v>
          </cell>
          <cell r="W2190">
            <v>470</v>
          </cell>
          <cell r="X2190">
            <v>465</v>
          </cell>
          <cell r="Y2190">
            <v>465</v>
          </cell>
          <cell r="Z2190">
            <v>882.2</v>
          </cell>
        </row>
        <row r="2191">
          <cell r="I2191" t="str">
            <v>SIRA_66F03-MEKERAHALLI</v>
          </cell>
          <cell r="J2191" t="str">
            <v>1320302903010103</v>
          </cell>
          <cell r="K2191" t="str">
            <v>AGRI</v>
          </cell>
          <cell r="L2191" t="str">
            <v>SIRA_66</v>
          </cell>
          <cell r="M2191" t="str">
            <v>F03-MEKERAHALLI</v>
          </cell>
          <cell r="N2191" t="str">
            <v>SIRA_66F03-MEKERAHALLI</v>
          </cell>
          <cell r="O2191" t="str">
            <v>1320302903010103</v>
          </cell>
          <cell r="P2191" t="str">
            <v>Rural</v>
          </cell>
          <cell r="Q2191" t="str">
            <v>AGRI</v>
          </cell>
          <cell r="R2191" t="str">
            <v>AGRI</v>
          </cell>
          <cell r="S2191">
            <v>46</v>
          </cell>
          <cell r="T2191">
            <v>26</v>
          </cell>
          <cell r="U2191">
            <v>72</v>
          </cell>
          <cell r="V2191">
            <v>7</v>
          </cell>
          <cell r="W2191">
            <v>49</v>
          </cell>
          <cell r="X2191">
            <v>49</v>
          </cell>
          <cell r="Y2191">
            <v>49</v>
          </cell>
          <cell r="Z2191">
            <v>1451.18</v>
          </cell>
        </row>
        <row r="2192">
          <cell r="I2192" t="str">
            <v>SIRA_66F04-SIRASKG</v>
          </cell>
          <cell r="J2192" t="str">
            <v>1320302903010104</v>
          </cell>
          <cell r="K2192" t="str">
            <v>URBAN</v>
          </cell>
          <cell r="L2192" t="str">
            <v>SIRA_66</v>
          </cell>
          <cell r="M2192" t="str">
            <v>F04-SIRASKG</v>
          </cell>
          <cell r="N2192" t="str">
            <v>SIRA_66F04-SIRASKG</v>
          </cell>
          <cell r="O2192" t="str">
            <v>1320302903010104</v>
          </cell>
          <cell r="P2192" t="str">
            <v>Urban</v>
          </cell>
          <cell r="Q2192" t="str">
            <v>URBAN MIXED LOAD</v>
          </cell>
          <cell r="R2192" t="str">
            <v>URBAN</v>
          </cell>
          <cell r="S2192">
            <v>3.1303999999999998</v>
          </cell>
          <cell r="T2192">
            <v>4.1495999999999995</v>
          </cell>
          <cell r="U2192">
            <v>7.2799999999999994</v>
          </cell>
          <cell r="V2192">
            <v>85</v>
          </cell>
          <cell r="Z2192">
            <v>1414.6790000000001</v>
          </cell>
        </row>
        <row r="2193">
          <cell r="I2193" t="str">
            <v>SIRA_66F05-DEVARAHALLI</v>
          </cell>
          <cell r="J2193" t="str">
            <v>1320302903010105</v>
          </cell>
          <cell r="K2193" t="str">
            <v>AGRI</v>
          </cell>
          <cell r="L2193" t="str">
            <v>SIRA_66</v>
          </cell>
          <cell r="M2193" t="str">
            <v>F05-DEVARAHALLI</v>
          </cell>
          <cell r="N2193" t="str">
            <v>SIRA_66F05-DEVARAHALLI</v>
          </cell>
          <cell r="O2193" t="str">
            <v>1320302903010105</v>
          </cell>
          <cell r="P2193" t="str">
            <v>Rural</v>
          </cell>
          <cell r="Q2193" t="str">
            <v>AGRI</v>
          </cell>
          <cell r="R2193" t="str">
            <v>AGRI</v>
          </cell>
          <cell r="S2193">
            <v>16</v>
          </cell>
          <cell r="T2193">
            <v>9</v>
          </cell>
          <cell r="U2193">
            <v>25</v>
          </cell>
          <cell r="V2193">
            <v>87</v>
          </cell>
          <cell r="W2193">
            <v>284</v>
          </cell>
          <cell r="X2193">
            <v>284</v>
          </cell>
          <cell r="Y2193">
            <v>283</v>
          </cell>
          <cell r="Z2193">
            <v>403.35</v>
          </cell>
        </row>
        <row r="2194">
          <cell r="I2194" t="str">
            <v>SIRA_66F06-MADALUR</v>
          </cell>
          <cell r="J2194" t="str">
            <v>1320302903010301</v>
          </cell>
          <cell r="K2194" t="str">
            <v>AGRI</v>
          </cell>
          <cell r="L2194" t="str">
            <v>SIRA_66</v>
          </cell>
          <cell r="M2194" t="str">
            <v>F06-MADALUR</v>
          </cell>
          <cell r="N2194" t="str">
            <v>SIRA_66F06-MADALUR</v>
          </cell>
          <cell r="O2194" t="str">
            <v>1320302903010301</v>
          </cell>
          <cell r="P2194" t="str">
            <v>Rural</v>
          </cell>
          <cell r="Q2194" t="str">
            <v>AGRI</v>
          </cell>
          <cell r="R2194" t="str">
            <v>AGRI</v>
          </cell>
          <cell r="S2194">
            <v>26.812500000000004</v>
          </cell>
          <cell r="T2194">
            <v>21.9375</v>
          </cell>
          <cell r="U2194">
            <v>48.75</v>
          </cell>
          <cell r="V2194">
            <v>153</v>
          </cell>
          <cell r="W2194">
            <v>843</v>
          </cell>
          <cell r="X2194">
            <v>448</v>
          </cell>
          <cell r="Y2194">
            <v>448</v>
          </cell>
          <cell r="Z2194">
            <v>911.94</v>
          </cell>
        </row>
        <row r="2195">
          <cell r="I2195" t="str">
            <v>SIRA_66F07-CHIKKERE</v>
          </cell>
          <cell r="J2195" t="str">
            <v>1320302903010302</v>
          </cell>
          <cell r="K2195" t="str">
            <v>AGRI</v>
          </cell>
          <cell r="L2195" t="str">
            <v>SIRA_66</v>
          </cell>
          <cell r="M2195" t="str">
            <v>F07-CHIKKERE</v>
          </cell>
          <cell r="N2195" t="str">
            <v>SIRA_66F07-CHIKKERE</v>
          </cell>
          <cell r="O2195" t="str">
            <v>1320302903010302</v>
          </cell>
          <cell r="P2195" t="str">
            <v>Rural</v>
          </cell>
          <cell r="Q2195" t="str">
            <v>AGRI</v>
          </cell>
          <cell r="R2195" t="str">
            <v>AGRI</v>
          </cell>
          <cell r="S2195">
            <v>14.3</v>
          </cell>
          <cell r="T2195">
            <v>11.700000000000001</v>
          </cell>
          <cell r="U2195">
            <v>26</v>
          </cell>
          <cell r="V2195">
            <v>153</v>
          </cell>
          <cell r="W2195">
            <v>411</v>
          </cell>
          <cell r="X2195">
            <v>406</v>
          </cell>
          <cell r="Y2195">
            <v>406</v>
          </cell>
          <cell r="Z2195">
            <v>795.48</v>
          </cell>
        </row>
        <row r="2196">
          <cell r="I2196" t="str">
            <v>SIRA_66F08-SIRALODPURA</v>
          </cell>
          <cell r="J2196" t="str">
            <v>1320302903010303</v>
          </cell>
          <cell r="K2196" t="str">
            <v>URBAN</v>
          </cell>
          <cell r="L2196" t="str">
            <v>SIRA_66</v>
          </cell>
          <cell r="M2196" t="str">
            <v>F08-SIRALODPURA</v>
          </cell>
          <cell r="N2196" t="str">
            <v>SIRA_66F08-SIRALODPURA</v>
          </cell>
          <cell r="O2196" t="str">
            <v>1320302903010303</v>
          </cell>
          <cell r="P2196" t="str">
            <v>Urban</v>
          </cell>
          <cell r="Q2196" t="str">
            <v>URBAN MIXED LOAD</v>
          </cell>
          <cell r="R2196" t="str">
            <v>URBAN</v>
          </cell>
          <cell r="S2196">
            <v>4.1709999999999994</v>
          </cell>
          <cell r="T2196">
            <v>5.528999999999999</v>
          </cell>
          <cell r="U2196">
            <v>9.6999999999999993</v>
          </cell>
          <cell r="V2196">
            <v>78</v>
          </cell>
          <cell r="Z2196">
            <v>2519.933</v>
          </cell>
        </row>
        <row r="2197">
          <cell r="I2197" t="str">
            <v>SIRA_66F09-SIRANH</v>
          </cell>
          <cell r="J2197" t="str">
            <v>1320302903010304</v>
          </cell>
          <cell r="K2197" t="str">
            <v>URBAN</v>
          </cell>
          <cell r="L2197" t="str">
            <v>SIRA_66</v>
          </cell>
          <cell r="M2197" t="str">
            <v>F09-SIRANH</v>
          </cell>
          <cell r="N2197" t="str">
            <v>SIRA_66F09-SIRANH</v>
          </cell>
          <cell r="O2197" t="str">
            <v>1320302903010304</v>
          </cell>
          <cell r="P2197" t="str">
            <v>Urban</v>
          </cell>
          <cell r="Q2197" t="str">
            <v>URBAN MIXED LOAD</v>
          </cell>
          <cell r="R2197" t="str">
            <v>URBAN</v>
          </cell>
          <cell r="S2197">
            <v>4.6311000000000009</v>
          </cell>
          <cell r="T2197">
            <v>6.1389000000000005</v>
          </cell>
          <cell r="U2197">
            <v>10.770000000000001</v>
          </cell>
          <cell r="V2197">
            <v>127</v>
          </cell>
          <cell r="Z2197">
            <v>2100.81</v>
          </cell>
        </row>
        <row r="2198">
          <cell r="I2198" t="str">
            <v>SIRA_66F10-KSRTC DEPO</v>
          </cell>
          <cell r="J2198" t="str">
            <v>1320302903010106</v>
          </cell>
          <cell r="K2198" t="str">
            <v>DOMESTIC</v>
          </cell>
          <cell r="L2198" t="str">
            <v>SIRA_66</v>
          </cell>
          <cell r="M2198" t="str">
            <v>F10-KSRTC DEPO</v>
          </cell>
          <cell r="N2198" t="str">
            <v>SIRA_66F10-KSRTC DEPO</v>
          </cell>
          <cell r="O2198" t="str">
            <v>1320302903010106</v>
          </cell>
          <cell r="P2198" t="str">
            <v>Urban</v>
          </cell>
          <cell r="Q2198" t="str">
            <v>DOMESTIC</v>
          </cell>
          <cell r="R2198" t="str">
            <v>URBAN</v>
          </cell>
          <cell r="S2198">
            <v>2.3649999999999998</v>
          </cell>
          <cell r="T2198">
            <v>3.1349999999999998</v>
          </cell>
          <cell r="U2198">
            <v>5.5</v>
          </cell>
          <cell r="V2198">
            <v>61</v>
          </cell>
          <cell r="W2198">
            <v>98</v>
          </cell>
          <cell r="X2198">
            <v>70</v>
          </cell>
          <cell r="Y2198">
            <v>0</v>
          </cell>
        </row>
        <row r="2199">
          <cell r="I2199" t="str">
            <v>SIRA_66F10-KSRTC DEPO</v>
          </cell>
          <cell r="J2199" t="str">
            <v>1320302903010106</v>
          </cell>
          <cell r="K2199" t="str">
            <v>DOMESTIC</v>
          </cell>
          <cell r="L2199" t="str">
            <v>SIRA_66</v>
          </cell>
          <cell r="M2199" t="str">
            <v>F10-KSRTC DEPO</v>
          </cell>
          <cell r="N2199" t="str">
            <v>SIRA_66F10-KSRTC DEPO</v>
          </cell>
          <cell r="O2199" t="str">
            <v>1320302903010106</v>
          </cell>
          <cell r="P2199" t="str">
            <v>Urban</v>
          </cell>
          <cell r="Q2199" t="str">
            <v>DOMESTIC</v>
          </cell>
          <cell r="R2199" t="str">
            <v>URBAN</v>
          </cell>
          <cell r="S2199">
            <v>2.3649999999999998</v>
          </cell>
          <cell r="T2199">
            <v>3.1349999999999998</v>
          </cell>
          <cell r="U2199">
            <v>5.5</v>
          </cell>
          <cell r="V2199">
            <v>61</v>
          </cell>
          <cell r="Z2199">
            <v>406.85199999999998</v>
          </cell>
        </row>
        <row r="2200">
          <cell r="I2200" t="str">
            <v>SIRA_66F11-MANANGI</v>
          </cell>
          <cell r="J2200" t="str">
            <v>1320302903020501</v>
          </cell>
          <cell r="K2200" t="str">
            <v>AGRI</v>
          </cell>
          <cell r="L2200" t="str">
            <v>SIRA_66</v>
          </cell>
          <cell r="M2200" t="str">
            <v>F11-MANANGI</v>
          </cell>
          <cell r="N2200" t="str">
            <v>SIRA_66F11-MANANGI</v>
          </cell>
          <cell r="O2200" t="str">
            <v>1320302903020501</v>
          </cell>
          <cell r="P2200" t="str">
            <v>Rural</v>
          </cell>
          <cell r="Q2200" t="str">
            <v>AGRI</v>
          </cell>
          <cell r="R2200" t="str">
            <v>AGRI</v>
          </cell>
          <cell r="S2200">
            <v>22.2</v>
          </cell>
          <cell r="T2200">
            <v>16</v>
          </cell>
          <cell r="U2200">
            <v>38.200000000000003</v>
          </cell>
          <cell r="V2200">
            <v>85</v>
          </cell>
          <cell r="W2200">
            <v>238</v>
          </cell>
          <cell r="X2200">
            <v>237</v>
          </cell>
          <cell r="Y2200">
            <v>234</v>
          </cell>
          <cell r="Z2200">
            <v>843.45</v>
          </cell>
        </row>
        <row r="2201">
          <cell r="I2201" t="str">
            <v>SIRA_66F12-BENCHE NJY</v>
          </cell>
          <cell r="J2201" t="str">
            <v>1320302903020502</v>
          </cell>
          <cell r="K2201" t="str">
            <v>NJY</v>
          </cell>
          <cell r="L2201" t="str">
            <v>SIRA_66</v>
          </cell>
          <cell r="M2201" t="str">
            <v>F12-BENCHE NJY</v>
          </cell>
          <cell r="N2201" t="str">
            <v>SIRA_66F12-BENCHE NJY</v>
          </cell>
          <cell r="O2201" t="str">
            <v>1320302903020502</v>
          </cell>
          <cell r="P2201" t="str">
            <v>Rural</v>
          </cell>
          <cell r="Q2201" t="str">
            <v>NJY</v>
          </cell>
          <cell r="R2201" t="str">
            <v>NJY</v>
          </cell>
          <cell r="S2201">
            <v>15.5</v>
          </cell>
          <cell r="T2201">
            <v>4.166666666666667</v>
          </cell>
          <cell r="U2201">
            <v>19.666666666666668</v>
          </cell>
          <cell r="V2201">
            <v>5</v>
          </cell>
          <cell r="W2201">
            <v>487</v>
          </cell>
          <cell r="X2201">
            <v>154</v>
          </cell>
          <cell r="Y2201">
            <v>0</v>
          </cell>
          <cell r="Z2201">
            <v>347.46</v>
          </cell>
        </row>
        <row r="2202">
          <cell r="I2202" t="str">
            <v>SIRA_66F13-BUTHAKATANAHALLI</v>
          </cell>
          <cell r="J2202" t="str">
            <v>1320302903020503</v>
          </cell>
          <cell r="K2202" t="str">
            <v>AGRI</v>
          </cell>
          <cell r="L2202" t="str">
            <v>SIRA_66</v>
          </cell>
          <cell r="M2202" t="str">
            <v>F13-BUTHAKATANAHALLI</v>
          </cell>
          <cell r="N2202" t="str">
            <v>SIRA_66F13-BUTHAKATANAHALLI</v>
          </cell>
          <cell r="O2202" t="str">
            <v>1320302903020503</v>
          </cell>
          <cell r="P2202" t="str">
            <v>Rural</v>
          </cell>
          <cell r="Q2202" t="str">
            <v>AGRI</v>
          </cell>
          <cell r="R2202" t="str">
            <v>AGRI</v>
          </cell>
          <cell r="S2202">
            <v>4.5</v>
          </cell>
          <cell r="T2202">
            <v>5</v>
          </cell>
          <cell r="U2202">
            <v>9.5</v>
          </cell>
          <cell r="V2202">
            <v>11</v>
          </cell>
          <cell r="W2202">
            <v>734</v>
          </cell>
          <cell r="X2202">
            <v>413</v>
          </cell>
          <cell r="Y2202">
            <v>412</v>
          </cell>
          <cell r="Z2202">
            <v>804.07</v>
          </cell>
        </row>
        <row r="2203">
          <cell r="I2203" t="str">
            <v>SIRA_66F14-GM_HALLI</v>
          </cell>
          <cell r="J2203" t="str">
            <v>1320302903020504</v>
          </cell>
          <cell r="K2203" t="str">
            <v>AGRI</v>
          </cell>
          <cell r="L2203" t="str">
            <v>SIRA_66</v>
          </cell>
          <cell r="M2203" t="str">
            <v>F14-GM_HALLI</v>
          </cell>
          <cell r="N2203" t="str">
            <v>SIRA_66F14-GM_HALLI</v>
          </cell>
          <cell r="O2203" t="str">
            <v>1320302903020504</v>
          </cell>
          <cell r="P2203" t="str">
            <v>Rural</v>
          </cell>
          <cell r="Q2203" t="str">
            <v>AGRI</v>
          </cell>
          <cell r="R2203" t="str">
            <v>AGRI</v>
          </cell>
          <cell r="S2203">
            <v>31.592000000000002</v>
          </cell>
          <cell r="T2203">
            <v>25.847999999999999</v>
          </cell>
          <cell r="U2203">
            <v>57.44</v>
          </cell>
          <cell r="V2203">
            <v>136</v>
          </cell>
          <cell r="W2203">
            <v>220</v>
          </cell>
          <cell r="X2203">
            <v>209</v>
          </cell>
          <cell r="Y2203">
            <v>209</v>
          </cell>
          <cell r="Z2203">
            <v>851.8</v>
          </cell>
        </row>
        <row r="2204">
          <cell r="I2204" t="str">
            <v>SIRA_66F15-BANDKUNTE</v>
          </cell>
          <cell r="J2204" t="str">
            <v>1320302903020505</v>
          </cell>
          <cell r="K2204" t="str">
            <v>AGRI</v>
          </cell>
          <cell r="L2204" t="str">
            <v>SIRA_66</v>
          </cell>
          <cell r="M2204" t="str">
            <v>F15-BANDKUNTE</v>
          </cell>
          <cell r="N2204" t="str">
            <v>SIRA_66F15-BANDKUNTE</v>
          </cell>
          <cell r="O2204" t="str">
            <v>1320302903020505</v>
          </cell>
          <cell r="P2204" t="str">
            <v>Rural</v>
          </cell>
          <cell r="Q2204" t="str">
            <v>AGRI</v>
          </cell>
          <cell r="R2204" t="str">
            <v>AGRI</v>
          </cell>
          <cell r="S2204">
            <v>25.388000000000002</v>
          </cell>
          <cell r="T2204">
            <v>20.771999999999998</v>
          </cell>
          <cell r="U2204">
            <v>46.16</v>
          </cell>
          <cell r="V2204">
            <v>157</v>
          </cell>
          <cell r="W2204">
            <v>382</v>
          </cell>
          <cell r="X2204">
            <v>341</v>
          </cell>
          <cell r="Y2204">
            <v>341</v>
          </cell>
          <cell r="Z2204">
            <v>890.11</v>
          </cell>
        </row>
        <row r="2205">
          <cell r="I2205" t="str">
            <v>SIRA_66F16-SIRAJYOTHINAGARA</v>
          </cell>
          <cell r="J2205" t="str">
            <v>1320302903020506</v>
          </cell>
          <cell r="K2205" t="str">
            <v>MIXED LOAD</v>
          </cell>
          <cell r="L2205" t="str">
            <v>SIRA_66</v>
          </cell>
          <cell r="M2205" t="str">
            <v>F16-SIRAJYOTHINAGARA</v>
          </cell>
          <cell r="N2205" t="str">
            <v>SIRA_66F16-SIRAJYOTHINAGARA</v>
          </cell>
          <cell r="O2205" t="str">
            <v>1320302903020506</v>
          </cell>
          <cell r="P2205" t="str">
            <v>Urban</v>
          </cell>
          <cell r="Q2205" t="str">
            <v>URBAN MIXED LOAD</v>
          </cell>
          <cell r="R2205" t="str">
            <v>URBAN</v>
          </cell>
          <cell r="S2205">
            <v>4.343</v>
          </cell>
          <cell r="T2205">
            <v>5.7569999999999997</v>
          </cell>
          <cell r="U2205">
            <v>10.1</v>
          </cell>
          <cell r="V2205">
            <v>82</v>
          </cell>
          <cell r="Z2205">
            <v>1030.9949999999999</v>
          </cell>
        </row>
        <row r="2206">
          <cell r="I2206" t="str">
            <v>SIRA_66F17-THOGARAGUNTE NJY</v>
          </cell>
          <cell r="J2206" t="str">
            <v>1320302903020508</v>
          </cell>
          <cell r="K2206" t="str">
            <v>NJY</v>
          </cell>
          <cell r="L2206" t="str">
            <v>SIRA_66</v>
          </cell>
          <cell r="M2206" t="str">
            <v>F17-THOGARAGUNTE NJY</v>
          </cell>
          <cell r="N2206" t="str">
            <v>SIRA_66F17-THOGARAGUNTE NJY</v>
          </cell>
          <cell r="O2206" t="str">
            <v>1320302903020508</v>
          </cell>
          <cell r="P2206" t="str">
            <v>Rural</v>
          </cell>
          <cell r="Q2206" t="str">
            <v>NJY</v>
          </cell>
          <cell r="R2206" t="str">
            <v>NJY</v>
          </cell>
          <cell r="S2206">
            <v>29.798999999999999</v>
          </cell>
          <cell r="T2206">
            <v>39.500999999999998</v>
          </cell>
          <cell r="U2206">
            <v>69.3</v>
          </cell>
          <cell r="V2206">
            <v>124</v>
          </cell>
          <cell r="W2206">
            <v>4302</v>
          </cell>
          <cell r="X2206">
            <v>3751</v>
          </cell>
          <cell r="Y2206">
            <v>0</v>
          </cell>
          <cell r="Z2206">
            <v>15411.7</v>
          </cell>
        </row>
        <row r="2207">
          <cell r="I2207" t="str">
            <v>SIRA_66F18-KIADB SIRA</v>
          </cell>
          <cell r="J2207" t="str">
            <v>1320302903020507</v>
          </cell>
          <cell r="K2207" t="str">
            <v>INDUSTRIAL</v>
          </cell>
          <cell r="L2207" t="str">
            <v>SIRA_66</v>
          </cell>
          <cell r="M2207" t="str">
            <v>F18-KIADB SIRA</v>
          </cell>
          <cell r="N2207" t="str">
            <v>SIRA_66F18-KIADB SIRA</v>
          </cell>
          <cell r="O2207" t="str">
            <v>1320302903020507</v>
          </cell>
          <cell r="P2207" t="str">
            <v>Urban</v>
          </cell>
          <cell r="Q2207" t="str">
            <v>INDUSTRIAL</v>
          </cell>
          <cell r="R2207" t="str">
            <v>INDUSTRIAL</v>
          </cell>
          <cell r="S2207">
            <v>4</v>
          </cell>
          <cell r="T2207">
            <v>0.2</v>
          </cell>
          <cell r="U2207">
            <v>4.2</v>
          </cell>
          <cell r="V2207">
            <v>1</v>
          </cell>
          <cell r="Z2207">
            <v>7838.9</v>
          </cell>
        </row>
        <row r="2208">
          <cell r="I2208" t="str">
            <v>SIRIGERE_66F01-KONANUR</v>
          </cell>
          <cell r="J2208" t="str">
            <v>1310202902010101</v>
          </cell>
          <cell r="K2208" t="str">
            <v>NJY</v>
          </cell>
          <cell r="L2208" t="str">
            <v>SIRIGERE_66</v>
          </cell>
          <cell r="M2208" t="str">
            <v>F01-KONANUR</v>
          </cell>
          <cell r="N2208" t="str">
            <v>SIRIGERE_66F01-KONANUR</v>
          </cell>
          <cell r="O2208" t="str">
            <v>1310202902010101</v>
          </cell>
          <cell r="P2208" t="str">
            <v>Rural</v>
          </cell>
          <cell r="Q2208" t="str">
            <v>NJY</v>
          </cell>
          <cell r="R2208" t="str">
            <v>NJY</v>
          </cell>
          <cell r="S2208">
            <v>3</v>
          </cell>
          <cell r="T2208">
            <v>15</v>
          </cell>
          <cell r="U2208">
            <v>18</v>
          </cell>
          <cell r="V2208">
            <v>40</v>
          </cell>
          <cell r="W2208">
            <v>3153</v>
          </cell>
          <cell r="X2208">
            <v>2627</v>
          </cell>
          <cell r="Y2208">
            <v>0</v>
          </cell>
          <cell r="Z2208">
            <v>857.03</v>
          </cell>
        </row>
        <row r="2209">
          <cell r="I2209" t="str">
            <v>SIRIGERE_66F02-HALAUDARA</v>
          </cell>
          <cell r="J2209" t="str">
            <v>1310202902010102</v>
          </cell>
          <cell r="K2209" t="str">
            <v>AGRI</v>
          </cell>
          <cell r="L2209" t="str">
            <v>SIRIGERE_66</v>
          </cell>
          <cell r="M2209" t="str">
            <v>F02-HALAUDARA</v>
          </cell>
          <cell r="N2209" t="str">
            <v>SIRIGERE_66F02-HALAUDARA</v>
          </cell>
          <cell r="O2209" t="str">
            <v>1310202902010102</v>
          </cell>
          <cell r="P2209" t="str">
            <v>Rural</v>
          </cell>
          <cell r="Q2209" t="str">
            <v>AGRI</v>
          </cell>
          <cell r="R2209" t="str">
            <v>AGRI</v>
          </cell>
          <cell r="S2209">
            <v>9</v>
          </cell>
          <cell r="T2209">
            <v>20</v>
          </cell>
          <cell r="U2209">
            <v>29</v>
          </cell>
          <cell r="V2209">
            <v>147</v>
          </cell>
          <cell r="W2209">
            <v>603</v>
          </cell>
          <cell r="X2209">
            <v>600</v>
          </cell>
          <cell r="Y2209">
            <v>600</v>
          </cell>
          <cell r="Z2209">
            <v>731.46</v>
          </cell>
        </row>
        <row r="2210">
          <cell r="I2210" t="str">
            <v>SIRIGERE_66F03-OBALAPURA</v>
          </cell>
          <cell r="J2210" t="str">
            <v>1310202902010103</v>
          </cell>
          <cell r="K2210" t="str">
            <v>AGRI</v>
          </cell>
          <cell r="L2210" t="str">
            <v>SIRIGERE_66</v>
          </cell>
          <cell r="M2210" t="str">
            <v>F03-OBALAPURA</v>
          </cell>
          <cell r="N2210" t="str">
            <v>SIRIGERE_66F03-OBALAPURA</v>
          </cell>
          <cell r="O2210" t="str">
            <v>1310202902010103</v>
          </cell>
          <cell r="P2210" t="str">
            <v>Rural</v>
          </cell>
          <cell r="Q2210" t="str">
            <v>AGRI</v>
          </cell>
          <cell r="R2210" t="str">
            <v>AGRI</v>
          </cell>
          <cell r="S2210">
            <v>21.22</v>
          </cell>
          <cell r="T2210">
            <v>22</v>
          </cell>
          <cell r="U2210">
            <v>43.22</v>
          </cell>
          <cell r="V2210">
            <v>104</v>
          </cell>
          <cell r="W2210">
            <v>307</v>
          </cell>
          <cell r="X2210">
            <v>306</v>
          </cell>
          <cell r="Y2210">
            <v>305</v>
          </cell>
          <cell r="Z2210">
            <v>484.17</v>
          </cell>
        </row>
        <row r="2211">
          <cell r="I2211" t="str">
            <v>SIRIGERE_66F04-ALAGWADI</v>
          </cell>
          <cell r="J2211" t="str">
            <v>1310202902010104</v>
          </cell>
          <cell r="K2211" t="str">
            <v>AGRI</v>
          </cell>
          <cell r="L2211" t="str">
            <v>SIRIGERE_66</v>
          </cell>
          <cell r="M2211" t="str">
            <v>F04-ALAGWADI</v>
          </cell>
          <cell r="N2211" t="str">
            <v>SIRIGERE_66F04-ALAGWADI</v>
          </cell>
          <cell r="O2211" t="str">
            <v>1310202902010104</v>
          </cell>
          <cell r="P2211" t="str">
            <v>Rural</v>
          </cell>
          <cell r="Q2211" t="str">
            <v>AGRI</v>
          </cell>
          <cell r="R2211" t="str">
            <v>AGRI</v>
          </cell>
          <cell r="S2211">
            <v>12</v>
          </cell>
          <cell r="T2211">
            <v>12</v>
          </cell>
          <cell r="U2211">
            <v>24</v>
          </cell>
          <cell r="V2211">
            <v>74</v>
          </cell>
          <cell r="W2211">
            <v>515</v>
          </cell>
          <cell r="X2211">
            <v>513</v>
          </cell>
          <cell r="Y2211">
            <v>508</v>
          </cell>
          <cell r="Z2211">
            <v>530.19000000000005</v>
          </cell>
        </row>
        <row r="2212">
          <cell r="I2212" t="str">
            <v>SIRIGERE_66F05-PALAKIHALLY</v>
          </cell>
          <cell r="J2212" t="str">
            <v>1310202902020301</v>
          </cell>
          <cell r="K2212" t="str">
            <v>NJY</v>
          </cell>
          <cell r="L2212" t="str">
            <v>SIRIGERE_66</v>
          </cell>
          <cell r="M2212" t="str">
            <v>F05-PALAKIHALLY</v>
          </cell>
          <cell r="N2212" t="str">
            <v>SIRIGERE_66F05-PALAKIHALLY</v>
          </cell>
          <cell r="O2212" t="str">
            <v>1310202902020301</v>
          </cell>
          <cell r="P2212" t="str">
            <v>Rural</v>
          </cell>
          <cell r="Q2212" t="str">
            <v>NJY</v>
          </cell>
          <cell r="R2212" t="str">
            <v>NJY</v>
          </cell>
          <cell r="S2212">
            <v>37.799999999999997</v>
          </cell>
          <cell r="T2212">
            <v>12</v>
          </cell>
          <cell r="U2212">
            <v>49.8</v>
          </cell>
          <cell r="V2212">
            <v>52</v>
          </cell>
          <cell r="W2212">
            <v>4363</v>
          </cell>
          <cell r="X2212">
            <v>3122</v>
          </cell>
          <cell r="Y2212">
            <v>0</v>
          </cell>
          <cell r="Z2212">
            <v>73.53</v>
          </cell>
        </row>
        <row r="2213">
          <cell r="I2213" t="str">
            <v>SIRIGERE_66F06-MADAKARIPURA</v>
          </cell>
          <cell r="J2213" t="str">
            <v>1310202902020302</v>
          </cell>
          <cell r="K2213" t="str">
            <v>AGRI</v>
          </cell>
          <cell r="L2213" t="str">
            <v>SIRIGERE_66</v>
          </cell>
          <cell r="M2213" t="str">
            <v>F06-MADAKARIPURA</v>
          </cell>
          <cell r="N2213" t="str">
            <v>SIRIGERE_66F06-MADAKARIPURA</v>
          </cell>
          <cell r="O2213" t="str">
            <v>1310202902020302</v>
          </cell>
          <cell r="P2213" t="str">
            <v>Rural</v>
          </cell>
          <cell r="Q2213" t="str">
            <v>AGRI</v>
          </cell>
          <cell r="R2213" t="str">
            <v>AGRI</v>
          </cell>
          <cell r="S2213">
            <v>42.3</v>
          </cell>
          <cell r="T2213">
            <v>13</v>
          </cell>
          <cell r="U2213">
            <v>55.3</v>
          </cell>
          <cell r="V2213">
            <v>41</v>
          </cell>
          <cell r="W2213">
            <v>258</v>
          </cell>
          <cell r="X2213">
            <v>258</v>
          </cell>
          <cell r="Y2213">
            <v>258</v>
          </cell>
          <cell r="Z2213">
            <v>454.88</v>
          </cell>
        </row>
        <row r="2214">
          <cell r="I2214" t="str">
            <v>SIRIGERE_66F07-SIDDAPURA</v>
          </cell>
          <cell r="J2214" t="str">
            <v>1310202902020303</v>
          </cell>
          <cell r="K2214" t="str">
            <v>AGRI</v>
          </cell>
          <cell r="L2214" t="str">
            <v>SIRIGERE_66</v>
          </cell>
          <cell r="M2214" t="str">
            <v>F07-SIDDAPURA</v>
          </cell>
          <cell r="N2214" t="str">
            <v>SIRIGERE_66F07-SIDDAPURA</v>
          </cell>
          <cell r="O2214" t="str">
            <v>1310202902020303</v>
          </cell>
          <cell r="P2214" t="str">
            <v>Rural</v>
          </cell>
          <cell r="Q2214" t="str">
            <v>AGRI</v>
          </cell>
          <cell r="R2214" t="str">
            <v>AGRI</v>
          </cell>
          <cell r="S2214">
            <v>18.489999999999998</v>
          </cell>
          <cell r="T2214">
            <v>13</v>
          </cell>
          <cell r="U2214">
            <v>31.49</v>
          </cell>
          <cell r="V2214">
            <v>89</v>
          </cell>
          <cell r="W2214">
            <v>536</v>
          </cell>
          <cell r="X2214">
            <v>533</v>
          </cell>
          <cell r="Y2214">
            <v>531</v>
          </cell>
          <cell r="Z2214">
            <v>437.63</v>
          </cell>
        </row>
        <row r="2215">
          <cell r="I2215" t="str">
            <v>SIRIGERE_66F08-SIRIGERE</v>
          </cell>
          <cell r="J2215" t="str">
            <v>1310202902020304</v>
          </cell>
          <cell r="K2215" t="str">
            <v>NJY</v>
          </cell>
          <cell r="L2215" t="str">
            <v>SIRIGERE_66</v>
          </cell>
          <cell r="M2215" t="str">
            <v>F08-SIRIGERE</v>
          </cell>
          <cell r="N2215" t="str">
            <v>SIRIGERE_66F08-SIRIGERE</v>
          </cell>
          <cell r="O2215" t="str">
            <v>1310202902020304</v>
          </cell>
          <cell r="P2215" t="str">
            <v>Rural</v>
          </cell>
          <cell r="Q2215" t="str">
            <v>NJY</v>
          </cell>
          <cell r="R2215" t="str">
            <v>NJY</v>
          </cell>
          <cell r="S2215">
            <v>18.489999999999998</v>
          </cell>
          <cell r="T2215">
            <v>11</v>
          </cell>
          <cell r="U2215">
            <v>29.49</v>
          </cell>
          <cell r="V2215">
            <v>24</v>
          </cell>
          <cell r="W2215">
            <v>1792</v>
          </cell>
          <cell r="X2215">
            <v>1532</v>
          </cell>
          <cell r="Y2215">
            <v>0</v>
          </cell>
          <cell r="Z2215">
            <v>416.73</v>
          </cell>
        </row>
        <row r="2216">
          <cell r="I2216" t="str">
            <v>SIRIGERE_66F09-MEL(BBH)</v>
          </cell>
          <cell r="J2216" t="str">
            <v>1310202902020305</v>
          </cell>
          <cell r="K2216" t="str">
            <v>INDUSTRIAL</v>
          </cell>
          <cell r="L2216" t="str">
            <v>SIRIGERE_66</v>
          </cell>
          <cell r="M2216" t="str">
            <v>F09-MEL(BBH)</v>
          </cell>
          <cell r="N2216" t="str">
            <v>SIRIGERE_66F09-MEL(BBH)</v>
          </cell>
          <cell r="O2216" t="str">
            <v>1310202902020305</v>
          </cell>
          <cell r="P2216" t="str">
            <v>Rural</v>
          </cell>
          <cell r="Q2216" t="str">
            <v>INDUSTRIAL</v>
          </cell>
          <cell r="R2216" t="str">
            <v>INDUSTRIAL</v>
          </cell>
          <cell r="S2216">
            <v>30.164999999999999</v>
          </cell>
          <cell r="T2216">
            <v>12</v>
          </cell>
          <cell r="U2216">
            <v>42.164999999999999</v>
          </cell>
          <cell r="V2216">
            <v>4</v>
          </cell>
          <cell r="W2216">
            <v>5</v>
          </cell>
          <cell r="X2216">
            <v>3</v>
          </cell>
          <cell r="Y2216">
            <v>0</v>
          </cell>
          <cell r="Z2216">
            <v>342.12</v>
          </cell>
        </row>
        <row r="2217">
          <cell r="I2217" t="str">
            <v>SIRIGERE_66F10-CHIKKENAHALLI</v>
          </cell>
          <cell r="J2217" t="str">
            <v>1310202902020306</v>
          </cell>
          <cell r="K2217" t="str">
            <v>AGRI</v>
          </cell>
          <cell r="L2217" t="str">
            <v>SIRIGERE_66</v>
          </cell>
          <cell r="M2217" t="str">
            <v>F10-CHIKKENAHALLI</v>
          </cell>
          <cell r="N2217" t="str">
            <v>SIRIGERE_66F10-CHIKKENAHALLI</v>
          </cell>
          <cell r="O2217" t="str">
            <v>1310202902020306</v>
          </cell>
          <cell r="P2217" t="str">
            <v>Rural</v>
          </cell>
          <cell r="Q2217" t="str">
            <v>AGRI</v>
          </cell>
          <cell r="R2217" t="str">
            <v>AGRI</v>
          </cell>
          <cell r="S2217">
            <v>33.6</v>
          </cell>
          <cell r="T2217">
            <v>12.4</v>
          </cell>
          <cell r="U2217">
            <v>46</v>
          </cell>
          <cell r="V2217">
            <v>172</v>
          </cell>
          <cell r="W2217">
            <v>372</v>
          </cell>
          <cell r="X2217">
            <v>369</v>
          </cell>
          <cell r="Y2217">
            <v>369</v>
          </cell>
          <cell r="Z2217">
            <v>536.85</v>
          </cell>
        </row>
        <row r="2218">
          <cell r="I2218" t="str">
            <v>SIRIGERE_66F11-ALAGHATTA</v>
          </cell>
          <cell r="J2218" t="str">
            <v>1310202902010501</v>
          </cell>
          <cell r="K2218" t="str">
            <v>AGRI</v>
          </cell>
          <cell r="L2218" t="str">
            <v>SIRIGERE_66</v>
          </cell>
          <cell r="M2218" t="str">
            <v>F11-ALAGHATTA</v>
          </cell>
          <cell r="N2218" t="str">
            <v>SIRIGERE_66F11-ALAGHATTA</v>
          </cell>
          <cell r="O2218" t="str">
            <v>1310202902010501</v>
          </cell>
          <cell r="P2218" t="str">
            <v>Rural</v>
          </cell>
          <cell r="Q2218" t="str">
            <v>AGRI</v>
          </cell>
          <cell r="R2218" t="str">
            <v>AGRI</v>
          </cell>
          <cell r="S2218">
            <v>52</v>
          </cell>
          <cell r="T2218">
            <v>8.1999999999999993</v>
          </cell>
          <cell r="U2218">
            <v>60.2</v>
          </cell>
          <cell r="V2218">
            <v>86</v>
          </cell>
          <cell r="W2218">
            <v>191</v>
          </cell>
          <cell r="X2218">
            <v>191</v>
          </cell>
          <cell r="Y2218">
            <v>191</v>
          </cell>
          <cell r="Z2218">
            <v>5611.4</v>
          </cell>
        </row>
        <row r="2219">
          <cell r="I2219" t="str">
            <v>SIRIGERE_66F12-CHEELANGI</v>
          </cell>
          <cell r="J2219" t="str">
            <v>1310202902010502</v>
          </cell>
          <cell r="K2219" t="str">
            <v>AGRI</v>
          </cell>
          <cell r="L2219" t="str">
            <v>SIRIGERE_66</v>
          </cell>
          <cell r="M2219" t="str">
            <v>F12-CHEELANGI</v>
          </cell>
          <cell r="N2219" t="str">
            <v>SIRIGERE_66F12-CHEELANGI</v>
          </cell>
          <cell r="O2219" t="str">
            <v>1310202902010502</v>
          </cell>
          <cell r="P2219" t="str">
            <v>Rural</v>
          </cell>
          <cell r="Q2219" t="str">
            <v>AGRI</v>
          </cell>
          <cell r="R2219" t="str">
            <v>AGRI</v>
          </cell>
          <cell r="S2219">
            <v>52</v>
          </cell>
          <cell r="T2219">
            <v>6.8</v>
          </cell>
          <cell r="U2219">
            <v>58.8</v>
          </cell>
          <cell r="V2219">
            <v>73</v>
          </cell>
          <cell r="W2219">
            <v>334</v>
          </cell>
          <cell r="X2219">
            <v>333</v>
          </cell>
          <cell r="Y2219">
            <v>332</v>
          </cell>
          <cell r="Z2219">
            <v>6742.6</v>
          </cell>
        </row>
        <row r="2220">
          <cell r="I2220" t="str">
            <v>SIRIGERE_66F13-ARABGHATTA</v>
          </cell>
          <cell r="J2220" t="str">
            <v>1310202902020307</v>
          </cell>
          <cell r="K2220" t="str">
            <v>AGRI</v>
          </cell>
          <cell r="L2220" t="str">
            <v>SIRIGERE_66</v>
          </cell>
          <cell r="M2220" t="str">
            <v>F13-ARABGHATTA</v>
          </cell>
          <cell r="N2220" t="str">
            <v>SIRIGERE_66F13-ARABGHATTA</v>
          </cell>
          <cell r="O2220" t="str">
            <v>1310202902020307</v>
          </cell>
          <cell r="P2220" t="str">
            <v>Rural</v>
          </cell>
          <cell r="Q2220" t="str">
            <v>AGRI</v>
          </cell>
          <cell r="R2220" t="str">
            <v>AGRI</v>
          </cell>
          <cell r="S2220">
            <v>9</v>
          </cell>
          <cell r="T2220">
            <v>20</v>
          </cell>
          <cell r="U2220">
            <v>29</v>
          </cell>
          <cell r="V2220">
            <v>147</v>
          </cell>
          <cell r="W2220">
            <v>115</v>
          </cell>
          <cell r="X2220">
            <v>114</v>
          </cell>
          <cell r="Y2220">
            <v>114</v>
          </cell>
          <cell r="Z2220">
            <v>1685.71</v>
          </cell>
        </row>
        <row r="2221">
          <cell r="I2221" t="str">
            <v>SIRIGERE_66F14-LINGAVVANAGTHIHALLI</v>
          </cell>
          <cell r="J2221" t="str">
            <v>1310202902020501</v>
          </cell>
          <cell r="K2221" t="str">
            <v>AGRI</v>
          </cell>
          <cell r="L2221" t="str">
            <v>SIRIGERE_66</v>
          </cell>
          <cell r="M2221" t="str">
            <v>F14-LINGAVVANAGTHIHALLI</v>
          </cell>
          <cell r="N2221" t="str">
            <v>SIRIGERE_66F14-LINGAVVANAGTHIHALLI</v>
          </cell>
          <cell r="O2221" t="str">
            <v>1310202902020501</v>
          </cell>
          <cell r="P2221" t="str">
            <v>Rural</v>
          </cell>
          <cell r="Q2221" t="str">
            <v>AGRI</v>
          </cell>
          <cell r="R2221" t="str">
            <v>AGRI</v>
          </cell>
          <cell r="S2221">
            <v>52</v>
          </cell>
          <cell r="T2221">
            <v>6.8</v>
          </cell>
          <cell r="U2221">
            <v>58.8</v>
          </cell>
          <cell r="V2221">
            <v>73</v>
          </cell>
          <cell r="W2221">
            <v>87</v>
          </cell>
          <cell r="X2221">
            <v>87</v>
          </cell>
          <cell r="Y2221">
            <v>87</v>
          </cell>
          <cell r="Z2221">
            <v>1384.84</v>
          </cell>
        </row>
        <row r="2222">
          <cell r="I2222" t="str">
            <v>SOKKE_66F01-HOSKERE</v>
          </cell>
          <cell r="J2222" t="str">
            <v>1310105902010101</v>
          </cell>
          <cell r="K2222" t="str">
            <v>AGRI</v>
          </cell>
          <cell r="L2222" t="str">
            <v>SOKKE_66</v>
          </cell>
          <cell r="M2222" t="str">
            <v>F01-HOSKERE</v>
          </cell>
          <cell r="N2222" t="str">
            <v>SOKKE_66F01-HOSKERE</v>
          </cell>
          <cell r="O2222" t="str">
            <v>1310105902010101</v>
          </cell>
          <cell r="P2222" t="str">
            <v>Rural</v>
          </cell>
          <cell r="Q2222" t="str">
            <v>AGRI</v>
          </cell>
          <cell r="R2222" t="str">
            <v>AGRI</v>
          </cell>
          <cell r="S2222">
            <v>17.978069999999999</v>
          </cell>
          <cell r="T2222">
            <v>14.70933</v>
          </cell>
          <cell r="U2222">
            <v>32.687399999999997</v>
          </cell>
          <cell r="V2222">
            <v>118</v>
          </cell>
          <cell r="W2222">
            <v>280</v>
          </cell>
          <cell r="X2222">
            <v>275</v>
          </cell>
          <cell r="Y2222">
            <v>275</v>
          </cell>
          <cell r="Z2222">
            <v>630.16</v>
          </cell>
        </row>
        <row r="2223">
          <cell r="I2223" t="str">
            <v>SOKKE_66F02-CHIKKAUJJINI</v>
          </cell>
          <cell r="J2223" t="str">
            <v>1310105902010102</v>
          </cell>
          <cell r="K2223" t="str">
            <v>NJY</v>
          </cell>
          <cell r="L2223" t="str">
            <v>SOKKE_66</v>
          </cell>
          <cell r="M2223" t="str">
            <v>F02-CHIKKAUJJINI</v>
          </cell>
          <cell r="N2223" t="str">
            <v>SOKKE_66F02-CHIKKAUJJINI</v>
          </cell>
          <cell r="O2223" t="str">
            <v>1310105902010102</v>
          </cell>
          <cell r="P2223" t="str">
            <v>Rural</v>
          </cell>
          <cell r="Q2223" t="str">
            <v>NJY</v>
          </cell>
          <cell r="R2223" t="str">
            <v>NJY</v>
          </cell>
          <cell r="S2223">
            <v>29.601770000000002</v>
          </cell>
          <cell r="T2223">
            <v>24.219629999999999</v>
          </cell>
          <cell r="U2223">
            <v>53.821399999999997</v>
          </cell>
          <cell r="V2223">
            <v>85</v>
          </cell>
          <cell r="W2223">
            <v>3827</v>
          </cell>
          <cell r="X2223">
            <v>3101</v>
          </cell>
          <cell r="Y2223">
            <v>0</v>
          </cell>
          <cell r="Z2223">
            <v>876.6</v>
          </cell>
        </row>
        <row r="2224">
          <cell r="I2224" t="str">
            <v>SOKKE_66F03-GOURIPURA</v>
          </cell>
          <cell r="J2224" t="str">
            <v>1310105902010103</v>
          </cell>
          <cell r="K2224" t="str">
            <v>AGRI</v>
          </cell>
          <cell r="L2224" t="str">
            <v>SOKKE_66</v>
          </cell>
          <cell r="M2224" t="str">
            <v>F03-GOURIPURA</v>
          </cell>
          <cell r="N2224" t="str">
            <v>SOKKE_66F03-GOURIPURA</v>
          </cell>
          <cell r="O2224" t="str">
            <v>1310105902010103</v>
          </cell>
          <cell r="P2224" t="str">
            <v>Rural</v>
          </cell>
          <cell r="Q2224" t="str">
            <v>AGRI</v>
          </cell>
          <cell r="R2224" t="str">
            <v>AGRI</v>
          </cell>
          <cell r="S2224">
            <v>21.062580000000001</v>
          </cell>
          <cell r="T2224">
            <v>17.23302</v>
          </cell>
          <cell r="U2224">
            <v>38.2956</v>
          </cell>
          <cell r="V2224">
            <v>126</v>
          </cell>
          <cell r="W2224">
            <v>579</v>
          </cell>
          <cell r="X2224">
            <v>551</v>
          </cell>
          <cell r="Y2224">
            <v>551</v>
          </cell>
          <cell r="Z2224">
            <v>872.03</v>
          </cell>
        </row>
        <row r="2225">
          <cell r="I2225" t="str">
            <v>SOKKE_66F04-GADIMAKUNTE</v>
          </cell>
          <cell r="J2225" t="str">
            <v>1310105902010104</v>
          </cell>
          <cell r="K2225" t="str">
            <v>AGRI</v>
          </cell>
          <cell r="L2225" t="str">
            <v>SOKKE_66</v>
          </cell>
          <cell r="M2225" t="str">
            <v>F04-GADIMAKUNTE</v>
          </cell>
          <cell r="N2225" t="str">
            <v>SOKKE_66F04-GADIMAKUNTE</v>
          </cell>
          <cell r="O2225" t="str">
            <v>1310105902010104</v>
          </cell>
          <cell r="P2225" t="str">
            <v>Rural</v>
          </cell>
          <cell r="Q2225" t="str">
            <v>AGRI</v>
          </cell>
          <cell r="R2225" t="str">
            <v>AGRI</v>
          </cell>
          <cell r="S2225">
            <v>24.584010000000003</v>
          </cell>
          <cell r="T2225">
            <v>20.114190000000001</v>
          </cell>
          <cell r="U2225">
            <v>44.6982</v>
          </cell>
          <cell r="V2225">
            <v>123</v>
          </cell>
          <cell r="W2225">
            <v>434</v>
          </cell>
          <cell r="X2225">
            <v>353</v>
          </cell>
          <cell r="Y2225">
            <v>352</v>
          </cell>
          <cell r="Z2225">
            <v>641.70000000000005</v>
          </cell>
        </row>
        <row r="2226">
          <cell r="I2226" t="str">
            <v>SOKKE_66F05-MAGADI</v>
          </cell>
          <cell r="J2226" t="str">
            <v>1310105902010105</v>
          </cell>
          <cell r="K2226" t="str">
            <v>NJY</v>
          </cell>
          <cell r="L2226" t="str">
            <v>SOKKE_66</v>
          </cell>
          <cell r="M2226" t="str">
            <v>F05-MAGADI</v>
          </cell>
          <cell r="N2226" t="str">
            <v>SOKKE_66F05-MAGADI</v>
          </cell>
          <cell r="O2226" t="str">
            <v>1310105902010105</v>
          </cell>
          <cell r="P2226" t="str">
            <v>Rural</v>
          </cell>
          <cell r="Q2226" t="str">
            <v>NJY</v>
          </cell>
          <cell r="R2226" t="str">
            <v>NJY</v>
          </cell>
          <cell r="S2226">
            <v>23.573</v>
          </cell>
          <cell r="T2226">
            <v>19.286999999999999</v>
          </cell>
          <cell r="U2226">
            <v>42.86</v>
          </cell>
          <cell r="V2226">
            <v>80</v>
          </cell>
          <cell r="W2226">
            <v>3627</v>
          </cell>
          <cell r="X2226">
            <v>2910</v>
          </cell>
          <cell r="Y2226">
            <v>0</v>
          </cell>
          <cell r="Z2226">
            <v>1149.77</v>
          </cell>
        </row>
        <row r="2227">
          <cell r="I2227" t="str">
            <v>SOKKE_66F06-MALIMACHIKERE</v>
          </cell>
          <cell r="J2227" t="str">
            <v>1310105902010106</v>
          </cell>
          <cell r="K2227" t="str">
            <v>AGRI</v>
          </cell>
          <cell r="L2227" t="str">
            <v>SOKKE_66</v>
          </cell>
          <cell r="M2227" t="str">
            <v>F06-MALIMACHIKERE</v>
          </cell>
          <cell r="N2227" t="str">
            <v>SOKKE_66F06-MALIMACHIKERE</v>
          </cell>
          <cell r="O2227" t="str">
            <v>1310105902010106</v>
          </cell>
          <cell r="P2227" t="str">
            <v>Rural</v>
          </cell>
          <cell r="Q2227" t="str">
            <v>AGRI</v>
          </cell>
          <cell r="R2227" t="str">
            <v>AGRI</v>
          </cell>
          <cell r="S2227">
            <v>17.626950000000001</v>
          </cell>
          <cell r="T2227">
            <v>14.42205</v>
          </cell>
          <cell r="U2227">
            <v>32.048999999999999</v>
          </cell>
          <cell r="V2227">
            <v>125</v>
          </cell>
          <cell r="W2227">
            <v>453</v>
          </cell>
          <cell r="X2227">
            <v>421</v>
          </cell>
          <cell r="Y2227">
            <v>421</v>
          </cell>
          <cell r="Z2227">
            <v>931.91</v>
          </cell>
        </row>
        <row r="2228">
          <cell r="I2228" t="str">
            <v>SOKKE_66F08-GOWDAGONDANAHALLY</v>
          </cell>
          <cell r="J2228" t="str">
            <v>1310105902020301</v>
          </cell>
          <cell r="K2228" t="str">
            <v>AGRI</v>
          </cell>
          <cell r="L2228" t="str">
            <v>SOKKE_66</v>
          </cell>
          <cell r="M2228" t="str">
            <v>F08-GOWDAGONDANAHALLY</v>
          </cell>
          <cell r="N2228" t="str">
            <v>SOKKE_66F08-GOWDAGONDANAHALLY</v>
          </cell>
          <cell r="O2228" t="str">
            <v>1310105902020301</v>
          </cell>
          <cell r="P2228" t="str">
            <v>Rural</v>
          </cell>
          <cell r="Q2228" t="str">
            <v>AGRI</v>
          </cell>
          <cell r="R2228" t="str">
            <v>AGRI</v>
          </cell>
          <cell r="S2228">
            <v>14.836250000000001</v>
          </cell>
          <cell r="T2228">
            <v>12.138750000000002</v>
          </cell>
          <cell r="U2228">
            <v>26.975000000000001</v>
          </cell>
          <cell r="V2228">
            <v>45</v>
          </cell>
          <cell r="W2228">
            <v>414</v>
          </cell>
          <cell r="X2228">
            <v>396</v>
          </cell>
          <cell r="Y2228">
            <v>395</v>
          </cell>
          <cell r="Z2228">
            <v>6778.3</v>
          </cell>
        </row>
        <row r="2229">
          <cell r="I2229" t="str">
            <v>SOKKE_66F09-KYASENAHALLY</v>
          </cell>
          <cell r="J2229" t="str">
            <v>1310105902020302</v>
          </cell>
          <cell r="K2229" t="str">
            <v>AGRI</v>
          </cell>
          <cell r="L2229" t="str">
            <v>SOKKE_66</v>
          </cell>
          <cell r="M2229" t="str">
            <v>F09-KYASENAHALLY</v>
          </cell>
          <cell r="N2229" t="str">
            <v>SOKKE_66F09-KYASENAHALLY</v>
          </cell>
          <cell r="O2229" t="str">
            <v>1310105902020302</v>
          </cell>
          <cell r="P2229" t="str">
            <v>Rural</v>
          </cell>
          <cell r="Q2229" t="str">
            <v>AGRI</v>
          </cell>
          <cell r="R2229" t="str">
            <v>AGRI</v>
          </cell>
          <cell r="S2229">
            <v>10.392800000000001</v>
          </cell>
          <cell r="T2229">
            <v>8.5032000000000014</v>
          </cell>
          <cell r="U2229">
            <v>18.896000000000001</v>
          </cell>
          <cell r="V2229">
            <v>39</v>
          </cell>
          <cell r="W2229">
            <v>247</v>
          </cell>
          <cell r="X2229">
            <v>230</v>
          </cell>
          <cell r="Y2229">
            <v>229</v>
          </cell>
          <cell r="Z2229">
            <v>5664.8</v>
          </cell>
        </row>
        <row r="2230">
          <cell r="I2230" t="str">
            <v>SOKKE_66F10-HIREBANNIHATTY</v>
          </cell>
          <cell r="J2230" t="str">
            <v>1310105902020303</v>
          </cell>
          <cell r="K2230" t="str">
            <v>AGRI</v>
          </cell>
          <cell r="L2230" t="str">
            <v>SOKKE_66</v>
          </cell>
          <cell r="M2230" t="str">
            <v>F10-HIREBANNIHATTY</v>
          </cell>
          <cell r="N2230" t="str">
            <v>SOKKE_66F10-HIREBANNIHATTY</v>
          </cell>
          <cell r="O2230" t="str">
            <v>1310105902020303</v>
          </cell>
          <cell r="P2230" t="str">
            <v>Rural</v>
          </cell>
          <cell r="Q2230" t="str">
            <v>AGRI</v>
          </cell>
          <cell r="R2230" t="str">
            <v>AGRI</v>
          </cell>
          <cell r="S2230">
            <v>7.4560200000000005</v>
          </cell>
          <cell r="T2230">
            <v>6.1003800000000004</v>
          </cell>
          <cell r="U2230">
            <v>13.5564</v>
          </cell>
          <cell r="V2230">
            <v>89</v>
          </cell>
          <cell r="W2230">
            <v>246</v>
          </cell>
          <cell r="X2230">
            <v>175</v>
          </cell>
          <cell r="Y2230">
            <v>174</v>
          </cell>
          <cell r="Z2230">
            <v>6704.9</v>
          </cell>
        </row>
        <row r="2231">
          <cell r="I2231" t="str">
            <v>SOMALAPURA110/11KVF01-H NAGENAHALLY</v>
          </cell>
          <cell r="J2231" t="str">
            <v>1320107904010101</v>
          </cell>
          <cell r="K2231" t="str">
            <v>AGRI</v>
          </cell>
          <cell r="L2231" t="str">
            <v>SOMALAPURA110/11KV</v>
          </cell>
          <cell r="M2231" t="str">
            <v>F01-H NAGENAHALLY</v>
          </cell>
          <cell r="N2231" t="str">
            <v>SOMALAPURA110/11KVF01-H NAGENAHALLY</v>
          </cell>
          <cell r="O2231" t="str">
            <v>1320107904010101</v>
          </cell>
          <cell r="P2231" t="str">
            <v>Rural</v>
          </cell>
          <cell r="Q2231" t="str">
            <v>AGRI</v>
          </cell>
          <cell r="R2231" t="str">
            <v>AGRI</v>
          </cell>
          <cell r="S2231">
            <v>5</v>
          </cell>
          <cell r="T2231">
            <v>1.1000000000000001</v>
          </cell>
          <cell r="U2231">
            <v>6.1</v>
          </cell>
          <cell r="V2231">
            <v>15</v>
          </cell>
          <cell r="W2231">
            <v>309</v>
          </cell>
          <cell r="X2231">
            <v>309</v>
          </cell>
          <cell r="Y2231">
            <v>308</v>
          </cell>
          <cell r="Z2231">
            <v>956.65</v>
          </cell>
        </row>
        <row r="2232">
          <cell r="I2232" t="str">
            <v>SOMALAPURA110/11KVF02-MN-KOTE</v>
          </cell>
          <cell r="J2232" t="str">
            <v>1320107904010102</v>
          </cell>
          <cell r="K2232" t="str">
            <v>AGRI</v>
          </cell>
          <cell r="L2232" t="str">
            <v>SOMALAPURA110/11KV</v>
          </cell>
          <cell r="M2232" t="str">
            <v>F02-MN-KOTE</v>
          </cell>
          <cell r="N2232" t="str">
            <v>SOMALAPURA110/11KVF02-MN-KOTE</v>
          </cell>
          <cell r="O2232" t="str">
            <v>1320107904010102</v>
          </cell>
          <cell r="P2232" t="str">
            <v>Rural</v>
          </cell>
          <cell r="Q2232" t="str">
            <v>AGRI</v>
          </cell>
          <cell r="R2232" t="str">
            <v>AGRI</v>
          </cell>
          <cell r="S2232">
            <v>8.1</v>
          </cell>
          <cell r="T2232">
            <v>3.9</v>
          </cell>
          <cell r="U2232">
            <v>12</v>
          </cell>
          <cell r="V2232">
            <v>15</v>
          </cell>
          <cell r="W2232">
            <v>289</v>
          </cell>
          <cell r="X2232">
            <v>285</v>
          </cell>
          <cell r="Y2232">
            <v>196</v>
          </cell>
          <cell r="Z2232">
            <v>10.31</v>
          </cell>
        </row>
        <row r="2233">
          <cell r="I2233" t="str">
            <v>SOMALAPURA110/11KVF03-GOLLAHALLY</v>
          </cell>
          <cell r="J2233" t="str">
            <v>1320107904010105</v>
          </cell>
          <cell r="K2233" t="str">
            <v>AGRI</v>
          </cell>
          <cell r="L2233" t="str">
            <v>SOMALAPURA110/11KV</v>
          </cell>
          <cell r="M2233" t="str">
            <v>F03-GOLLAHALLY</v>
          </cell>
          <cell r="N2233" t="str">
            <v>SOMALAPURA110/11KVF03-GOLLAHALLY</v>
          </cell>
          <cell r="O2233" t="str">
            <v>1320107904010105</v>
          </cell>
          <cell r="P2233" t="str">
            <v>Rural</v>
          </cell>
          <cell r="Q2233" t="str">
            <v>AGRI</v>
          </cell>
          <cell r="R2233" t="str">
            <v>AGRI</v>
          </cell>
          <cell r="S2233">
            <v>12.9</v>
          </cell>
          <cell r="T2233">
            <v>2.1</v>
          </cell>
          <cell r="U2233">
            <v>15</v>
          </cell>
          <cell r="V2233">
            <v>5</v>
          </cell>
          <cell r="W2233">
            <v>249</v>
          </cell>
          <cell r="X2233">
            <v>246</v>
          </cell>
          <cell r="Y2233">
            <v>246</v>
          </cell>
          <cell r="Z2233">
            <v>676.32</v>
          </cell>
        </row>
        <row r="2234">
          <cell r="I2234" t="str">
            <v>SOMALAPURA110/11KVF04-MATHIKERE</v>
          </cell>
          <cell r="J2234" t="str">
            <v>1320107904010103</v>
          </cell>
          <cell r="K2234" t="str">
            <v>AGRI</v>
          </cell>
          <cell r="L2234" t="str">
            <v>SOMALAPURA110/11KV</v>
          </cell>
          <cell r="M2234" t="str">
            <v>F04-MATHIKERE</v>
          </cell>
          <cell r="N2234" t="str">
            <v>SOMALAPURA110/11KVF04-MATHIKERE</v>
          </cell>
          <cell r="O2234" t="str">
            <v>1320107904010103</v>
          </cell>
          <cell r="P2234" t="str">
            <v>Rural</v>
          </cell>
          <cell r="Q2234" t="str">
            <v>AGRI</v>
          </cell>
          <cell r="R2234" t="str">
            <v>AGRI</v>
          </cell>
          <cell r="S2234">
            <v>8</v>
          </cell>
          <cell r="T2234">
            <v>2.9</v>
          </cell>
          <cell r="U2234">
            <v>10.9</v>
          </cell>
          <cell r="V2234">
            <v>68</v>
          </cell>
          <cell r="W2234">
            <v>204</v>
          </cell>
          <cell r="X2234">
            <v>202</v>
          </cell>
          <cell r="Y2234">
            <v>177</v>
          </cell>
          <cell r="Z2234">
            <v>440.02</v>
          </cell>
        </row>
        <row r="2235">
          <cell r="I2235" t="str">
            <v>SOMALAPURA110/11KVF05-UDDEHOSAKERE</v>
          </cell>
          <cell r="J2235" t="str">
            <v>1320107904010104</v>
          </cell>
          <cell r="K2235" t="str">
            <v>AGRI</v>
          </cell>
          <cell r="L2235" t="str">
            <v>SOMALAPURA110/11KV</v>
          </cell>
          <cell r="M2235" t="str">
            <v>F05-UDDEHOSAKERE</v>
          </cell>
          <cell r="N2235" t="str">
            <v>SOMALAPURA110/11KVF05-UDDEHOSAKERE</v>
          </cell>
          <cell r="O2235" t="str">
            <v>1320107904010104</v>
          </cell>
          <cell r="P2235" t="str">
            <v>Rural</v>
          </cell>
          <cell r="Q2235" t="str">
            <v>AGRI</v>
          </cell>
          <cell r="R2235" t="str">
            <v>AGRI</v>
          </cell>
          <cell r="S2235">
            <v>8</v>
          </cell>
          <cell r="T2235">
            <v>2.2999999999999998</v>
          </cell>
          <cell r="U2235">
            <v>10.3</v>
          </cell>
          <cell r="V2235">
            <v>11</v>
          </cell>
          <cell r="W2235">
            <v>169</v>
          </cell>
          <cell r="X2235">
            <v>165</v>
          </cell>
          <cell r="Y2235">
            <v>157</v>
          </cell>
          <cell r="Z2235">
            <v>758.89</v>
          </cell>
        </row>
        <row r="2236">
          <cell r="I2236" t="str">
            <v>SOMALAPURA110/11KVF06-SOMALAPURA</v>
          </cell>
          <cell r="J2236" t="str">
            <v>1320107904010106</v>
          </cell>
          <cell r="K2236" t="str">
            <v>NJY</v>
          </cell>
          <cell r="L2236" t="str">
            <v>SOMALAPURA110/11KV</v>
          </cell>
          <cell r="M2236" t="str">
            <v>F06-SOMALAPURA</v>
          </cell>
          <cell r="N2236" t="str">
            <v>SOMALAPURA110/11KVF06-SOMALAPURA</v>
          </cell>
          <cell r="O2236" t="str">
            <v>1320107904010106</v>
          </cell>
          <cell r="P2236" t="str">
            <v>Rural</v>
          </cell>
          <cell r="Q2236" t="str">
            <v>NJY</v>
          </cell>
          <cell r="R2236" t="str">
            <v>NJY</v>
          </cell>
          <cell r="S2236">
            <v>14.9</v>
          </cell>
          <cell r="T2236">
            <v>8.1750000000000007</v>
          </cell>
          <cell r="U2236">
            <v>23.075000000000003</v>
          </cell>
          <cell r="V2236">
            <v>38</v>
          </cell>
          <cell r="W2236">
            <v>1221</v>
          </cell>
          <cell r="X2236">
            <v>1136</v>
          </cell>
          <cell r="Y2236">
            <v>0</v>
          </cell>
          <cell r="Z2236">
            <v>646.44000000000005</v>
          </cell>
        </row>
        <row r="2237">
          <cell r="I2237" t="str">
            <v>SOMALAPURA110/11KVF07-BAGUR</v>
          </cell>
          <cell r="J2237" t="str">
            <v>1320107904010107</v>
          </cell>
          <cell r="K2237" t="str">
            <v>NJY</v>
          </cell>
          <cell r="L2237" t="str">
            <v>SOMALAPURA110/11KV</v>
          </cell>
          <cell r="M2237" t="str">
            <v>F07-BAGUR</v>
          </cell>
          <cell r="N2237" t="str">
            <v>SOMALAPURA110/11KVF07-BAGUR</v>
          </cell>
          <cell r="O2237" t="str">
            <v>1320107904010107</v>
          </cell>
          <cell r="P2237" t="str">
            <v>Rural</v>
          </cell>
          <cell r="Q2237" t="str">
            <v>NJY</v>
          </cell>
          <cell r="R2237" t="str">
            <v>NJY</v>
          </cell>
          <cell r="S2237">
            <v>13.1</v>
          </cell>
          <cell r="T2237">
            <v>3.9</v>
          </cell>
          <cell r="U2237">
            <v>17</v>
          </cell>
          <cell r="V2237">
            <v>57</v>
          </cell>
          <cell r="W2237">
            <v>1765</v>
          </cell>
          <cell r="X2237">
            <v>1576</v>
          </cell>
          <cell r="Y2237">
            <v>1</v>
          </cell>
          <cell r="Z2237">
            <v>10859.2</v>
          </cell>
        </row>
        <row r="2238">
          <cell r="I2238" t="str">
            <v>SOMALAPURA110/11KVF08-SANKAPURA</v>
          </cell>
          <cell r="J2238" t="str">
            <v>1320107904010108</v>
          </cell>
          <cell r="K2238" t="str">
            <v>NJY</v>
          </cell>
          <cell r="L2238" t="str">
            <v>SOMALAPURA110/11KV</v>
          </cell>
          <cell r="M2238" t="str">
            <v>F08-SANKAPURA</v>
          </cell>
          <cell r="N2238" t="str">
            <v>SOMALAPURA110/11KVF08-SANKAPURA</v>
          </cell>
          <cell r="O2238" t="str">
            <v>1320107904010108</v>
          </cell>
          <cell r="P2238" t="str">
            <v>Rural</v>
          </cell>
          <cell r="Q2238" t="str">
            <v>NJY</v>
          </cell>
          <cell r="R2238" t="str">
            <v>NJY</v>
          </cell>
          <cell r="S2238">
            <v>12.1</v>
          </cell>
          <cell r="T2238">
            <v>3.5</v>
          </cell>
          <cell r="U2238">
            <v>15.6</v>
          </cell>
          <cell r="V2238">
            <v>34</v>
          </cell>
          <cell r="W2238">
            <v>1152</v>
          </cell>
          <cell r="X2238">
            <v>1055</v>
          </cell>
          <cell r="Y2238">
            <v>0</v>
          </cell>
          <cell r="Z2238">
            <v>9519.4</v>
          </cell>
        </row>
        <row r="2239">
          <cell r="I2239" t="str">
            <v>SOMALAPURA110/11KVF09-GYAREHALLI</v>
          </cell>
          <cell r="J2239" t="str">
            <v>1320107904020304</v>
          </cell>
          <cell r="K2239" t="str">
            <v>AGRI</v>
          </cell>
          <cell r="L2239" t="str">
            <v>SOMALAPURA110/11KV</v>
          </cell>
          <cell r="M2239" t="str">
            <v>F09-GYAREHALLI</v>
          </cell>
          <cell r="N2239" t="str">
            <v>SOMALAPURA110/11KVF09-GYAREHALLI</v>
          </cell>
          <cell r="O2239" t="str">
            <v>1320107904020304</v>
          </cell>
          <cell r="P2239" t="str">
            <v>Rural</v>
          </cell>
          <cell r="Q2239" t="str">
            <v>AGRI</v>
          </cell>
          <cell r="R2239" t="str">
            <v>AGRI</v>
          </cell>
          <cell r="S2239">
            <v>15.1</v>
          </cell>
          <cell r="T2239">
            <v>2.1</v>
          </cell>
          <cell r="U2239">
            <v>17.2</v>
          </cell>
          <cell r="V2239">
            <v>67</v>
          </cell>
          <cell r="W2239">
            <v>215</v>
          </cell>
          <cell r="X2239">
            <v>211</v>
          </cell>
          <cell r="Y2239">
            <v>186</v>
          </cell>
          <cell r="Z2239">
            <v>5266.1</v>
          </cell>
        </row>
        <row r="2240">
          <cell r="I2240" t="str">
            <v>SOMALAPURA110/11KVF10-MARUTHI PALYA</v>
          </cell>
          <cell r="J2240" t="str">
            <v>1320107904020301</v>
          </cell>
          <cell r="K2240" t="str">
            <v>AGRI</v>
          </cell>
          <cell r="L2240" t="str">
            <v>SOMALAPURA110/11KV</v>
          </cell>
          <cell r="M2240" t="str">
            <v>F10-MARUTHI PALYA</v>
          </cell>
          <cell r="N2240" t="str">
            <v>SOMALAPURA110/11KVF10-MARUTHI PALYA</v>
          </cell>
          <cell r="O2240" t="str">
            <v>1320107904020301</v>
          </cell>
          <cell r="P2240" t="str">
            <v>Rural</v>
          </cell>
          <cell r="Q2240" t="str">
            <v>AGRI</v>
          </cell>
          <cell r="R2240" t="str">
            <v>AGRI</v>
          </cell>
          <cell r="S2240">
            <v>9.5399999999999991</v>
          </cell>
          <cell r="T2240">
            <v>2.5</v>
          </cell>
          <cell r="U2240">
            <v>12.04</v>
          </cell>
          <cell r="V2240">
            <v>13</v>
          </cell>
          <cell r="W2240">
            <v>195</v>
          </cell>
          <cell r="X2240">
            <v>195</v>
          </cell>
          <cell r="Y2240">
            <v>192</v>
          </cell>
          <cell r="Z2240">
            <v>3505.4</v>
          </cell>
        </row>
        <row r="2241">
          <cell r="I2241" t="str">
            <v>SOMALAPURA110/11KVF11-THIPPURU HIGH SCHOOL</v>
          </cell>
          <cell r="J2241" t="str">
            <v>1320107904020305</v>
          </cell>
          <cell r="K2241" t="str">
            <v>AGRI</v>
          </cell>
          <cell r="L2241" t="str">
            <v>SOMALAPURA110/11KV</v>
          </cell>
          <cell r="M2241" t="str">
            <v>F11-THIPPURU HIGH SCHOOL</v>
          </cell>
          <cell r="N2241" t="str">
            <v>SOMALAPURA110/11KVF11-THIPPURU HIGH SCHOOL</v>
          </cell>
          <cell r="O2241" t="str">
            <v>1320107904020305</v>
          </cell>
          <cell r="P2241" t="str">
            <v>Rural</v>
          </cell>
          <cell r="Q2241" t="str">
            <v>AGRI</v>
          </cell>
          <cell r="R2241" t="str">
            <v>AGRI</v>
          </cell>
          <cell r="W2241">
            <v>263</v>
          </cell>
          <cell r="X2241">
            <v>256</v>
          </cell>
          <cell r="Y2241">
            <v>219</v>
          </cell>
          <cell r="Z2241">
            <v>1668</v>
          </cell>
        </row>
        <row r="2242">
          <cell r="I2242" t="str">
            <v>SOMALAPURA110/11KVF12-THOTADAPALYA</v>
          </cell>
          <cell r="J2242" t="str">
            <v>1320107904020302</v>
          </cell>
          <cell r="K2242" t="str">
            <v>AGRI</v>
          </cell>
          <cell r="L2242" t="str">
            <v>SOMALAPURA110/11KV</v>
          </cell>
          <cell r="M2242" t="str">
            <v>F12-THOTADAPALYA</v>
          </cell>
          <cell r="N2242" t="str">
            <v>SOMALAPURA110/11KVF12-THOTADAPALYA</v>
          </cell>
          <cell r="O2242" t="str">
            <v>1320107904020302</v>
          </cell>
          <cell r="P2242" t="str">
            <v>Rural</v>
          </cell>
          <cell r="Q2242" t="str">
            <v>AGRI</v>
          </cell>
          <cell r="R2242" t="str">
            <v>AGRI</v>
          </cell>
          <cell r="S2242">
            <v>8.56</v>
          </cell>
          <cell r="T2242">
            <v>5.3</v>
          </cell>
          <cell r="U2242">
            <v>13.86</v>
          </cell>
          <cell r="V2242">
            <v>20</v>
          </cell>
          <cell r="W2242">
            <v>374</v>
          </cell>
          <cell r="X2242">
            <v>352</v>
          </cell>
          <cell r="Y2242">
            <v>350</v>
          </cell>
          <cell r="Z2242">
            <v>4049.1</v>
          </cell>
        </row>
        <row r="2243">
          <cell r="I2243" t="str">
            <v>SOMALAPURA110/11KVF13-BASAVAPATNA</v>
          </cell>
          <cell r="J2243" t="str">
            <v>1320107904020303</v>
          </cell>
          <cell r="K2243" t="str">
            <v>AGRI</v>
          </cell>
          <cell r="L2243" t="str">
            <v>SOMALAPURA110/11KV</v>
          </cell>
          <cell r="M2243" t="str">
            <v>F13-BASAVAPATNA</v>
          </cell>
          <cell r="N2243" t="str">
            <v>SOMALAPURA110/11KVF13-BASAVAPATNA</v>
          </cell>
          <cell r="O2243" t="str">
            <v>1320107904020303</v>
          </cell>
          <cell r="P2243" t="str">
            <v>Rural</v>
          </cell>
          <cell r="Q2243" t="str">
            <v>AGRI</v>
          </cell>
          <cell r="R2243" t="str">
            <v>AGRI</v>
          </cell>
          <cell r="S2243">
            <v>6.1</v>
          </cell>
          <cell r="T2243">
            <v>2.1</v>
          </cell>
          <cell r="U2243">
            <v>8.1999999999999993</v>
          </cell>
          <cell r="V2243">
            <v>25</v>
          </cell>
          <cell r="W2243">
            <v>132</v>
          </cell>
          <cell r="X2243">
            <v>123</v>
          </cell>
          <cell r="Y2243">
            <v>98</v>
          </cell>
          <cell r="Z2243">
            <v>2823.5</v>
          </cell>
        </row>
        <row r="2244">
          <cell r="I2244" t="str">
            <v>TALAGUNDA_66F01-KALAPURA</v>
          </cell>
          <cell r="J2244" t="str">
            <v>1320303906010101</v>
          </cell>
          <cell r="K2244" t="str">
            <v>AGRI</v>
          </cell>
          <cell r="L2244" t="str">
            <v>TALAGUNDA_66</v>
          </cell>
          <cell r="M2244" t="str">
            <v>F01-KALAPURA</v>
          </cell>
          <cell r="N2244" t="str">
            <v>TALAGUNDA_66F01-KALAPURA</v>
          </cell>
          <cell r="O2244" t="str">
            <v>1320303906010101</v>
          </cell>
          <cell r="P2244" t="str">
            <v>Rural</v>
          </cell>
          <cell r="Q2244" t="str">
            <v>AGRI</v>
          </cell>
          <cell r="R2244" t="str">
            <v>AGRI</v>
          </cell>
          <cell r="S2244">
            <v>8.1999999999999993</v>
          </cell>
          <cell r="T2244">
            <v>10.199999999999999</v>
          </cell>
          <cell r="U2244">
            <v>18.399999999999999</v>
          </cell>
          <cell r="V2244">
            <v>55</v>
          </cell>
          <cell r="W2244">
            <v>114</v>
          </cell>
          <cell r="X2244">
            <v>114</v>
          </cell>
          <cell r="Y2244">
            <v>114</v>
          </cell>
          <cell r="Z2244">
            <v>109.89</v>
          </cell>
        </row>
        <row r="2245">
          <cell r="I2245" t="str">
            <v>TALAGUNDA_66F02-SHIRADADU</v>
          </cell>
          <cell r="J2245" t="str">
            <v>1320303906010102</v>
          </cell>
          <cell r="K2245" t="str">
            <v>AGRI</v>
          </cell>
          <cell r="L2245" t="str">
            <v>TALAGUNDA_66</v>
          </cell>
          <cell r="M2245" t="str">
            <v>F02-SHIRADADU</v>
          </cell>
          <cell r="N2245" t="str">
            <v>TALAGUNDA_66F02-SHIRADADU</v>
          </cell>
          <cell r="O2245" t="str">
            <v>1320303906010102</v>
          </cell>
          <cell r="P2245" t="str">
            <v>Rural</v>
          </cell>
          <cell r="Q2245" t="str">
            <v>AGRI</v>
          </cell>
          <cell r="R2245" t="str">
            <v>AGRI</v>
          </cell>
          <cell r="S2245">
            <v>8.5</v>
          </cell>
          <cell r="T2245">
            <v>8.6</v>
          </cell>
          <cell r="U2245">
            <v>17.100000000000001</v>
          </cell>
          <cell r="V2245">
            <v>75</v>
          </cell>
          <cell r="W2245">
            <v>301</v>
          </cell>
          <cell r="X2245">
            <v>299</v>
          </cell>
          <cell r="Y2245">
            <v>298</v>
          </cell>
          <cell r="Z2245">
            <v>131.38</v>
          </cell>
        </row>
        <row r="2246">
          <cell r="I2246" t="str">
            <v>TALAGUNDA_66F03-MUCHAVEERANAHALLI</v>
          </cell>
          <cell r="J2246" t="str">
            <v>1320303906010103</v>
          </cell>
          <cell r="K2246" t="str">
            <v>AGRI</v>
          </cell>
          <cell r="L2246" t="str">
            <v>TALAGUNDA_66</v>
          </cell>
          <cell r="M2246" t="str">
            <v>F03-MUCHAVEERANAHALLI</v>
          </cell>
          <cell r="N2246" t="str">
            <v>TALAGUNDA_66F03-MUCHAVEERANAHALLI</v>
          </cell>
          <cell r="O2246" t="str">
            <v>1320303906010103</v>
          </cell>
          <cell r="P2246" t="str">
            <v>Rural</v>
          </cell>
          <cell r="Q2246" t="str">
            <v>AGRI</v>
          </cell>
          <cell r="R2246" t="str">
            <v>AGRI</v>
          </cell>
          <cell r="S2246">
            <v>10.199999999999999</v>
          </cell>
          <cell r="T2246">
            <v>6.5</v>
          </cell>
          <cell r="U2246">
            <v>16.7</v>
          </cell>
          <cell r="V2246">
            <v>30</v>
          </cell>
          <cell r="W2246">
            <v>27</v>
          </cell>
          <cell r="X2246">
            <v>27</v>
          </cell>
          <cell r="Y2246">
            <v>27</v>
          </cell>
          <cell r="Z2246">
            <v>40.97</v>
          </cell>
        </row>
        <row r="2247">
          <cell r="I2247" t="str">
            <v>TALAGUNDA_66F04-MAYASANDRA</v>
          </cell>
          <cell r="J2247" t="str">
            <v>1320303906010104</v>
          </cell>
          <cell r="K2247" t="str">
            <v>NJY</v>
          </cell>
          <cell r="L2247" t="str">
            <v>TALAGUNDA_66</v>
          </cell>
          <cell r="M2247" t="str">
            <v>F04-MAYASANDRA</v>
          </cell>
          <cell r="N2247" t="str">
            <v>TALAGUNDA_66F04-MAYASANDRA</v>
          </cell>
          <cell r="O2247" t="str">
            <v>1320303906010104</v>
          </cell>
          <cell r="P2247" t="str">
            <v>Rural</v>
          </cell>
          <cell r="Q2247" t="str">
            <v>NJY</v>
          </cell>
          <cell r="R2247" t="str">
            <v>NJY</v>
          </cell>
          <cell r="S2247">
            <v>12.5</v>
          </cell>
          <cell r="T2247">
            <v>8.5</v>
          </cell>
          <cell r="U2247">
            <v>21</v>
          </cell>
          <cell r="V2247">
            <v>44</v>
          </cell>
          <cell r="W2247">
            <v>1534</v>
          </cell>
          <cell r="X2247">
            <v>1465</v>
          </cell>
          <cell r="Y2247">
            <v>0</v>
          </cell>
          <cell r="Z2247">
            <v>66.91</v>
          </cell>
        </row>
        <row r="2248">
          <cell r="I2248" t="str">
            <v>TAVAREKERE(C)_66F01-TAVAREKERENJY</v>
          </cell>
          <cell r="J2248" t="str">
            <v>1310106904010101</v>
          </cell>
          <cell r="K2248" t="str">
            <v>NJY</v>
          </cell>
          <cell r="L2248" t="str">
            <v>TAVAREKERE(C)_66</v>
          </cell>
          <cell r="M2248" t="str">
            <v>F01-TAVAREKERENJY</v>
          </cell>
          <cell r="N2248" t="str">
            <v>TAVAREKERE(C)_66F01-TAVAREKERENJY</v>
          </cell>
          <cell r="O2248" t="str">
            <v>1310106904010101</v>
          </cell>
          <cell r="P2248" t="str">
            <v>Rural</v>
          </cell>
          <cell r="Q2248" t="str">
            <v>NJY</v>
          </cell>
          <cell r="R2248" t="str">
            <v>NJY</v>
          </cell>
          <cell r="S2248">
            <v>12</v>
          </cell>
          <cell r="T2248">
            <v>8</v>
          </cell>
          <cell r="U2248">
            <v>20</v>
          </cell>
          <cell r="V2248">
            <v>47</v>
          </cell>
          <cell r="W2248">
            <v>2001</v>
          </cell>
          <cell r="X2248">
            <v>1770</v>
          </cell>
          <cell r="Y2248">
            <v>0</v>
          </cell>
          <cell r="Z2248">
            <v>382.75</v>
          </cell>
        </row>
        <row r="2249">
          <cell r="I2249" t="str">
            <v>TAVAREKERE(C)_66F02-DURVIGERE</v>
          </cell>
          <cell r="J2249" t="str">
            <v>1310106904010102</v>
          </cell>
          <cell r="K2249" t="str">
            <v>AGRI</v>
          </cell>
          <cell r="L2249" t="str">
            <v>TAVAREKERE(C)_66</v>
          </cell>
          <cell r="M2249" t="str">
            <v>F02-DURVIGERE</v>
          </cell>
          <cell r="N2249" t="str">
            <v>TAVAREKERE(C)_66F02-DURVIGERE</v>
          </cell>
          <cell r="O2249" t="str">
            <v>1310106904010102</v>
          </cell>
          <cell r="P2249" t="str">
            <v>Rural</v>
          </cell>
          <cell r="Q2249" t="str">
            <v>AGRI</v>
          </cell>
          <cell r="R2249" t="str">
            <v>AGRI</v>
          </cell>
          <cell r="S2249">
            <v>15.486000000000001</v>
          </cell>
          <cell r="T2249">
            <v>10.324</v>
          </cell>
          <cell r="U2249">
            <v>25.810000000000002</v>
          </cell>
          <cell r="V2249">
            <v>178</v>
          </cell>
          <cell r="W2249">
            <v>470</v>
          </cell>
          <cell r="X2249">
            <v>470</v>
          </cell>
          <cell r="Y2249">
            <v>470</v>
          </cell>
          <cell r="Z2249">
            <v>615.53</v>
          </cell>
        </row>
        <row r="2250">
          <cell r="I2250" t="str">
            <v>TAVAREKERE(C)_66F03-MUGALIHALLI IP</v>
          </cell>
          <cell r="J2250" t="str">
            <v>1310106904010103</v>
          </cell>
          <cell r="K2250" t="str">
            <v>AGRI</v>
          </cell>
          <cell r="L2250" t="str">
            <v>TAVAREKERE(C)_66</v>
          </cell>
          <cell r="M2250" t="str">
            <v>F03-MUGALIHALLI IP</v>
          </cell>
          <cell r="N2250" t="str">
            <v>TAVAREKERE(C)_66F03-MUGALIHALLI IP</v>
          </cell>
          <cell r="O2250" t="str">
            <v>1310106904010103</v>
          </cell>
          <cell r="P2250" t="str">
            <v>Rural</v>
          </cell>
          <cell r="Q2250" t="str">
            <v>AGRI</v>
          </cell>
          <cell r="R2250" t="str">
            <v>AGRI</v>
          </cell>
          <cell r="S2250">
            <v>20.315999999999999</v>
          </cell>
          <cell r="T2250">
            <v>13.544</v>
          </cell>
          <cell r="U2250">
            <v>33.86</v>
          </cell>
          <cell r="V2250">
            <v>104</v>
          </cell>
          <cell r="W2250">
            <v>335</v>
          </cell>
          <cell r="X2250">
            <v>335</v>
          </cell>
          <cell r="Y2250">
            <v>335</v>
          </cell>
          <cell r="Z2250">
            <v>558.57000000000005</v>
          </cell>
        </row>
        <row r="2251">
          <cell r="I2251" t="str">
            <v>TAVAREKERE(C)_66F04-NELLIHANKLU</v>
          </cell>
          <cell r="J2251" t="str">
            <v>1310106904010104</v>
          </cell>
          <cell r="K2251" t="str">
            <v>AGRI</v>
          </cell>
          <cell r="L2251" t="str">
            <v>TAVAREKERE(C)_66</v>
          </cell>
          <cell r="M2251" t="str">
            <v>F04-NELLIHANKLU</v>
          </cell>
          <cell r="N2251" t="str">
            <v>TAVAREKERE(C)_66F04-NELLIHANKLU</v>
          </cell>
          <cell r="O2251" t="str">
            <v>1310106904010104</v>
          </cell>
          <cell r="P2251" t="str">
            <v>Rural</v>
          </cell>
          <cell r="Q2251" t="str">
            <v>AGRI</v>
          </cell>
          <cell r="R2251" t="str">
            <v>AGRI</v>
          </cell>
          <cell r="S2251">
            <v>25.385999999999999</v>
          </cell>
          <cell r="T2251">
            <v>16.923999999999999</v>
          </cell>
          <cell r="U2251">
            <v>42.31</v>
          </cell>
          <cell r="V2251">
            <v>161</v>
          </cell>
          <cell r="W2251">
            <v>532</v>
          </cell>
          <cell r="X2251">
            <v>532</v>
          </cell>
          <cell r="Y2251">
            <v>532</v>
          </cell>
          <cell r="Z2251">
            <v>445.02</v>
          </cell>
        </row>
        <row r="2252">
          <cell r="I2252" t="str">
            <v>TAVAREKERE(C)_66F05-PADMAGIRI</v>
          </cell>
          <cell r="J2252" t="str">
            <v>1310106904020304</v>
          </cell>
          <cell r="K2252" t="str">
            <v>AGRI</v>
          </cell>
          <cell r="L2252" t="str">
            <v>TAVAREKERE(C)_66</v>
          </cell>
          <cell r="M2252" t="str">
            <v>F05-PADMAGIRI</v>
          </cell>
          <cell r="N2252" t="str">
            <v>TAVAREKERE(C)_66F05-PADMAGIRI</v>
          </cell>
          <cell r="O2252" t="str">
            <v>1310106904020304</v>
          </cell>
          <cell r="P2252" t="str">
            <v>Rural</v>
          </cell>
          <cell r="Q2252" t="str">
            <v>AGRI</v>
          </cell>
          <cell r="R2252" t="str">
            <v>AGRI</v>
          </cell>
          <cell r="S2252">
            <v>19.25</v>
          </cell>
          <cell r="T2252">
            <v>12.5</v>
          </cell>
          <cell r="U2252">
            <v>31.75</v>
          </cell>
          <cell r="V2252">
            <v>120</v>
          </cell>
          <cell r="W2252">
            <v>263</v>
          </cell>
          <cell r="X2252">
            <v>263</v>
          </cell>
          <cell r="Y2252">
            <v>263</v>
          </cell>
          <cell r="Z2252">
            <v>81.13</v>
          </cell>
        </row>
        <row r="2253">
          <cell r="I2253" t="str">
            <v>TAVAREKERE(C)_66F06-MASANIKERENJY</v>
          </cell>
          <cell r="J2253" t="str">
            <v>1310106904020301</v>
          </cell>
          <cell r="K2253" t="str">
            <v>NJY</v>
          </cell>
          <cell r="L2253" t="str">
            <v>TAVAREKERE(C)_66</v>
          </cell>
          <cell r="M2253" t="str">
            <v>F06-MASANIKERENJY</v>
          </cell>
          <cell r="N2253" t="str">
            <v>TAVAREKERE(C)_66F06-MASANIKERENJY</v>
          </cell>
          <cell r="O2253" t="str">
            <v>1310106904020301</v>
          </cell>
          <cell r="P2253" t="str">
            <v>Rural</v>
          </cell>
          <cell r="Q2253" t="str">
            <v>NJY</v>
          </cell>
          <cell r="R2253" t="str">
            <v>NJY</v>
          </cell>
          <cell r="S2253">
            <v>12.42</v>
          </cell>
          <cell r="T2253">
            <v>8.2799999999999994</v>
          </cell>
          <cell r="U2253">
            <v>20.7</v>
          </cell>
          <cell r="V2253">
            <v>43</v>
          </cell>
          <cell r="W2253">
            <v>1519</v>
          </cell>
          <cell r="X2253">
            <v>1283</v>
          </cell>
          <cell r="Y2253">
            <v>0</v>
          </cell>
          <cell r="Z2253">
            <v>489.8</v>
          </cell>
        </row>
        <row r="2254">
          <cell r="I2254" t="str">
            <v>TAVAREKERE(C)_66F07-GANGEGONDANAHALLI</v>
          </cell>
          <cell r="J2254" t="str">
            <v>1310106904020302</v>
          </cell>
          <cell r="K2254" t="str">
            <v>AGRI</v>
          </cell>
          <cell r="L2254" t="str">
            <v>TAVAREKERE(C)_66</v>
          </cell>
          <cell r="M2254" t="str">
            <v>F07-GANGEGONDANAHALLI</v>
          </cell>
          <cell r="N2254" t="str">
            <v>TAVAREKERE(C)_66F07-GANGEGONDANAHALLI</v>
          </cell>
          <cell r="O2254" t="str">
            <v>1310106904020302</v>
          </cell>
          <cell r="P2254" t="str">
            <v>Rural</v>
          </cell>
          <cell r="Q2254" t="str">
            <v>AGRI</v>
          </cell>
          <cell r="R2254" t="str">
            <v>AGRI</v>
          </cell>
          <cell r="S2254">
            <v>30.72</v>
          </cell>
          <cell r="T2254">
            <v>20.48</v>
          </cell>
          <cell r="U2254">
            <v>51.2</v>
          </cell>
          <cell r="V2254">
            <v>207</v>
          </cell>
          <cell r="W2254">
            <v>333</v>
          </cell>
          <cell r="X2254">
            <v>333</v>
          </cell>
          <cell r="Y2254">
            <v>333</v>
          </cell>
          <cell r="Z2254">
            <v>658.63</v>
          </cell>
        </row>
        <row r="2255">
          <cell r="I2255" t="str">
            <v>TAVAREKERE(C)_66F08-JAIPURA</v>
          </cell>
          <cell r="J2255" t="str">
            <v>1310106904020303</v>
          </cell>
          <cell r="K2255" t="str">
            <v>AGRI</v>
          </cell>
          <cell r="L2255" t="str">
            <v>TAVAREKERE(C)_66</v>
          </cell>
          <cell r="M2255" t="str">
            <v>F08-JAIPURA</v>
          </cell>
          <cell r="N2255" t="str">
            <v>TAVAREKERE(C)_66F08-JAIPURA</v>
          </cell>
          <cell r="O2255" t="str">
            <v>1310106904020303</v>
          </cell>
          <cell r="P2255" t="str">
            <v>Rural</v>
          </cell>
          <cell r="Q2255" t="str">
            <v>AGRI</v>
          </cell>
          <cell r="R2255" t="str">
            <v>AGRI</v>
          </cell>
          <cell r="S2255">
            <v>14.538</v>
          </cell>
          <cell r="T2255">
            <v>9.6920000000000002</v>
          </cell>
          <cell r="U2255">
            <v>24.23</v>
          </cell>
          <cell r="V2255">
            <v>137</v>
          </cell>
          <cell r="W2255">
            <v>320</v>
          </cell>
          <cell r="X2255">
            <v>320</v>
          </cell>
          <cell r="Y2255">
            <v>319</v>
          </cell>
          <cell r="Z2255">
            <v>612.99</v>
          </cell>
        </row>
        <row r="2256">
          <cell r="I2256" t="str">
            <v>TAVAREKERE(C)_66F09-KAGGI NJY</v>
          </cell>
          <cell r="J2256" t="str">
            <v>1310106904010105</v>
          </cell>
          <cell r="K2256" t="str">
            <v>NJY</v>
          </cell>
          <cell r="L2256" t="str">
            <v>TAVAREKERE(C)_66</v>
          </cell>
          <cell r="M2256" t="str">
            <v>F09-KAGGI NJY</v>
          </cell>
          <cell r="N2256" t="str">
            <v>TAVAREKERE(C)_66F09-KAGGI NJY</v>
          </cell>
          <cell r="O2256" t="str">
            <v>1310106904010105</v>
          </cell>
          <cell r="P2256" t="str">
            <v>Rural</v>
          </cell>
          <cell r="Q2256" t="str">
            <v>NJY</v>
          </cell>
          <cell r="R2256" t="str">
            <v>NJY</v>
          </cell>
          <cell r="S2256">
            <v>4.5359999999999996</v>
          </cell>
          <cell r="T2256">
            <v>3.024</v>
          </cell>
          <cell r="U2256">
            <v>7.56</v>
          </cell>
          <cell r="V2256">
            <v>50</v>
          </cell>
          <cell r="W2256">
            <v>1913</v>
          </cell>
          <cell r="X2256">
            <v>1461</v>
          </cell>
          <cell r="Y2256">
            <v>0</v>
          </cell>
          <cell r="Z2256">
            <v>645.72</v>
          </cell>
        </row>
        <row r="2257">
          <cell r="I2257" t="str">
            <v>TAVAREKERE(H)_66F01-MG-HATTI</v>
          </cell>
          <cell r="J2257" t="str">
            <v>1320303904010101</v>
          </cell>
          <cell r="K2257" t="str">
            <v>AGRI</v>
          </cell>
          <cell r="L2257" t="str">
            <v>TAVAREKERE(H)_66</v>
          </cell>
          <cell r="M2257" t="str">
            <v>F01-MG-HATTI</v>
          </cell>
          <cell r="N2257" t="str">
            <v>TAVAREKERE(H)_66F01-MG-HATTI</v>
          </cell>
          <cell r="O2257" t="str">
            <v>1320303904010101</v>
          </cell>
          <cell r="P2257" t="str">
            <v>Rural</v>
          </cell>
          <cell r="Q2257" t="str">
            <v>AGRI</v>
          </cell>
          <cell r="R2257" t="str">
            <v>AGRI</v>
          </cell>
          <cell r="S2257">
            <v>29</v>
          </cell>
          <cell r="T2257">
            <v>30</v>
          </cell>
          <cell r="U2257">
            <v>59</v>
          </cell>
          <cell r="V2257">
            <v>87</v>
          </cell>
          <cell r="W2257">
            <v>493</v>
          </cell>
          <cell r="X2257">
            <v>493</v>
          </cell>
          <cell r="Y2257">
            <v>488</v>
          </cell>
          <cell r="Z2257">
            <v>1578.49</v>
          </cell>
        </row>
        <row r="2258">
          <cell r="I2258" t="str">
            <v>TAVAREKERE(H)_66F02-MELLEKOTE</v>
          </cell>
          <cell r="J2258" t="str">
            <v>1320303904010102</v>
          </cell>
          <cell r="K2258" t="str">
            <v>AGRI</v>
          </cell>
          <cell r="L2258" t="str">
            <v>TAVAREKERE(H)_66</v>
          </cell>
          <cell r="M2258" t="str">
            <v>F02-MELLEKOTE</v>
          </cell>
          <cell r="N2258" t="str">
            <v>TAVAREKERE(H)_66F02-MELLEKOTE</v>
          </cell>
          <cell r="O2258" t="str">
            <v>1320303904010102</v>
          </cell>
          <cell r="P2258" t="str">
            <v>Rural</v>
          </cell>
          <cell r="Q2258" t="str">
            <v>AGRI</v>
          </cell>
          <cell r="R2258" t="str">
            <v>AGRI</v>
          </cell>
          <cell r="S2258">
            <v>23.5</v>
          </cell>
          <cell r="T2258">
            <v>10</v>
          </cell>
          <cell r="U2258">
            <v>33.5</v>
          </cell>
          <cell r="V2258">
            <v>82</v>
          </cell>
          <cell r="W2258">
            <v>281</v>
          </cell>
          <cell r="X2258">
            <v>281</v>
          </cell>
          <cell r="Y2258">
            <v>278</v>
          </cell>
          <cell r="Z2258">
            <v>892.26</v>
          </cell>
        </row>
        <row r="2259">
          <cell r="I2259" t="str">
            <v>TAVAREKERE(H)_66F03-DANDIKERE</v>
          </cell>
          <cell r="J2259" t="str">
            <v>1320303904010105</v>
          </cell>
          <cell r="K2259" t="str">
            <v>AGRI</v>
          </cell>
          <cell r="L2259" t="str">
            <v>TAVAREKERE(H)_66</v>
          </cell>
          <cell r="M2259" t="str">
            <v>F03-DANDIKERE</v>
          </cell>
          <cell r="N2259" t="str">
            <v>TAVAREKERE(H)_66F03-DANDIKERE</v>
          </cell>
          <cell r="O2259" t="str">
            <v>1320303904010105</v>
          </cell>
          <cell r="P2259" t="str">
            <v>Rural</v>
          </cell>
          <cell r="Q2259" t="str">
            <v>AGRI</v>
          </cell>
          <cell r="R2259" t="str">
            <v>AGRI</v>
          </cell>
          <cell r="S2259">
            <v>34.200000000000003</v>
          </cell>
          <cell r="T2259">
            <v>14</v>
          </cell>
          <cell r="U2259">
            <v>48.2</v>
          </cell>
          <cell r="V2259">
            <v>90</v>
          </cell>
          <cell r="W2259">
            <v>327</v>
          </cell>
          <cell r="X2259">
            <v>326</v>
          </cell>
          <cell r="Y2259">
            <v>320</v>
          </cell>
          <cell r="Z2259">
            <v>890.29</v>
          </cell>
        </row>
        <row r="2260">
          <cell r="I2260" t="str">
            <v>TAVAREKERE(H)_66F04-MOSARAKUNTE</v>
          </cell>
          <cell r="J2260" t="str">
            <v>1320303904010103</v>
          </cell>
          <cell r="K2260" t="str">
            <v>AGRI</v>
          </cell>
          <cell r="L2260" t="str">
            <v>TAVAREKERE(H)_66</v>
          </cell>
          <cell r="M2260" t="str">
            <v>F04-MOSARAKUNTE</v>
          </cell>
          <cell r="N2260" t="str">
            <v>TAVAREKERE(H)_66F04-MOSARAKUNTE</v>
          </cell>
          <cell r="O2260" t="str">
            <v>1320303904010103</v>
          </cell>
          <cell r="P2260" t="str">
            <v>Rural</v>
          </cell>
          <cell r="Q2260" t="str">
            <v>AGRI</v>
          </cell>
          <cell r="R2260" t="str">
            <v>AGRI</v>
          </cell>
          <cell r="S2260">
            <v>25.2</v>
          </cell>
          <cell r="T2260">
            <v>14</v>
          </cell>
          <cell r="U2260">
            <v>39.200000000000003</v>
          </cell>
          <cell r="V2260">
            <v>95</v>
          </cell>
          <cell r="W2260">
            <v>371</v>
          </cell>
          <cell r="X2260">
            <v>370</v>
          </cell>
          <cell r="Y2260">
            <v>367</v>
          </cell>
          <cell r="Z2260">
            <v>942.44</v>
          </cell>
        </row>
        <row r="2261">
          <cell r="I2261" t="str">
            <v>TAVAREKERE(H)_66F05-LAKHSMISAGARA</v>
          </cell>
          <cell r="J2261" t="str">
            <v>1320303904020301</v>
          </cell>
          <cell r="K2261" t="str">
            <v>AGRI</v>
          </cell>
          <cell r="L2261" t="str">
            <v>TAVAREKERE(H)_66</v>
          </cell>
          <cell r="M2261" t="str">
            <v>F05-LAKHSMISAGARA</v>
          </cell>
          <cell r="N2261" t="str">
            <v>TAVAREKERE(H)_66F05-LAKHSMISAGARA</v>
          </cell>
          <cell r="O2261" t="str">
            <v>1320303904020301</v>
          </cell>
          <cell r="P2261" t="str">
            <v>Rural</v>
          </cell>
          <cell r="Q2261" t="str">
            <v>AGRI</v>
          </cell>
          <cell r="R2261" t="str">
            <v>AGRI</v>
          </cell>
          <cell r="S2261">
            <v>22.5</v>
          </cell>
          <cell r="T2261">
            <v>10</v>
          </cell>
          <cell r="U2261">
            <v>32.5</v>
          </cell>
          <cell r="V2261">
            <v>100</v>
          </cell>
          <cell r="W2261">
            <v>364</v>
          </cell>
          <cell r="X2261">
            <v>363</v>
          </cell>
          <cell r="Y2261">
            <v>362</v>
          </cell>
          <cell r="Z2261">
            <v>802.75</v>
          </cell>
        </row>
        <row r="2262">
          <cell r="I2262" t="str">
            <v>TAVAREKERE(H)_66F06-TAVAREKERE</v>
          </cell>
          <cell r="J2262" t="str">
            <v>1320303904020302</v>
          </cell>
          <cell r="K2262" t="str">
            <v>NJY</v>
          </cell>
          <cell r="L2262" t="str">
            <v>TAVAREKERE(H)_66</v>
          </cell>
          <cell r="M2262" t="str">
            <v>F06-TAVAREKERE</v>
          </cell>
          <cell r="N2262" t="str">
            <v>TAVAREKERE(H)_66F06-TAVAREKERE</v>
          </cell>
          <cell r="O2262" t="str">
            <v>1320303904020302</v>
          </cell>
          <cell r="P2262" t="str">
            <v>Rural</v>
          </cell>
          <cell r="Q2262" t="str">
            <v>NJY</v>
          </cell>
          <cell r="R2262" t="str">
            <v>NJY</v>
          </cell>
          <cell r="S2262">
            <v>7.2</v>
          </cell>
          <cell r="T2262">
            <v>2.2000000000000002</v>
          </cell>
          <cell r="U2262">
            <v>9.4</v>
          </cell>
          <cell r="V2262">
            <v>29</v>
          </cell>
          <cell r="W2262">
            <v>1587</v>
          </cell>
          <cell r="X2262">
            <v>1438</v>
          </cell>
          <cell r="Y2262">
            <v>0</v>
          </cell>
          <cell r="Z2262">
            <v>321.45</v>
          </cell>
        </row>
        <row r="2263">
          <cell r="I2263" t="str">
            <v>TAVAREKERE(H)_66F07-GANADAHUNASE</v>
          </cell>
          <cell r="J2263" t="str">
            <v>1320303904010104</v>
          </cell>
          <cell r="K2263" t="str">
            <v>AGRI</v>
          </cell>
          <cell r="L2263" t="str">
            <v>TAVAREKERE(H)_66</v>
          </cell>
          <cell r="M2263" t="str">
            <v>F07-GANADAHUNASE</v>
          </cell>
          <cell r="N2263" t="str">
            <v>TAVAREKERE(H)_66F07-GANADAHUNASE</v>
          </cell>
          <cell r="O2263" t="str">
            <v>1320303904010104</v>
          </cell>
          <cell r="P2263" t="str">
            <v>Rural</v>
          </cell>
          <cell r="Q2263" t="str">
            <v>AGRI</v>
          </cell>
          <cell r="R2263" t="str">
            <v>AGRI</v>
          </cell>
          <cell r="S2263">
            <v>28.5</v>
          </cell>
          <cell r="T2263">
            <v>28</v>
          </cell>
          <cell r="U2263">
            <v>56.5</v>
          </cell>
          <cell r="V2263">
            <v>90</v>
          </cell>
          <cell r="W2263">
            <v>277</v>
          </cell>
          <cell r="X2263">
            <v>274</v>
          </cell>
          <cell r="Y2263">
            <v>274</v>
          </cell>
          <cell r="Z2263">
            <v>851.04</v>
          </cell>
        </row>
        <row r="2264">
          <cell r="I2264" t="str">
            <v>TAVAREKERE(H)_66F08-G-RANGANAHALLI</v>
          </cell>
          <cell r="J2264" t="str">
            <v>1320303904020303</v>
          </cell>
          <cell r="K2264" t="str">
            <v>AGRI</v>
          </cell>
          <cell r="L2264" t="str">
            <v>TAVAREKERE(H)_66</v>
          </cell>
          <cell r="M2264" t="str">
            <v>F08-G-RANGANAHALLI</v>
          </cell>
          <cell r="N2264" t="str">
            <v>TAVAREKERE(H)_66F08-G-RANGANAHALLI</v>
          </cell>
          <cell r="O2264" t="str">
            <v>1320303904020303</v>
          </cell>
          <cell r="P2264" t="str">
            <v>Rural</v>
          </cell>
          <cell r="Q2264" t="str">
            <v>AGRI</v>
          </cell>
          <cell r="R2264" t="str">
            <v>AGRI</v>
          </cell>
          <cell r="S2264">
            <v>32.5</v>
          </cell>
          <cell r="T2264">
            <v>12</v>
          </cell>
          <cell r="U2264">
            <v>44.5</v>
          </cell>
          <cell r="V2264">
            <v>82</v>
          </cell>
          <cell r="W2264">
            <v>317</v>
          </cell>
          <cell r="X2264">
            <v>317</v>
          </cell>
          <cell r="Y2264">
            <v>316</v>
          </cell>
          <cell r="Z2264">
            <v>954.28</v>
          </cell>
        </row>
        <row r="2265">
          <cell r="I2265" t="str">
            <v>TAVAREKERE(H)_66F09-GANDHINAGARA</v>
          </cell>
          <cell r="J2265" t="str">
            <v>1320303904010106</v>
          </cell>
          <cell r="K2265" t="str">
            <v>NJY</v>
          </cell>
          <cell r="L2265" t="str">
            <v>TAVAREKERE(H)_66</v>
          </cell>
          <cell r="M2265" t="str">
            <v>F09-GANDHINAGARA</v>
          </cell>
          <cell r="N2265" t="str">
            <v>TAVAREKERE(H)_66F09-GANDHINAGARA</v>
          </cell>
          <cell r="O2265" t="str">
            <v>1320303904010106</v>
          </cell>
          <cell r="P2265" t="str">
            <v>Rural</v>
          </cell>
          <cell r="Q2265" t="str">
            <v>NJY</v>
          </cell>
          <cell r="R2265" t="str">
            <v>NJY</v>
          </cell>
          <cell r="S2265">
            <v>28.2</v>
          </cell>
          <cell r="T2265">
            <v>9.4</v>
          </cell>
          <cell r="U2265">
            <v>37.6</v>
          </cell>
          <cell r="V2265">
            <v>47</v>
          </cell>
          <cell r="W2265">
            <v>1203</v>
          </cell>
          <cell r="X2265">
            <v>1019</v>
          </cell>
          <cell r="Y2265">
            <v>0</v>
          </cell>
          <cell r="Z2265">
            <v>12468.4</v>
          </cell>
        </row>
        <row r="2266">
          <cell r="I2266" t="str">
            <v>TAVAREKERE(H)_66F10-SOREKUNTE NJY</v>
          </cell>
          <cell r="J2266" t="str">
            <v>1320303904020304</v>
          </cell>
          <cell r="K2266" t="str">
            <v>NJY</v>
          </cell>
          <cell r="L2266" t="str">
            <v>TAVAREKERE(H)_66</v>
          </cell>
          <cell r="M2266" t="str">
            <v>F10-SOREKUNTE NJY</v>
          </cell>
          <cell r="N2266" t="str">
            <v>TAVAREKERE(H)_66F10-SOREKUNTE NJY</v>
          </cell>
          <cell r="O2266" t="str">
            <v>1320303904020304</v>
          </cell>
          <cell r="P2266" t="str">
            <v>Rural</v>
          </cell>
          <cell r="Q2266" t="str">
            <v>NJY</v>
          </cell>
          <cell r="R2266" t="str">
            <v>NJY</v>
          </cell>
          <cell r="S2266">
            <v>22.5</v>
          </cell>
          <cell r="T2266">
            <v>6.5</v>
          </cell>
          <cell r="U2266">
            <v>29</v>
          </cell>
          <cell r="V2266">
            <v>32</v>
          </cell>
          <cell r="W2266">
            <v>1716</v>
          </cell>
          <cell r="X2266">
            <v>1246</v>
          </cell>
          <cell r="Y2266">
            <v>0</v>
          </cell>
          <cell r="Z2266">
            <v>7994.2</v>
          </cell>
        </row>
        <row r="2267">
          <cell r="I2267" t="str">
            <v>TAVAREKERE(H)_66F11-SHEEP SLAUGHTER HOUSE</v>
          </cell>
          <cell r="J2267" t="str">
            <v>1220204904020107</v>
          </cell>
          <cell r="K2267" t="str">
            <v>INDUSTRIAL</v>
          </cell>
          <cell r="L2267" t="str">
            <v>TAVAREKERE(H)_66</v>
          </cell>
          <cell r="M2267" t="str">
            <v>F11-SHEEP SLAUGHTER HOUSE</v>
          </cell>
          <cell r="N2267" t="str">
            <v>TAVAREKERE(H)_66F11-SHEEP SLAUGHTER HOUSE</v>
          </cell>
          <cell r="O2267" t="str">
            <v>1220204904020107</v>
          </cell>
          <cell r="P2267" t="str">
            <v>Rural</v>
          </cell>
          <cell r="Q2267" t="str">
            <v>INDUSTRIAL</v>
          </cell>
          <cell r="R2267" t="str">
            <v>INDUSTRIAL</v>
          </cell>
          <cell r="S2267">
            <v>6.5</v>
          </cell>
          <cell r="T2267">
            <v>0</v>
          </cell>
          <cell r="U2267">
            <v>6.5</v>
          </cell>
          <cell r="V2267">
            <v>1</v>
          </cell>
          <cell r="W2267">
            <v>1</v>
          </cell>
          <cell r="X2267">
            <v>1</v>
          </cell>
          <cell r="Y2267">
            <v>0</v>
          </cell>
          <cell r="Z2267">
            <v>4.0199999999999996</v>
          </cell>
        </row>
        <row r="2268">
          <cell r="I2268" t="str">
            <v>TELAGI_66F01-BENDIGERI</v>
          </cell>
          <cell r="J2268" t="str">
            <v>1310303905010101</v>
          </cell>
          <cell r="K2268" t="str">
            <v>AGRI</v>
          </cell>
          <cell r="L2268" t="str">
            <v>TELAGI_66</v>
          </cell>
          <cell r="M2268" t="str">
            <v>F01-BENDIGERI</v>
          </cell>
          <cell r="N2268" t="str">
            <v>TELAGI_66F01-BENDIGERI</v>
          </cell>
          <cell r="O2268" t="str">
            <v>1310303905010101</v>
          </cell>
          <cell r="P2268" t="str">
            <v>Rural</v>
          </cell>
          <cell r="Q2268" t="str">
            <v>AGRI</v>
          </cell>
          <cell r="R2268" t="str">
            <v>AGRI</v>
          </cell>
          <cell r="S2268">
            <v>39.723999999999997</v>
          </cell>
          <cell r="T2268">
            <v>26.482666666666667</v>
          </cell>
          <cell r="U2268">
            <v>66.206666666666663</v>
          </cell>
          <cell r="V2268">
            <v>129</v>
          </cell>
          <cell r="W2268">
            <v>620</v>
          </cell>
          <cell r="X2268">
            <v>620</v>
          </cell>
          <cell r="Y2268">
            <v>619</v>
          </cell>
          <cell r="Z2268">
            <v>697.88</v>
          </cell>
        </row>
        <row r="2269">
          <cell r="I2269" t="str">
            <v>TELAGI_66F02-DADAPURA</v>
          </cell>
          <cell r="J2269" t="str">
            <v>1310303905010102</v>
          </cell>
          <cell r="K2269" t="str">
            <v>AGRI</v>
          </cell>
          <cell r="L2269" t="str">
            <v>TELAGI_66</v>
          </cell>
          <cell r="M2269" t="str">
            <v>F02-DADAPURA</v>
          </cell>
          <cell r="N2269" t="str">
            <v>TELAGI_66F02-DADAPURA</v>
          </cell>
          <cell r="O2269" t="str">
            <v>1310303905010102</v>
          </cell>
          <cell r="P2269" t="str">
            <v>Rural</v>
          </cell>
          <cell r="Q2269" t="str">
            <v>AGRI</v>
          </cell>
          <cell r="R2269" t="str">
            <v>AGRI</v>
          </cell>
          <cell r="S2269">
            <v>12.797999999999998</v>
          </cell>
          <cell r="T2269">
            <v>8.532</v>
          </cell>
          <cell r="U2269">
            <v>21.33</v>
          </cell>
          <cell r="V2269">
            <v>20</v>
          </cell>
          <cell r="W2269">
            <v>294</v>
          </cell>
          <cell r="X2269">
            <v>294</v>
          </cell>
          <cell r="Y2269">
            <v>293</v>
          </cell>
          <cell r="Z2269">
            <v>318.7</v>
          </cell>
        </row>
        <row r="2270">
          <cell r="I2270" t="str">
            <v>TELAGI_66F03-KANDIKERI</v>
          </cell>
          <cell r="J2270" t="str">
            <v>1310303905010103</v>
          </cell>
          <cell r="K2270" t="str">
            <v>AGRI</v>
          </cell>
          <cell r="L2270" t="str">
            <v>TELAGI_66</v>
          </cell>
          <cell r="M2270" t="str">
            <v>F03-KANDIKERI</v>
          </cell>
          <cell r="N2270" t="str">
            <v>TELAGI_66F03-KANDIKERI</v>
          </cell>
          <cell r="O2270" t="str">
            <v>1310303905010103</v>
          </cell>
          <cell r="P2270" t="str">
            <v>Rural</v>
          </cell>
          <cell r="Q2270" t="str">
            <v>AGRI</v>
          </cell>
          <cell r="R2270" t="str">
            <v>AGRI</v>
          </cell>
          <cell r="S2270">
            <v>14.4648</v>
          </cell>
          <cell r="T2270">
            <v>9.6432000000000002</v>
          </cell>
          <cell r="U2270">
            <v>24.108000000000001</v>
          </cell>
          <cell r="V2270">
            <v>95</v>
          </cell>
          <cell r="W2270">
            <v>489</v>
          </cell>
          <cell r="X2270">
            <v>487</v>
          </cell>
          <cell r="Y2270">
            <v>487</v>
          </cell>
          <cell r="Z2270">
            <v>484.07</v>
          </cell>
        </row>
        <row r="2271">
          <cell r="I2271" t="str">
            <v>TELAGI_66F04-GUNDAGATTI</v>
          </cell>
          <cell r="J2271" t="str">
            <v>1310303905020301</v>
          </cell>
          <cell r="K2271" t="str">
            <v>AGRI</v>
          </cell>
          <cell r="L2271" t="str">
            <v>TELAGI_66</v>
          </cell>
          <cell r="M2271" t="str">
            <v>F04-GUNDAGATTI</v>
          </cell>
          <cell r="N2271" t="str">
            <v>TELAGI_66F04-GUNDAGATTI</v>
          </cell>
          <cell r="O2271" t="str">
            <v>1310303905020301</v>
          </cell>
          <cell r="P2271" t="str">
            <v>Rural</v>
          </cell>
          <cell r="Q2271" t="str">
            <v>AGRI</v>
          </cell>
          <cell r="R2271" t="str">
            <v>AGRI</v>
          </cell>
          <cell r="S2271">
            <v>24.401799999999998</v>
          </cell>
          <cell r="T2271">
            <v>16.267866666666666</v>
          </cell>
          <cell r="U2271">
            <v>40.669666666666664</v>
          </cell>
          <cell r="V2271">
            <v>85</v>
          </cell>
          <cell r="W2271">
            <v>512</v>
          </cell>
          <cell r="X2271">
            <v>509</v>
          </cell>
          <cell r="Y2271">
            <v>509</v>
          </cell>
          <cell r="Z2271">
            <v>501.03</v>
          </cell>
        </row>
        <row r="2272">
          <cell r="I2272" t="str">
            <v>TELAGI_66F05-ALAGILAWADA,</v>
          </cell>
          <cell r="J2272" t="str">
            <v>1310303905020302</v>
          </cell>
          <cell r="K2272" t="str">
            <v>AGRI</v>
          </cell>
          <cell r="L2272" t="str">
            <v>TELAGI_66</v>
          </cell>
          <cell r="M2272" t="str">
            <v>F05-ALAGILAWADA,</v>
          </cell>
          <cell r="N2272" t="str">
            <v>TELAGI_66F05-ALAGILAWADA,</v>
          </cell>
          <cell r="O2272" t="str">
            <v>1310303905020302</v>
          </cell>
          <cell r="P2272" t="str">
            <v>Rural</v>
          </cell>
          <cell r="Q2272" t="str">
            <v>AGRI</v>
          </cell>
          <cell r="R2272" t="str">
            <v>AGRI</v>
          </cell>
          <cell r="S2272">
            <v>22.903799999999997</v>
          </cell>
          <cell r="T2272">
            <v>15.269199999999998</v>
          </cell>
          <cell r="U2272">
            <v>38.172999999999995</v>
          </cell>
          <cell r="V2272">
            <v>86</v>
          </cell>
          <cell r="W2272">
            <v>337</v>
          </cell>
          <cell r="X2272">
            <v>337</v>
          </cell>
          <cell r="Y2272">
            <v>335</v>
          </cell>
          <cell r="Z2272">
            <v>567.22</v>
          </cell>
        </row>
        <row r="2273">
          <cell r="I2273" t="str">
            <v>TELAGI_66F06-RAGIMASALWADA</v>
          </cell>
          <cell r="J2273" t="str">
            <v>1310303905010104</v>
          </cell>
          <cell r="K2273" t="str">
            <v>AGRI</v>
          </cell>
          <cell r="L2273" t="str">
            <v>TELAGI_66</v>
          </cell>
          <cell r="M2273" t="str">
            <v>F06-RAGIMASALWADA</v>
          </cell>
          <cell r="N2273" t="str">
            <v>TELAGI_66F06-RAGIMASALWADA</v>
          </cell>
          <cell r="O2273" t="str">
            <v>1310303905010104</v>
          </cell>
          <cell r="P2273" t="str">
            <v>Rural</v>
          </cell>
          <cell r="Q2273" t="str">
            <v>AGRI</v>
          </cell>
          <cell r="R2273" t="str">
            <v>AGRI</v>
          </cell>
          <cell r="S2273">
            <v>27.709399999999999</v>
          </cell>
          <cell r="T2273">
            <v>18.472933333333334</v>
          </cell>
          <cell r="U2273">
            <v>46.182333333333332</v>
          </cell>
          <cell r="V2273">
            <v>117</v>
          </cell>
          <cell r="W2273">
            <v>1064</v>
          </cell>
          <cell r="X2273">
            <v>1053</v>
          </cell>
          <cell r="Y2273">
            <v>933</v>
          </cell>
          <cell r="Z2273">
            <v>951.01</v>
          </cell>
        </row>
        <row r="2274">
          <cell r="I2274" t="str">
            <v>TELAGI_66F07-CHIRASTAHALLI</v>
          </cell>
          <cell r="J2274" t="str">
            <v>1310303905020304</v>
          </cell>
          <cell r="K2274" t="str">
            <v>NJY</v>
          </cell>
          <cell r="L2274" t="str">
            <v>TELAGI_66</v>
          </cell>
          <cell r="M2274" t="str">
            <v>F07-CHIRASTAHALLI</v>
          </cell>
          <cell r="N2274" t="str">
            <v>TELAGI_66F07-CHIRASTAHALLI</v>
          </cell>
          <cell r="O2274" t="str">
            <v>1310303905020304</v>
          </cell>
          <cell r="P2274" t="str">
            <v>Rural</v>
          </cell>
          <cell r="Q2274" t="str">
            <v>NJY</v>
          </cell>
          <cell r="R2274" t="str">
            <v>NJY</v>
          </cell>
          <cell r="S2274">
            <v>15.901399999999997</v>
          </cell>
          <cell r="T2274">
            <v>10.600933333333332</v>
          </cell>
          <cell r="U2274">
            <v>26.502333333333329</v>
          </cell>
          <cell r="V2274">
            <v>91</v>
          </cell>
          <cell r="W2274">
            <v>1632</v>
          </cell>
          <cell r="X2274">
            <v>1515</v>
          </cell>
          <cell r="Y2274">
            <v>0</v>
          </cell>
          <cell r="Z2274">
            <v>320.48</v>
          </cell>
        </row>
        <row r="2275">
          <cell r="I2275" t="str">
            <v>TELAGI_66F08-VATLAHALLI NJY</v>
          </cell>
          <cell r="J2275" t="str">
            <v>1310303905030501</v>
          </cell>
          <cell r="K2275" t="str">
            <v>NJY</v>
          </cell>
          <cell r="L2275" t="str">
            <v>TELAGI_66</v>
          </cell>
          <cell r="M2275" t="str">
            <v>F08-VATLAHALLI NJY</v>
          </cell>
          <cell r="N2275" t="str">
            <v>TELAGI_66F08-VATLAHALLI NJY</v>
          </cell>
          <cell r="O2275" t="str">
            <v>1310303905030501</v>
          </cell>
          <cell r="P2275" t="str">
            <v>Rural</v>
          </cell>
          <cell r="Q2275" t="str">
            <v>NJY</v>
          </cell>
          <cell r="R2275" t="str">
            <v>NJY</v>
          </cell>
          <cell r="S2275">
            <v>11.9034</v>
          </cell>
          <cell r="T2275">
            <v>7.9356</v>
          </cell>
          <cell r="U2275">
            <v>19.838999999999999</v>
          </cell>
          <cell r="V2275">
            <v>72</v>
          </cell>
          <cell r="W2275">
            <v>1715</v>
          </cell>
          <cell r="X2275">
            <v>1330</v>
          </cell>
          <cell r="Y2275">
            <v>0</v>
          </cell>
          <cell r="Z2275">
            <v>281.62</v>
          </cell>
        </row>
        <row r="2276">
          <cell r="I2276" t="str">
            <v>TELAGI_66F09-SHANKRAHALLI</v>
          </cell>
          <cell r="J2276" t="str">
            <v>1310303905030301</v>
          </cell>
          <cell r="K2276" t="str">
            <v>AGRI</v>
          </cell>
          <cell r="L2276" t="str">
            <v>TELAGI_66</v>
          </cell>
          <cell r="M2276" t="str">
            <v>F09-SHANKRAHALLI</v>
          </cell>
          <cell r="N2276" t="str">
            <v>TELAGI_66F09-SHANKRAHALLI</v>
          </cell>
          <cell r="O2276" t="str">
            <v>1310303905030301</v>
          </cell>
          <cell r="P2276" t="str">
            <v>Rural</v>
          </cell>
          <cell r="Q2276" t="str">
            <v>AGRI</v>
          </cell>
          <cell r="R2276" t="str">
            <v>AGRI</v>
          </cell>
          <cell r="S2276">
            <v>15.576000000000002</v>
          </cell>
          <cell r="T2276">
            <v>10.384000000000002</v>
          </cell>
          <cell r="U2276">
            <v>25.960000000000004</v>
          </cell>
          <cell r="V2276">
            <v>37</v>
          </cell>
          <cell r="W2276">
            <v>351</v>
          </cell>
          <cell r="X2276">
            <v>351</v>
          </cell>
          <cell r="Y2276">
            <v>350</v>
          </cell>
          <cell r="Z2276">
            <v>484.03</v>
          </cell>
        </row>
        <row r="2277">
          <cell r="I2277" t="str">
            <v>TELAGI_66F10-NAGALAPURA</v>
          </cell>
          <cell r="J2277" t="str">
            <v>1310303905030302</v>
          </cell>
          <cell r="K2277" t="str">
            <v>NJY</v>
          </cell>
          <cell r="L2277" t="str">
            <v>TELAGI_66</v>
          </cell>
          <cell r="M2277" t="str">
            <v>F10-NAGALAPURA</v>
          </cell>
          <cell r="N2277" t="str">
            <v>TELAGI_66F10-NAGALAPURA</v>
          </cell>
          <cell r="O2277" t="str">
            <v>1310303905030302</v>
          </cell>
          <cell r="P2277" t="str">
            <v>Rural</v>
          </cell>
          <cell r="Q2277" t="str">
            <v>NJY</v>
          </cell>
          <cell r="R2277" t="str">
            <v>NJY</v>
          </cell>
          <cell r="S2277">
            <v>13.080599999999999</v>
          </cell>
          <cell r="T2277">
            <v>8.7203999999999997</v>
          </cell>
          <cell r="U2277">
            <v>21.800999999999998</v>
          </cell>
          <cell r="V2277">
            <v>64</v>
          </cell>
          <cell r="W2277">
            <v>1511</v>
          </cell>
          <cell r="X2277">
            <v>1106</v>
          </cell>
          <cell r="Y2277">
            <v>0</v>
          </cell>
          <cell r="Z2277">
            <v>876.93</v>
          </cell>
        </row>
        <row r="2278">
          <cell r="I2278" t="str">
            <v>TELAGI_66F11-SINGRIHALLI</v>
          </cell>
          <cell r="J2278" t="str">
            <v>1310303905030303</v>
          </cell>
          <cell r="K2278" t="str">
            <v>AGRI</v>
          </cell>
          <cell r="L2278" t="str">
            <v>TELAGI_66</v>
          </cell>
          <cell r="M2278" t="str">
            <v>F11-SINGRIHALLI</v>
          </cell>
          <cell r="N2278" t="str">
            <v>TELAGI_66F11-SINGRIHALLI</v>
          </cell>
          <cell r="O2278" t="str">
            <v>1310303905030303</v>
          </cell>
          <cell r="P2278" t="str">
            <v>Rural</v>
          </cell>
          <cell r="Q2278" t="str">
            <v>AGRI</v>
          </cell>
          <cell r="R2278" t="str">
            <v>AGRI</v>
          </cell>
          <cell r="S2278">
            <v>10.398000000000001</v>
          </cell>
          <cell r="T2278">
            <v>6.9320000000000013</v>
          </cell>
          <cell r="U2278">
            <v>17.330000000000002</v>
          </cell>
          <cell r="V2278">
            <v>31</v>
          </cell>
          <cell r="W2278">
            <v>153</v>
          </cell>
          <cell r="X2278">
            <v>152</v>
          </cell>
          <cell r="Y2278">
            <v>150</v>
          </cell>
          <cell r="Z2278">
            <v>654.53</v>
          </cell>
        </row>
        <row r="2279">
          <cell r="I2279" t="str">
            <v>TELAGI_66F12-TELIGITOWN</v>
          </cell>
          <cell r="J2279" t="str">
            <v>1310303905030304</v>
          </cell>
          <cell r="K2279" t="str">
            <v>NJY</v>
          </cell>
          <cell r="L2279" t="str">
            <v>TELAGI_66</v>
          </cell>
          <cell r="M2279" t="str">
            <v>F12-TELIGITOWN</v>
          </cell>
          <cell r="N2279" t="str">
            <v>TELAGI_66F12-TELIGITOWN</v>
          </cell>
          <cell r="O2279" t="str">
            <v>1310303905030304</v>
          </cell>
          <cell r="P2279" t="str">
            <v>Rural</v>
          </cell>
          <cell r="Q2279" t="str">
            <v>NJY</v>
          </cell>
          <cell r="R2279" t="str">
            <v>NJY</v>
          </cell>
          <cell r="S2279">
            <v>2.4156</v>
          </cell>
          <cell r="T2279">
            <v>1.6104000000000001</v>
          </cell>
          <cell r="U2279">
            <v>4.0259999999999998</v>
          </cell>
          <cell r="V2279">
            <v>109</v>
          </cell>
          <cell r="W2279">
            <v>2334</v>
          </cell>
          <cell r="X2279">
            <v>1895</v>
          </cell>
          <cell r="Y2279">
            <v>0</v>
          </cell>
          <cell r="Z2279">
            <v>399.11</v>
          </cell>
        </row>
        <row r="2280">
          <cell r="I2280" t="str">
            <v>TELAGI_66F13-THALAVAGALU NJY</v>
          </cell>
          <cell r="J2280" t="str">
            <v>1310303905030502</v>
          </cell>
          <cell r="K2280" t="str">
            <v>NJY</v>
          </cell>
          <cell r="L2280" t="str">
            <v>TELAGI_66</v>
          </cell>
          <cell r="M2280" t="str">
            <v>F13-THALAVAGALU NJY</v>
          </cell>
          <cell r="N2280" t="str">
            <v>TELAGI_66F13-THALAVAGALU NJY</v>
          </cell>
          <cell r="O2280" t="str">
            <v>1310303905030502</v>
          </cell>
          <cell r="P2280" t="str">
            <v>Rural</v>
          </cell>
          <cell r="Q2280" t="str">
            <v>NJY</v>
          </cell>
          <cell r="R2280" t="str">
            <v>NJY</v>
          </cell>
          <cell r="S2280">
            <v>27.665400000000002</v>
          </cell>
          <cell r="T2280">
            <v>18.4436</v>
          </cell>
          <cell r="U2280">
            <v>46.109000000000002</v>
          </cell>
          <cell r="V2280">
            <v>22</v>
          </cell>
          <cell r="W2280">
            <v>3674</v>
          </cell>
          <cell r="X2280">
            <v>3077</v>
          </cell>
          <cell r="Y2280">
            <v>0</v>
          </cell>
          <cell r="Z2280">
            <v>1023.26</v>
          </cell>
        </row>
        <row r="2281">
          <cell r="I2281" t="str">
            <v>TELAGI_66F14-KADATHI</v>
          </cell>
          <cell r="J2281" t="str">
            <v>1310303905020303</v>
          </cell>
          <cell r="K2281" t="str">
            <v>AGRI</v>
          </cell>
          <cell r="L2281" t="str">
            <v>TELAGI_66</v>
          </cell>
          <cell r="M2281" t="str">
            <v>F14-KADATHI</v>
          </cell>
          <cell r="N2281" t="str">
            <v>TELAGI_66F14-KADATHI</v>
          </cell>
          <cell r="O2281" t="str">
            <v>1310303905020303</v>
          </cell>
          <cell r="P2281" t="str">
            <v>Rural</v>
          </cell>
          <cell r="Q2281" t="str">
            <v>AGRI</v>
          </cell>
          <cell r="R2281" t="str">
            <v>AGRI</v>
          </cell>
          <cell r="S2281">
            <v>16.027999999999999</v>
          </cell>
          <cell r="T2281">
            <v>10.685333333333334</v>
          </cell>
          <cell r="U2281">
            <v>26.713333333333331</v>
          </cell>
          <cell r="V2281">
            <v>31</v>
          </cell>
          <cell r="W2281">
            <v>227</v>
          </cell>
          <cell r="X2281">
            <v>227</v>
          </cell>
          <cell r="Y2281">
            <v>226</v>
          </cell>
          <cell r="Z2281">
            <v>623.54</v>
          </cell>
        </row>
        <row r="2282">
          <cell r="I2282" t="str">
            <v>THALKERE_110F01-MANGIKUPPE</v>
          </cell>
          <cell r="J2282" t="str">
            <v>1320202903010101</v>
          </cell>
          <cell r="K2282" t="str">
            <v>AGRI</v>
          </cell>
          <cell r="L2282" t="str">
            <v>THALKERE_110</v>
          </cell>
          <cell r="M2282" t="str">
            <v>F01-MANGIKUPPE</v>
          </cell>
          <cell r="N2282" t="str">
            <v>THALKERE_110F01-MANGIKUPPE</v>
          </cell>
          <cell r="O2282" t="str">
            <v>1320202903010101</v>
          </cell>
          <cell r="P2282" t="str">
            <v>Rural</v>
          </cell>
          <cell r="Q2282" t="str">
            <v>AGRI</v>
          </cell>
          <cell r="R2282" t="str">
            <v>AGRI</v>
          </cell>
          <cell r="S2282">
            <v>5.4180000000000001</v>
          </cell>
          <cell r="T2282">
            <v>8.1269999999999989</v>
          </cell>
          <cell r="U2282">
            <v>13.544999999999998</v>
          </cell>
          <cell r="V2282">
            <v>68</v>
          </cell>
          <cell r="W2282">
            <v>291</v>
          </cell>
          <cell r="X2282">
            <v>290</v>
          </cell>
          <cell r="Y2282">
            <v>290</v>
          </cell>
          <cell r="Z2282">
            <v>586.08000000000004</v>
          </cell>
        </row>
        <row r="2283">
          <cell r="I2283" t="str">
            <v>THALKERE_110F02-TALKERE</v>
          </cell>
          <cell r="J2283" t="str">
            <v>1320202903010102</v>
          </cell>
          <cell r="K2283" t="str">
            <v>AGRI</v>
          </cell>
          <cell r="L2283" t="str">
            <v>THALKERE_110</v>
          </cell>
          <cell r="M2283" t="str">
            <v>F02-TALKERE</v>
          </cell>
          <cell r="N2283" t="str">
            <v>THALKERE_110F02-TALKERE</v>
          </cell>
          <cell r="O2283" t="str">
            <v>1320202903010102</v>
          </cell>
          <cell r="P2283" t="str">
            <v>Rural</v>
          </cell>
          <cell r="Q2283" t="str">
            <v>AGRI</v>
          </cell>
          <cell r="R2283" t="str">
            <v>AGRI</v>
          </cell>
          <cell r="S2283">
            <v>12.384</v>
          </cell>
          <cell r="T2283">
            <v>18.626000000000001</v>
          </cell>
          <cell r="U2283">
            <v>31.01</v>
          </cell>
          <cell r="V2283">
            <v>146</v>
          </cell>
          <cell r="W2283">
            <v>428</v>
          </cell>
          <cell r="X2283">
            <v>343</v>
          </cell>
          <cell r="Y2283">
            <v>343</v>
          </cell>
          <cell r="Z2283">
            <v>661.29</v>
          </cell>
        </row>
        <row r="2284">
          <cell r="I2284" t="str">
            <v>THALKERE_110F03-KURUBARAHALLI</v>
          </cell>
          <cell r="J2284" t="str">
            <v>1320202903010103</v>
          </cell>
          <cell r="K2284" t="str">
            <v>AGRI</v>
          </cell>
          <cell r="L2284" t="str">
            <v>THALKERE_110</v>
          </cell>
          <cell r="M2284" t="str">
            <v>F03-KURUBARAHALLI</v>
          </cell>
          <cell r="N2284" t="str">
            <v>THALKERE_110F03-KURUBARAHALLI</v>
          </cell>
          <cell r="O2284" t="str">
            <v>1320202903010103</v>
          </cell>
          <cell r="P2284" t="str">
            <v>Rural</v>
          </cell>
          <cell r="Q2284" t="str">
            <v>AGRI</v>
          </cell>
          <cell r="R2284" t="str">
            <v>AGRI</v>
          </cell>
          <cell r="S2284">
            <v>7.4819999999999993</v>
          </cell>
          <cell r="T2284">
            <v>11.222999999999999</v>
          </cell>
          <cell r="U2284">
            <v>18.704999999999998</v>
          </cell>
          <cell r="V2284">
            <v>87</v>
          </cell>
          <cell r="W2284">
            <v>344</v>
          </cell>
          <cell r="X2284">
            <v>275</v>
          </cell>
          <cell r="Y2284">
            <v>275</v>
          </cell>
          <cell r="Z2284">
            <v>862.79</v>
          </cell>
        </row>
        <row r="2285">
          <cell r="I2285" t="str">
            <v>THALKERE_110F04-DONKIHALLI</v>
          </cell>
          <cell r="J2285" t="str">
            <v>1320202903010104</v>
          </cell>
          <cell r="K2285" t="str">
            <v>AGRI</v>
          </cell>
          <cell r="L2285" t="str">
            <v>THALKERE_110</v>
          </cell>
          <cell r="M2285" t="str">
            <v>F04-DONKIHALLI</v>
          </cell>
          <cell r="N2285" t="str">
            <v>THALKERE_110F04-DONKIHALLI</v>
          </cell>
          <cell r="O2285" t="str">
            <v>1320202903010104</v>
          </cell>
          <cell r="P2285" t="str">
            <v>Rural</v>
          </cell>
          <cell r="Q2285" t="str">
            <v>AGRI</v>
          </cell>
          <cell r="R2285" t="str">
            <v>AGRI</v>
          </cell>
          <cell r="S2285">
            <v>3.0960000000000001</v>
          </cell>
          <cell r="T2285">
            <v>4.7839999999999998</v>
          </cell>
          <cell r="U2285">
            <v>7.88</v>
          </cell>
          <cell r="V2285">
            <v>39</v>
          </cell>
          <cell r="W2285">
            <v>341</v>
          </cell>
          <cell r="X2285">
            <v>298</v>
          </cell>
          <cell r="Y2285">
            <v>298</v>
          </cell>
          <cell r="Z2285">
            <v>22.98</v>
          </cell>
        </row>
        <row r="2286">
          <cell r="I2286" t="str">
            <v>THALKERE_110F05-DODDAGORAGATTA</v>
          </cell>
          <cell r="J2286" t="str">
            <v>1320202903010105</v>
          </cell>
          <cell r="K2286" t="str">
            <v>AGRI</v>
          </cell>
          <cell r="L2286" t="str">
            <v>THALKERE_110</v>
          </cell>
          <cell r="M2286" t="str">
            <v>F05-DODDAGORAGATTA</v>
          </cell>
          <cell r="N2286" t="str">
            <v>THALKERE_110F05-DODDAGORAGATTA</v>
          </cell>
          <cell r="O2286" t="str">
            <v>1320202903010105</v>
          </cell>
          <cell r="P2286" t="str">
            <v>Rural</v>
          </cell>
          <cell r="Q2286" t="str">
            <v>AGRI</v>
          </cell>
          <cell r="R2286" t="str">
            <v>AGRI</v>
          </cell>
          <cell r="S2286">
            <v>3.0960000000000001</v>
          </cell>
          <cell r="T2286">
            <v>9.1352000000000011</v>
          </cell>
          <cell r="U2286">
            <v>12.231200000000001</v>
          </cell>
          <cell r="V2286">
            <v>12</v>
          </cell>
          <cell r="W2286">
            <v>380</v>
          </cell>
          <cell r="X2286">
            <v>379</v>
          </cell>
          <cell r="Y2286">
            <v>379</v>
          </cell>
          <cell r="Z2286">
            <v>25.8</v>
          </cell>
        </row>
        <row r="2287">
          <cell r="I2287" t="str">
            <v>THALKERE_110F06-D KALKERE-NJY</v>
          </cell>
          <cell r="J2287" t="str">
            <v>1320202903010106</v>
          </cell>
          <cell r="K2287" t="str">
            <v>NJY</v>
          </cell>
          <cell r="L2287" t="str">
            <v>THALKERE_110</v>
          </cell>
          <cell r="M2287" t="str">
            <v>F06-D KALKERE-NJY</v>
          </cell>
          <cell r="N2287" t="str">
            <v>THALKERE_110F06-D KALKERE-NJY</v>
          </cell>
          <cell r="O2287" t="str">
            <v>1320202903010106</v>
          </cell>
          <cell r="P2287" t="str">
            <v>Rural</v>
          </cell>
          <cell r="Q2287" t="str">
            <v>NJY</v>
          </cell>
          <cell r="R2287" t="str">
            <v>NJY</v>
          </cell>
          <cell r="S2287">
            <v>7.5679999999999996</v>
          </cell>
          <cell r="T2287">
            <v>11.351999999999999</v>
          </cell>
          <cell r="U2287">
            <v>18.919999999999998</v>
          </cell>
          <cell r="V2287">
            <v>88</v>
          </cell>
          <cell r="W2287">
            <v>2453</v>
          </cell>
          <cell r="X2287">
            <v>2190</v>
          </cell>
          <cell r="Y2287">
            <v>0</v>
          </cell>
          <cell r="Z2287">
            <v>412.63</v>
          </cell>
        </row>
        <row r="2288">
          <cell r="I2288" t="str">
            <v>THALKERE_110F07-MADAPATNA</v>
          </cell>
          <cell r="J2288" t="str">
            <v>1320202903020305</v>
          </cell>
          <cell r="K2288" t="str">
            <v>AGRI</v>
          </cell>
          <cell r="L2288" t="str">
            <v>THALKERE_110</v>
          </cell>
          <cell r="M2288" t="str">
            <v>F07-MADAPATNA</v>
          </cell>
          <cell r="N2288" t="str">
            <v>THALKERE_110F07-MADAPATNA</v>
          </cell>
          <cell r="O2288" t="str">
            <v>1320202903020305</v>
          </cell>
          <cell r="P2288" t="str">
            <v>Rural</v>
          </cell>
          <cell r="Q2288" t="str">
            <v>AGRI</v>
          </cell>
          <cell r="R2288" t="str">
            <v>AGRI</v>
          </cell>
          <cell r="S2288">
            <v>3.698</v>
          </cell>
          <cell r="T2288">
            <v>5.5469999999999997</v>
          </cell>
          <cell r="U2288">
            <v>9.2449999999999992</v>
          </cell>
          <cell r="V2288">
            <v>1</v>
          </cell>
          <cell r="W2288">
            <v>334</v>
          </cell>
          <cell r="X2288">
            <v>334</v>
          </cell>
          <cell r="Y2288">
            <v>334</v>
          </cell>
          <cell r="Z2288">
            <v>2145.8000000000002</v>
          </cell>
        </row>
        <row r="2289">
          <cell r="I2289" t="str">
            <v>THALKERE_110F08-DWARANAHALLI</v>
          </cell>
          <cell r="J2289" t="str">
            <v>1320202903020306</v>
          </cell>
          <cell r="K2289" t="str">
            <v>AGRI</v>
          </cell>
          <cell r="L2289" t="str">
            <v>THALKERE_110</v>
          </cell>
          <cell r="M2289" t="str">
            <v>F08-DWARANAHALLI</v>
          </cell>
          <cell r="N2289" t="str">
            <v>THALKERE_110F08-DWARANAHALLI</v>
          </cell>
          <cell r="O2289" t="str">
            <v>1320202903020306</v>
          </cell>
          <cell r="P2289" t="str">
            <v>Rural</v>
          </cell>
          <cell r="Q2289" t="str">
            <v>AGRI</v>
          </cell>
          <cell r="R2289" t="str">
            <v>AGRI</v>
          </cell>
          <cell r="S2289">
            <v>5.7620000000000005</v>
          </cell>
          <cell r="T2289">
            <v>8.6429999999999989</v>
          </cell>
          <cell r="U2289">
            <v>14.404999999999999</v>
          </cell>
          <cell r="V2289">
            <v>68</v>
          </cell>
          <cell r="W2289">
            <v>337</v>
          </cell>
          <cell r="X2289">
            <v>301</v>
          </cell>
          <cell r="Y2289">
            <v>301</v>
          </cell>
          <cell r="Z2289">
            <v>958.6</v>
          </cell>
        </row>
        <row r="2290">
          <cell r="I2290" t="str">
            <v>THALKERE_110F09-PUTTAMADHIHALLI</v>
          </cell>
          <cell r="J2290" t="str">
            <v>1320202903020303</v>
          </cell>
          <cell r="K2290" t="str">
            <v>AGRI</v>
          </cell>
          <cell r="L2290" t="str">
            <v>THALKERE_110</v>
          </cell>
          <cell r="M2290" t="str">
            <v>F09-PUTTAMADHIHALLI</v>
          </cell>
          <cell r="N2290" t="str">
            <v>THALKERE_110F09-PUTTAMADHIHALLI</v>
          </cell>
          <cell r="O2290" t="str">
            <v>1320202903020303</v>
          </cell>
          <cell r="P2290" t="str">
            <v>Rural</v>
          </cell>
          <cell r="Q2290" t="str">
            <v>AGRI</v>
          </cell>
          <cell r="R2290" t="str">
            <v>AGRI</v>
          </cell>
          <cell r="S2290">
            <v>3.9560000000000004</v>
          </cell>
          <cell r="T2290">
            <v>5.9340000000000002</v>
          </cell>
          <cell r="U2290">
            <v>9.89</v>
          </cell>
          <cell r="V2290">
            <v>46</v>
          </cell>
          <cell r="W2290">
            <v>538</v>
          </cell>
          <cell r="X2290">
            <v>374</v>
          </cell>
          <cell r="Y2290">
            <v>374</v>
          </cell>
          <cell r="Z2290">
            <v>2957.2</v>
          </cell>
        </row>
        <row r="2291">
          <cell r="I2291" t="str">
            <v>THALKERE_110F10-LALANAKATTE</v>
          </cell>
          <cell r="J2291" t="str">
            <v>1320202903020301</v>
          </cell>
          <cell r="K2291" t="str">
            <v>AGRI</v>
          </cell>
          <cell r="L2291" t="str">
            <v>THALKERE_110</v>
          </cell>
          <cell r="M2291" t="str">
            <v>F10-LALANAKATTE</v>
          </cell>
          <cell r="N2291" t="str">
            <v>THALKERE_110F10-LALANAKATTE</v>
          </cell>
          <cell r="O2291" t="str">
            <v>1320202903020301</v>
          </cell>
          <cell r="P2291" t="str">
            <v>Rural</v>
          </cell>
          <cell r="Q2291" t="str">
            <v>AGRI</v>
          </cell>
          <cell r="R2291" t="str">
            <v>AGRI</v>
          </cell>
          <cell r="S2291">
            <v>4.3</v>
          </cell>
          <cell r="T2291">
            <v>6.5</v>
          </cell>
          <cell r="U2291">
            <v>10.8</v>
          </cell>
          <cell r="V2291">
            <v>49</v>
          </cell>
          <cell r="W2291">
            <v>402</v>
          </cell>
          <cell r="X2291">
            <v>398</v>
          </cell>
          <cell r="Y2291">
            <v>397</v>
          </cell>
          <cell r="Z2291">
            <v>3306.1</v>
          </cell>
        </row>
        <row r="2292">
          <cell r="I2292" t="str">
            <v>THALKERE_110F11-PURA</v>
          </cell>
          <cell r="J2292" t="str">
            <v>1320202903020302</v>
          </cell>
          <cell r="K2292" t="str">
            <v>AGRI</v>
          </cell>
          <cell r="L2292" t="str">
            <v>THALKERE_110</v>
          </cell>
          <cell r="M2292" t="str">
            <v>F11-PURA</v>
          </cell>
          <cell r="N2292" t="str">
            <v>THALKERE_110F11-PURA</v>
          </cell>
          <cell r="O2292" t="str">
            <v>1320202903020302</v>
          </cell>
          <cell r="P2292" t="str">
            <v>Rural</v>
          </cell>
          <cell r="Q2292" t="str">
            <v>AGRI</v>
          </cell>
          <cell r="R2292" t="str">
            <v>AGRI</v>
          </cell>
          <cell r="S2292">
            <v>5.0740000000000007</v>
          </cell>
          <cell r="T2292">
            <v>7.6609999999999996</v>
          </cell>
          <cell r="U2292">
            <v>12.734999999999999</v>
          </cell>
          <cell r="V2292">
            <v>59</v>
          </cell>
          <cell r="W2292">
            <v>372</v>
          </cell>
          <cell r="X2292">
            <v>372</v>
          </cell>
          <cell r="Y2292">
            <v>372</v>
          </cell>
          <cell r="Z2292">
            <v>3343.1</v>
          </cell>
        </row>
        <row r="2293">
          <cell r="I2293" t="str">
            <v>THALKERE_110F12-ANNEMALE</v>
          </cell>
          <cell r="J2293" t="str">
            <v>1320202903020304</v>
          </cell>
          <cell r="K2293" t="str">
            <v>AGRI</v>
          </cell>
          <cell r="L2293" t="str">
            <v>THALKERE_110</v>
          </cell>
          <cell r="M2293" t="str">
            <v>F12-ANNEMALE</v>
          </cell>
          <cell r="N2293" t="str">
            <v>THALKERE_110F12-ANNEMALE</v>
          </cell>
          <cell r="O2293" t="str">
            <v>1320202903020304</v>
          </cell>
          <cell r="P2293" t="str">
            <v>Rural</v>
          </cell>
          <cell r="Q2293" t="str">
            <v>AGRI</v>
          </cell>
          <cell r="R2293" t="str">
            <v>AGRI</v>
          </cell>
          <cell r="S2293">
            <v>4.9880000000000004</v>
          </cell>
          <cell r="T2293">
            <v>7.5907800000000005</v>
          </cell>
          <cell r="U2293">
            <v>12.578780000000002</v>
          </cell>
          <cell r="V2293">
            <v>59</v>
          </cell>
          <cell r="W2293">
            <v>222</v>
          </cell>
          <cell r="X2293">
            <v>222</v>
          </cell>
          <cell r="Y2293">
            <v>222</v>
          </cell>
          <cell r="Z2293">
            <v>3003</v>
          </cell>
        </row>
        <row r="2294">
          <cell r="I2294" t="str">
            <v>THALLAK_66F01-DEVARAHALLI</v>
          </cell>
          <cell r="J2294" t="str">
            <v>1310403905020301</v>
          </cell>
          <cell r="K2294" t="str">
            <v>AGRI</v>
          </cell>
          <cell r="L2294" t="str">
            <v>THALLAK_66</v>
          </cell>
          <cell r="M2294" t="str">
            <v>F01-DEVARAHALLI</v>
          </cell>
          <cell r="N2294" t="str">
            <v>THALLAK_66F01-DEVARAHALLI</v>
          </cell>
          <cell r="O2294" t="str">
            <v>1310403905020301</v>
          </cell>
          <cell r="P2294" t="str">
            <v>Rural</v>
          </cell>
          <cell r="Q2294" t="str">
            <v>AGRI</v>
          </cell>
          <cell r="R2294" t="str">
            <v>AGRI</v>
          </cell>
          <cell r="S2294">
            <v>18.64</v>
          </cell>
          <cell r="T2294">
            <v>19.866499999999995</v>
          </cell>
          <cell r="U2294">
            <v>38.506499999999996</v>
          </cell>
          <cell r="V2294">
            <v>96</v>
          </cell>
          <cell r="W2294">
            <v>340</v>
          </cell>
          <cell r="X2294">
            <v>340</v>
          </cell>
          <cell r="Y2294">
            <v>339</v>
          </cell>
          <cell r="Z2294">
            <v>416.822</v>
          </cell>
        </row>
        <row r="2295">
          <cell r="I2295" t="str">
            <v>THALLAK_66F02-NKHATTI</v>
          </cell>
          <cell r="J2295" t="str">
            <v>1310403905020302</v>
          </cell>
          <cell r="K2295" t="str">
            <v>AGRI</v>
          </cell>
          <cell r="L2295" t="str">
            <v>THALLAK_66</v>
          </cell>
          <cell r="M2295" t="str">
            <v>F02-NKHATTI</v>
          </cell>
          <cell r="N2295" t="str">
            <v>THALLAK_66F02-NKHATTI</v>
          </cell>
          <cell r="O2295" t="str">
            <v>1310403905020302</v>
          </cell>
          <cell r="P2295" t="str">
            <v>Rural</v>
          </cell>
          <cell r="Q2295" t="str">
            <v>AGRI</v>
          </cell>
          <cell r="R2295" t="str">
            <v>AGRI</v>
          </cell>
          <cell r="S2295">
            <v>21.48</v>
          </cell>
          <cell r="T2295">
            <v>13.02</v>
          </cell>
          <cell r="U2295">
            <v>34.5</v>
          </cell>
          <cell r="V2295">
            <v>77</v>
          </cell>
          <cell r="W2295">
            <v>314</v>
          </cell>
          <cell r="X2295">
            <v>314</v>
          </cell>
          <cell r="Y2295">
            <v>313</v>
          </cell>
          <cell r="Z2295">
            <v>578.14400000000001</v>
          </cell>
        </row>
        <row r="2296">
          <cell r="I2296" t="str">
            <v>THALLAK_66F03-BRHALLI</v>
          </cell>
          <cell r="J2296" t="str">
            <v>1310403905020303</v>
          </cell>
          <cell r="K2296" t="str">
            <v>AGRI</v>
          </cell>
          <cell r="L2296" t="str">
            <v>THALLAK_66</v>
          </cell>
          <cell r="M2296" t="str">
            <v>F03-BRHALLI</v>
          </cell>
          <cell r="N2296" t="str">
            <v>THALLAK_66F03-BRHALLI</v>
          </cell>
          <cell r="O2296" t="str">
            <v>1310403905020303</v>
          </cell>
          <cell r="P2296" t="str">
            <v>Rural</v>
          </cell>
          <cell r="Q2296" t="str">
            <v>AGRI</v>
          </cell>
          <cell r="R2296" t="str">
            <v>AGRI</v>
          </cell>
          <cell r="S2296">
            <v>21.65</v>
          </cell>
          <cell r="T2296">
            <v>13.350000000000001</v>
          </cell>
          <cell r="U2296">
            <v>35</v>
          </cell>
          <cell r="V2296">
            <v>113</v>
          </cell>
          <cell r="W2296">
            <v>300</v>
          </cell>
          <cell r="X2296">
            <v>300</v>
          </cell>
          <cell r="Y2296">
            <v>294</v>
          </cell>
          <cell r="Z2296">
            <v>379.46199999999999</v>
          </cell>
        </row>
        <row r="2297">
          <cell r="I2297" t="str">
            <v>THALLAK_66F04-VALSE</v>
          </cell>
          <cell r="J2297" t="str">
            <v>1310404906010101</v>
          </cell>
          <cell r="K2297" t="str">
            <v>AGRI</v>
          </cell>
          <cell r="L2297" t="str">
            <v>THALLAK_66</v>
          </cell>
          <cell r="M2297" t="str">
            <v>F04-VALSE</v>
          </cell>
          <cell r="N2297" t="str">
            <v>THALLAK_66F04-VALSE</v>
          </cell>
          <cell r="O2297" t="str">
            <v>1310404906010101</v>
          </cell>
          <cell r="P2297" t="str">
            <v>Rural</v>
          </cell>
          <cell r="Q2297" t="str">
            <v>AGRI</v>
          </cell>
          <cell r="R2297" t="str">
            <v>AGRI</v>
          </cell>
          <cell r="S2297">
            <v>17.559999999999999</v>
          </cell>
          <cell r="T2297">
            <v>20.87</v>
          </cell>
          <cell r="U2297">
            <v>38.43</v>
          </cell>
          <cell r="V2297">
            <v>107</v>
          </cell>
          <cell r="W2297">
            <v>504</v>
          </cell>
          <cell r="X2297">
            <v>504</v>
          </cell>
          <cell r="Y2297">
            <v>501</v>
          </cell>
          <cell r="Z2297">
            <v>554.96799999999996</v>
          </cell>
        </row>
        <row r="2298">
          <cell r="I2298" t="str">
            <v>THALLAK_66F05-HIREHALLI</v>
          </cell>
          <cell r="J2298" t="str">
            <v>1310404906010102</v>
          </cell>
          <cell r="K2298" t="str">
            <v>AGRI</v>
          </cell>
          <cell r="L2298" t="str">
            <v>THALLAK_66</v>
          </cell>
          <cell r="M2298" t="str">
            <v>F05-HIREHALLI</v>
          </cell>
          <cell r="N2298" t="str">
            <v>THALLAK_66F05-HIREHALLI</v>
          </cell>
          <cell r="O2298" t="str">
            <v>1310404906010102</v>
          </cell>
          <cell r="P2298" t="str">
            <v>Rural</v>
          </cell>
          <cell r="Q2298" t="str">
            <v>AGRI</v>
          </cell>
          <cell r="R2298" t="str">
            <v>AGRI</v>
          </cell>
          <cell r="S2298">
            <v>17.98</v>
          </cell>
          <cell r="T2298">
            <v>19.02</v>
          </cell>
          <cell r="U2298">
            <v>37</v>
          </cell>
          <cell r="V2298">
            <v>116</v>
          </cell>
          <cell r="W2298">
            <v>331</v>
          </cell>
          <cell r="X2298">
            <v>331</v>
          </cell>
          <cell r="Y2298">
            <v>330</v>
          </cell>
          <cell r="Z2298">
            <v>838.46100000000001</v>
          </cell>
        </row>
        <row r="2299">
          <cell r="I2299" t="str">
            <v>THALLAK_66F06-CHIKKAMMANAHALLI</v>
          </cell>
          <cell r="J2299" t="str">
            <v>1310404906010103</v>
          </cell>
          <cell r="K2299" t="str">
            <v>AGRI</v>
          </cell>
          <cell r="L2299" t="str">
            <v>THALLAK_66</v>
          </cell>
          <cell r="M2299" t="str">
            <v>F06-CHIKKAMMANAHALLI</v>
          </cell>
          <cell r="N2299" t="str">
            <v>THALLAK_66F06-CHIKKAMMANAHALLI</v>
          </cell>
          <cell r="O2299" t="str">
            <v>1310404906010103</v>
          </cell>
          <cell r="P2299" t="str">
            <v>Rural</v>
          </cell>
          <cell r="Q2299" t="str">
            <v>AGRI</v>
          </cell>
          <cell r="R2299" t="str">
            <v>AGRI</v>
          </cell>
          <cell r="S2299">
            <v>22.65</v>
          </cell>
          <cell r="T2299">
            <v>15.586500000000001</v>
          </cell>
          <cell r="U2299">
            <v>38.236499999999999</v>
          </cell>
          <cell r="V2299">
            <v>60</v>
          </cell>
          <cell r="W2299">
            <v>404</v>
          </cell>
          <cell r="X2299">
            <v>404</v>
          </cell>
          <cell r="Y2299">
            <v>395</v>
          </cell>
          <cell r="Z2299">
            <v>98.61</v>
          </cell>
        </row>
        <row r="2300">
          <cell r="I2300" t="str">
            <v>THALLAK_66F07-THALLAK</v>
          </cell>
          <cell r="J2300" t="str">
            <v>1310403905020304</v>
          </cell>
          <cell r="K2300" t="str">
            <v>NJY</v>
          </cell>
          <cell r="L2300" t="str">
            <v>THALLAK_66</v>
          </cell>
          <cell r="M2300" t="str">
            <v>F07-THALLAK</v>
          </cell>
          <cell r="N2300" t="str">
            <v>THALLAK_66F07-THALLAK</v>
          </cell>
          <cell r="O2300" t="str">
            <v>1310403905020304</v>
          </cell>
          <cell r="P2300" t="str">
            <v>Rural</v>
          </cell>
          <cell r="Q2300" t="str">
            <v>NJY</v>
          </cell>
          <cell r="R2300" t="str">
            <v>NJY</v>
          </cell>
          <cell r="S2300">
            <v>23.75</v>
          </cell>
          <cell r="T2300">
            <v>11.68</v>
          </cell>
          <cell r="U2300">
            <v>35.43</v>
          </cell>
          <cell r="V2300">
            <v>37</v>
          </cell>
          <cell r="W2300">
            <v>1937</v>
          </cell>
          <cell r="X2300">
            <v>1937</v>
          </cell>
          <cell r="Y2300">
            <v>0</v>
          </cell>
          <cell r="Z2300">
            <v>453.80700000000002</v>
          </cell>
        </row>
        <row r="2301">
          <cell r="I2301" t="str">
            <v>THALLAK_66F10-BUKKLARAHALLI</v>
          </cell>
          <cell r="J2301" t="str">
            <v>1310404906010108</v>
          </cell>
          <cell r="K2301" t="str">
            <v>AGRI</v>
          </cell>
          <cell r="L2301" t="str">
            <v>THALLAK_66</v>
          </cell>
          <cell r="M2301" t="str">
            <v>F10-BUKKLARAHALLI</v>
          </cell>
          <cell r="N2301" t="str">
            <v>THALLAK_66F10-BUKKLARAHALLI</v>
          </cell>
          <cell r="O2301" t="str">
            <v>1310404906010108</v>
          </cell>
          <cell r="P2301" t="str">
            <v>Rural</v>
          </cell>
          <cell r="Q2301" t="str">
            <v>AGRI</v>
          </cell>
          <cell r="R2301" t="str">
            <v>AGRI</v>
          </cell>
          <cell r="S2301">
            <v>16</v>
          </cell>
          <cell r="T2301">
            <v>14.71</v>
          </cell>
          <cell r="U2301">
            <v>30.71</v>
          </cell>
          <cell r="V2301">
            <v>115</v>
          </cell>
          <cell r="W2301">
            <v>429</v>
          </cell>
          <cell r="X2301">
            <v>429</v>
          </cell>
          <cell r="Y2301">
            <v>428</v>
          </cell>
          <cell r="Z2301">
            <v>1552.37</v>
          </cell>
        </row>
        <row r="2302">
          <cell r="I2302" t="str">
            <v>THALLAK_66F11-RUDRAMMANNAHALLY</v>
          </cell>
          <cell r="J2302" t="str">
            <v>1310403905020305</v>
          </cell>
          <cell r="K2302" t="str">
            <v>NJY</v>
          </cell>
          <cell r="L2302" t="str">
            <v>THALLAK_66</v>
          </cell>
          <cell r="M2302" t="str">
            <v>F11-RUDRAMMANNAHALLY</v>
          </cell>
          <cell r="N2302" t="str">
            <v>THALLAK_66F11-RUDRAMMANNAHALLY</v>
          </cell>
          <cell r="O2302" t="str">
            <v>1310403905020305</v>
          </cell>
          <cell r="P2302" t="str">
            <v>Rural</v>
          </cell>
          <cell r="Q2302" t="str">
            <v>NJY</v>
          </cell>
          <cell r="R2302" t="str">
            <v>NJY</v>
          </cell>
          <cell r="S2302">
            <v>26.58</v>
          </cell>
          <cell r="T2302">
            <v>13.420000000000002</v>
          </cell>
          <cell r="U2302">
            <v>40</v>
          </cell>
          <cell r="V2302">
            <v>60</v>
          </cell>
          <cell r="W2302">
            <v>1307</v>
          </cell>
          <cell r="X2302">
            <v>1307</v>
          </cell>
          <cell r="Y2302">
            <v>0</v>
          </cell>
          <cell r="Z2302">
            <v>648.18899999999996</v>
          </cell>
        </row>
        <row r="2303">
          <cell r="I2303" t="str">
            <v>THALLAK_66F12-BANJIGERE</v>
          </cell>
          <cell r="J2303" t="str">
            <v>1310404906010107</v>
          </cell>
          <cell r="K2303" t="str">
            <v>NJY</v>
          </cell>
          <cell r="L2303" t="str">
            <v>THALLAK_66</v>
          </cell>
          <cell r="M2303" t="str">
            <v>F12-BANJIGERE</v>
          </cell>
          <cell r="N2303" t="str">
            <v>THALLAK_66F12-BANJIGERE</v>
          </cell>
          <cell r="O2303" t="str">
            <v>1310404906010107</v>
          </cell>
          <cell r="P2303" t="str">
            <v>Rural</v>
          </cell>
          <cell r="Q2303" t="str">
            <v>NJY</v>
          </cell>
          <cell r="R2303" t="str">
            <v>NJY</v>
          </cell>
          <cell r="S2303">
            <v>21.74</v>
          </cell>
          <cell r="T2303">
            <v>17.290000000000003</v>
          </cell>
          <cell r="U2303">
            <v>39.03</v>
          </cell>
          <cell r="V2303">
            <v>56</v>
          </cell>
          <cell r="W2303">
            <v>1888</v>
          </cell>
          <cell r="X2303">
            <v>1888</v>
          </cell>
          <cell r="Y2303">
            <v>0</v>
          </cell>
          <cell r="Z2303">
            <v>821.09</v>
          </cell>
        </row>
        <row r="2304">
          <cell r="I2304" t="str">
            <v>THALLAK_66F15-MARUTHINAGARA</v>
          </cell>
          <cell r="J2304" t="str">
            <v>1310404906010104</v>
          </cell>
          <cell r="K2304" t="str">
            <v>AGRI</v>
          </cell>
          <cell r="L2304" t="str">
            <v>THALLAK_66</v>
          </cell>
          <cell r="M2304" t="str">
            <v>F15-MARUTHINAGARA</v>
          </cell>
          <cell r="N2304" t="str">
            <v>THALLAK_66F15-MARUTHINAGARA</v>
          </cell>
          <cell r="O2304" t="str">
            <v>1310404906010104</v>
          </cell>
          <cell r="P2304" t="str">
            <v>Rural</v>
          </cell>
          <cell r="Q2304" t="str">
            <v>AGRI</v>
          </cell>
          <cell r="R2304" t="str">
            <v>AGRI</v>
          </cell>
          <cell r="S2304">
            <v>10.15</v>
          </cell>
          <cell r="T2304">
            <v>7.3</v>
          </cell>
          <cell r="U2304">
            <v>17.45</v>
          </cell>
          <cell r="V2304">
            <v>30</v>
          </cell>
          <cell r="W2304">
            <v>97</v>
          </cell>
          <cell r="X2304">
            <v>97</v>
          </cell>
          <cell r="Y2304">
            <v>94</v>
          </cell>
          <cell r="Z2304">
            <v>982.31</v>
          </cell>
        </row>
        <row r="2305">
          <cell r="I2305" t="str">
            <v>THALLAK_66F16-CHAMUNDESHWARI</v>
          </cell>
          <cell r="J2305" t="str">
            <v>1310403905020306</v>
          </cell>
          <cell r="K2305" t="str">
            <v>NJY</v>
          </cell>
          <cell r="L2305" t="str">
            <v>THALLAK_66</v>
          </cell>
          <cell r="M2305" t="str">
            <v>F16-CHAMUNDESHWARI</v>
          </cell>
          <cell r="N2305" t="str">
            <v>THALLAK_66F16-CHAMUNDESHWARI</v>
          </cell>
          <cell r="O2305" t="str">
            <v>1310403905020306</v>
          </cell>
          <cell r="P2305" t="str">
            <v>Rural</v>
          </cell>
          <cell r="Q2305" t="str">
            <v>NJY</v>
          </cell>
          <cell r="R2305" t="str">
            <v>NJY</v>
          </cell>
          <cell r="S2305">
            <v>14.5</v>
          </cell>
          <cell r="T2305">
            <v>12.6</v>
          </cell>
          <cell r="U2305">
            <v>27.1</v>
          </cell>
          <cell r="V2305">
            <v>43</v>
          </cell>
          <cell r="W2305">
            <v>1559</v>
          </cell>
          <cell r="X2305">
            <v>1559</v>
          </cell>
          <cell r="Y2305">
            <v>0</v>
          </cell>
          <cell r="Z2305">
            <v>1130.49</v>
          </cell>
        </row>
        <row r="2306">
          <cell r="I2306" t="str">
            <v>THANDAGA_110F01-BASAVANAHALLI</v>
          </cell>
          <cell r="J2306" t="str">
            <v>1320202904010101</v>
          </cell>
          <cell r="K2306" t="str">
            <v>AGRI</v>
          </cell>
          <cell r="L2306" t="str">
            <v>THANDAGA_110</v>
          </cell>
          <cell r="M2306" t="str">
            <v>F01-BASAVANAHALLI</v>
          </cell>
          <cell r="N2306" t="str">
            <v>THANDAGA_110F01-BASAVANAHALLI</v>
          </cell>
          <cell r="O2306" t="str">
            <v>1320202904010101</v>
          </cell>
          <cell r="P2306" t="str">
            <v>Rural</v>
          </cell>
          <cell r="Q2306" t="str">
            <v>AGRI</v>
          </cell>
          <cell r="R2306" t="str">
            <v>AGRI</v>
          </cell>
          <cell r="S2306">
            <v>5.59</v>
          </cell>
          <cell r="T2306">
            <v>8.3849999999999998</v>
          </cell>
          <cell r="U2306">
            <v>13.975</v>
          </cell>
          <cell r="V2306">
            <v>65</v>
          </cell>
          <cell r="W2306">
            <v>295</v>
          </cell>
          <cell r="X2306">
            <v>247</v>
          </cell>
          <cell r="Y2306">
            <v>245</v>
          </cell>
          <cell r="Z2306">
            <v>403.51</v>
          </cell>
        </row>
        <row r="2307">
          <cell r="I2307" t="str">
            <v>THANDAGA_110F02-GUDDENAHALLI</v>
          </cell>
          <cell r="J2307" t="str">
            <v>1320202904010102</v>
          </cell>
          <cell r="K2307" t="str">
            <v>AGRI</v>
          </cell>
          <cell r="L2307" t="str">
            <v>THANDAGA_110</v>
          </cell>
          <cell r="M2307" t="str">
            <v>F02-GUDDENAHALLI</v>
          </cell>
          <cell r="N2307" t="str">
            <v>THANDAGA_110F02-GUDDENAHALLI</v>
          </cell>
          <cell r="O2307" t="str">
            <v>1320202904010102</v>
          </cell>
          <cell r="P2307" t="str">
            <v>Rural</v>
          </cell>
          <cell r="Q2307" t="str">
            <v>AGRI</v>
          </cell>
          <cell r="R2307" t="str">
            <v>AGRI</v>
          </cell>
          <cell r="S2307">
            <v>8.2560000000000002</v>
          </cell>
          <cell r="T2307">
            <v>12.384</v>
          </cell>
          <cell r="U2307">
            <v>20.64</v>
          </cell>
          <cell r="V2307">
            <v>99</v>
          </cell>
          <cell r="W2307">
            <v>233</v>
          </cell>
          <cell r="X2307">
            <v>206</v>
          </cell>
          <cell r="Y2307">
            <v>206</v>
          </cell>
          <cell r="Z2307">
            <v>555.5</v>
          </cell>
        </row>
        <row r="2308">
          <cell r="I2308" t="str">
            <v>THANDAGA_110F03-CHANDRAPURA</v>
          </cell>
          <cell r="J2308" t="str">
            <v>1320202904010103</v>
          </cell>
          <cell r="K2308" t="str">
            <v>AGRI</v>
          </cell>
          <cell r="L2308" t="str">
            <v>THANDAGA_110</v>
          </cell>
          <cell r="M2308" t="str">
            <v>F03-CHANDRAPURA</v>
          </cell>
          <cell r="N2308" t="str">
            <v>THANDAGA_110F03-CHANDRAPURA</v>
          </cell>
          <cell r="O2308" t="str">
            <v>1320202904010103</v>
          </cell>
          <cell r="P2308" t="str">
            <v>Rural</v>
          </cell>
          <cell r="Q2308" t="str">
            <v>AGRI</v>
          </cell>
          <cell r="R2308" t="str">
            <v>AGRI</v>
          </cell>
          <cell r="S2308">
            <v>5.4180000000000001</v>
          </cell>
          <cell r="T2308">
            <v>8.1269999999999989</v>
          </cell>
          <cell r="U2308">
            <v>13.544999999999998</v>
          </cell>
          <cell r="V2308">
            <v>64</v>
          </cell>
          <cell r="W2308">
            <v>421</v>
          </cell>
          <cell r="X2308">
            <v>298</v>
          </cell>
          <cell r="Y2308">
            <v>298</v>
          </cell>
          <cell r="Z2308">
            <v>567.87</v>
          </cell>
        </row>
        <row r="2309">
          <cell r="I2309" t="str">
            <v>THANDAGA_110F04-HULIKAL</v>
          </cell>
          <cell r="J2309" t="str">
            <v>1320202904010104</v>
          </cell>
          <cell r="K2309" t="str">
            <v>AGRI</v>
          </cell>
          <cell r="L2309" t="str">
            <v>THANDAGA_110</v>
          </cell>
          <cell r="M2309" t="str">
            <v>F04-HULIKAL</v>
          </cell>
          <cell r="N2309" t="str">
            <v>THANDAGA_110F04-HULIKAL</v>
          </cell>
          <cell r="O2309" t="str">
            <v>1320202904010104</v>
          </cell>
          <cell r="P2309" t="str">
            <v>Rural</v>
          </cell>
          <cell r="Q2309" t="str">
            <v>AGRI</v>
          </cell>
          <cell r="R2309" t="str">
            <v>AGRI</v>
          </cell>
          <cell r="S2309">
            <v>12.642000000000001</v>
          </cell>
          <cell r="T2309">
            <v>18.963000000000001</v>
          </cell>
          <cell r="U2309">
            <v>31.605000000000004</v>
          </cell>
          <cell r="V2309">
            <v>147</v>
          </cell>
          <cell r="W2309">
            <v>414</v>
          </cell>
          <cell r="X2309">
            <v>275</v>
          </cell>
          <cell r="Y2309">
            <v>275</v>
          </cell>
          <cell r="Z2309">
            <v>599.66999999999996</v>
          </cell>
        </row>
        <row r="2310">
          <cell r="I2310" t="str">
            <v>THANDAGA_110F05-THANDAGA</v>
          </cell>
          <cell r="J2310" t="str">
            <v>1320202904010105</v>
          </cell>
          <cell r="K2310" t="str">
            <v>AGRI</v>
          </cell>
          <cell r="L2310" t="str">
            <v>THANDAGA_110</v>
          </cell>
          <cell r="M2310" t="str">
            <v>F05-THANDAGA</v>
          </cell>
          <cell r="N2310" t="str">
            <v>THANDAGA_110F05-THANDAGA</v>
          </cell>
          <cell r="O2310" t="str">
            <v>1320202904010105</v>
          </cell>
          <cell r="P2310" t="str">
            <v>Rural</v>
          </cell>
          <cell r="Q2310" t="str">
            <v>AGRI</v>
          </cell>
          <cell r="R2310" t="str">
            <v>AGRI</v>
          </cell>
          <cell r="S2310">
            <v>8.3420000000000005</v>
          </cell>
          <cell r="T2310">
            <v>12.513</v>
          </cell>
          <cell r="U2310">
            <v>20.855</v>
          </cell>
          <cell r="V2310">
            <v>99</v>
          </cell>
          <cell r="W2310">
            <v>368</v>
          </cell>
          <cell r="X2310">
            <v>342</v>
          </cell>
          <cell r="Y2310">
            <v>341</v>
          </cell>
          <cell r="Z2310">
            <v>530.46</v>
          </cell>
        </row>
        <row r="2311">
          <cell r="I2311" t="str">
            <v>THANDAGA_110F06-DODDAGHATTA</v>
          </cell>
          <cell r="J2311" t="str">
            <v>1320202904010106</v>
          </cell>
          <cell r="K2311" t="str">
            <v>AGRI</v>
          </cell>
          <cell r="L2311" t="str">
            <v>THANDAGA_110</v>
          </cell>
          <cell r="M2311" t="str">
            <v>F06-DODDAGHATTA</v>
          </cell>
          <cell r="N2311" t="str">
            <v>THANDAGA_110F06-DODDAGHATTA</v>
          </cell>
          <cell r="O2311" t="str">
            <v>1320202904010106</v>
          </cell>
          <cell r="P2311" t="str">
            <v>Rural</v>
          </cell>
          <cell r="Q2311" t="str">
            <v>AGRI</v>
          </cell>
          <cell r="R2311" t="str">
            <v>AGRI</v>
          </cell>
          <cell r="S2311">
            <v>4.5579999999999998</v>
          </cell>
          <cell r="T2311">
            <v>6.8369999999999997</v>
          </cell>
          <cell r="U2311">
            <v>11.395</v>
          </cell>
          <cell r="V2311">
            <v>54</v>
          </cell>
          <cell r="W2311">
            <v>190</v>
          </cell>
          <cell r="X2311">
            <v>175</v>
          </cell>
          <cell r="Y2311">
            <v>175</v>
          </cell>
          <cell r="Z2311">
            <v>471.66</v>
          </cell>
        </row>
        <row r="2312">
          <cell r="I2312" t="str">
            <v>THANDAGA_110F07-SOMENAHALLI NJY</v>
          </cell>
          <cell r="J2312" t="str">
            <v>1320202904010107</v>
          </cell>
          <cell r="K2312" t="str">
            <v>NJY</v>
          </cell>
          <cell r="L2312" t="str">
            <v>THANDAGA_110</v>
          </cell>
          <cell r="M2312" t="str">
            <v>F07-SOMENAHALLI NJY</v>
          </cell>
          <cell r="N2312" t="str">
            <v>THANDAGA_110F07-SOMENAHALLI NJY</v>
          </cell>
          <cell r="O2312" t="str">
            <v>1320202904010107</v>
          </cell>
          <cell r="P2312" t="str">
            <v>Rural</v>
          </cell>
          <cell r="Q2312" t="str">
            <v>NJY</v>
          </cell>
          <cell r="R2312" t="str">
            <v>NJY</v>
          </cell>
          <cell r="S2312">
            <v>4.2140000000000004</v>
          </cell>
          <cell r="T2312">
            <v>6.3209999999999997</v>
          </cell>
          <cell r="U2312">
            <v>10.535</v>
          </cell>
          <cell r="V2312">
            <v>49</v>
          </cell>
          <cell r="W2312">
            <v>2021</v>
          </cell>
          <cell r="X2312">
            <v>1893</v>
          </cell>
          <cell r="Y2312">
            <v>0</v>
          </cell>
          <cell r="Z2312">
            <v>3795.8</v>
          </cell>
        </row>
        <row r="2313">
          <cell r="I2313" t="str">
            <v>THANDAGA_110F08-BYADARAKODIGEHALLI NJY</v>
          </cell>
          <cell r="J2313" t="str">
            <v>1320202904010108</v>
          </cell>
          <cell r="K2313" t="str">
            <v>NJY</v>
          </cell>
          <cell r="L2313" t="str">
            <v>THANDAGA_110</v>
          </cell>
          <cell r="M2313" t="str">
            <v>F08-BYADARAKODIGEHALLI NJY</v>
          </cell>
          <cell r="N2313" t="str">
            <v>THANDAGA_110F08-BYADARAKODIGEHALLI NJY</v>
          </cell>
          <cell r="O2313" t="str">
            <v>1320202904010108</v>
          </cell>
          <cell r="P2313" t="str">
            <v>Rural</v>
          </cell>
          <cell r="Q2313" t="str">
            <v>NJY</v>
          </cell>
          <cell r="R2313" t="str">
            <v>NJY</v>
          </cell>
          <cell r="S2313">
            <v>3.5259999999999998</v>
          </cell>
          <cell r="T2313">
            <v>5.2889999999999997</v>
          </cell>
          <cell r="U2313">
            <v>8.8149999999999995</v>
          </cell>
          <cell r="V2313">
            <v>39</v>
          </cell>
          <cell r="W2313">
            <v>670</v>
          </cell>
          <cell r="X2313">
            <v>651</v>
          </cell>
          <cell r="Y2313">
            <v>0</v>
          </cell>
          <cell r="Z2313">
            <v>2035.7</v>
          </cell>
        </row>
        <row r="2314">
          <cell r="I2314" t="str">
            <v>THANDAGA_110F09-RANGANATHA PURA</v>
          </cell>
          <cell r="J2314" t="str">
            <v>1320202904020301</v>
          </cell>
          <cell r="K2314" t="str">
            <v>AGRI</v>
          </cell>
          <cell r="L2314" t="str">
            <v>THANDAGA_110</v>
          </cell>
          <cell r="M2314" t="str">
            <v>F09-RANGANATHA PURA</v>
          </cell>
          <cell r="N2314" t="str">
            <v>THANDAGA_110F09-RANGANATHA PURA</v>
          </cell>
          <cell r="O2314" t="str">
            <v>1320202904020301</v>
          </cell>
          <cell r="P2314" t="str">
            <v>Rural</v>
          </cell>
          <cell r="Q2314" t="str">
            <v>AGRI</v>
          </cell>
          <cell r="R2314" t="str">
            <v>AGRI</v>
          </cell>
          <cell r="S2314">
            <v>4.7299999999999995</v>
          </cell>
          <cell r="T2314">
            <v>7.1449999999999996</v>
          </cell>
          <cell r="U2314">
            <v>11.875</v>
          </cell>
          <cell r="V2314">
            <v>57</v>
          </cell>
          <cell r="W2314">
            <v>258</v>
          </cell>
          <cell r="X2314">
            <v>253</v>
          </cell>
          <cell r="Y2314">
            <v>253</v>
          </cell>
          <cell r="Z2314">
            <v>2106.3000000000002</v>
          </cell>
        </row>
        <row r="2315">
          <cell r="I2315" t="str">
            <v>THANDAGA_110F10-AREMALLENAHALLI</v>
          </cell>
          <cell r="J2315" t="str">
            <v>1320202904020302</v>
          </cell>
          <cell r="K2315" t="str">
            <v>AGRI</v>
          </cell>
          <cell r="L2315" t="str">
            <v>THANDAGA_110</v>
          </cell>
          <cell r="M2315" t="str">
            <v>F10-AREMALLENAHALLI</v>
          </cell>
          <cell r="N2315" t="str">
            <v>THANDAGA_110F10-AREMALLENAHALLI</v>
          </cell>
          <cell r="O2315" t="str">
            <v>1320202904020302</v>
          </cell>
          <cell r="P2315" t="str">
            <v>Rural</v>
          </cell>
          <cell r="Q2315" t="str">
            <v>AGRI</v>
          </cell>
          <cell r="R2315" t="str">
            <v>AGRI</v>
          </cell>
          <cell r="S2315">
            <v>7.8260000000000005</v>
          </cell>
          <cell r="T2315">
            <v>11.739000000000001</v>
          </cell>
          <cell r="U2315">
            <v>19.565000000000001</v>
          </cell>
          <cell r="V2315">
            <v>92</v>
          </cell>
          <cell r="W2315">
            <v>391</v>
          </cell>
          <cell r="X2315">
            <v>225</v>
          </cell>
          <cell r="Y2315">
            <v>225</v>
          </cell>
          <cell r="Z2315">
            <v>2230.3000000000002</v>
          </cell>
        </row>
        <row r="2316">
          <cell r="I2316" t="str">
            <v>THANDAGA_110F12-VITTALADEVARAHALLI</v>
          </cell>
          <cell r="J2316" t="str">
            <v>1320202904020304</v>
          </cell>
          <cell r="K2316" t="str">
            <v>AGRI</v>
          </cell>
          <cell r="L2316" t="str">
            <v>THANDAGA_110</v>
          </cell>
          <cell r="M2316" t="str">
            <v>F12-VITTALADEVARAHALLI</v>
          </cell>
          <cell r="N2316" t="str">
            <v>THANDAGA_110F12-VITTALADEVARAHALLI</v>
          </cell>
          <cell r="O2316" t="str">
            <v>1320202904020304</v>
          </cell>
          <cell r="P2316" t="str">
            <v>Rural</v>
          </cell>
          <cell r="Q2316" t="str">
            <v>AGRI</v>
          </cell>
          <cell r="R2316" t="str">
            <v>AGRI</v>
          </cell>
          <cell r="S2316">
            <v>10.922000000000001</v>
          </cell>
          <cell r="T2316">
            <v>16.600559999999998</v>
          </cell>
          <cell r="U2316">
            <v>27.522559999999999</v>
          </cell>
          <cell r="V2316">
            <v>129</v>
          </cell>
          <cell r="W2316">
            <v>338</v>
          </cell>
          <cell r="X2316">
            <v>332</v>
          </cell>
          <cell r="Y2316">
            <v>332</v>
          </cell>
          <cell r="Z2316">
            <v>1886</v>
          </cell>
        </row>
        <row r="2317">
          <cell r="I2317" t="str">
            <v>THANDAGA_110F13-KALKERE</v>
          </cell>
          <cell r="J2317" t="str">
            <v>1320202904020305</v>
          </cell>
          <cell r="K2317" t="str">
            <v>AGRI</v>
          </cell>
          <cell r="L2317" t="str">
            <v>THANDAGA_110</v>
          </cell>
          <cell r="M2317" t="str">
            <v>F13-KALKERE</v>
          </cell>
          <cell r="N2317" t="str">
            <v>THANDAGA_110F13-KALKERE</v>
          </cell>
          <cell r="O2317" t="str">
            <v>1320202904020305</v>
          </cell>
          <cell r="P2317" t="str">
            <v>Rural</v>
          </cell>
          <cell r="Q2317" t="str">
            <v>AGRI</v>
          </cell>
          <cell r="R2317" t="str">
            <v>AGRI</v>
          </cell>
          <cell r="S2317">
            <v>6.1920000000000002</v>
          </cell>
          <cell r="T2317">
            <v>9.338000000000001</v>
          </cell>
          <cell r="U2317">
            <v>15.530000000000001</v>
          </cell>
          <cell r="V2317">
            <v>73</v>
          </cell>
          <cell r="W2317">
            <v>313</v>
          </cell>
          <cell r="X2317">
            <v>266</v>
          </cell>
          <cell r="Y2317">
            <v>265</v>
          </cell>
          <cell r="Z2317">
            <v>1292</v>
          </cell>
        </row>
        <row r="2318">
          <cell r="I2318" t="str">
            <v>THANDAGA_110F14-KOLALA</v>
          </cell>
          <cell r="J2318" t="str">
            <v>1320202904020306</v>
          </cell>
          <cell r="K2318" t="str">
            <v>NJY</v>
          </cell>
          <cell r="L2318" t="str">
            <v>THANDAGA_110</v>
          </cell>
          <cell r="M2318" t="str">
            <v>F14-KOLALA</v>
          </cell>
          <cell r="N2318" t="str">
            <v>THANDAGA_110F14-KOLALA</v>
          </cell>
          <cell r="O2318" t="str">
            <v>1320202904020306</v>
          </cell>
          <cell r="P2318" t="str">
            <v>Rural</v>
          </cell>
          <cell r="Q2318" t="str">
            <v>NJY</v>
          </cell>
          <cell r="R2318" t="str">
            <v>NJY</v>
          </cell>
          <cell r="S2318">
            <v>3.3540000000000001</v>
          </cell>
          <cell r="T2318">
            <v>5.0309999999999997</v>
          </cell>
          <cell r="U2318">
            <v>8.3849999999999998</v>
          </cell>
          <cell r="V2318">
            <v>9</v>
          </cell>
          <cell r="W2318">
            <v>794</v>
          </cell>
          <cell r="X2318">
            <v>752</v>
          </cell>
          <cell r="Y2318">
            <v>0</v>
          </cell>
          <cell r="Z2318">
            <v>323.3</v>
          </cell>
        </row>
        <row r="2319">
          <cell r="I2319" t="str">
            <v>THERIYUR_66F01-PARTHIHALLI</v>
          </cell>
          <cell r="J2319" t="str">
            <v>1320304904010101</v>
          </cell>
          <cell r="K2319" t="str">
            <v>AGRI</v>
          </cell>
          <cell r="L2319" t="str">
            <v>THERIYUR_66</v>
          </cell>
          <cell r="M2319" t="str">
            <v>F01-PARTHIHALLI</v>
          </cell>
          <cell r="N2319" t="str">
            <v>THERIYUR_66F01-PARTHIHALLI</v>
          </cell>
          <cell r="O2319" t="str">
            <v>1320304904010101</v>
          </cell>
          <cell r="P2319" t="str">
            <v>Rural</v>
          </cell>
          <cell r="Q2319" t="str">
            <v>AGRI</v>
          </cell>
          <cell r="R2319" t="str">
            <v>AGRI</v>
          </cell>
          <cell r="S2319">
            <v>24.52</v>
          </cell>
          <cell r="T2319">
            <v>15.5</v>
          </cell>
          <cell r="U2319">
            <v>40.019999999999996</v>
          </cell>
          <cell r="V2319">
            <v>120</v>
          </cell>
          <cell r="W2319">
            <v>469</v>
          </cell>
          <cell r="X2319">
            <v>467</v>
          </cell>
          <cell r="Y2319">
            <v>463</v>
          </cell>
          <cell r="Z2319">
            <v>3520</v>
          </cell>
        </row>
        <row r="2320">
          <cell r="I2320" t="str">
            <v>THERIYUR_66F02-GUNDAGAL</v>
          </cell>
          <cell r="J2320" t="str">
            <v>1320304904010102</v>
          </cell>
          <cell r="K2320" t="str">
            <v>AGRI</v>
          </cell>
          <cell r="L2320" t="str">
            <v>THERIYUR_66</v>
          </cell>
          <cell r="M2320" t="str">
            <v>F02-GUNDAGAL</v>
          </cell>
          <cell r="N2320" t="str">
            <v>THERIYUR_66F02-GUNDAGAL</v>
          </cell>
          <cell r="O2320" t="str">
            <v>1320304904010102</v>
          </cell>
          <cell r="P2320" t="str">
            <v>Rural</v>
          </cell>
          <cell r="Q2320" t="str">
            <v>AGRI</v>
          </cell>
          <cell r="R2320" t="str">
            <v>AGRI</v>
          </cell>
          <cell r="S2320">
            <v>8.1999999999999993</v>
          </cell>
          <cell r="T2320">
            <v>3.7</v>
          </cell>
          <cell r="U2320">
            <v>11.899999999999999</v>
          </cell>
          <cell r="V2320">
            <v>77</v>
          </cell>
          <cell r="W2320">
            <v>156</v>
          </cell>
          <cell r="X2320">
            <v>148</v>
          </cell>
          <cell r="Y2320">
            <v>147</v>
          </cell>
          <cell r="Z2320">
            <v>3162.7</v>
          </cell>
        </row>
        <row r="2321">
          <cell r="I2321" t="str">
            <v>THERIYUR_66F03-MASARAPADI</v>
          </cell>
          <cell r="J2321" t="str">
            <v>1320304904010103</v>
          </cell>
          <cell r="K2321" t="str">
            <v>AGRI</v>
          </cell>
          <cell r="L2321" t="str">
            <v>THERIYUR_66</v>
          </cell>
          <cell r="M2321" t="str">
            <v>F03-MASARAPADI</v>
          </cell>
          <cell r="N2321" t="str">
            <v>THERIYUR_66F03-MASARAPADI</v>
          </cell>
          <cell r="O2321" t="str">
            <v>1320304904010103</v>
          </cell>
          <cell r="P2321" t="str">
            <v>Rural</v>
          </cell>
          <cell r="Q2321" t="str">
            <v>AGRI</v>
          </cell>
          <cell r="R2321" t="str">
            <v>AGRI</v>
          </cell>
          <cell r="S2321">
            <v>13.95</v>
          </cell>
          <cell r="T2321">
            <v>7</v>
          </cell>
          <cell r="U2321">
            <v>20.95</v>
          </cell>
          <cell r="V2321">
            <v>91</v>
          </cell>
          <cell r="W2321">
            <v>217</v>
          </cell>
          <cell r="X2321">
            <v>216</v>
          </cell>
          <cell r="Y2321">
            <v>213</v>
          </cell>
          <cell r="Z2321">
            <v>3781.1</v>
          </cell>
        </row>
        <row r="2322">
          <cell r="I2322" t="str">
            <v>THERIYUR_66F04-MUDDENAHALLI</v>
          </cell>
          <cell r="J2322" t="str">
            <v>1320304904010104</v>
          </cell>
          <cell r="K2322" t="str">
            <v>AGRI</v>
          </cell>
          <cell r="L2322" t="str">
            <v>THERIYUR_66</v>
          </cell>
          <cell r="M2322" t="str">
            <v>F04-MUDDENAHALLI</v>
          </cell>
          <cell r="N2322" t="str">
            <v>THERIYUR_66F04-MUDDENAHALLI</v>
          </cell>
          <cell r="O2322" t="str">
            <v>1320304904010104</v>
          </cell>
          <cell r="P2322" t="str">
            <v>Rural</v>
          </cell>
          <cell r="Q2322" t="str">
            <v>AGRI</v>
          </cell>
          <cell r="R2322" t="str">
            <v>AGRI</v>
          </cell>
          <cell r="S2322">
            <v>34.5</v>
          </cell>
          <cell r="T2322">
            <v>23</v>
          </cell>
          <cell r="U2322">
            <v>57.5</v>
          </cell>
          <cell r="V2322">
            <v>185</v>
          </cell>
          <cell r="W2322">
            <v>423</v>
          </cell>
          <cell r="X2322">
            <v>375</v>
          </cell>
          <cell r="Y2322">
            <v>355</v>
          </cell>
          <cell r="Z2322">
            <v>4840</v>
          </cell>
        </row>
        <row r="2323">
          <cell r="I2323" t="str">
            <v>THIMMASANDRA_66F01-BIDRAKATTE</v>
          </cell>
          <cell r="J2323" t="str">
            <v>1320104905010101</v>
          </cell>
          <cell r="K2323" t="str">
            <v>AGRI</v>
          </cell>
          <cell r="L2323" t="str">
            <v>THIMMASANDRA_66</v>
          </cell>
          <cell r="M2323" t="str">
            <v>F01-BIDRAKATTE</v>
          </cell>
          <cell r="N2323" t="str">
            <v>THIMMASANDRA_66F01-BIDRAKATTE</v>
          </cell>
          <cell r="O2323" t="str">
            <v>1320104905010101</v>
          </cell>
          <cell r="P2323" t="str">
            <v>Rural</v>
          </cell>
          <cell r="Q2323" t="str">
            <v>AGRI</v>
          </cell>
          <cell r="R2323" t="str">
            <v>AGRI</v>
          </cell>
          <cell r="S2323">
            <v>11</v>
          </cell>
          <cell r="T2323">
            <v>32</v>
          </cell>
          <cell r="U2323">
            <v>43</v>
          </cell>
          <cell r="V2323">
            <v>286</v>
          </cell>
          <cell r="W2323">
            <v>437</v>
          </cell>
          <cell r="X2323">
            <v>428</v>
          </cell>
          <cell r="Y2323">
            <v>415</v>
          </cell>
          <cell r="Z2323">
            <v>1041.29</v>
          </cell>
        </row>
        <row r="2324">
          <cell r="I2324" t="str">
            <v>THIMMASANDRA_66F02-SIDDAPANAPALYA IP</v>
          </cell>
          <cell r="J2324" t="str">
            <v>1320104905010104</v>
          </cell>
          <cell r="K2324" t="str">
            <v>AGRI</v>
          </cell>
          <cell r="L2324" t="str">
            <v>THIMMASANDRA_66</v>
          </cell>
          <cell r="M2324" t="str">
            <v>F02-SIDDAPANAPALYA IP</v>
          </cell>
          <cell r="N2324" t="str">
            <v>THIMMASANDRA_66F02-SIDDAPANAPALYA IP</v>
          </cell>
          <cell r="O2324" t="str">
            <v>1320104905010104</v>
          </cell>
          <cell r="P2324" t="str">
            <v>Rural</v>
          </cell>
          <cell r="Q2324" t="str">
            <v>AGRI</v>
          </cell>
          <cell r="R2324" t="str">
            <v>AGRI</v>
          </cell>
          <cell r="S2324">
            <v>5</v>
          </cell>
          <cell r="T2324">
            <v>14</v>
          </cell>
          <cell r="U2324">
            <v>19</v>
          </cell>
          <cell r="V2324">
            <v>153</v>
          </cell>
          <cell r="W2324">
            <v>289</v>
          </cell>
          <cell r="X2324">
            <v>288</v>
          </cell>
          <cell r="Y2324">
            <v>285</v>
          </cell>
          <cell r="Z2324">
            <v>702.44</v>
          </cell>
        </row>
        <row r="2325">
          <cell r="I2325" t="str">
            <v>THIMMASANDRA_66F03-DOMMANKUPPE</v>
          </cell>
          <cell r="J2325" t="str">
            <v>1320104905010102</v>
          </cell>
          <cell r="K2325" t="str">
            <v>AGRI</v>
          </cell>
          <cell r="L2325" t="str">
            <v>THIMMASANDRA_66</v>
          </cell>
          <cell r="M2325" t="str">
            <v>F03-DOMMANKUPPE</v>
          </cell>
          <cell r="N2325" t="str">
            <v>THIMMASANDRA_66F03-DOMMANKUPPE</v>
          </cell>
          <cell r="O2325" t="str">
            <v>1320104905010102</v>
          </cell>
          <cell r="P2325" t="str">
            <v>Rural</v>
          </cell>
          <cell r="Q2325" t="str">
            <v>AGRI</v>
          </cell>
          <cell r="R2325" t="str">
            <v>AGRI</v>
          </cell>
          <cell r="S2325">
            <v>4</v>
          </cell>
          <cell r="T2325">
            <v>12</v>
          </cell>
          <cell r="U2325">
            <v>16</v>
          </cell>
          <cell r="V2325">
            <v>130</v>
          </cell>
          <cell r="W2325">
            <v>336</v>
          </cell>
          <cell r="X2325">
            <v>314</v>
          </cell>
          <cell r="Y2325">
            <v>312</v>
          </cell>
          <cell r="Z2325">
            <v>666.39</v>
          </cell>
        </row>
        <row r="2326">
          <cell r="I2326" t="str">
            <v>THIMMASANDRA_66F04-MALLAPPANAHALLI NJY</v>
          </cell>
          <cell r="J2326" t="str">
            <v>1320104905010301</v>
          </cell>
          <cell r="K2326" t="str">
            <v>NJY</v>
          </cell>
          <cell r="L2326" t="str">
            <v>THIMMASANDRA_66</v>
          </cell>
          <cell r="M2326" t="str">
            <v>F04-MALLAPPANAHALLI NJY</v>
          </cell>
          <cell r="N2326" t="str">
            <v>THIMMASANDRA_66F04-MALLAPPANAHALLI NJY</v>
          </cell>
          <cell r="O2326" t="str">
            <v>1320104905010301</v>
          </cell>
          <cell r="P2326" t="str">
            <v>Rural</v>
          </cell>
          <cell r="Q2326" t="str">
            <v>NJY</v>
          </cell>
          <cell r="R2326" t="str">
            <v>NJY</v>
          </cell>
          <cell r="S2326">
            <v>25.6</v>
          </cell>
          <cell r="T2326">
            <v>10.24</v>
          </cell>
          <cell r="U2326">
            <v>35.840000000000003</v>
          </cell>
          <cell r="V2326">
            <v>120</v>
          </cell>
          <cell r="W2326">
            <v>435</v>
          </cell>
          <cell r="X2326">
            <v>409</v>
          </cell>
          <cell r="Y2326">
            <v>26</v>
          </cell>
          <cell r="Z2326">
            <v>1150.8499999999999</v>
          </cell>
        </row>
        <row r="2327">
          <cell r="I2327" t="str">
            <v>THIMMASANDRA_66F05-KARADIGERE IP</v>
          </cell>
          <cell r="J2327" t="str">
            <v>1320104905010103</v>
          </cell>
          <cell r="K2327" t="str">
            <v>AGRI</v>
          </cell>
          <cell r="L2327" t="str">
            <v>THIMMASANDRA_66</v>
          </cell>
          <cell r="M2327" t="str">
            <v>F05-KARADIGERE IP</v>
          </cell>
          <cell r="N2327" t="str">
            <v>THIMMASANDRA_66F05-KARADIGERE IP</v>
          </cell>
          <cell r="O2327" t="str">
            <v>1320104905010103</v>
          </cell>
          <cell r="P2327" t="str">
            <v>Rural</v>
          </cell>
          <cell r="Q2327" t="str">
            <v>AGRI</v>
          </cell>
          <cell r="R2327" t="str">
            <v>AGRI</v>
          </cell>
          <cell r="S2327">
            <v>9</v>
          </cell>
          <cell r="T2327">
            <v>27</v>
          </cell>
          <cell r="U2327">
            <v>36</v>
          </cell>
          <cell r="V2327">
            <v>219</v>
          </cell>
          <cell r="W2327">
            <v>418</v>
          </cell>
          <cell r="X2327">
            <v>413</v>
          </cell>
          <cell r="Y2327">
            <v>413</v>
          </cell>
          <cell r="Z2327">
            <v>695.87</v>
          </cell>
        </row>
        <row r="2328">
          <cell r="I2328" t="str">
            <v>THIMMASANDRA_66F06-ARIYUR</v>
          </cell>
          <cell r="J2328" t="str">
            <v>1320104905010302</v>
          </cell>
          <cell r="K2328" t="str">
            <v>AGRI</v>
          </cell>
          <cell r="L2328" t="str">
            <v>THIMMASANDRA_66</v>
          </cell>
          <cell r="M2328" t="str">
            <v>F06-ARIYUR</v>
          </cell>
          <cell r="N2328" t="str">
            <v>THIMMASANDRA_66F06-ARIYUR</v>
          </cell>
          <cell r="O2328" t="str">
            <v>1320104905010302</v>
          </cell>
          <cell r="P2328" t="str">
            <v>Rural</v>
          </cell>
          <cell r="Q2328" t="str">
            <v>AGRI</v>
          </cell>
          <cell r="R2328" t="str">
            <v>AGRI</v>
          </cell>
          <cell r="S2328">
            <v>11</v>
          </cell>
          <cell r="T2328">
            <v>31</v>
          </cell>
          <cell r="U2328">
            <v>42</v>
          </cell>
          <cell r="V2328">
            <v>176</v>
          </cell>
          <cell r="W2328">
            <v>427</v>
          </cell>
          <cell r="X2328">
            <v>372</v>
          </cell>
          <cell r="Y2328">
            <v>364</v>
          </cell>
          <cell r="Z2328">
            <v>653.48</v>
          </cell>
        </row>
        <row r="2329">
          <cell r="I2329" t="str">
            <v>THIMMASANDRA_66F07-G-H-RHISALA</v>
          </cell>
          <cell r="J2329" t="str">
            <v>1320104905010303</v>
          </cell>
          <cell r="K2329" t="str">
            <v>AGRI</v>
          </cell>
          <cell r="L2329" t="str">
            <v>THIMMASANDRA_66</v>
          </cell>
          <cell r="M2329" t="str">
            <v>F07-G-H-RHISALA</v>
          </cell>
          <cell r="N2329" t="str">
            <v>THIMMASANDRA_66F07-G-H-RHISALA</v>
          </cell>
          <cell r="O2329" t="str">
            <v>1320104905010303</v>
          </cell>
          <cell r="P2329" t="str">
            <v>Rural</v>
          </cell>
          <cell r="Q2329" t="str">
            <v>AGRI</v>
          </cell>
          <cell r="R2329" t="str">
            <v>AGRI</v>
          </cell>
          <cell r="S2329">
            <v>9</v>
          </cell>
          <cell r="T2329">
            <v>25</v>
          </cell>
          <cell r="U2329">
            <v>34</v>
          </cell>
          <cell r="V2329">
            <v>178</v>
          </cell>
          <cell r="W2329">
            <v>431</v>
          </cell>
          <cell r="X2329">
            <v>415</v>
          </cell>
          <cell r="Y2329">
            <v>414</v>
          </cell>
          <cell r="Z2329">
            <v>893.39</v>
          </cell>
        </row>
        <row r="2330">
          <cell r="I2330" t="str">
            <v>THIMMASANDRA_66F08-NAGAVALLI-EXPRESS</v>
          </cell>
          <cell r="J2330" t="str">
            <v>1320104905010304</v>
          </cell>
          <cell r="K2330" t="str">
            <v>MIXED LOAD</v>
          </cell>
          <cell r="L2330" t="str">
            <v>THIMMASANDRA_66</v>
          </cell>
          <cell r="M2330" t="str">
            <v>F08-NAGAVALLI-EXPRESS</v>
          </cell>
          <cell r="N2330" t="str">
            <v>THIMMASANDRA_66F08-NAGAVALLI-EXPRESS</v>
          </cell>
          <cell r="O2330" t="str">
            <v>1320104905010304</v>
          </cell>
          <cell r="P2330" t="str">
            <v>Rural</v>
          </cell>
          <cell r="Q2330" t="str">
            <v>RURAL MIXED LOAD</v>
          </cell>
          <cell r="R2330" t="str">
            <v>RURAL</v>
          </cell>
          <cell r="S2330">
            <v>3</v>
          </cell>
          <cell r="T2330">
            <v>9</v>
          </cell>
          <cell r="U2330">
            <v>12</v>
          </cell>
          <cell r="V2330">
            <v>41</v>
          </cell>
          <cell r="W2330">
            <v>2182</v>
          </cell>
          <cell r="X2330">
            <v>1898</v>
          </cell>
          <cell r="Y2330">
            <v>27</v>
          </cell>
          <cell r="Z2330">
            <v>497.71</v>
          </cell>
        </row>
        <row r="2331">
          <cell r="I2331" t="str">
            <v>THIMMASANDRA_66F09-GANGONAHALLY-NJY</v>
          </cell>
          <cell r="J2331" t="str">
            <v>1320104905010305</v>
          </cell>
          <cell r="K2331" t="str">
            <v>NJY</v>
          </cell>
          <cell r="L2331" t="str">
            <v>THIMMASANDRA_66</v>
          </cell>
          <cell r="M2331" t="str">
            <v>F09-GANGONAHALLY-NJY</v>
          </cell>
          <cell r="N2331" t="str">
            <v>THIMMASANDRA_66F09-GANGONAHALLY-NJY</v>
          </cell>
          <cell r="O2331" t="str">
            <v>1320104905010305</v>
          </cell>
          <cell r="P2331" t="str">
            <v>Rural</v>
          </cell>
          <cell r="Q2331" t="str">
            <v>NJY</v>
          </cell>
          <cell r="R2331" t="str">
            <v>NJY</v>
          </cell>
          <cell r="S2331">
            <v>4</v>
          </cell>
          <cell r="T2331">
            <v>11</v>
          </cell>
          <cell r="U2331">
            <v>15</v>
          </cell>
          <cell r="V2331">
            <v>47</v>
          </cell>
          <cell r="W2331">
            <v>1418</v>
          </cell>
          <cell r="X2331">
            <v>1341</v>
          </cell>
          <cell r="Y2331">
            <v>0</v>
          </cell>
          <cell r="Z2331">
            <v>719.31</v>
          </cell>
        </row>
        <row r="2332">
          <cell r="I2332" t="str">
            <v>THIMMASANDRA_66F10-THIMMASANDRA NJY</v>
          </cell>
          <cell r="J2332" t="str">
            <v>1320104905010306</v>
          </cell>
          <cell r="K2332" t="str">
            <v>NJY</v>
          </cell>
          <cell r="L2332" t="str">
            <v>THIMMASANDRA_66</v>
          </cell>
          <cell r="M2332" t="str">
            <v>F10-THIMMASANDRA NJY</v>
          </cell>
          <cell r="N2332" t="str">
            <v>THIMMASANDRA_66F10-THIMMASANDRA NJY</v>
          </cell>
          <cell r="O2332" t="str">
            <v>1320104905010306</v>
          </cell>
          <cell r="P2332" t="str">
            <v>Rural</v>
          </cell>
          <cell r="Q2332" t="str">
            <v>NJY</v>
          </cell>
          <cell r="R2332" t="str">
            <v>NJY</v>
          </cell>
          <cell r="S2332">
            <v>6</v>
          </cell>
          <cell r="T2332">
            <v>18</v>
          </cell>
          <cell r="U2332">
            <v>24</v>
          </cell>
          <cell r="V2332">
            <v>42</v>
          </cell>
          <cell r="W2332">
            <v>1801</v>
          </cell>
          <cell r="X2332">
            <v>1415</v>
          </cell>
          <cell r="Y2332">
            <v>0</v>
          </cell>
          <cell r="Z2332">
            <v>794.4</v>
          </cell>
        </row>
        <row r="2333">
          <cell r="I2333" t="str">
            <v xml:space="preserve">THIMMASANDRA_66F11-GODREJ </v>
          </cell>
          <cell r="J2333" t="str">
            <v>1320104905010105</v>
          </cell>
          <cell r="K2333" t="str">
            <v>INDUSTRIAL</v>
          </cell>
          <cell r="L2333" t="str">
            <v>THIMMASANDRA_66</v>
          </cell>
          <cell r="M2333" t="str">
            <v xml:space="preserve">F11-GODREJ </v>
          </cell>
          <cell r="N2333" t="str">
            <v xml:space="preserve">THIMMASANDRA_66F11-GODREJ </v>
          </cell>
          <cell r="O2333" t="str">
            <v>1320104905010105</v>
          </cell>
          <cell r="P2333" t="str">
            <v>Rural</v>
          </cell>
          <cell r="Q2333" t="str">
            <v>INDUSTRIAL</v>
          </cell>
          <cell r="R2333" t="str">
            <v>INDUSTRIAL</v>
          </cell>
          <cell r="W2333">
            <v>4</v>
          </cell>
          <cell r="X2333">
            <v>4</v>
          </cell>
          <cell r="Y2333">
            <v>0</v>
          </cell>
          <cell r="Z2333">
            <v>77.42</v>
          </cell>
        </row>
        <row r="2334">
          <cell r="I2334" t="str">
            <v>THIPPURU_66F01-SIDDAPURA</v>
          </cell>
          <cell r="J2334" t="str">
            <v>1320401901010104</v>
          </cell>
          <cell r="K2334" t="str">
            <v>AGRI</v>
          </cell>
          <cell r="L2334" t="str">
            <v>THIPPURU_66</v>
          </cell>
          <cell r="M2334" t="str">
            <v>F01-SIDDAPURA</v>
          </cell>
          <cell r="N2334" t="str">
            <v>THIPPURU_66F01-SIDDAPURA</v>
          </cell>
          <cell r="O2334" t="str">
            <v>1320401901010104</v>
          </cell>
          <cell r="P2334" t="str">
            <v>Rural</v>
          </cell>
          <cell r="Q2334" t="str">
            <v>AGRI</v>
          </cell>
          <cell r="R2334" t="str">
            <v>AGRI</v>
          </cell>
          <cell r="S2334">
            <v>8</v>
          </cell>
          <cell r="T2334">
            <v>13</v>
          </cell>
          <cell r="U2334">
            <v>21</v>
          </cell>
          <cell r="V2334">
            <v>280</v>
          </cell>
          <cell r="W2334">
            <v>199</v>
          </cell>
          <cell r="X2334">
            <v>199</v>
          </cell>
          <cell r="Y2334">
            <v>199</v>
          </cell>
          <cell r="Z2334">
            <v>2571.9</v>
          </cell>
        </row>
        <row r="2335">
          <cell r="I2335" t="str">
            <v>THIPPURU_66F02-SINGONAHALLI</v>
          </cell>
          <cell r="J2335" t="str">
            <v>1320401901010101</v>
          </cell>
          <cell r="K2335" t="str">
            <v>AGRI</v>
          </cell>
          <cell r="L2335" t="str">
            <v>THIPPURU_66</v>
          </cell>
          <cell r="M2335" t="str">
            <v>F02-SINGONAHALLI</v>
          </cell>
          <cell r="N2335" t="str">
            <v>THIPPURU_66F02-SINGONAHALLI</v>
          </cell>
          <cell r="O2335" t="str">
            <v>1320401901010101</v>
          </cell>
          <cell r="P2335" t="str">
            <v>Rural</v>
          </cell>
          <cell r="Q2335" t="str">
            <v>AGRI</v>
          </cell>
          <cell r="R2335" t="str">
            <v>AGRI</v>
          </cell>
          <cell r="S2335">
            <v>7</v>
          </cell>
          <cell r="T2335">
            <v>6</v>
          </cell>
          <cell r="U2335">
            <v>13</v>
          </cell>
          <cell r="V2335">
            <v>38</v>
          </cell>
          <cell r="W2335">
            <v>321</v>
          </cell>
          <cell r="X2335">
            <v>319</v>
          </cell>
          <cell r="Y2335">
            <v>319</v>
          </cell>
          <cell r="Z2335">
            <v>8292.2000000000007</v>
          </cell>
        </row>
        <row r="2336">
          <cell r="I2336" t="str">
            <v xml:space="preserve">THIPPURU_66F03-HPCL </v>
          </cell>
          <cell r="J2336" t="str">
            <v>1320401901010103</v>
          </cell>
          <cell r="K2336" t="str">
            <v>MIXED LOAD</v>
          </cell>
          <cell r="L2336" t="str">
            <v>THIPPURU_66</v>
          </cell>
          <cell r="M2336" t="str">
            <v xml:space="preserve">F03-HPCL </v>
          </cell>
          <cell r="N2336" t="str">
            <v xml:space="preserve">THIPPURU_66F03-HPCL </v>
          </cell>
          <cell r="O2336" t="str">
            <v>1320401901010103</v>
          </cell>
          <cell r="P2336" t="str">
            <v>Urban</v>
          </cell>
          <cell r="Q2336" t="str">
            <v>URBAN MIXED LOAD</v>
          </cell>
          <cell r="R2336" t="str">
            <v>URBAN</v>
          </cell>
          <cell r="S2336">
            <v>9</v>
          </cell>
          <cell r="T2336">
            <v>14</v>
          </cell>
          <cell r="U2336">
            <v>23</v>
          </cell>
          <cell r="V2336">
            <v>140</v>
          </cell>
          <cell r="W2336">
            <v>1053</v>
          </cell>
          <cell r="X2336">
            <v>970</v>
          </cell>
          <cell r="Y2336">
            <v>0</v>
          </cell>
          <cell r="Z2336">
            <v>8975.4</v>
          </cell>
        </row>
        <row r="2337">
          <cell r="I2337" t="str">
            <v>THIPPURU_66F04-KADSHETTIHALLI</v>
          </cell>
          <cell r="J2337" t="str">
            <v>1320401901010102</v>
          </cell>
          <cell r="K2337" t="str">
            <v>AGRI</v>
          </cell>
          <cell r="L2337" t="str">
            <v>THIPPURU_66</v>
          </cell>
          <cell r="M2337" t="str">
            <v>F04-KADSHETTIHALLI</v>
          </cell>
          <cell r="N2337" t="str">
            <v>THIPPURU_66F04-KADSHETTIHALLI</v>
          </cell>
          <cell r="O2337" t="str">
            <v>1320401901010102</v>
          </cell>
          <cell r="P2337" t="str">
            <v>Rural</v>
          </cell>
          <cell r="Q2337" t="str">
            <v>AGRI</v>
          </cell>
          <cell r="R2337" t="str">
            <v>AGRI</v>
          </cell>
          <cell r="S2337">
            <v>8</v>
          </cell>
          <cell r="T2337">
            <v>14</v>
          </cell>
          <cell r="U2337">
            <v>22</v>
          </cell>
          <cell r="V2337">
            <v>322</v>
          </cell>
          <cell r="W2337">
            <v>303</v>
          </cell>
          <cell r="X2337">
            <v>300</v>
          </cell>
          <cell r="Y2337">
            <v>299</v>
          </cell>
          <cell r="Z2337">
            <v>9668.6</v>
          </cell>
        </row>
        <row r="2338">
          <cell r="I2338" t="str">
            <v>THOVINAKERE_66F01-SURENAHALLI</v>
          </cell>
          <cell r="J2338" t="str">
            <v>1320305901010106</v>
          </cell>
          <cell r="K2338" t="str">
            <v>AGRI</v>
          </cell>
          <cell r="L2338" t="str">
            <v>THOVINAKERE_66</v>
          </cell>
          <cell r="M2338" t="str">
            <v>F01-SURENAHALLI</v>
          </cell>
          <cell r="N2338" t="str">
            <v>THOVINAKERE_66F01-SURENAHALLI</v>
          </cell>
          <cell r="O2338" t="str">
            <v>1320305901010106</v>
          </cell>
          <cell r="P2338" t="str">
            <v>Rural</v>
          </cell>
          <cell r="Q2338" t="str">
            <v>AGRI</v>
          </cell>
          <cell r="R2338" t="str">
            <v>AGRI</v>
          </cell>
          <cell r="S2338">
            <v>14.799999999999999</v>
          </cell>
          <cell r="T2338">
            <v>28.400000000000002</v>
          </cell>
          <cell r="U2338">
            <v>43.2</v>
          </cell>
          <cell r="V2338">
            <v>109</v>
          </cell>
          <cell r="W2338">
            <v>499</v>
          </cell>
          <cell r="X2338">
            <v>448</v>
          </cell>
          <cell r="Y2338">
            <v>413</v>
          </cell>
          <cell r="Z2338">
            <v>815.08</v>
          </cell>
        </row>
        <row r="2339">
          <cell r="I2339" t="str">
            <v>THOVINAKERE_66F02-KABBIGERE</v>
          </cell>
          <cell r="J2339" t="str">
            <v>1320305901010102</v>
          </cell>
          <cell r="K2339" t="str">
            <v>AGRI</v>
          </cell>
          <cell r="L2339" t="str">
            <v>THOVINAKERE_66</v>
          </cell>
          <cell r="M2339" t="str">
            <v>F02-KABBIGERE</v>
          </cell>
          <cell r="N2339" t="str">
            <v>THOVINAKERE_66F02-KABBIGERE</v>
          </cell>
          <cell r="O2339" t="str">
            <v>1320305901010102</v>
          </cell>
          <cell r="P2339" t="str">
            <v>Rural</v>
          </cell>
          <cell r="Q2339" t="str">
            <v>AGRI</v>
          </cell>
          <cell r="R2339" t="str">
            <v>AGRI</v>
          </cell>
          <cell r="S2339">
            <v>13.600000000000001</v>
          </cell>
          <cell r="T2339">
            <v>16.302</v>
          </cell>
          <cell r="U2339">
            <v>29.902000000000001</v>
          </cell>
          <cell r="V2339">
            <v>162</v>
          </cell>
          <cell r="W2339">
            <v>434</v>
          </cell>
          <cell r="X2339">
            <v>344</v>
          </cell>
          <cell r="Y2339">
            <v>238</v>
          </cell>
          <cell r="Z2339">
            <v>840.98</v>
          </cell>
        </row>
        <row r="2340">
          <cell r="I2340" t="str">
            <v>THOVINAKERE_66F03-KODIHALLI</v>
          </cell>
          <cell r="J2340" t="str">
            <v>1320305901010103</v>
          </cell>
          <cell r="K2340" t="str">
            <v>NJY</v>
          </cell>
          <cell r="L2340" t="str">
            <v>THOVINAKERE_66</v>
          </cell>
          <cell r="M2340" t="str">
            <v>F03-KODIHALLI</v>
          </cell>
          <cell r="N2340" t="str">
            <v>THOVINAKERE_66F03-KODIHALLI</v>
          </cell>
          <cell r="O2340" t="str">
            <v>1320305901010103</v>
          </cell>
          <cell r="P2340" t="str">
            <v>Rural</v>
          </cell>
          <cell r="Q2340" t="str">
            <v>NJY</v>
          </cell>
          <cell r="R2340" t="str">
            <v>NJY</v>
          </cell>
          <cell r="W2340">
            <v>2609</v>
          </cell>
          <cell r="X2340">
            <v>2393</v>
          </cell>
          <cell r="Y2340">
            <v>0</v>
          </cell>
          <cell r="Z2340">
            <v>557.12</v>
          </cell>
        </row>
        <row r="2341">
          <cell r="I2341" t="str">
            <v>THOVINAKERE_66F04-DODDERI</v>
          </cell>
          <cell r="J2341" t="str">
            <v>1320305901010104</v>
          </cell>
          <cell r="K2341" t="str">
            <v>AGRI</v>
          </cell>
          <cell r="L2341" t="str">
            <v>THOVINAKERE_66</v>
          </cell>
          <cell r="M2341" t="str">
            <v>F04-DODDERI</v>
          </cell>
          <cell r="N2341" t="str">
            <v>THOVINAKERE_66F04-DODDERI</v>
          </cell>
          <cell r="O2341" t="str">
            <v>1320305901010104</v>
          </cell>
          <cell r="P2341" t="str">
            <v>Rural</v>
          </cell>
          <cell r="Q2341" t="str">
            <v>AGRI</v>
          </cell>
          <cell r="R2341" t="str">
            <v>AGRI</v>
          </cell>
          <cell r="W2341">
            <v>355</v>
          </cell>
          <cell r="X2341">
            <v>350</v>
          </cell>
          <cell r="Y2341">
            <v>319</v>
          </cell>
          <cell r="Z2341">
            <v>821.69</v>
          </cell>
        </row>
        <row r="2342">
          <cell r="I2342" t="str">
            <v>THOVINAKERE_66F05-THOVINKERE-RURAL</v>
          </cell>
          <cell r="J2342" t="str">
            <v>1320305901020301</v>
          </cell>
          <cell r="K2342" t="str">
            <v>AGRI</v>
          </cell>
          <cell r="L2342" t="str">
            <v>THOVINAKERE_66</v>
          </cell>
          <cell r="M2342" t="str">
            <v>F05-THOVINKERE-RURAL</v>
          </cell>
          <cell r="N2342" t="str">
            <v>THOVINAKERE_66F05-THOVINKERE-RURAL</v>
          </cell>
          <cell r="O2342" t="str">
            <v>1320305901020301</v>
          </cell>
          <cell r="P2342" t="str">
            <v>Rural</v>
          </cell>
          <cell r="Q2342" t="str">
            <v>AGRI</v>
          </cell>
          <cell r="R2342" t="str">
            <v>AGRI</v>
          </cell>
          <cell r="S2342">
            <v>15.400000000000002</v>
          </cell>
          <cell r="T2342">
            <v>29.643000000000004</v>
          </cell>
          <cell r="U2342">
            <v>45.043000000000006</v>
          </cell>
          <cell r="V2342">
            <v>178</v>
          </cell>
          <cell r="W2342">
            <v>1008</v>
          </cell>
          <cell r="X2342">
            <v>912</v>
          </cell>
          <cell r="Y2342">
            <v>828</v>
          </cell>
          <cell r="Z2342">
            <v>702.77</v>
          </cell>
        </row>
        <row r="2343">
          <cell r="I2343" t="str">
            <v>THOVINAKERE_66F06-THOVINKERE-TOWN</v>
          </cell>
          <cell r="J2343" t="str">
            <v>1320305901020302</v>
          </cell>
          <cell r="K2343" t="str">
            <v>MIXED LOAD</v>
          </cell>
          <cell r="L2343" t="str">
            <v>THOVINAKERE_66</v>
          </cell>
          <cell r="M2343" t="str">
            <v>F06-THOVINKERE-TOWN</v>
          </cell>
          <cell r="N2343" t="str">
            <v>THOVINAKERE_66F06-THOVINKERE-TOWN</v>
          </cell>
          <cell r="O2343" t="str">
            <v>1320305901020302</v>
          </cell>
          <cell r="P2343" t="str">
            <v>Urban</v>
          </cell>
          <cell r="Q2343" t="str">
            <v>URBAN MIXED LOAD</v>
          </cell>
          <cell r="R2343" t="str">
            <v>URBAN</v>
          </cell>
          <cell r="S2343">
            <v>6.1</v>
          </cell>
          <cell r="T2343">
            <v>11.934000000000001</v>
          </cell>
          <cell r="U2343">
            <v>18.033999999999999</v>
          </cell>
          <cell r="V2343">
            <v>31</v>
          </cell>
          <cell r="W2343">
            <v>2075</v>
          </cell>
          <cell r="X2343">
            <v>1756</v>
          </cell>
          <cell r="Y2343">
            <v>0</v>
          </cell>
          <cell r="Z2343">
            <v>506.99</v>
          </cell>
        </row>
        <row r="2344">
          <cell r="I2344" t="str">
            <v>THOVINAKERE_66F07-KESTUR</v>
          </cell>
          <cell r="J2344" t="str">
            <v>1320305901020303</v>
          </cell>
          <cell r="K2344" t="str">
            <v>AGRI</v>
          </cell>
          <cell r="L2344" t="str">
            <v>THOVINAKERE_66</v>
          </cell>
          <cell r="M2344" t="str">
            <v>F07-KESTUR</v>
          </cell>
          <cell r="N2344" t="str">
            <v>THOVINAKERE_66F07-KESTUR</v>
          </cell>
          <cell r="O2344" t="str">
            <v>1320305901020303</v>
          </cell>
          <cell r="P2344" t="str">
            <v>Rural</v>
          </cell>
          <cell r="Q2344" t="str">
            <v>AGRI</v>
          </cell>
          <cell r="R2344" t="str">
            <v>AGRI</v>
          </cell>
          <cell r="W2344">
            <v>371</v>
          </cell>
          <cell r="X2344">
            <v>331</v>
          </cell>
          <cell r="Y2344">
            <v>316</v>
          </cell>
          <cell r="Z2344">
            <v>770.18</v>
          </cell>
        </row>
        <row r="2345">
          <cell r="I2345" t="str">
            <v>THOVINAKERE_66F08-GOWRAGONDANA-HALLI</v>
          </cell>
          <cell r="J2345" t="str">
            <v>1320305901020304</v>
          </cell>
          <cell r="K2345" t="str">
            <v>AGRI</v>
          </cell>
          <cell r="L2345" t="str">
            <v>THOVINAKERE_66</v>
          </cell>
          <cell r="M2345" t="str">
            <v>F08-GOWRAGONDANA-HALLI</v>
          </cell>
          <cell r="N2345" t="str">
            <v>THOVINAKERE_66F08-GOWRAGONDANA-HALLI</v>
          </cell>
          <cell r="O2345" t="str">
            <v>1320305901020304</v>
          </cell>
          <cell r="P2345" t="str">
            <v>Rural</v>
          </cell>
          <cell r="Q2345" t="str">
            <v>AGRI</v>
          </cell>
          <cell r="R2345" t="str">
            <v>AGRI</v>
          </cell>
          <cell r="W2345">
            <v>434</v>
          </cell>
          <cell r="X2345">
            <v>397</v>
          </cell>
          <cell r="Y2345">
            <v>372</v>
          </cell>
          <cell r="Z2345">
            <v>785.08</v>
          </cell>
        </row>
        <row r="2346">
          <cell r="I2346" t="str">
            <v>THOVINAKERE_66F09-SUREKUNTE</v>
          </cell>
          <cell r="J2346" t="str">
            <v>1320305901010105</v>
          </cell>
          <cell r="K2346" t="str">
            <v>AGRI</v>
          </cell>
          <cell r="L2346" t="str">
            <v>THOVINAKERE_66</v>
          </cell>
          <cell r="M2346" t="str">
            <v>F09-SUREKUNTE</v>
          </cell>
          <cell r="N2346" t="str">
            <v>THOVINAKERE_66F09-SUREKUNTE</v>
          </cell>
          <cell r="O2346" t="str">
            <v>1320305901010105</v>
          </cell>
          <cell r="P2346" t="str">
            <v>Rural</v>
          </cell>
          <cell r="Q2346" t="str">
            <v>AGRI</v>
          </cell>
          <cell r="R2346" t="str">
            <v>AGRI</v>
          </cell>
          <cell r="W2346">
            <v>621</v>
          </cell>
          <cell r="X2346">
            <v>511</v>
          </cell>
          <cell r="Y2346">
            <v>459</v>
          </cell>
          <cell r="Z2346">
            <v>574.4</v>
          </cell>
        </row>
        <row r="2347">
          <cell r="I2347" t="str">
            <v>THOVINAKERE_66F10-SIDDRABETTA</v>
          </cell>
          <cell r="J2347" t="str">
            <v>1320305901010101</v>
          </cell>
          <cell r="K2347" t="str">
            <v>AGRI</v>
          </cell>
          <cell r="L2347" t="str">
            <v>THOVINAKERE_66</v>
          </cell>
          <cell r="M2347" t="str">
            <v>F10-SIDDRABETTA</v>
          </cell>
          <cell r="N2347" t="str">
            <v>THOVINAKERE_66F10-SIDDRABETTA</v>
          </cell>
          <cell r="O2347" t="str">
            <v>1320305901010101</v>
          </cell>
          <cell r="P2347" t="str">
            <v>Rural</v>
          </cell>
          <cell r="Q2347" t="str">
            <v>AGRI</v>
          </cell>
          <cell r="R2347" t="str">
            <v>AGRI</v>
          </cell>
          <cell r="S2347">
            <v>15.3</v>
          </cell>
          <cell r="T2347">
            <v>33.146000000000001</v>
          </cell>
          <cell r="U2347">
            <v>48.445999999999998</v>
          </cell>
          <cell r="V2347">
            <v>210</v>
          </cell>
          <cell r="W2347">
            <v>442</v>
          </cell>
          <cell r="X2347">
            <v>434</v>
          </cell>
          <cell r="Y2347">
            <v>424</v>
          </cell>
          <cell r="Z2347">
            <v>708.87</v>
          </cell>
        </row>
        <row r="2348">
          <cell r="I2348" t="str">
            <v>THOVINAKERE_66F11-SIDDESHWARA</v>
          </cell>
          <cell r="J2348" t="str">
            <v>1320305901020305</v>
          </cell>
          <cell r="K2348" t="str">
            <v>NJY</v>
          </cell>
          <cell r="L2348" t="str">
            <v>THOVINAKERE_66</v>
          </cell>
          <cell r="M2348" t="str">
            <v>F11-SIDDESHWARA</v>
          </cell>
          <cell r="N2348" t="str">
            <v>THOVINAKERE_66F11-SIDDESHWARA</v>
          </cell>
          <cell r="O2348" t="str">
            <v>1320305901020305</v>
          </cell>
          <cell r="P2348" t="str">
            <v>Rural</v>
          </cell>
          <cell r="Q2348" t="str">
            <v>NJY</v>
          </cell>
          <cell r="R2348" t="str">
            <v>NJY</v>
          </cell>
          <cell r="S2348">
            <v>15.1</v>
          </cell>
          <cell r="T2348">
            <v>12.940000000000001</v>
          </cell>
          <cell r="U2348">
            <v>28.04</v>
          </cell>
          <cell r="V2348">
            <v>52</v>
          </cell>
          <cell r="W2348">
            <v>1800</v>
          </cell>
          <cell r="X2348">
            <v>1498</v>
          </cell>
          <cell r="Y2348">
            <v>0</v>
          </cell>
          <cell r="Z2348">
            <v>548.86</v>
          </cell>
        </row>
        <row r="2349">
          <cell r="I2349" t="str">
            <v>THOVINAKERE_66F12-DANDIMARAMMA</v>
          </cell>
          <cell r="J2349" t="str">
            <v>1320305901020306</v>
          </cell>
          <cell r="K2349" t="str">
            <v>NJY</v>
          </cell>
          <cell r="L2349" t="str">
            <v>THOVINAKERE_66</v>
          </cell>
          <cell r="M2349" t="str">
            <v>F12-DANDIMARAMMA</v>
          </cell>
          <cell r="N2349" t="str">
            <v>THOVINAKERE_66F12-DANDIMARAMMA</v>
          </cell>
          <cell r="O2349" t="str">
            <v>1320305901020306</v>
          </cell>
          <cell r="P2349" t="str">
            <v>Rural</v>
          </cell>
          <cell r="Q2349" t="str">
            <v>NJY</v>
          </cell>
          <cell r="R2349" t="str">
            <v>NJY</v>
          </cell>
          <cell r="S2349">
            <v>11.299999999999999</v>
          </cell>
          <cell r="T2349">
            <v>9.9400000000000013</v>
          </cell>
          <cell r="U2349">
            <v>21.240000000000002</v>
          </cell>
          <cell r="V2349">
            <v>33</v>
          </cell>
          <cell r="W2349">
            <v>687</v>
          </cell>
          <cell r="X2349">
            <v>610</v>
          </cell>
          <cell r="Y2349">
            <v>0</v>
          </cell>
          <cell r="Z2349">
            <v>4081.3</v>
          </cell>
        </row>
        <row r="2350">
          <cell r="I2350" t="str">
            <v xml:space="preserve">THOVINAKERE_66F13-CHOWDESHWARI </v>
          </cell>
          <cell r="J2350" t="str">
            <v>1320305901010107</v>
          </cell>
          <cell r="K2350" t="str">
            <v>NJY</v>
          </cell>
          <cell r="L2350" t="str">
            <v>THOVINAKERE_66</v>
          </cell>
          <cell r="M2350" t="str">
            <v xml:space="preserve">F13-CHOWDESHWARI </v>
          </cell>
          <cell r="N2350" t="str">
            <v xml:space="preserve">THOVINAKERE_66F13-CHOWDESHWARI </v>
          </cell>
          <cell r="O2350" t="str">
            <v>1320305901010107</v>
          </cell>
          <cell r="P2350" t="str">
            <v>Rural</v>
          </cell>
          <cell r="Q2350" t="str">
            <v>NJY</v>
          </cell>
          <cell r="R2350" t="str">
            <v>NJY</v>
          </cell>
          <cell r="S2350">
            <v>15.899999999999997</v>
          </cell>
          <cell r="T2350">
            <v>17.100000000000001</v>
          </cell>
          <cell r="U2350">
            <v>33</v>
          </cell>
          <cell r="V2350">
            <v>76</v>
          </cell>
          <cell r="W2350">
            <v>2652</v>
          </cell>
          <cell r="X2350">
            <v>2118</v>
          </cell>
          <cell r="Y2350">
            <v>0</v>
          </cell>
          <cell r="Z2350">
            <v>8310.5</v>
          </cell>
        </row>
        <row r="2351">
          <cell r="I2351" t="str">
            <v>TIMMANAHALLI_110F02-LAKKENAHALLI</v>
          </cell>
          <cell r="J2351" t="str">
            <v>1320203907010101</v>
          </cell>
          <cell r="K2351" t="str">
            <v>AGRI</v>
          </cell>
          <cell r="L2351" t="str">
            <v>TIMMANAHALLI_110</v>
          </cell>
          <cell r="M2351" t="str">
            <v>F02-LAKKENAHALLI</v>
          </cell>
          <cell r="N2351" t="str">
            <v>TIMMANAHALLI_110F02-LAKKENAHALLI</v>
          </cell>
          <cell r="O2351" t="str">
            <v>1320203907010101</v>
          </cell>
          <cell r="P2351" t="str">
            <v>Rural</v>
          </cell>
          <cell r="Q2351" t="str">
            <v>AGRI</v>
          </cell>
          <cell r="R2351" t="str">
            <v>AGRI</v>
          </cell>
          <cell r="S2351">
            <v>11.475</v>
          </cell>
          <cell r="T2351">
            <v>15.524999999999999</v>
          </cell>
          <cell r="U2351">
            <v>27</v>
          </cell>
          <cell r="V2351">
            <v>90</v>
          </cell>
          <cell r="W2351">
            <v>384</v>
          </cell>
          <cell r="X2351">
            <v>373</v>
          </cell>
          <cell r="Y2351">
            <v>372</v>
          </cell>
          <cell r="Z2351">
            <v>1094.49</v>
          </cell>
        </row>
        <row r="2352">
          <cell r="I2352" t="str">
            <v>TIMMANAHALLI_110F03-BADAKEGUDLU</v>
          </cell>
          <cell r="J2352" t="str">
            <v>1320203907020101</v>
          </cell>
          <cell r="K2352" t="str">
            <v>AGRI</v>
          </cell>
          <cell r="L2352" t="str">
            <v>TIMMANAHALLI_110</v>
          </cell>
          <cell r="M2352" t="str">
            <v>F03-BADAKEGUDLU</v>
          </cell>
          <cell r="N2352" t="str">
            <v>TIMMANAHALLI_110F03-BADAKEGUDLU</v>
          </cell>
          <cell r="O2352" t="str">
            <v>1320203907020101</v>
          </cell>
          <cell r="P2352" t="str">
            <v>Rural</v>
          </cell>
          <cell r="Q2352" t="str">
            <v>AGRI</v>
          </cell>
          <cell r="R2352" t="str">
            <v>AGRI</v>
          </cell>
          <cell r="S2352">
            <v>11.475</v>
          </cell>
          <cell r="T2352">
            <v>15.524999999999999</v>
          </cell>
          <cell r="U2352">
            <v>27</v>
          </cell>
          <cell r="V2352">
            <v>158</v>
          </cell>
          <cell r="W2352">
            <v>528</v>
          </cell>
          <cell r="X2352">
            <v>513</v>
          </cell>
          <cell r="Y2352">
            <v>512</v>
          </cell>
          <cell r="Z2352">
            <v>1036.23</v>
          </cell>
        </row>
        <row r="2353">
          <cell r="I2353" t="str">
            <v>TIMMANAHALLI_110F04-THIMMANALLI</v>
          </cell>
          <cell r="J2353" t="str">
            <v>1320203907010106</v>
          </cell>
          <cell r="K2353" t="str">
            <v>AGRI</v>
          </cell>
          <cell r="L2353" t="str">
            <v>TIMMANAHALLI_110</v>
          </cell>
          <cell r="M2353" t="str">
            <v>F04-THIMMANALLI</v>
          </cell>
          <cell r="N2353" t="str">
            <v>TIMMANAHALLI_110F04-THIMMANALLI</v>
          </cell>
          <cell r="O2353" t="str">
            <v>1320203907010106</v>
          </cell>
          <cell r="P2353" t="str">
            <v>Rural</v>
          </cell>
          <cell r="Q2353" t="str">
            <v>AGRI</v>
          </cell>
          <cell r="R2353" t="str">
            <v>AGRI</v>
          </cell>
          <cell r="S2353">
            <v>11.049999999999999</v>
          </cell>
          <cell r="T2353">
            <v>14.95</v>
          </cell>
          <cell r="U2353">
            <v>26</v>
          </cell>
          <cell r="V2353">
            <v>110</v>
          </cell>
          <cell r="W2353">
            <v>423</v>
          </cell>
          <cell r="X2353">
            <v>416</v>
          </cell>
          <cell r="Y2353">
            <v>411</v>
          </cell>
          <cell r="Z2353">
            <v>706.13</v>
          </cell>
        </row>
        <row r="2354">
          <cell r="I2354" t="str">
            <v>TIMMANAHALLI_110F05-RAMANAHALLI</v>
          </cell>
          <cell r="J2354" t="str">
            <v>1320203907010107</v>
          </cell>
          <cell r="K2354" t="str">
            <v>AGRI</v>
          </cell>
          <cell r="L2354" t="str">
            <v>TIMMANAHALLI_110</v>
          </cell>
          <cell r="M2354" t="str">
            <v>F05-RAMANAHALLI</v>
          </cell>
          <cell r="N2354" t="str">
            <v>TIMMANAHALLI_110F05-RAMANAHALLI</v>
          </cell>
          <cell r="O2354" t="str">
            <v>1320203907010107</v>
          </cell>
          <cell r="P2354" t="str">
            <v>Rural</v>
          </cell>
          <cell r="Q2354" t="str">
            <v>AGRI</v>
          </cell>
          <cell r="R2354" t="str">
            <v>AGRI</v>
          </cell>
          <cell r="S2354">
            <v>13.174999999999999</v>
          </cell>
          <cell r="T2354">
            <v>17.824999999999999</v>
          </cell>
          <cell r="U2354">
            <v>31</v>
          </cell>
          <cell r="V2354">
            <v>120</v>
          </cell>
          <cell r="W2354">
            <v>312</v>
          </cell>
          <cell r="X2354">
            <v>305</v>
          </cell>
          <cell r="Y2354">
            <v>302</v>
          </cell>
          <cell r="Z2354">
            <v>731.2</v>
          </cell>
        </row>
        <row r="2355">
          <cell r="I2355" t="str">
            <v>TIMMANAHALLI_110F06-GANTENHALLI</v>
          </cell>
          <cell r="J2355" t="str">
            <v>1320203907020301</v>
          </cell>
          <cell r="K2355" t="str">
            <v>AGRI</v>
          </cell>
          <cell r="L2355" t="str">
            <v>TIMMANAHALLI_110</v>
          </cell>
          <cell r="M2355" t="str">
            <v>F06-GANTENHALLI</v>
          </cell>
          <cell r="N2355" t="str">
            <v>TIMMANAHALLI_110F06-GANTENHALLI</v>
          </cell>
          <cell r="O2355" t="str">
            <v>1320203907020301</v>
          </cell>
          <cell r="P2355" t="str">
            <v>Rural</v>
          </cell>
          <cell r="Q2355" t="str">
            <v>AGRI</v>
          </cell>
          <cell r="R2355" t="str">
            <v>AGRI</v>
          </cell>
          <cell r="S2355">
            <v>17.849999999999998</v>
          </cell>
          <cell r="T2355">
            <v>24.15</v>
          </cell>
          <cell r="U2355">
            <v>42</v>
          </cell>
          <cell r="V2355">
            <v>125</v>
          </cell>
          <cell r="W2355">
            <v>474</v>
          </cell>
          <cell r="X2355">
            <v>466</v>
          </cell>
          <cell r="Y2355">
            <v>444</v>
          </cell>
          <cell r="Z2355">
            <v>1384.22</v>
          </cell>
        </row>
        <row r="2356">
          <cell r="I2356" t="str">
            <v>TIMMANAHALLI_110F07-KUSHALPURA</v>
          </cell>
          <cell r="J2356" t="str">
            <v>1320203907020302</v>
          </cell>
          <cell r="K2356" t="str">
            <v>AGRI</v>
          </cell>
          <cell r="L2356" t="str">
            <v>TIMMANAHALLI_110</v>
          </cell>
          <cell r="M2356" t="str">
            <v>F07-KUSHALPURA</v>
          </cell>
          <cell r="N2356" t="str">
            <v>TIMMANAHALLI_110F07-KUSHALPURA</v>
          </cell>
          <cell r="O2356" t="str">
            <v>1320203907020302</v>
          </cell>
          <cell r="P2356" t="str">
            <v>Rural</v>
          </cell>
          <cell r="Q2356" t="str">
            <v>AGRI</v>
          </cell>
          <cell r="R2356" t="str">
            <v>AGRI</v>
          </cell>
          <cell r="S2356">
            <v>12.75</v>
          </cell>
          <cell r="T2356">
            <v>17.25</v>
          </cell>
          <cell r="U2356">
            <v>30</v>
          </cell>
          <cell r="V2356">
            <v>150</v>
          </cell>
          <cell r="W2356">
            <v>465</v>
          </cell>
          <cell r="X2356">
            <v>461</v>
          </cell>
          <cell r="Y2356">
            <v>451</v>
          </cell>
          <cell r="Z2356">
            <v>841.49</v>
          </cell>
        </row>
        <row r="2357">
          <cell r="I2357" t="str">
            <v>TIMMANAHALLI_110F08-KANDIKERE</v>
          </cell>
          <cell r="J2357" t="str">
            <v>1320203907020303</v>
          </cell>
          <cell r="K2357" t="str">
            <v>AGRI</v>
          </cell>
          <cell r="L2357" t="str">
            <v>TIMMANAHALLI_110</v>
          </cell>
          <cell r="M2357" t="str">
            <v>F08-KANDIKERE</v>
          </cell>
          <cell r="N2357" t="str">
            <v>TIMMANAHALLI_110F08-KANDIKERE</v>
          </cell>
          <cell r="O2357" t="str">
            <v>1320203907020303</v>
          </cell>
          <cell r="P2357" t="str">
            <v>Rural</v>
          </cell>
          <cell r="Q2357" t="str">
            <v>AGRI</v>
          </cell>
          <cell r="R2357" t="str">
            <v>AGRI</v>
          </cell>
          <cell r="S2357">
            <v>17.425000000000001</v>
          </cell>
          <cell r="T2357">
            <v>23.574999999999999</v>
          </cell>
          <cell r="U2357">
            <v>41</v>
          </cell>
          <cell r="V2357">
            <v>229</v>
          </cell>
          <cell r="W2357">
            <v>446</v>
          </cell>
          <cell r="X2357">
            <v>439</v>
          </cell>
          <cell r="Y2357">
            <v>436</v>
          </cell>
          <cell r="Z2357">
            <v>1049.25</v>
          </cell>
        </row>
        <row r="2358">
          <cell r="I2358" t="str">
            <v>TIMMANAHALLI_110F09-INDUSTRIAL</v>
          </cell>
          <cell r="J2358" t="str">
            <v>1320203907020103</v>
          </cell>
          <cell r="K2358" t="str">
            <v>INDUSTRIAL</v>
          </cell>
          <cell r="L2358" t="str">
            <v>TIMMANAHALLI_110</v>
          </cell>
          <cell r="M2358" t="str">
            <v>F09-INDUSTRIAL</v>
          </cell>
          <cell r="N2358" t="str">
            <v>TIMMANAHALLI_110F09-INDUSTRIAL</v>
          </cell>
          <cell r="O2358" t="str">
            <v>1320203907020103</v>
          </cell>
          <cell r="P2358" t="str">
            <v>Rural</v>
          </cell>
          <cell r="Q2358" t="str">
            <v>INDUSTRIAL</v>
          </cell>
          <cell r="R2358" t="str">
            <v>INDUSTRIAL</v>
          </cell>
          <cell r="S2358">
            <v>6.63</v>
          </cell>
          <cell r="T2358">
            <v>8.9699999999999989</v>
          </cell>
          <cell r="U2358">
            <v>15.599999999999998</v>
          </cell>
          <cell r="V2358">
            <v>4</v>
          </cell>
          <cell r="W2358">
            <v>3</v>
          </cell>
          <cell r="X2358">
            <v>2</v>
          </cell>
          <cell r="Y2358">
            <v>0</v>
          </cell>
          <cell r="Z2358">
            <v>358.2</v>
          </cell>
        </row>
        <row r="2359">
          <cell r="I2359" t="str">
            <v>TIMMANAHALLI_110F10-AGGIGUDDE</v>
          </cell>
          <cell r="J2359" t="str">
            <v>1320203907020304</v>
          </cell>
          <cell r="K2359" t="str">
            <v>AGRI</v>
          </cell>
          <cell r="L2359" t="str">
            <v>TIMMANAHALLI_110</v>
          </cell>
          <cell r="M2359" t="str">
            <v>F10-AGGIGUDDE</v>
          </cell>
          <cell r="N2359" t="str">
            <v>TIMMANAHALLI_110F10-AGGIGUDDE</v>
          </cell>
          <cell r="O2359" t="str">
            <v>1320203907020304</v>
          </cell>
          <cell r="P2359" t="str">
            <v>Rural</v>
          </cell>
          <cell r="Q2359" t="str">
            <v>AGRI</v>
          </cell>
          <cell r="R2359" t="str">
            <v>AGRI</v>
          </cell>
          <cell r="S2359">
            <v>16.893750000000001</v>
          </cell>
          <cell r="T2359">
            <v>22.856249999999999</v>
          </cell>
          <cell r="U2359">
            <v>39.75</v>
          </cell>
          <cell r="V2359">
            <v>101</v>
          </cell>
          <cell r="W2359">
            <v>326</v>
          </cell>
          <cell r="X2359">
            <v>325</v>
          </cell>
          <cell r="Y2359">
            <v>319</v>
          </cell>
          <cell r="Z2359">
            <v>595.67999999999995</v>
          </cell>
        </row>
        <row r="2360">
          <cell r="I2360" t="str">
            <v>TIMMANAHALLI_110F11-AGRAHARA-NJY</v>
          </cell>
          <cell r="J2360" t="str">
            <v>1320203907010102</v>
          </cell>
          <cell r="K2360" t="str">
            <v>NJY</v>
          </cell>
          <cell r="L2360" t="str">
            <v>TIMMANAHALLI_110</v>
          </cell>
          <cell r="M2360" t="str">
            <v>F11-AGRAHARA-NJY</v>
          </cell>
          <cell r="N2360" t="str">
            <v>TIMMANAHALLI_110F11-AGRAHARA-NJY</v>
          </cell>
          <cell r="O2360" t="str">
            <v>1320203907010102</v>
          </cell>
          <cell r="P2360" t="str">
            <v>Rural</v>
          </cell>
          <cell r="Q2360" t="str">
            <v>NJY</v>
          </cell>
          <cell r="R2360" t="str">
            <v>NJY</v>
          </cell>
          <cell r="S2360">
            <v>14.926000000000002</v>
          </cell>
          <cell r="T2360">
            <v>20.194000000000003</v>
          </cell>
          <cell r="U2360">
            <v>35.120000000000005</v>
          </cell>
          <cell r="V2360">
            <v>66</v>
          </cell>
          <cell r="W2360">
            <v>2385</v>
          </cell>
          <cell r="X2360">
            <v>1867</v>
          </cell>
          <cell r="Y2360">
            <v>0</v>
          </cell>
          <cell r="Z2360">
            <v>915.67</v>
          </cell>
        </row>
        <row r="2361">
          <cell r="I2361" t="str">
            <v>TIMMANAHALLI_110F12-SIDDANAKATTE-NJY</v>
          </cell>
          <cell r="J2361" t="str">
            <v>1320203907010103</v>
          </cell>
          <cell r="K2361" t="str">
            <v>NJY</v>
          </cell>
          <cell r="L2361" t="str">
            <v>TIMMANAHALLI_110</v>
          </cell>
          <cell r="M2361" t="str">
            <v>F12-SIDDANAKATTE-NJY</v>
          </cell>
          <cell r="N2361" t="str">
            <v>TIMMANAHALLI_110F12-SIDDANAKATTE-NJY</v>
          </cell>
          <cell r="O2361" t="str">
            <v>1320203907010103</v>
          </cell>
          <cell r="P2361" t="str">
            <v>Rural</v>
          </cell>
          <cell r="Q2361" t="str">
            <v>NJY</v>
          </cell>
          <cell r="R2361" t="str">
            <v>NJY</v>
          </cell>
          <cell r="S2361">
            <v>10.911875</v>
          </cell>
          <cell r="T2361">
            <v>14.763124999999999</v>
          </cell>
          <cell r="U2361">
            <v>25.674999999999997</v>
          </cell>
          <cell r="V2361">
            <v>57</v>
          </cell>
          <cell r="W2361">
            <v>2956</v>
          </cell>
          <cell r="X2361">
            <v>2340</v>
          </cell>
          <cell r="Y2361">
            <v>0</v>
          </cell>
          <cell r="Z2361">
            <v>937.96</v>
          </cell>
        </row>
        <row r="2362">
          <cell r="I2362" t="str">
            <v>TIMMANAHALLI_110F13-SADARAHALLI NJY</v>
          </cell>
          <cell r="J2362" t="str">
            <v>1320203907020305</v>
          </cell>
          <cell r="K2362" t="str">
            <v>NJY</v>
          </cell>
          <cell r="L2362" t="str">
            <v>TIMMANAHALLI_110</v>
          </cell>
          <cell r="M2362" t="str">
            <v>F13-SADARAHALLI NJY</v>
          </cell>
          <cell r="N2362" t="str">
            <v>TIMMANAHALLI_110F13-SADARAHALLI NJY</v>
          </cell>
          <cell r="O2362" t="str">
            <v>1320203907020305</v>
          </cell>
          <cell r="P2362" t="str">
            <v>Rural</v>
          </cell>
          <cell r="Q2362" t="str">
            <v>NJY</v>
          </cell>
          <cell r="R2362" t="str">
            <v>NJY</v>
          </cell>
          <cell r="S2362">
            <v>10.4125</v>
          </cell>
          <cell r="T2362">
            <v>14.087499999999999</v>
          </cell>
          <cell r="U2362">
            <v>24.5</v>
          </cell>
          <cell r="V2362">
            <v>51</v>
          </cell>
          <cell r="W2362">
            <v>2293</v>
          </cell>
          <cell r="X2362">
            <v>1838</v>
          </cell>
          <cell r="Y2362">
            <v>0</v>
          </cell>
          <cell r="Z2362">
            <v>9134.2999999999993</v>
          </cell>
        </row>
        <row r="2363">
          <cell r="I2363" t="str">
            <v>TIPTUR_110F01-HALEPALYA</v>
          </cell>
          <cell r="J2363" t="str">
            <v>1320201901010101</v>
          </cell>
          <cell r="K2363" t="str">
            <v>MIXED LOAD</v>
          </cell>
          <cell r="L2363" t="str">
            <v>TIPTUR_110</v>
          </cell>
          <cell r="M2363" t="str">
            <v>F01-HALEPALYA</v>
          </cell>
          <cell r="N2363" t="str">
            <v>TIPTUR_110F01-HALEPALYA</v>
          </cell>
          <cell r="O2363" t="str">
            <v>1320201901010101</v>
          </cell>
          <cell r="P2363" t="str">
            <v>Urban</v>
          </cell>
          <cell r="Q2363" t="str">
            <v>URBAN MIXED LOAD</v>
          </cell>
          <cell r="R2363" t="str">
            <v>URBAN</v>
          </cell>
          <cell r="S2363">
            <v>2.3199999999999998</v>
          </cell>
          <cell r="T2363">
            <v>4.01</v>
          </cell>
          <cell r="U2363">
            <v>6.33</v>
          </cell>
          <cell r="V2363">
            <v>55</v>
          </cell>
          <cell r="W2363">
            <v>269</v>
          </cell>
          <cell r="X2363">
            <v>261</v>
          </cell>
          <cell r="Y2363">
            <v>216</v>
          </cell>
        </row>
        <row r="2364">
          <cell r="I2364" t="str">
            <v>TIPTUR_110F01-HALEPALYA</v>
          </cell>
          <cell r="J2364" t="str">
            <v>1320201901010101</v>
          </cell>
          <cell r="K2364" t="str">
            <v>URBAN</v>
          </cell>
          <cell r="L2364" t="str">
            <v>TIPTUR_110</v>
          </cell>
          <cell r="M2364" t="str">
            <v>F01-HALEPALYA</v>
          </cell>
          <cell r="N2364" t="str">
            <v>TIPTUR_110F01-HALEPALYA</v>
          </cell>
          <cell r="O2364" t="str">
            <v>1320201901010101</v>
          </cell>
          <cell r="P2364" t="str">
            <v>Urban</v>
          </cell>
          <cell r="Q2364" t="str">
            <v>URBAN MIXED LOAD</v>
          </cell>
          <cell r="R2364" t="str">
            <v>URBAN</v>
          </cell>
          <cell r="S2364">
            <v>2.3199999999999998</v>
          </cell>
          <cell r="T2364">
            <v>4.01</v>
          </cell>
          <cell r="U2364">
            <v>6.33</v>
          </cell>
          <cell r="V2364">
            <v>55</v>
          </cell>
          <cell r="W2364">
            <v>186</v>
          </cell>
          <cell r="X2364">
            <v>93</v>
          </cell>
          <cell r="Y2364">
            <v>93</v>
          </cell>
          <cell r="Z2364">
            <v>883.54</v>
          </cell>
        </row>
        <row r="2365">
          <cell r="I2365" t="str">
            <v>TIPTUR_110F02-RANGAPURA</v>
          </cell>
          <cell r="J2365" t="str">
            <v>1320201901010102</v>
          </cell>
          <cell r="K2365" t="str">
            <v>AGRI</v>
          </cell>
          <cell r="L2365" t="str">
            <v>TIPTUR_110</v>
          </cell>
          <cell r="M2365" t="str">
            <v>F02-RANGAPURA</v>
          </cell>
          <cell r="N2365" t="str">
            <v>TIPTUR_110F02-RANGAPURA</v>
          </cell>
          <cell r="O2365" t="str">
            <v>1320201901010102</v>
          </cell>
          <cell r="P2365" t="str">
            <v>Rural</v>
          </cell>
          <cell r="Q2365" t="str">
            <v>AGRI</v>
          </cell>
          <cell r="R2365" t="str">
            <v>AGRI</v>
          </cell>
          <cell r="S2365">
            <v>3.8319999999999999</v>
          </cell>
          <cell r="T2365">
            <v>5.7480000000000002</v>
          </cell>
          <cell r="U2365">
            <v>9.58</v>
          </cell>
          <cell r="V2365">
            <v>95</v>
          </cell>
          <cell r="W2365">
            <v>495</v>
          </cell>
          <cell r="X2365">
            <v>296</v>
          </cell>
          <cell r="Y2365">
            <v>286</v>
          </cell>
          <cell r="Z2365">
            <v>8668.2999999999993</v>
          </cell>
        </row>
        <row r="2366">
          <cell r="I2366" t="str">
            <v>TIPTUR_110F03-ICHANOOR</v>
          </cell>
          <cell r="J2366" t="str">
            <v>1320201901010103</v>
          </cell>
          <cell r="K2366" t="str">
            <v>AGRI</v>
          </cell>
          <cell r="L2366" t="str">
            <v>TIPTUR_110</v>
          </cell>
          <cell r="M2366" t="str">
            <v>F03-ICHANOOR</v>
          </cell>
          <cell r="N2366" t="str">
            <v>TIPTUR_110F03-ICHANOOR</v>
          </cell>
          <cell r="O2366" t="str">
            <v>1320201901010103</v>
          </cell>
          <cell r="P2366" t="str">
            <v>Rural</v>
          </cell>
          <cell r="Q2366" t="str">
            <v>AGRI</v>
          </cell>
          <cell r="R2366" t="str">
            <v>AGRI</v>
          </cell>
          <cell r="S2366">
            <v>4.1000000000000005</v>
          </cell>
          <cell r="T2366">
            <v>6.1499999999999995</v>
          </cell>
          <cell r="U2366">
            <v>10.25</v>
          </cell>
          <cell r="V2366">
            <v>94</v>
          </cell>
          <cell r="W2366">
            <v>469</v>
          </cell>
          <cell r="X2366">
            <v>468</v>
          </cell>
          <cell r="Y2366">
            <v>463</v>
          </cell>
          <cell r="Z2366">
            <v>554.86</v>
          </cell>
        </row>
        <row r="2367">
          <cell r="I2367" t="str">
            <v>TIPTUR_110F04-KEREGODI</v>
          </cell>
          <cell r="J2367" t="str">
            <v>1320201901010104</v>
          </cell>
          <cell r="K2367" t="str">
            <v>AGRI</v>
          </cell>
          <cell r="L2367" t="str">
            <v>TIPTUR_110</v>
          </cell>
          <cell r="M2367" t="str">
            <v>F04-KEREGODI</v>
          </cell>
          <cell r="N2367" t="str">
            <v>TIPTUR_110F04-KEREGODI</v>
          </cell>
          <cell r="O2367" t="str">
            <v>1320201901010104</v>
          </cell>
          <cell r="P2367" t="str">
            <v>Rural</v>
          </cell>
          <cell r="Q2367" t="str">
            <v>AGRI</v>
          </cell>
          <cell r="R2367" t="str">
            <v>AGRI</v>
          </cell>
          <cell r="S2367">
            <v>4.0920000000000005</v>
          </cell>
          <cell r="T2367">
            <v>6.1379999999999999</v>
          </cell>
          <cell r="U2367">
            <v>10.23</v>
          </cell>
          <cell r="V2367">
            <v>53</v>
          </cell>
          <cell r="W2367">
            <v>609</v>
          </cell>
          <cell r="X2367">
            <v>592</v>
          </cell>
          <cell r="Y2367">
            <v>586</v>
          </cell>
          <cell r="Z2367">
            <v>784.93</v>
          </cell>
        </row>
        <row r="2368">
          <cell r="I2368" t="str">
            <v>TIPTUR_110F05-VIDHYA NAGARA</v>
          </cell>
          <cell r="J2368" t="str">
            <v>1320201901010108</v>
          </cell>
          <cell r="K2368" t="str">
            <v>URBAN</v>
          </cell>
          <cell r="L2368" t="str">
            <v>TIPTUR_110</v>
          </cell>
          <cell r="M2368" t="str">
            <v>F05-VIDHYA NAGARA</v>
          </cell>
          <cell r="N2368" t="str">
            <v>TIPTUR_110F05-VIDHYA NAGARA</v>
          </cell>
          <cell r="O2368" t="str">
            <v>1320201901010108</v>
          </cell>
          <cell r="P2368" t="str">
            <v>Urban</v>
          </cell>
          <cell r="Q2368" t="str">
            <v>URBAN MIXED LOAD</v>
          </cell>
          <cell r="R2368" t="str">
            <v>URBAN</v>
          </cell>
          <cell r="S2368">
            <v>12</v>
          </cell>
          <cell r="T2368">
            <v>9.56</v>
          </cell>
          <cell r="U2368">
            <v>21.560000000000002</v>
          </cell>
          <cell r="V2368">
            <v>85</v>
          </cell>
          <cell r="W2368">
            <v>4144</v>
          </cell>
          <cell r="X2368">
            <v>51</v>
          </cell>
          <cell r="Y2368">
            <v>51</v>
          </cell>
          <cell r="Z2368">
            <v>1783.83</v>
          </cell>
        </row>
        <row r="2369">
          <cell r="I2369" t="str">
            <v>TIPTUR_110F07-TOWN</v>
          </cell>
          <cell r="J2369" t="str">
            <v>1320201901020101</v>
          </cell>
          <cell r="K2369" t="str">
            <v>MIXED LOAD</v>
          </cell>
          <cell r="L2369" t="str">
            <v>TIPTUR_110</v>
          </cell>
          <cell r="M2369" t="str">
            <v>F07-TOWN</v>
          </cell>
          <cell r="N2369" t="str">
            <v>TIPTUR_110F07-TOWN</v>
          </cell>
          <cell r="O2369" t="str">
            <v>1320201901020101</v>
          </cell>
          <cell r="P2369" t="str">
            <v>Urban</v>
          </cell>
          <cell r="Q2369" t="str">
            <v>URBAN MIXED LOAD</v>
          </cell>
          <cell r="R2369" t="str">
            <v>URBAN</v>
          </cell>
          <cell r="S2369">
            <v>5.6</v>
          </cell>
          <cell r="T2369">
            <v>12.2</v>
          </cell>
          <cell r="U2369">
            <v>17.799999999999997</v>
          </cell>
          <cell r="V2369">
            <v>60</v>
          </cell>
          <cell r="W2369">
            <v>950</v>
          </cell>
          <cell r="X2369">
            <v>806</v>
          </cell>
          <cell r="Y2369">
            <v>672</v>
          </cell>
        </row>
        <row r="2370">
          <cell r="I2370" t="str">
            <v>TIPTUR_110F07-TOWN</v>
          </cell>
          <cell r="J2370" t="str">
            <v>1320201901020101</v>
          </cell>
          <cell r="K2370" t="str">
            <v>URBAN</v>
          </cell>
          <cell r="L2370" t="str">
            <v>TIPTUR_110</v>
          </cell>
          <cell r="M2370" t="str">
            <v>F07-TOWN</v>
          </cell>
          <cell r="N2370" t="str">
            <v>TIPTUR_110F07-TOWN</v>
          </cell>
          <cell r="O2370" t="str">
            <v>1320201901020101</v>
          </cell>
          <cell r="P2370" t="str">
            <v>Urban</v>
          </cell>
          <cell r="Q2370" t="str">
            <v>URBAN MIXED LOAD</v>
          </cell>
          <cell r="R2370" t="str">
            <v>URBAN</v>
          </cell>
          <cell r="S2370">
            <v>5.6</v>
          </cell>
          <cell r="T2370">
            <v>12.2</v>
          </cell>
          <cell r="U2370">
            <v>17.799999999999997</v>
          </cell>
          <cell r="V2370">
            <v>60</v>
          </cell>
          <cell r="W2370">
            <v>2758</v>
          </cell>
          <cell r="X2370">
            <v>621</v>
          </cell>
          <cell r="Y2370">
            <v>621</v>
          </cell>
          <cell r="Z2370">
            <v>1147.79</v>
          </cell>
        </row>
        <row r="2371">
          <cell r="I2371" t="str">
            <v>TIPTUR_110F08-MADENOOR</v>
          </cell>
          <cell r="J2371" t="str">
            <v>1320201901020301</v>
          </cell>
          <cell r="K2371" t="str">
            <v>AGRI</v>
          </cell>
          <cell r="L2371" t="str">
            <v>TIPTUR_110</v>
          </cell>
          <cell r="M2371" t="str">
            <v>F08-MADENOOR</v>
          </cell>
          <cell r="N2371" t="str">
            <v>TIPTUR_110F08-MADENOOR</v>
          </cell>
          <cell r="O2371" t="str">
            <v>1320201901020301</v>
          </cell>
          <cell r="P2371" t="str">
            <v>Rural</v>
          </cell>
          <cell r="Q2371" t="str">
            <v>AGRI</v>
          </cell>
          <cell r="R2371" t="str">
            <v>AGRI</v>
          </cell>
          <cell r="S2371">
            <v>15.9</v>
          </cell>
          <cell r="T2371">
            <v>12.89</v>
          </cell>
          <cell r="U2371">
            <v>28.79</v>
          </cell>
          <cell r="V2371">
            <v>104</v>
          </cell>
          <cell r="W2371">
            <v>698</v>
          </cell>
          <cell r="X2371">
            <v>586</v>
          </cell>
          <cell r="Y2371">
            <v>558</v>
          </cell>
          <cell r="Z2371">
            <v>732.53</v>
          </cell>
        </row>
        <row r="2372">
          <cell r="I2372" t="str">
            <v>TIPTUR_110F09-BUSSTAND</v>
          </cell>
          <cell r="J2372" t="str">
            <v>1320201901020302</v>
          </cell>
          <cell r="K2372" t="str">
            <v>URBAN</v>
          </cell>
          <cell r="L2372" t="str">
            <v>TIPTUR_110</v>
          </cell>
          <cell r="M2372" t="str">
            <v>F09-BUSSTAND</v>
          </cell>
          <cell r="N2372" t="str">
            <v>TIPTUR_110F09-BUSSTAND</v>
          </cell>
          <cell r="O2372" t="str">
            <v>1320201901020302</v>
          </cell>
          <cell r="P2372" t="str">
            <v>Urban</v>
          </cell>
          <cell r="Q2372" t="str">
            <v>URBAN MIXED LOAD</v>
          </cell>
          <cell r="R2372" t="str">
            <v>URBAN</v>
          </cell>
          <cell r="S2372">
            <v>14.167999999999999</v>
          </cell>
          <cell r="T2372">
            <v>12.75</v>
          </cell>
          <cell r="U2372">
            <v>26.917999999999999</v>
          </cell>
          <cell r="V2372">
            <v>64</v>
          </cell>
          <cell r="W2372">
            <v>3745</v>
          </cell>
          <cell r="X2372">
            <v>7</v>
          </cell>
          <cell r="Y2372">
            <v>7</v>
          </cell>
          <cell r="Z2372">
            <v>1423.3</v>
          </cell>
        </row>
        <row r="2373">
          <cell r="I2373" t="str">
            <v>TIPTUR_110F10-BELAGARAHALLI</v>
          </cell>
          <cell r="J2373" t="str">
            <v>1320201901030502</v>
          </cell>
          <cell r="K2373" t="str">
            <v>AGRI</v>
          </cell>
          <cell r="L2373" t="str">
            <v>TIPTUR_110</v>
          </cell>
          <cell r="M2373" t="str">
            <v>F10-BELAGARAHALLI</v>
          </cell>
          <cell r="N2373" t="str">
            <v>TIPTUR_110F10-BELAGARAHALLI</v>
          </cell>
          <cell r="O2373" t="str">
            <v>1320201901030502</v>
          </cell>
          <cell r="P2373" t="str">
            <v>Rural</v>
          </cell>
          <cell r="Q2373" t="str">
            <v>AGRI</v>
          </cell>
          <cell r="R2373" t="str">
            <v>AGRI</v>
          </cell>
          <cell r="S2373">
            <v>9.6</v>
          </cell>
          <cell r="T2373">
            <v>12.59</v>
          </cell>
          <cell r="U2373">
            <v>22.189999999999998</v>
          </cell>
          <cell r="V2373">
            <v>60</v>
          </cell>
          <cell r="W2373">
            <v>324</v>
          </cell>
          <cell r="X2373">
            <v>319</v>
          </cell>
          <cell r="Y2373">
            <v>311</v>
          </cell>
          <cell r="Z2373">
            <v>495.41</v>
          </cell>
        </row>
        <row r="2374">
          <cell r="I2374" t="str">
            <v>TIPTUR_110F11-NELAGONDANAHALLI</v>
          </cell>
          <cell r="J2374" t="str">
            <v>1320201901030501</v>
          </cell>
          <cell r="K2374" t="str">
            <v>NJY</v>
          </cell>
          <cell r="L2374" t="str">
            <v>TIPTUR_110</v>
          </cell>
          <cell r="M2374" t="str">
            <v>F11-NELAGONDANAHALLI</v>
          </cell>
          <cell r="N2374" t="str">
            <v>TIPTUR_110F11-NELAGONDANAHALLI</v>
          </cell>
          <cell r="O2374" t="str">
            <v>1320201901030501</v>
          </cell>
          <cell r="P2374" t="str">
            <v>Rural</v>
          </cell>
          <cell r="Q2374" t="str">
            <v>NJY</v>
          </cell>
          <cell r="R2374" t="str">
            <v>NJY</v>
          </cell>
          <cell r="S2374">
            <v>11.2</v>
          </cell>
          <cell r="T2374">
            <v>15.4</v>
          </cell>
          <cell r="U2374">
            <v>26.6</v>
          </cell>
          <cell r="V2374">
            <v>54</v>
          </cell>
          <cell r="W2374">
            <v>2336</v>
          </cell>
          <cell r="X2374">
            <v>1890</v>
          </cell>
          <cell r="Y2374">
            <v>0</v>
          </cell>
          <cell r="Z2374">
            <v>271.04000000000002</v>
          </cell>
        </row>
        <row r="2375">
          <cell r="I2375" t="str">
            <v>TIPTUR_110F12-SARTHAVALLI</v>
          </cell>
          <cell r="J2375" t="str">
            <v>1320201901020305</v>
          </cell>
          <cell r="K2375" t="str">
            <v>AGRI</v>
          </cell>
          <cell r="L2375" t="str">
            <v>TIPTUR_110</v>
          </cell>
          <cell r="M2375" t="str">
            <v>F12-SARTHAVALLI</v>
          </cell>
          <cell r="N2375" t="str">
            <v>TIPTUR_110F12-SARTHAVALLI</v>
          </cell>
          <cell r="O2375" t="str">
            <v>1320201901020305</v>
          </cell>
          <cell r="P2375" t="str">
            <v>Rural</v>
          </cell>
          <cell r="Q2375" t="str">
            <v>AGRI</v>
          </cell>
          <cell r="R2375" t="str">
            <v>AGRI</v>
          </cell>
          <cell r="S2375">
            <v>11.35</v>
          </cell>
          <cell r="T2375">
            <v>14.8</v>
          </cell>
          <cell r="U2375">
            <v>26.15</v>
          </cell>
          <cell r="V2375">
            <v>85</v>
          </cell>
          <cell r="W2375">
            <v>452</v>
          </cell>
          <cell r="X2375">
            <v>446</v>
          </cell>
          <cell r="Y2375">
            <v>419</v>
          </cell>
          <cell r="Z2375">
            <v>413.86</v>
          </cell>
        </row>
        <row r="2376">
          <cell r="I2376" t="str">
            <v>TIPTUR_110F13-TADASOOR</v>
          </cell>
          <cell r="J2376" t="str">
            <v>1320201901030503</v>
          </cell>
          <cell r="K2376" t="str">
            <v>AGRI</v>
          </cell>
          <cell r="L2376" t="str">
            <v>TIPTUR_110</v>
          </cell>
          <cell r="M2376" t="str">
            <v>F13-TADASOOR</v>
          </cell>
          <cell r="N2376" t="str">
            <v>TIPTUR_110F13-TADASOOR</v>
          </cell>
          <cell r="O2376" t="str">
            <v>1320201901030503</v>
          </cell>
          <cell r="P2376" t="str">
            <v>Rural</v>
          </cell>
          <cell r="Q2376" t="str">
            <v>AGRI</v>
          </cell>
          <cell r="R2376" t="str">
            <v>AGRI</v>
          </cell>
          <cell r="S2376">
            <v>12.6</v>
          </cell>
          <cell r="T2376">
            <v>15</v>
          </cell>
          <cell r="U2376">
            <v>27.6</v>
          </cell>
          <cell r="V2376">
            <v>62</v>
          </cell>
          <cell r="W2376">
            <v>457</v>
          </cell>
          <cell r="X2376">
            <v>297</v>
          </cell>
          <cell r="Y2376">
            <v>277</v>
          </cell>
          <cell r="Z2376">
            <v>373.01</v>
          </cell>
        </row>
        <row r="2377">
          <cell r="I2377" t="str">
            <v>TIPTUR_110F14-HOSPITAL</v>
          </cell>
          <cell r="J2377" t="str">
            <v>1320201901030504</v>
          </cell>
          <cell r="K2377" t="str">
            <v>URBAN</v>
          </cell>
          <cell r="L2377" t="str">
            <v>TIPTUR_110</v>
          </cell>
          <cell r="M2377" t="str">
            <v>F14-HOSPITAL</v>
          </cell>
          <cell r="N2377" t="str">
            <v>TIPTUR_110F14-HOSPITAL</v>
          </cell>
          <cell r="O2377" t="str">
            <v>1320201901030504</v>
          </cell>
          <cell r="P2377" t="str">
            <v>Urban</v>
          </cell>
          <cell r="Q2377" t="str">
            <v>HOSPITAL</v>
          </cell>
          <cell r="R2377" t="str">
            <v>URBAN</v>
          </cell>
          <cell r="S2377">
            <v>2</v>
          </cell>
          <cell r="T2377">
            <v>1</v>
          </cell>
          <cell r="U2377">
            <v>3</v>
          </cell>
          <cell r="V2377">
            <v>3</v>
          </cell>
          <cell r="W2377">
            <v>22</v>
          </cell>
          <cell r="X2377">
            <v>0</v>
          </cell>
          <cell r="Y2377">
            <v>0</v>
          </cell>
          <cell r="Z2377">
            <v>30.5</v>
          </cell>
        </row>
        <row r="2378">
          <cell r="I2378" t="str">
            <v>TIPTUR_110F15-NJY-MARANAGERE</v>
          </cell>
          <cell r="J2378" t="str">
            <v>1320201901020303</v>
          </cell>
          <cell r="K2378" t="str">
            <v>NJY</v>
          </cell>
          <cell r="L2378" t="str">
            <v>TIPTUR_110</v>
          </cell>
          <cell r="M2378" t="str">
            <v>F15-NJY-MARANAGERE</v>
          </cell>
          <cell r="N2378" t="str">
            <v>TIPTUR_110F15-NJY-MARANAGERE</v>
          </cell>
          <cell r="O2378" t="str">
            <v>1320201901020303</v>
          </cell>
          <cell r="P2378" t="str">
            <v>Rural</v>
          </cell>
          <cell r="Q2378" t="str">
            <v>NJY</v>
          </cell>
          <cell r="R2378" t="str">
            <v>NJY</v>
          </cell>
          <cell r="S2378">
            <v>5.2</v>
          </cell>
          <cell r="T2378">
            <v>7.8</v>
          </cell>
          <cell r="U2378">
            <v>13</v>
          </cell>
          <cell r="V2378">
            <v>23</v>
          </cell>
          <cell r="W2378">
            <v>341</v>
          </cell>
          <cell r="X2378">
            <v>259</v>
          </cell>
          <cell r="Y2378">
            <v>0</v>
          </cell>
          <cell r="Z2378">
            <v>87.35</v>
          </cell>
        </row>
        <row r="2379">
          <cell r="I2379" t="str">
            <v>TIPTUR_110F16-NJY-SHIVARA</v>
          </cell>
          <cell r="J2379" t="str">
            <v>1320201901020304</v>
          </cell>
          <cell r="K2379" t="str">
            <v>NJY</v>
          </cell>
          <cell r="L2379" t="str">
            <v>TIPTUR_110</v>
          </cell>
          <cell r="M2379" t="str">
            <v>F16-NJY-SHIVARA</v>
          </cell>
          <cell r="N2379" t="str">
            <v>TIPTUR_110F16-NJY-SHIVARA</v>
          </cell>
          <cell r="O2379" t="str">
            <v>1320201901020304</v>
          </cell>
          <cell r="P2379" t="str">
            <v>Rural</v>
          </cell>
          <cell r="Q2379" t="str">
            <v>NJY</v>
          </cell>
          <cell r="R2379" t="str">
            <v>NJY</v>
          </cell>
          <cell r="S2379">
            <v>12</v>
          </cell>
          <cell r="T2379">
            <v>5</v>
          </cell>
          <cell r="U2379">
            <v>17</v>
          </cell>
          <cell r="V2379">
            <v>73</v>
          </cell>
          <cell r="W2379">
            <v>3480</v>
          </cell>
          <cell r="X2379">
            <v>2847</v>
          </cell>
          <cell r="Y2379">
            <v>0</v>
          </cell>
          <cell r="Z2379">
            <v>684.34</v>
          </cell>
        </row>
        <row r="2380">
          <cell r="I2380" t="str">
            <v>TMTP_66F13-OERLIKON</v>
          </cell>
          <cell r="J2380" t="str">
            <v>1320103906010104</v>
          </cell>
          <cell r="K2380" t="str">
            <v>INDUSTRIAL</v>
          </cell>
          <cell r="L2380" t="str">
            <v>TMTP_66</v>
          </cell>
          <cell r="M2380" t="str">
            <v>F13-OERLIKON</v>
          </cell>
          <cell r="N2380" t="str">
            <v>TMTP_66F13-OERLIKON</v>
          </cell>
          <cell r="O2380" t="str">
            <v>1320103906010104</v>
          </cell>
          <cell r="P2380" t="str">
            <v>Rural</v>
          </cell>
          <cell r="Q2380" t="str">
            <v>INDUSTRIAL</v>
          </cell>
          <cell r="R2380" t="str">
            <v>INDUSTRIAL</v>
          </cell>
          <cell r="S2380">
            <v>2</v>
          </cell>
          <cell r="T2380">
            <v>0</v>
          </cell>
          <cell r="U2380">
            <v>2</v>
          </cell>
          <cell r="V2380">
            <v>1</v>
          </cell>
          <cell r="W2380">
            <v>1</v>
          </cell>
          <cell r="X2380">
            <v>1</v>
          </cell>
          <cell r="Y2380">
            <v>0</v>
          </cell>
          <cell r="Z2380">
            <v>1489.4</v>
          </cell>
        </row>
        <row r="2381">
          <cell r="I2381" t="str">
            <v>TUMKUR_66F01-VIJAYANAGAR</v>
          </cell>
          <cell r="J2381">
            <v>1320101902010100</v>
          </cell>
          <cell r="K2381" t="str">
            <v>Urban</v>
          </cell>
          <cell r="L2381" t="str">
            <v>TUMKUR_66</v>
          </cell>
          <cell r="M2381" t="str">
            <v>F01-VIJAYANAGAR</v>
          </cell>
          <cell r="N2381" t="str">
            <v>TUMKUR_66F01-VIJAYANAGAR</v>
          </cell>
          <cell r="O2381" t="str">
            <v>1320101902010101</v>
          </cell>
          <cell r="P2381" t="str">
            <v>Urban</v>
          </cell>
          <cell r="Q2381" t="str">
            <v>URBAN MIXED LOAD</v>
          </cell>
          <cell r="R2381" t="str">
            <v>URBAN</v>
          </cell>
          <cell r="S2381">
            <v>9.5</v>
          </cell>
          <cell r="T2381">
            <v>6.5</v>
          </cell>
          <cell r="U2381">
            <v>16</v>
          </cell>
          <cell r="V2381">
            <v>27</v>
          </cell>
          <cell r="W2381">
            <v>2369</v>
          </cell>
          <cell r="X2381">
            <v>2369</v>
          </cell>
          <cell r="Y2381">
            <v>0</v>
          </cell>
          <cell r="Z2381">
            <v>1051.136</v>
          </cell>
        </row>
        <row r="2382">
          <cell r="I2382" t="str">
            <v>TUMKUR_66F02-HOYSALA</v>
          </cell>
          <cell r="J2382">
            <v>1320101902010100</v>
          </cell>
          <cell r="K2382" t="str">
            <v>Urban</v>
          </cell>
          <cell r="L2382" t="str">
            <v>TUMKUR_66</v>
          </cell>
          <cell r="M2382" t="str">
            <v>F02-HOYSALA</v>
          </cell>
          <cell r="N2382" t="str">
            <v>TUMKUR_66F02-HOYSALA</v>
          </cell>
          <cell r="O2382" t="str">
            <v>1320101902010102</v>
          </cell>
          <cell r="P2382" t="str">
            <v>Urban</v>
          </cell>
          <cell r="Q2382" t="str">
            <v>URBAN MIXED LOAD</v>
          </cell>
          <cell r="R2382" t="str">
            <v>URBAN</v>
          </cell>
          <cell r="S2382">
            <v>4</v>
          </cell>
          <cell r="T2382">
            <v>8</v>
          </cell>
          <cell r="U2382">
            <v>12</v>
          </cell>
          <cell r="V2382">
            <v>53</v>
          </cell>
          <cell r="W2382">
            <v>5126</v>
          </cell>
          <cell r="X2382">
            <v>5126</v>
          </cell>
          <cell r="Y2382">
            <v>0</v>
          </cell>
          <cell r="Z2382">
            <v>1226.9570000000001</v>
          </cell>
        </row>
        <row r="2383">
          <cell r="I2383" t="str">
            <v>TUMKUR_66F03-SOMESHWARA</v>
          </cell>
          <cell r="J2383" t="str">
            <v>1320101902010107</v>
          </cell>
          <cell r="K2383" t="str">
            <v>Urban</v>
          </cell>
          <cell r="L2383" t="str">
            <v>TUMKUR_66</v>
          </cell>
          <cell r="M2383" t="str">
            <v>F03-SOMESHWARA</v>
          </cell>
          <cell r="N2383" t="str">
            <v>TUMKUR_66F03-SOMESHWARA</v>
          </cell>
          <cell r="O2383" t="str">
            <v>1320101902010107</v>
          </cell>
          <cell r="P2383" t="str">
            <v>Urban</v>
          </cell>
          <cell r="Q2383" t="str">
            <v>URBAN MIXED LOAD</v>
          </cell>
          <cell r="R2383" t="str">
            <v>URBAN</v>
          </cell>
          <cell r="S2383">
            <v>8.9</v>
          </cell>
          <cell r="T2383">
            <v>7.6</v>
          </cell>
          <cell r="U2383">
            <v>16.5</v>
          </cell>
          <cell r="V2383">
            <v>70</v>
          </cell>
          <cell r="W2383">
            <v>7317</v>
          </cell>
          <cell r="X2383">
            <v>7317</v>
          </cell>
          <cell r="Y2383">
            <v>0</v>
          </cell>
          <cell r="Z2383">
            <v>719.73299999999995</v>
          </cell>
        </row>
        <row r="2384">
          <cell r="I2384" t="str">
            <v>TUMKUR_66F04-M G ROAD</v>
          </cell>
          <cell r="J2384">
            <v>1320101902010100</v>
          </cell>
          <cell r="K2384" t="str">
            <v>Urban</v>
          </cell>
          <cell r="L2384" t="str">
            <v>TUMKUR_66</v>
          </cell>
          <cell r="M2384" t="str">
            <v>F04-M G ROAD</v>
          </cell>
          <cell r="N2384" t="str">
            <v>TUMKUR_66F04-M G ROAD</v>
          </cell>
          <cell r="O2384" t="str">
            <v>1320101902010103</v>
          </cell>
          <cell r="P2384" t="str">
            <v>Urban</v>
          </cell>
          <cell r="Q2384" t="str">
            <v>URBAN MIXED LOAD</v>
          </cell>
          <cell r="R2384" t="str">
            <v>URBAN</v>
          </cell>
          <cell r="S2384">
            <v>3</v>
          </cell>
          <cell r="T2384">
            <v>6</v>
          </cell>
          <cell r="U2384">
            <v>9</v>
          </cell>
          <cell r="V2384">
            <v>95</v>
          </cell>
          <cell r="W2384">
            <v>8153</v>
          </cell>
          <cell r="X2384">
            <v>8116</v>
          </cell>
          <cell r="Y2384">
            <v>37</v>
          </cell>
          <cell r="Z2384">
            <v>1459.355</v>
          </cell>
        </row>
        <row r="2385">
          <cell r="I2385" t="str">
            <v>TUMKUR_66F05-HARONAHALLI</v>
          </cell>
          <cell r="J2385" t="str">
            <v>1320101902010104</v>
          </cell>
          <cell r="K2385" t="str">
            <v>AGRI</v>
          </cell>
          <cell r="L2385" t="str">
            <v>TUMKUR_66</v>
          </cell>
          <cell r="M2385" t="str">
            <v>F05-HARONAHALLI</v>
          </cell>
          <cell r="N2385" t="str">
            <v>TUMKUR_66F05-HARONAHALLI</v>
          </cell>
          <cell r="O2385" t="str">
            <v>1320101902010104</v>
          </cell>
          <cell r="P2385" t="str">
            <v>Rural</v>
          </cell>
          <cell r="Q2385" t="str">
            <v>AGRI</v>
          </cell>
          <cell r="R2385" t="str">
            <v>AGRI</v>
          </cell>
          <cell r="S2385">
            <v>9</v>
          </cell>
          <cell r="T2385">
            <v>12</v>
          </cell>
          <cell r="U2385">
            <v>21</v>
          </cell>
          <cell r="V2385">
            <v>79</v>
          </cell>
          <cell r="W2385">
            <v>451</v>
          </cell>
          <cell r="X2385">
            <v>444</v>
          </cell>
          <cell r="Y2385">
            <v>348</v>
          </cell>
          <cell r="Z2385">
            <v>333.88</v>
          </cell>
        </row>
        <row r="2386">
          <cell r="I2386" t="str">
            <v>TUMKUR_66F06-DC OFFICE</v>
          </cell>
          <cell r="J2386" t="str">
            <v>1320101902010105</v>
          </cell>
          <cell r="K2386" t="str">
            <v>Urban</v>
          </cell>
          <cell r="L2386" t="str">
            <v>TUMKUR_66</v>
          </cell>
          <cell r="M2386" t="str">
            <v>F06-DC OFFICE</v>
          </cell>
          <cell r="N2386" t="str">
            <v>TUMKUR_66F06-DC OFFICE</v>
          </cell>
          <cell r="O2386" t="str">
            <v>1320101902010105</v>
          </cell>
          <cell r="P2386" t="str">
            <v>Urban</v>
          </cell>
          <cell r="Q2386" t="str">
            <v>URBAN MIXED LOAD</v>
          </cell>
          <cell r="R2386" t="str">
            <v>URBAN</v>
          </cell>
          <cell r="S2386">
            <v>2.5</v>
          </cell>
          <cell r="T2386">
            <v>4</v>
          </cell>
          <cell r="U2386">
            <v>6.5</v>
          </cell>
          <cell r="V2386">
            <v>32</v>
          </cell>
          <cell r="W2386">
            <v>2702</v>
          </cell>
          <cell r="X2386">
            <v>2701</v>
          </cell>
          <cell r="Y2386">
            <v>1</v>
          </cell>
          <cell r="Z2386">
            <v>411.96</v>
          </cell>
        </row>
        <row r="2387">
          <cell r="I2387" t="str">
            <v>TUMKUR_66F07-BELGUMBA</v>
          </cell>
          <cell r="J2387" t="str">
            <v>1320101902020301</v>
          </cell>
          <cell r="K2387" t="str">
            <v>AGRI</v>
          </cell>
          <cell r="L2387" t="str">
            <v>TUMKUR_66</v>
          </cell>
          <cell r="M2387" t="str">
            <v>F07-BELGUMBA</v>
          </cell>
          <cell r="N2387" t="str">
            <v>TUMKUR_66F07-BELGUMBA</v>
          </cell>
          <cell r="O2387" t="str">
            <v>1320101902020301</v>
          </cell>
          <cell r="P2387" t="str">
            <v>Rural</v>
          </cell>
          <cell r="Q2387" t="str">
            <v>AGRI</v>
          </cell>
          <cell r="R2387" t="str">
            <v>AGRI</v>
          </cell>
          <cell r="S2387">
            <v>6</v>
          </cell>
          <cell r="T2387">
            <v>14</v>
          </cell>
          <cell r="U2387">
            <v>20</v>
          </cell>
          <cell r="V2387">
            <v>45</v>
          </cell>
          <cell r="W2387">
            <v>599</v>
          </cell>
          <cell r="X2387">
            <v>568</v>
          </cell>
          <cell r="Y2387">
            <v>532</v>
          </cell>
          <cell r="Z2387">
            <v>435.42</v>
          </cell>
        </row>
        <row r="2388">
          <cell r="I2388" t="str">
            <v>TUMKUR_66F09-JYOTHIPURA</v>
          </cell>
          <cell r="J2388" t="str">
            <v>1320101902020302</v>
          </cell>
          <cell r="K2388" t="str">
            <v>NJY</v>
          </cell>
          <cell r="L2388" t="str">
            <v>TUMKUR_66</v>
          </cell>
          <cell r="M2388" t="str">
            <v>F09-JYOTHIPURA</v>
          </cell>
          <cell r="N2388" t="str">
            <v>TUMKUR_66F09-JYOTHIPURA</v>
          </cell>
          <cell r="O2388" t="str">
            <v>1320101902020302</v>
          </cell>
          <cell r="P2388" t="str">
            <v>Rural</v>
          </cell>
          <cell r="Q2388" t="str">
            <v>NJY</v>
          </cell>
          <cell r="R2388" t="str">
            <v>NJY</v>
          </cell>
          <cell r="S2388">
            <v>8.5</v>
          </cell>
          <cell r="T2388">
            <v>9.5</v>
          </cell>
          <cell r="U2388">
            <v>18</v>
          </cell>
          <cell r="V2388">
            <v>120</v>
          </cell>
          <cell r="W2388">
            <v>6933</v>
          </cell>
          <cell r="X2388">
            <v>6176</v>
          </cell>
          <cell r="Y2388">
            <v>3</v>
          </cell>
          <cell r="Z2388">
            <v>651.33000000000004</v>
          </cell>
        </row>
        <row r="2389">
          <cell r="I2389" t="str">
            <v>TUMKUR_66F10-HANUMANTHAPURA</v>
          </cell>
          <cell r="J2389">
            <v>1320101902020300</v>
          </cell>
          <cell r="K2389" t="str">
            <v>Urban</v>
          </cell>
          <cell r="L2389" t="str">
            <v>TUMKUR_66</v>
          </cell>
          <cell r="M2389" t="str">
            <v>F10-HANUMANTHAPURA</v>
          </cell>
          <cell r="N2389" t="str">
            <v>TUMKUR_66F10-HANUMANTHAPURA</v>
          </cell>
          <cell r="O2389" t="str">
            <v>1320101902020303</v>
          </cell>
          <cell r="P2389" t="str">
            <v>Urban</v>
          </cell>
          <cell r="Q2389" t="str">
            <v>URBAN MIXED LOAD</v>
          </cell>
          <cell r="R2389" t="str">
            <v>URBAN</v>
          </cell>
          <cell r="S2389">
            <v>6</v>
          </cell>
          <cell r="T2389">
            <v>14</v>
          </cell>
          <cell r="U2389">
            <v>20</v>
          </cell>
          <cell r="V2389">
            <v>83</v>
          </cell>
          <cell r="W2389">
            <v>7924</v>
          </cell>
          <cell r="X2389">
            <v>7814</v>
          </cell>
          <cell r="Y2389">
            <v>110</v>
          </cell>
          <cell r="Z2389">
            <v>1598.5909999999999</v>
          </cell>
        </row>
        <row r="2390">
          <cell r="I2390" t="str">
            <v>TUMKUR_66F11-SIT</v>
          </cell>
          <cell r="J2390">
            <v>1320101902020300</v>
          </cell>
          <cell r="K2390" t="str">
            <v>Urban</v>
          </cell>
          <cell r="L2390" t="str">
            <v>TUMKUR_66</v>
          </cell>
          <cell r="M2390" t="str">
            <v>F11-SIT</v>
          </cell>
          <cell r="N2390" t="str">
            <v>TUMKUR_66F11-SIT</v>
          </cell>
          <cell r="O2390" t="str">
            <v>1320101902020304</v>
          </cell>
          <cell r="P2390" t="str">
            <v>Urban</v>
          </cell>
          <cell r="Q2390" t="str">
            <v>URBAN MIXED LOAD</v>
          </cell>
          <cell r="R2390" t="str">
            <v>URBAN</v>
          </cell>
          <cell r="S2390">
            <v>7.5</v>
          </cell>
          <cell r="T2390">
            <v>5.2</v>
          </cell>
          <cell r="U2390">
            <v>12.7</v>
          </cell>
          <cell r="V2390">
            <v>84</v>
          </cell>
          <cell r="W2390">
            <v>10206</v>
          </cell>
          <cell r="X2390">
            <v>10206</v>
          </cell>
          <cell r="Y2390">
            <v>0</v>
          </cell>
          <cell r="Z2390">
            <v>1652.0070000000001</v>
          </cell>
        </row>
        <row r="2391">
          <cell r="I2391" t="str">
            <v>TUMKUR_66F12-CHIKKAPETE</v>
          </cell>
          <cell r="J2391" t="str">
            <v>1320101902020305</v>
          </cell>
          <cell r="K2391" t="str">
            <v>Urban</v>
          </cell>
          <cell r="L2391" t="str">
            <v>TUMKUR_66</v>
          </cell>
          <cell r="M2391" t="str">
            <v>F12-CHIKKAPETE</v>
          </cell>
          <cell r="N2391" t="str">
            <v>TUMKUR_66F12-CHIKKAPETE</v>
          </cell>
          <cell r="O2391" t="str">
            <v>1320101902020305</v>
          </cell>
          <cell r="P2391" t="str">
            <v>Urban</v>
          </cell>
          <cell r="Q2391" t="str">
            <v>URBAN MIXED LOAD</v>
          </cell>
          <cell r="R2391" t="str">
            <v>URBAN</v>
          </cell>
          <cell r="S2391">
            <v>6.5</v>
          </cell>
          <cell r="T2391">
            <v>7.5</v>
          </cell>
          <cell r="U2391">
            <v>14</v>
          </cell>
          <cell r="V2391">
            <v>63</v>
          </cell>
          <cell r="W2391">
            <v>9448</v>
          </cell>
          <cell r="X2391">
            <v>9414</v>
          </cell>
          <cell r="Y2391">
            <v>34</v>
          </cell>
          <cell r="Z2391">
            <v>1424.9480000000001</v>
          </cell>
        </row>
        <row r="2392">
          <cell r="I2392" t="str">
            <v>TUMKUR_66F13-ISRO</v>
          </cell>
          <cell r="J2392" t="str">
            <v>1320101902020501</v>
          </cell>
          <cell r="K2392" t="str">
            <v>Industrial</v>
          </cell>
          <cell r="L2392" t="str">
            <v>TUMKUR_66</v>
          </cell>
          <cell r="M2392" t="str">
            <v>F13-ISRO</v>
          </cell>
          <cell r="N2392" t="str">
            <v>TUMKUR_66F13-ISRO</v>
          </cell>
          <cell r="O2392" t="str">
            <v>1320101902020501</v>
          </cell>
          <cell r="P2392" t="str">
            <v>Urban</v>
          </cell>
          <cell r="Q2392" t="str">
            <v>INDUSTRIAL</v>
          </cell>
          <cell r="R2392" t="str">
            <v>INDUSTRIAL</v>
          </cell>
          <cell r="S2392">
            <v>4</v>
          </cell>
          <cell r="T2392">
            <v>0</v>
          </cell>
          <cell r="U2392">
            <v>4</v>
          </cell>
          <cell r="V2392">
            <v>0</v>
          </cell>
          <cell r="W2392">
            <v>1</v>
          </cell>
          <cell r="X2392">
            <v>1</v>
          </cell>
          <cell r="Y2392">
            <v>0</v>
          </cell>
          <cell r="Z2392">
            <v>305.8</v>
          </cell>
        </row>
        <row r="2393">
          <cell r="I2393" t="str">
            <v>TUMMINAKATTE_33F02-UKKADAGATRI</v>
          </cell>
          <cell r="J2393" t="str">
            <v>1310301908010101</v>
          </cell>
          <cell r="K2393" t="str">
            <v>AGRI</v>
          </cell>
          <cell r="L2393" t="str">
            <v>TUMMINAKATTE_33</v>
          </cell>
          <cell r="M2393" t="str">
            <v>F02-UKKADAGATRI</v>
          </cell>
          <cell r="N2393" t="str">
            <v>TUMMINAKATTE_33F02-UKKADAGATRI</v>
          </cell>
          <cell r="O2393" t="str">
            <v>1310301908010101</v>
          </cell>
          <cell r="P2393" t="str">
            <v>Rural</v>
          </cell>
          <cell r="Q2393" t="str">
            <v>AGRI</v>
          </cell>
          <cell r="R2393" t="str">
            <v>AGRI</v>
          </cell>
          <cell r="S2393">
            <v>11.628500000000001</v>
          </cell>
          <cell r="T2393">
            <v>13.56</v>
          </cell>
          <cell r="U2393">
            <v>25.188500000000001</v>
          </cell>
          <cell r="V2393">
            <v>60</v>
          </cell>
          <cell r="W2393">
            <v>366</v>
          </cell>
          <cell r="X2393">
            <v>365</v>
          </cell>
          <cell r="Y2393">
            <v>361</v>
          </cell>
          <cell r="Z2393">
            <v>15.39</v>
          </cell>
        </row>
        <row r="2394">
          <cell r="I2394" t="str">
            <v>TURUVANUR_66F01-KUNABEVU</v>
          </cell>
          <cell r="J2394" t="str">
            <v>1310202903010101</v>
          </cell>
          <cell r="K2394" t="str">
            <v>AGRI</v>
          </cell>
          <cell r="L2394" t="str">
            <v>TURUVANUR_66</v>
          </cell>
          <cell r="M2394" t="str">
            <v>F01-KUNABEVU</v>
          </cell>
          <cell r="N2394" t="str">
            <v>TURUVANUR_66F01-KUNABEVU</v>
          </cell>
          <cell r="O2394" t="str">
            <v>1310202903010101</v>
          </cell>
          <cell r="P2394" t="str">
            <v>Rural</v>
          </cell>
          <cell r="Q2394" t="str">
            <v>AGRI</v>
          </cell>
          <cell r="R2394" t="str">
            <v>AGRI</v>
          </cell>
          <cell r="S2394">
            <v>11.3</v>
          </cell>
          <cell r="T2394">
            <v>10</v>
          </cell>
          <cell r="U2394">
            <v>21.3</v>
          </cell>
          <cell r="V2394">
            <v>119</v>
          </cell>
          <cell r="W2394">
            <v>330</v>
          </cell>
          <cell r="X2394">
            <v>329</v>
          </cell>
          <cell r="Y2394">
            <v>329</v>
          </cell>
          <cell r="Z2394">
            <v>682.99</v>
          </cell>
        </row>
        <row r="2395">
          <cell r="I2395" t="str">
            <v>TURUVANUR_66F02-HUNSEKATTE</v>
          </cell>
          <cell r="J2395" t="str">
            <v>1310202903010104</v>
          </cell>
          <cell r="K2395" t="str">
            <v>AGRI</v>
          </cell>
          <cell r="L2395" t="str">
            <v>TURUVANUR_66</v>
          </cell>
          <cell r="M2395" t="str">
            <v>F02-HUNSEKATTE</v>
          </cell>
          <cell r="N2395" t="str">
            <v>TURUVANUR_66F02-HUNSEKATTE</v>
          </cell>
          <cell r="O2395" t="str">
            <v>1310202903010104</v>
          </cell>
          <cell r="P2395" t="str">
            <v>Rural</v>
          </cell>
          <cell r="Q2395" t="str">
            <v>AGRI</v>
          </cell>
          <cell r="R2395" t="str">
            <v>AGRI</v>
          </cell>
          <cell r="S2395">
            <v>11.3</v>
          </cell>
          <cell r="T2395">
            <v>10</v>
          </cell>
          <cell r="U2395">
            <v>21.3</v>
          </cell>
          <cell r="V2395">
            <v>119</v>
          </cell>
          <cell r="W2395">
            <v>372</v>
          </cell>
          <cell r="X2395">
            <v>372</v>
          </cell>
          <cell r="Y2395">
            <v>372</v>
          </cell>
          <cell r="Z2395">
            <v>304.64999999999998</v>
          </cell>
        </row>
        <row r="2396">
          <cell r="I2396" t="str">
            <v>TURUVANUR_66F03-AVALENAHALLI</v>
          </cell>
          <cell r="J2396" t="str">
            <v>1310202903010102</v>
          </cell>
          <cell r="K2396" t="str">
            <v>AGRI</v>
          </cell>
          <cell r="L2396" t="str">
            <v>TURUVANUR_66</v>
          </cell>
          <cell r="M2396" t="str">
            <v>F03-AVALENAHALLI</v>
          </cell>
          <cell r="N2396" t="str">
            <v>TURUVANUR_66F03-AVALENAHALLI</v>
          </cell>
          <cell r="O2396" t="str">
            <v>1310202903010102</v>
          </cell>
          <cell r="P2396" t="str">
            <v>Rural</v>
          </cell>
          <cell r="Q2396" t="str">
            <v>AGRI</v>
          </cell>
          <cell r="R2396" t="str">
            <v>AGRI</v>
          </cell>
          <cell r="S2396">
            <v>28.3</v>
          </cell>
          <cell r="T2396">
            <v>30</v>
          </cell>
          <cell r="U2396">
            <v>58.3</v>
          </cell>
          <cell r="V2396">
            <v>95</v>
          </cell>
          <cell r="W2396">
            <v>236</v>
          </cell>
          <cell r="X2396">
            <v>236</v>
          </cell>
          <cell r="Y2396">
            <v>232</v>
          </cell>
          <cell r="Z2396">
            <v>648.16</v>
          </cell>
        </row>
        <row r="2397">
          <cell r="I2397" t="str">
            <v>TURUVANUR_66F04-DODDAGHATTA</v>
          </cell>
          <cell r="J2397" t="str">
            <v>1310202903010103</v>
          </cell>
          <cell r="K2397" t="str">
            <v>AGRI</v>
          </cell>
          <cell r="L2397" t="str">
            <v>TURUVANUR_66</v>
          </cell>
          <cell r="M2397" t="str">
            <v>F04-DODDAGHATTA</v>
          </cell>
          <cell r="N2397" t="str">
            <v>TURUVANUR_66F04-DODDAGHATTA</v>
          </cell>
          <cell r="O2397" t="str">
            <v>1310202903010103</v>
          </cell>
          <cell r="P2397" t="str">
            <v>Rural</v>
          </cell>
          <cell r="Q2397" t="str">
            <v>AGRI</v>
          </cell>
          <cell r="R2397" t="str">
            <v>AGRI</v>
          </cell>
          <cell r="S2397">
            <v>23.6</v>
          </cell>
          <cell r="T2397">
            <v>13</v>
          </cell>
          <cell r="U2397">
            <v>36.6</v>
          </cell>
          <cell r="V2397">
            <v>134</v>
          </cell>
          <cell r="W2397">
            <v>521</v>
          </cell>
          <cell r="X2397">
            <v>521</v>
          </cell>
          <cell r="Y2397">
            <v>521</v>
          </cell>
          <cell r="Z2397">
            <v>688.15</v>
          </cell>
        </row>
        <row r="2398">
          <cell r="I2398" t="str">
            <v>TURUVANUR_66F05-TURUVANUR</v>
          </cell>
          <cell r="J2398" t="str">
            <v>1310202903020301</v>
          </cell>
          <cell r="K2398" t="str">
            <v>NJY</v>
          </cell>
          <cell r="L2398" t="str">
            <v>TURUVANUR_66</v>
          </cell>
          <cell r="M2398" t="str">
            <v>F05-TURUVANUR</v>
          </cell>
          <cell r="N2398" t="str">
            <v>TURUVANUR_66F05-TURUVANUR</v>
          </cell>
          <cell r="O2398" t="str">
            <v>1310202903020301</v>
          </cell>
          <cell r="P2398" t="str">
            <v>Rural</v>
          </cell>
          <cell r="Q2398" t="str">
            <v>NJY</v>
          </cell>
          <cell r="R2398" t="str">
            <v>NJY</v>
          </cell>
          <cell r="S2398">
            <v>75</v>
          </cell>
          <cell r="T2398">
            <v>4</v>
          </cell>
          <cell r="U2398">
            <v>79</v>
          </cell>
          <cell r="V2398">
            <v>55</v>
          </cell>
          <cell r="W2398">
            <v>3414</v>
          </cell>
          <cell r="X2398">
            <v>2896</v>
          </cell>
          <cell r="Y2398">
            <v>0</v>
          </cell>
          <cell r="Z2398">
            <v>545.29999999999995</v>
          </cell>
        </row>
        <row r="2399">
          <cell r="I2399" t="str">
            <v>TURUVANUR_66F06-KARIAMMANAHATTI</v>
          </cell>
          <cell r="J2399" t="str">
            <v>1310202903020302</v>
          </cell>
          <cell r="K2399" t="str">
            <v>AGRI</v>
          </cell>
          <cell r="L2399" t="str">
            <v>TURUVANUR_66</v>
          </cell>
          <cell r="M2399" t="str">
            <v>F06-KARIAMMANAHATTI</v>
          </cell>
          <cell r="N2399" t="str">
            <v>TURUVANUR_66F06-KARIAMMANAHATTI</v>
          </cell>
          <cell r="O2399" t="str">
            <v>1310202903020302</v>
          </cell>
          <cell r="P2399" t="str">
            <v>Rural</v>
          </cell>
          <cell r="Q2399" t="str">
            <v>AGRI</v>
          </cell>
          <cell r="R2399" t="str">
            <v>AGRI</v>
          </cell>
          <cell r="S2399">
            <v>42.3</v>
          </cell>
          <cell r="T2399">
            <v>25</v>
          </cell>
          <cell r="U2399">
            <v>67.3</v>
          </cell>
          <cell r="V2399">
            <v>53</v>
          </cell>
          <cell r="W2399">
            <v>156</v>
          </cell>
          <cell r="X2399">
            <v>156</v>
          </cell>
          <cell r="Y2399">
            <v>156</v>
          </cell>
          <cell r="Z2399">
            <v>603.1</v>
          </cell>
        </row>
        <row r="2400">
          <cell r="I2400" t="str">
            <v>TURUVANUR_66F07-KOTEHATTI</v>
          </cell>
          <cell r="J2400" t="str">
            <v>1310202903020303</v>
          </cell>
          <cell r="K2400" t="str">
            <v>AGRI</v>
          </cell>
          <cell r="L2400" t="str">
            <v>TURUVANUR_66</v>
          </cell>
          <cell r="M2400" t="str">
            <v>F07-KOTEHATTI</v>
          </cell>
          <cell r="N2400" t="str">
            <v>TURUVANUR_66F07-KOTEHATTI</v>
          </cell>
          <cell r="O2400" t="str">
            <v>1310202903020303</v>
          </cell>
          <cell r="P2400" t="str">
            <v>Rural</v>
          </cell>
          <cell r="Q2400" t="str">
            <v>AGRI</v>
          </cell>
          <cell r="R2400" t="str">
            <v>AGRI</v>
          </cell>
          <cell r="S2400">
            <v>18.489999999999998</v>
          </cell>
          <cell r="T2400">
            <v>12</v>
          </cell>
          <cell r="U2400">
            <v>30.49</v>
          </cell>
          <cell r="V2400">
            <v>156</v>
          </cell>
          <cell r="W2400">
            <v>390</v>
          </cell>
          <cell r="X2400">
            <v>390</v>
          </cell>
          <cell r="Y2400">
            <v>390</v>
          </cell>
          <cell r="Z2400">
            <v>668.28</v>
          </cell>
        </row>
        <row r="2401">
          <cell r="I2401" t="str">
            <v>TURUVANUR_66F08-BAGENAL</v>
          </cell>
          <cell r="J2401" t="str">
            <v>1310202903020304</v>
          </cell>
          <cell r="K2401" t="str">
            <v>AGRI</v>
          </cell>
          <cell r="L2401" t="str">
            <v>TURUVANUR_66</v>
          </cell>
          <cell r="M2401" t="str">
            <v>F08-BAGENAL</v>
          </cell>
          <cell r="N2401" t="str">
            <v>TURUVANUR_66F08-BAGENAL</v>
          </cell>
          <cell r="O2401" t="str">
            <v>1310202903020304</v>
          </cell>
          <cell r="P2401" t="str">
            <v>Rural</v>
          </cell>
          <cell r="Q2401" t="str">
            <v>AGRI</v>
          </cell>
          <cell r="R2401" t="str">
            <v>AGRI</v>
          </cell>
          <cell r="S2401">
            <v>18.489999999999998</v>
          </cell>
          <cell r="T2401">
            <v>15</v>
          </cell>
          <cell r="U2401">
            <v>33.489999999999995</v>
          </cell>
          <cell r="V2401">
            <v>139</v>
          </cell>
          <cell r="W2401">
            <v>218</v>
          </cell>
          <cell r="X2401">
            <v>182</v>
          </cell>
          <cell r="Y2401">
            <v>182</v>
          </cell>
          <cell r="Z2401">
            <v>687.8</v>
          </cell>
        </row>
        <row r="2402">
          <cell r="I2402" t="str">
            <v>TURUVANUR_66F09-PELARHATTI-NJY</v>
          </cell>
          <cell r="J2402" t="str">
            <v>1310202903020305</v>
          </cell>
          <cell r="K2402" t="str">
            <v>NJY</v>
          </cell>
          <cell r="L2402" t="str">
            <v>TURUVANUR_66</v>
          </cell>
          <cell r="M2402" t="str">
            <v>F09-PELARHATTI-NJY</v>
          </cell>
          <cell r="N2402" t="str">
            <v>TURUVANUR_66F09-PELARHATTI-NJY</v>
          </cell>
          <cell r="O2402" t="str">
            <v>1310202903020305</v>
          </cell>
          <cell r="P2402" t="str">
            <v>Rural</v>
          </cell>
          <cell r="Q2402" t="str">
            <v>NJY</v>
          </cell>
          <cell r="R2402" t="str">
            <v>NJY</v>
          </cell>
          <cell r="S2402">
            <v>20</v>
          </cell>
          <cell r="T2402">
            <v>37.799999999999997</v>
          </cell>
          <cell r="U2402">
            <v>57.8</v>
          </cell>
          <cell r="V2402">
            <v>110</v>
          </cell>
          <cell r="W2402">
            <v>6174</v>
          </cell>
          <cell r="X2402">
            <v>5004</v>
          </cell>
          <cell r="Y2402">
            <v>0</v>
          </cell>
          <cell r="Z2402">
            <v>2251.7199999999998</v>
          </cell>
        </row>
        <row r="2403">
          <cell r="I2403" t="str">
            <v>TURUVEKERE_110F01-NJY-MALLAGHATTA</v>
          </cell>
          <cell r="J2403" t="str">
            <v>1320202905010101</v>
          </cell>
          <cell r="K2403" t="str">
            <v>NJY</v>
          </cell>
          <cell r="L2403" t="str">
            <v>TURUVEKERE_110</v>
          </cell>
          <cell r="M2403" t="str">
            <v>F01-NJY-MALLAGHATTA</v>
          </cell>
          <cell r="N2403" t="str">
            <v>TURUVEKERE_110F01-NJY-MALLAGHATTA</v>
          </cell>
          <cell r="O2403" t="str">
            <v>1320202905010101</v>
          </cell>
          <cell r="P2403" t="str">
            <v>Rural</v>
          </cell>
          <cell r="Q2403" t="str">
            <v>NJY</v>
          </cell>
          <cell r="R2403" t="str">
            <v>NJY</v>
          </cell>
          <cell r="S2403">
            <v>7.7400000000000011</v>
          </cell>
          <cell r="T2403">
            <v>11.610000000000001</v>
          </cell>
          <cell r="U2403">
            <v>19.350000000000001</v>
          </cell>
          <cell r="V2403">
            <v>91</v>
          </cell>
          <cell r="W2403">
            <v>1959</v>
          </cell>
          <cell r="X2403">
            <v>1817</v>
          </cell>
          <cell r="Y2403">
            <v>0</v>
          </cell>
          <cell r="Z2403">
            <v>857.28</v>
          </cell>
        </row>
        <row r="2404">
          <cell r="I2404" t="str">
            <v>TURUVEKERE_110F03-HEMAVATHI</v>
          </cell>
          <cell r="J2404" t="str">
            <v>1320202905010103</v>
          </cell>
          <cell r="K2404" t="str">
            <v>AGRI</v>
          </cell>
          <cell r="L2404" t="str">
            <v>TURUVEKERE_110</v>
          </cell>
          <cell r="M2404" t="str">
            <v>F03-HEMAVATHI</v>
          </cell>
          <cell r="N2404" t="str">
            <v>TURUVEKERE_110F03-HEMAVATHI</v>
          </cell>
          <cell r="O2404" t="str">
            <v>1320202905010103</v>
          </cell>
          <cell r="P2404" t="str">
            <v>Rural</v>
          </cell>
          <cell r="Q2404" t="str">
            <v>AGRI</v>
          </cell>
          <cell r="R2404" t="str">
            <v>AGRI</v>
          </cell>
          <cell r="S2404">
            <v>9.5459999999999994</v>
          </cell>
          <cell r="T2404">
            <v>14.318999999999999</v>
          </cell>
          <cell r="U2404">
            <v>23.864999999999998</v>
          </cell>
          <cell r="V2404">
            <v>111</v>
          </cell>
          <cell r="W2404">
            <v>644</v>
          </cell>
          <cell r="X2404">
            <v>560</v>
          </cell>
          <cell r="Y2404">
            <v>560</v>
          </cell>
          <cell r="Z2404">
            <v>825.29</v>
          </cell>
        </row>
        <row r="2405">
          <cell r="I2405" t="str">
            <v>TURUVEKERE_110F04-KALLANAKERE</v>
          </cell>
          <cell r="J2405" t="str">
            <v>1320202905010104</v>
          </cell>
          <cell r="K2405" t="str">
            <v>AGRI</v>
          </cell>
          <cell r="L2405" t="str">
            <v>TURUVEKERE_110</v>
          </cell>
          <cell r="M2405" t="str">
            <v>F04-KALLANAKERE</v>
          </cell>
          <cell r="N2405" t="str">
            <v>TURUVEKERE_110F04-KALLANAKERE</v>
          </cell>
          <cell r="O2405" t="str">
            <v>1320202905010104</v>
          </cell>
          <cell r="P2405" t="str">
            <v>Rural</v>
          </cell>
          <cell r="Q2405" t="str">
            <v>AGRI</v>
          </cell>
          <cell r="R2405" t="str">
            <v>AGRI</v>
          </cell>
          <cell r="S2405">
            <v>10.062000000000001</v>
          </cell>
          <cell r="T2405">
            <v>15.183</v>
          </cell>
          <cell r="U2405">
            <v>25.245000000000001</v>
          </cell>
          <cell r="V2405">
            <v>119</v>
          </cell>
          <cell r="W2405">
            <v>393</v>
          </cell>
          <cell r="X2405">
            <v>388</v>
          </cell>
          <cell r="Y2405">
            <v>388</v>
          </cell>
          <cell r="Z2405">
            <v>733.87</v>
          </cell>
        </row>
        <row r="2406">
          <cell r="I2406" t="str">
            <v>TURUVEKERE_110F05-LOKAMMANAHALLI</v>
          </cell>
          <cell r="J2406" t="str">
            <v>1320202905010110</v>
          </cell>
          <cell r="K2406" t="str">
            <v>AGRI</v>
          </cell>
          <cell r="L2406" t="str">
            <v>TURUVEKERE_110</v>
          </cell>
          <cell r="M2406" t="str">
            <v>F05-LOKAMMANAHALLI</v>
          </cell>
          <cell r="N2406" t="str">
            <v>TURUVEKERE_110F05-LOKAMMANAHALLI</v>
          </cell>
          <cell r="O2406" t="str">
            <v>1320202905010110</v>
          </cell>
          <cell r="P2406" t="str">
            <v>Rural</v>
          </cell>
          <cell r="Q2406" t="str">
            <v>AGRI</v>
          </cell>
          <cell r="R2406" t="str">
            <v>AGRI</v>
          </cell>
          <cell r="S2406">
            <v>11.954000000000001</v>
          </cell>
          <cell r="T2406">
            <v>18.198560000000001</v>
          </cell>
          <cell r="U2406">
            <v>30.152560000000001</v>
          </cell>
          <cell r="V2406">
            <v>143</v>
          </cell>
          <cell r="W2406">
            <v>589</v>
          </cell>
          <cell r="X2406">
            <v>534</v>
          </cell>
          <cell r="Y2406">
            <v>533</v>
          </cell>
          <cell r="Z2406">
            <v>1090.7</v>
          </cell>
        </row>
        <row r="2407">
          <cell r="I2407" t="str">
            <v>TURUVEKERE_110F06-GOTTIKERE</v>
          </cell>
          <cell r="J2407" t="str">
            <v>1320202905010105</v>
          </cell>
          <cell r="K2407" t="str">
            <v>AGRI</v>
          </cell>
          <cell r="L2407" t="str">
            <v>TURUVEKERE_110</v>
          </cell>
          <cell r="M2407" t="str">
            <v>F06-GOTTIKERE</v>
          </cell>
          <cell r="N2407" t="str">
            <v>TURUVEKERE_110F06-GOTTIKERE</v>
          </cell>
          <cell r="O2407" t="str">
            <v>1320202905010105</v>
          </cell>
          <cell r="P2407" t="str">
            <v>Rural</v>
          </cell>
          <cell r="Q2407" t="str">
            <v>AGRI</v>
          </cell>
          <cell r="R2407" t="str">
            <v>AGRI</v>
          </cell>
          <cell r="S2407">
            <v>12.556000000000001</v>
          </cell>
          <cell r="T2407">
            <v>19.013999999999999</v>
          </cell>
          <cell r="U2407">
            <v>31.57</v>
          </cell>
          <cell r="V2407">
            <v>151</v>
          </cell>
          <cell r="W2407">
            <v>568</v>
          </cell>
          <cell r="X2407">
            <v>544</v>
          </cell>
          <cell r="Y2407">
            <v>544</v>
          </cell>
          <cell r="Z2407">
            <v>626.29</v>
          </cell>
        </row>
        <row r="2408">
          <cell r="I2408" t="str">
            <v>TURUVEKERE_110F07-HULIKERE</v>
          </cell>
          <cell r="J2408" t="str">
            <v>1320202905010106</v>
          </cell>
          <cell r="K2408" t="str">
            <v>AGRI</v>
          </cell>
          <cell r="L2408" t="str">
            <v>TURUVEKERE_110</v>
          </cell>
          <cell r="M2408" t="str">
            <v>F07-HULIKERE</v>
          </cell>
          <cell r="N2408" t="str">
            <v>TURUVEKERE_110F07-HULIKERE</v>
          </cell>
          <cell r="O2408" t="str">
            <v>1320202905010106</v>
          </cell>
          <cell r="P2408" t="str">
            <v>Rural</v>
          </cell>
          <cell r="Q2408" t="str">
            <v>AGRI</v>
          </cell>
          <cell r="R2408" t="str">
            <v>AGRI</v>
          </cell>
          <cell r="S2408">
            <v>12.47</v>
          </cell>
          <cell r="T2408">
            <v>19.230119999999999</v>
          </cell>
          <cell r="U2408">
            <v>31.700119999999998</v>
          </cell>
          <cell r="V2408">
            <v>152</v>
          </cell>
          <cell r="W2408">
            <v>348</v>
          </cell>
          <cell r="X2408">
            <v>287</v>
          </cell>
          <cell r="Y2408">
            <v>286</v>
          </cell>
          <cell r="Z2408">
            <v>634.39</v>
          </cell>
        </row>
        <row r="2409">
          <cell r="I2409" t="str">
            <v>TURUVEKERE_110F08-ANEKERE</v>
          </cell>
          <cell r="J2409" t="str">
            <v>1320202905010301</v>
          </cell>
          <cell r="K2409" t="str">
            <v>AGRI</v>
          </cell>
          <cell r="L2409" t="str">
            <v>TURUVEKERE_110</v>
          </cell>
          <cell r="M2409" t="str">
            <v>F08-ANEKERE</v>
          </cell>
          <cell r="N2409" t="str">
            <v>TURUVEKERE_110F08-ANEKERE</v>
          </cell>
          <cell r="O2409" t="str">
            <v>1320202905010301</v>
          </cell>
          <cell r="P2409" t="str">
            <v>Rural</v>
          </cell>
          <cell r="Q2409" t="str">
            <v>AGRI</v>
          </cell>
          <cell r="R2409" t="str">
            <v>AGRI</v>
          </cell>
          <cell r="S2409">
            <v>17.544</v>
          </cell>
          <cell r="T2409">
            <v>17.45</v>
          </cell>
          <cell r="U2409">
            <v>34.994</v>
          </cell>
          <cell r="V2409">
            <v>208</v>
          </cell>
          <cell r="W2409">
            <v>563</v>
          </cell>
          <cell r="X2409">
            <v>415</v>
          </cell>
          <cell r="Y2409">
            <v>413</v>
          </cell>
          <cell r="Z2409">
            <v>719.3</v>
          </cell>
        </row>
        <row r="2410">
          <cell r="I2410" t="str">
            <v>TURUVEKERE_110F09-BHADRIKASHRAMA-NJY</v>
          </cell>
          <cell r="J2410" t="str">
            <v>1320202905020505</v>
          </cell>
          <cell r="K2410" t="str">
            <v>NJY</v>
          </cell>
          <cell r="L2410" t="str">
            <v>TURUVEKERE_110</v>
          </cell>
          <cell r="M2410" t="str">
            <v>F09-BHADRIKASHRAMA-NJY</v>
          </cell>
          <cell r="N2410" t="str">
            <v>TURUVEKERE_110F09-BHADRIKASHRAMA-NJY</v>
          </cell>
          <cell r="O2410" t="str">
            <v>1320202905020505</v>
          </cell>
          <cell r="P2410" t="str">
            <v>Rural</v>
          </cell>
          <cell r="Q2410" t="str">
            <v>NJY</v>
          </cell>
          <cell r="R2410" t="str">
            <v>NJY</v>
          </cell>
          <cell r="S2410">
            <v>4.9020000000000001</v>
          </cell>
          <cell r="T2410">
            <v>7.3529999999999989</v>
          </cell>
          <cell r="U2410">
            <v>12.254999999999999</v>
          </cell>
          <cell r="V2410">
            <v>57</v>
          </cell>
          <cell r="W2410">
            <v>2672</v>
          </cell>
          <cell r="X2410">
            <v>2282</v>
          </cell>
          <cell r="Y2410">
            <v>0</v>
          </cell>
          <cell r="Z2410">
            <v>660.23</v>
          </cell>
        </row>
        <row r="2411">
          <cell r="I2411" t="str">
            <v>TURUVEKERE_110F11-BEVINAHALLI</v>
          </cell>
          <cell r="J2411" t="str">
            <v>1320202905020501</v>
          </cell>
          <cell r="K2411" t="str">
            <v>AGRI</v>
          </cell>
          <cell r="L2411" t="str">
            <v>TURUVEKERE_110</v>
          </cell>
          <cell r="M2411" t="str">
            <v>F11-BEVINAHALLI</v>
          </cell>
          <cell r="N2411" t="str">
            <v>TURUVEKERE_110F11-BEVINAHALLI</v>
          </cell>
          <cell r="O2411" t="str">
            <v>1320202905020501</v>
          </cell>
          <cell r="P2411" t="str">
            <v>Rural</v>
          </cell>
          <cell r="Q2411" t="str">
            <v>AGRI</v>
          </cell>
          <cell r="R2411" t="str">
            <v>AGRI</v>
          </cell>
          <cell r="S2411">
            <v>11.868</v>
          </cell>
          <cell r="T2411">
            <v>17.942</v>
          </cell>
          <cell r="U2411">
            <v>29.810000000000002</v>
          </cell>
          <cell r="V2411">
            <v>141</v>
          </cell>
          <cell r="W2411">
            <v>358</v>
          </cell>
          <cell r="X2411">
            <v>353</v>
          </cell>
          <cell r="Y2411">
            <v>353</v>
          </cell>
          <cell r="Z2411">
            <v>2631.79</v>
          </cell>
        </row>
        <row r="2412">
          <cell r="I2412" t="str">
            <v>TURUVEKERE_110F12-KONDAJJI NJY</v>
          </cell>
          <cell r="J2412" t="str">
            <v>1320202905020502</v>
          </cell>
          <cell r="K2412" t="str">
            <v>NJY</v>
          </cell>
          <cell r="L2412" t="str">
            <v>TURUVEKERE_110</v>
          </cell>
          <cell r="M2412" t="str">
            <v>F12-KONDAJJI NJY</v>
          </cell>
          <cell r="N2412" t="str">
            <v>TURUVEKERE_110F12-KONDAJJI NJY</v>
          </cell>
          <cell r="O2412" t="str">
            <v>1320202905020502</v>
          </cell>
          <cell r="P2412" t="str">
            <v>Rural</v>
          </cell>
          <cell r="Q2412" t="str">
            <v>NJY</v>
          </cell>
          <cell r="R2412" t="str">
            <v>NJY</v>
          </cell>
          <cell r="S2412">
            <v>7.5679999999999996</v>
          </cell>
          <cell r="T2412">
            <v>11.351999999999999</v>
          </cell>
          <cell r="U2412">
            <v>18.919999999999998</v>
          </cell>
          <cell r="V2412">
            <v>88</v>
          </cell>
          <cell r="W2412">
            <v>3158</v>
          </cell>
          <cell r="X2412">
            <v>2862</v>
          </cell>
          <cell r="Y2412">
            <v>0</v>
          </cell>
          <cell r="Z2412">
            <v>730.31</v>
          </cell>
        </row>
        <row r="2413">
          <cell r="I2413" t="str">
            <v>TURUVEKERE_110F13-TURUVEKERE</v>
          </cell>
          <cell r="J2413" t="str">
            <v>1320202905020503</v>
          </cell>
          <cell r="K2413" t="str">
            <v>MIXED LOAD</v>
          </cell>
          <cell r="L2413" t="str">
            <v>TURUVEKERE_110</v>
          </cell>
          <cell r="M2413" t="str">
            <v>F13-TURUVEKERE</v>
          </cell>
          <cell r="N2413" t="str">
            <v>TURUVEKERE_110F13-TURUVEKERE</v>
          </cell>
          <cell r="O2413" t="str">
            <v>1320202905020503</v>
          </cell>
          <cell r="P2413" t="str">
            <v>Urban</v>
          </cell>
          <cell r="Q2413" t="str">
            <v>URBAN MIXED LOAD</v>
          </cell>
          <cell r="R2413" t="str">
            <v>URBAN</v>
          </cell>
          <cell r="S2413">
            <v>9.8040000000000003</v>
          </cell>
          <cell r="T2413">
            <v>14.705999999999998</v>
          </cell>
          <cell r="U2413">
            <v>24.509999999999998</v>
          </cell>
          <cell r="V2413">
            <v>114</v>
          </cell>
          <cell r="W2413">
            <v>10084</v>
          </cell>
          <cell r="X2413">
            <v>7193</v>
          </cell>
          <cell r="Y2413">
            <v>91</v>
          </cell>
          <cell r="Z2413">
            <v>32958.6</v>
          </cell>
        </row>
        <row r="2414">
          <cell r="I2414" t="str">
            <v>TURUVEKERE_110F15-GONITUMKUR</v>
          </cell>
          <cell r="J2414" t="str">
            <v>1320202905020504</v>
          </cell>
          <cell r="K2414" t="str">
            <v>AGRI</v>
          </cell>
          <cell r="L2414" t="str">
            <v>TURUVEKERE_110</v>
          </cell>
          <cell r="M2414" t="str">
            <v>F15-GONITUMKUR</v>
          </cell>
          <cell r="N2414" t="str">
            <v>TURUVEKERE_110F15-GONITUMKUR</v>
          </cell>
          <cell r="O2414" t="str">
            <v>1320202905020504</v>
          </cell>
          <cell r="P2414" t="str">
            <v>Rural</v>
          </cell>
          <cell r="Q2414" t="str">
            <v>AGRI</v>
          </cell>
          <cell r="R2414" t="str">
            <v>AGRI</v>
          </cell>
          <cell r="S2414">
            <v>14.963999999999999</v>
          </cell>
          <cell r="T2414">
            <v>22.644780000000001</v>
          </cell>
          <cell r="U2414">
            <v>37.608779999999996</v>
          </cell>
          <cell r="V2414">
            <v>177</v>
          </cell>
          <cell r="W2414">
            <v>446</v>
          </cell>
          <cell r="X2414">
            <v>369</v>
          </cell>
          <cell r="Y2414">
            <v>369</v>
          </cell>
          <cell r="Z2414">
            <v>573</v>
          </cell>
        </row>
        <row r="2415">
          <cell r="I2415" t="str">
            <v>TURUVEKERE_110F16-COURT</v>
          </cell>
          <cell r="J2415" t="str">
            <v>1320202905010109</v>
          </cell>
          <cell r="K2415" t="str">
            <v>MIXED LOAD</v>
          </cell>
          <cell r="L2415" t="str">
            <v>TURUVEKERE_110</v>
          </cell>
          <cell r="M2415" t="str">
            <v>F16-COURT</v>
          </cell>
          <cell r="N2415" t="str">
            <v>TURUVEKERE_110F16-COURT</v>
          </cell>
          <cell r="O2415" t="str">
            <v>1320202905010109</v>
          </cell>
          <cell r="P2415" t="str">
            <v>Urban</v>
          </cell>
          <cell r="Q2415" t="str">
            <v>URBAN MIXED LOAD</v>
          </cell>
          <cell r="R2415" t="str">
            <v>URBAN</v>
          </cell>
          <cell r="S2415">
            <v>4.4720000000000004</v>
          </cell>
          <cell r="T2415">
            <v>6.7079999999999993</v>
          </cell>
          <cell r="U2415">
            <v>11.18</v>
          </cell>
          <cell r="V2415">
            <v>52</v>
          </cell>
          <cell r="W2415">
            <v>3452</v>
          </cell>
          <cell r="X2415">
            <v>3160</v>
          </cell>
          <cell r="Y2415">
            <v>13</v>
          </cell>
          <cell r="Z2415">
            <v>644.76</v>
          </cell>
        </row>
        <row r="2416">
          <cell r="I2416" t="str">
            <v>TURUVEKERE_110F17-THOREMAVIANAHALLI</v>
          </cell>
          <cell r="J2416" t="str">
            <v>1320202905010302</v>
          </cell>
          <cell r="K2416" t="str">
            <v>AGRI</v>
          </cell>
          <cell r="L2416" t="str">
            <v>TURUVEKERE_110</v>
          </cell>
          <cell r="M2416" t="str">
            <v>F17-THOREMAVIANAHALLI</v>
          </cell>
          <cell r="N2416" t="str">
            <v>TURUVEKERE_110F17-THOREMAVIANAHALLI</v>
          </cell>
          <cell r="O2416" t="str">
            <v>1320202905010302</v>
          </cell>
          <cell r="P2416" t="str">
            <v>Rural</v>
          </cell>
          <cell r="Q2416" t="str">
            <v>AGRI</v>
          </cell>
          <cell r="R2416" t="str">
            <v>AGRI</v>
          </cell>
          <cell r="S2416">
            <v>13.157999999999999</v>
          </cell>
          <cell r="T2416">
            <v>19.786999999999999</v>
          </cell>
          <cell r="U2416">
            <v>32.945</v>
          </cell>
          <cell r="V2416">
            <v>154</v>
          </cell>
          <cell r="W2416">
            <v>919</v>
          </cell>
          <cell r="X2416">
            <v>876</v>
          </cell>
          <cell r="Y2416">
            <v>875</v>
          </cell>
          <cell r="Z2416">
            <v>923.82</v>
          </cell>
        </row>
        <row r="2417">
          <cell r="I2417" t="str">
            <v>TURUVEKERE_110F18-MUNIYUR</v>
          </cell>
          <cell r="J2417" t="str">
            <v>1320202905020507</v>
          </cell>
          <cell r="K2417" t="str">
            <v>AGRI</v>
          </cell>
          <cell r="L2417" t="str">
            <v>TURUVEKERE_110</v>
          </cell>
          <cell r="M2417" t="str">
            <v>F18-MUNIYUR</v>
          </cell>
          <cell r="N2417" t="str">
            <v>TURUVEKERE_110F18-MUNIYUR</v>
          </cell>
          <cell r="O2417" t="str">
            <v>1320202905020507</v>
          </cell>
          <cell r="P2417" t="str">
            <v>Rural</v>
          </cell>
          <cell r="Q2417" t="str">
            <v>AGRI</v>
          </cell>
          <cell r="R2417" t="str">
            <v>AGRI</v>
          </cell>
          <cell r="S2417">
            <v>17.888000000000002</v>
          </cell>
          <cell r="T2417">
            <v>26.922000000000001</v>
          </cell>
          <cell r="U2417">
            <v>44.81</v>
          </cell>
          <cell r="V2417">
            <v>210</v>
          </cell>
          <cell r="W2417">
            <v>780</v>
          </cell>
          <cell r="X2417">
            <v>565</v>
          </cell>
          <cell r="Y2417">
            <v>559</v>
          </cell>
          <cell r="Z2417">
            <v>12251.9</v>
          </cell>
        </row>
        <row r="2418">
          <cell r="I2418" t="str">
            <v>TURUVEKERE_110F19-TAVAREKERE NJY</v>
          </cell>
          <cell r="J2418" t="str">
            <v>1320202905020506</v>
          </cell>
          <cell r="K2418" t="str">
            <v>NJY</v>
          </cell>
          <cell r="L2418" t="str">
            <v>TURUVEKERE_110</v>
          </cell>
          <cell r="M2418" t="str">
            <v>F19-TAVAREKERE NJY</v>
          </cell>
          <cell r="N2418" t="str">
            <v>TURUVEKERE_110F19-TAVAREKERE NJY</v>
          </cell>
          <cell r="O2418" t="str">
            <v>1320202905020506</v>
          </cell>
          <cell r="P2418" t="str">
            <v>Rural</v>
          </cell>
          <cell r="Q2418" t="str">
            <v>NJY</v>
          </cell>
          <cell r="R2418" t="str">
            <v>NJY</v>
          </cell>
          <cell r="S2418">
            <v>5.6760000000000002</v>
          </cell>
          <cell r="T2418">
            <v>8.5139999999999993</v>
          </cell>
          <cell r="U2418">
            <v>14.19</v>
          </cell>
          <cell r="V2418">
            <v>65</v>
          </cell>
          <cell r="W2418">
            <v>1723</v>
          </cell>
          <cell r="X2418">
            <v>1574</v>
          </cell>
          <cell r="Y2418">
            <v>0</v>
          </cell>
          <cell r="Z2418">
            <v>8608.7000000000007</v>
          </cell>
        </row>
        <row r="2419">
          <cell r="I2419" t="str">
            <v>TYAVANAGI_66F01-NALKUDURE</v>
          </cell>
          <cell r="J2419" t="str">
            <v>1310107902010101</v>
          </cell>
          <cell r="K2419" t="str">
            <v>AGRI</v>
          </cell>
          <cell r="L2419" t="str">
            <v>TYAVANAGI_66</v>
          </cell>
          <cell r="M2419" t="str">
            <v>F01-NALKUDURE</v>
          </cell>
          <cell r="N2419" t="str">
            <v>TYAVANAGI_66F01-NALKUDURE</v>
          </cell>
          <cell r="O2419" t="str">
            <v>1310107902010101</v>
          </cell>
          <cell r="P2419" t="str">
            <v>Rural</v>
          </cell>
          <cell r="Q2419" t="str">
            <v>AGRI</v>
          </cell>
          <cell r="R2419" t="str">
            <v>AGRI</v>
          </cell>
          <cell r="S2419">
            <v>17.196000000000002</v>
          </cell>
          <cell r="T2419">
            <v>31.544</v>
          </cell>
          <cell r="U2419">
            <v>48.74</v>
          </cell>
          <cell r="V2419">
            <v>299</v>
          </cell>
          <cell r="W2419">
            <v>1026</v>
          </cell>
          <cell r="X2419">
            <v>1005</v>
          </cell>
          <cell r="Y2419">
            <v>1005</v>
          </cell>
          <cell r="Z2419">
            <v>850.04</v>
          </cell>
        </row>
        <row r="2420">
          <cell r="I2420" t="str">
            <v>TYAVANAGI_66F02-DODDAGATTA IP</v>
          </cell>
          <cell r="J2420" t="str">
            <v>1310107902010102</v>
          </cell>
          <cell r="K2420" t="str">
            <v>AGRI</v>
          </cell>
          <cell r="L2420" t="str">
            <v>TYAVANAGI_66</v>
          </cell>
          <cell r="M2420" t="str">
            <v>F02-DODDAGATTA IP</v>
          </cell>
          <cell r="N2420" t="str">
            <v>TYAVANAGI_66F02-DODDAGATTA IP</v>
          </cell>
          <cell r="O2420" t="str">
            <v>1310107902010102</v>
          </cell>
          <cell r="P2420" t="str">
            <v>Rural</v>
          </cell>
          <cell r="Q2420" t="str">
            <v>AGRI</v>
          </cell>
          <cell r="R2420" t="str">
            <v>AGRI</v>
          </cell>
          <cell r="S2420">
            <v>18.736000000000001</v>
          </cell>
          <cell r="T2420">
            <v>33.473999999999997</v>
          </cell>
          <cell r="U2420">
            <v>52.209999999999994</v>
          </cell>
          <cell r="V2420">
            <v>310</v>
          </cell>
          <cell r="W2420">
            <v>844</v>
          </cell>
          <cell r="X2420">
            <v>843</v>
          </cell>
          <cell r="Y2420">
            <v>841</v>
          </cell>
          <cell r="Z2420">
            <v>1160.7</v>
          </cell>
        </row>
        <row r="2421">
          <cell r="I2421" t="str">
            <v>TYAVANAGI_66F03-KATHALGERE</v>
          </cell>
          <cell r="J2421" t="str">
            <v>1310107902010103</v>
          </cell>
          <cell r="K2421" t="str">
            <v>AGRI</v>
          </cell>
          <cell r="L2421" t="str">
            <v>TYAVANAGI_66</v>
          </cell>
          <cell r="M2421" t="str">
            <v>F03-KATHALGERE</v>
          </cell>
          <cell r="N2421" t="str">
            <v>TYAVANAGI_66F03-KATHALGERE</v>
          </cell>
          <cell r="O2421" t="str">
            <v>1310107902010103</v>
          </cell>
          <cell r="P2421" t="str">
            <v>Rural</v>
          </cell>
          <cell r="Q2421" t="str">
            <v>AGRI</v>
          </cell>
          <cell r="R2421" t="str">
            <v>AGRI</v>
          </cell>
          <cell r="S2421">
            <v>11.408000000000001</v>
          </cell>
          <cell r="T2421">
            <v>19.802000000000003</v>
          </cell>
          <cell r="U2421">
            <v>31.210000000000004</v>
          </cell>
          <cell r="V2421">
            <v>208</v>
          </cell>
          <cell r="W2421">
            <v>660</v>
          </cell>
          <cell r="X2421">
            <v>648</v>
          </cell>
          <cell r="Y2421">
            <v>648</v>
          </cell>
          <cell r="Z2421">
            <v>517.65</v>
          </cell>
        </row>
        <row r="2422">
          <cell r="I2422" t="str">
            <v>TYAVANAGI_66F04-KARIGNUR</v>
          </cell>
          <cell r="J2422" t="str">
            <v>1310107902010104</v>
          </cell>
          <cell r="K2422" t="str">
            <v>AGRI</v>
          </cell>
          <cell r="L2422" t="str">
            <v>TYAVANAGI_66</v>
          </cell>
          <cell r="M2422" t="str">
            <v>F04-KARIGNUR</v>
          </cell>
          <cell r="N2422" t="str">
            <v>TYAVANAGI_66F04-KARIGNUR</v>
          </cell>
          <cell r="O2422" t="str">
            <v>1310107902010104</v>
          </cell>
          <cell r="P2422" t="str">
            <v>Rural</v>
          </cell>
          <cell r="Q2422" t="str">
            <v>AGRI</v>
          </cell>
          <cell r="R2422" t="str">
            <v>AGRI</v>
          </cell>
          <cell r="S2422">
            <v>13.93</v>
          </cell>
          <cell r="T2422">
            <v>22</v>
          </cell>
          <cell r="U2422">
            <v>35.93</v>
          </cell>
          <cell r="V2422">
            <v>181</v>
          </cell>
          <cell r="W2422">
            <v>483</v>
          </cell>
          <cell r="X2422">
            <v>482</v>
          </cell>
          <cell r="Y2422">
            <v>481</v>
          </cell>
          <cell r="Z2422">
            <v>947.18</v>
          </cell>
        </row>
        <row r="2423">
          <cell r="I2423" t="str">
            <v>TYAVANAGI_66F05-BELALAGERE</v>
          </cell>
          <cell r="J2423" t="str">
            <v>1310107902010105</v>
          </cell>
          <cell r="K2423" t="str">
            <v>AGRI</v>
          </cell>
          <cell r="L2423" t="str">
            <v>TYAVANAGI_66</v>
          </cell>
          <cell r="M2423" t="str">
            <v>F05-BELALAGERE</v>
          </cell>
          <cell r="N2423" t="str">
            <v>TYAVANAGI_66F05-BELALAGERE</v>
          </cell>
          <cell r="O2423" t="str">
            <v>1310107902010105</v>
          </cell>
          <cell r="P2423" t="str">
            <v>Rural</v>
          </cell>
          <cell r="Q2423" t="str">
            <v>AGRI</v>
          </cell>
          <cell r="R2423" t="str">
            <v>AGRI</v>
          </cell>
          <cell r="S2423">
            <v>13.843</v>
          </cell>
          <cell r="T2423">
            <v>24.337000000000003</v>
          </cell>
          <cell r="U2423">
            <v>38.180000000000007</v>
          </cell>
          <cell r="V2423">
            <v>209</v>
          </cell>
          <cell r="W2423">
            <v>835</v>
          </cell>
          <cell r="X2423">
            <v>828</v>
          </cell>
          <cell r="Y2423">
            <v>828</v>
          </cell>
          <cell r="Z2423">
            <v>507.57</v>
          </cell>
        </row>
        <row r="2424">
          <cell r="I2424" t="str">
            <v>TYAVANAGI_66F06-THYAVANAGI</v>
          </cell>
          <cell r="J2424" t="str">
            <v>1310107902010106</v>
          </cell>
          <cell r="K2424" t="str">
            <v>NJY</v>
          </cell>
          <cell r="L2424" t="str">
            <v>TYAVANAGI_66</v>
          </cell>
          <cell r="M2424" t="str">
            <v>F06-THYAVANAGI</v>
          </cell>
          <cell r="N2424" t="str">
            <v>TYAVANAGI_66F06-THYAVANAGI</v>
          </cell>
          <cell r="O2424" t="str">
            <v>1310107902010106</v>
          </cell>
          <cell r="P2424" t="str">
            <v>Rural</v>
          </cell>
          <cell r="Q2424" t="str">
            <v>NJY</v>
          </cell>
          <cell r="R2424" t="str">
            <v>NJY</v>
          </cell>
          <cell r="S2424">
            <v>3.218</v>
          </cell>
          <cell r="T2424">
            <v>4.9320000000000004</v>
          </cell>
          <cell r="U2424">
            <v>8.15</v>
          </cell>
          <cell r="V2424">
            <v>32</v>
          </cell>
          <cell r="W2424">
            <v>2415</v>
          </cell>
          <cell r="X2424">
            <v>1875</v>
          </cell>
          <cell r="Y2424">
            <v>0</v>
          </cell>
          <cell r="Z2424">
            <v>3455.6</v>
          </cell>
        </row>
        <row r="2425">
          <cell r="I2425" t="str">
            <v>TYAVANAGI_66F07-AREHALLI</v>
          </cell>
          <cell r="J2425" t="str">
            <v>1310107902010107</v>
          </cell>
          <cell r="K2425" t="str">
            <v>NJY</v>
          </cell>
          <cell r="L2425" t="str">
            <v>TYAVANAGI_66</v>
          </cell>
          <cell r="M2425" t="str">
            <v>F07-AREHALLI</v>
          </cell>
          <cell r="N2425" t="str">
            <v>TYAVANAGI_66F07-AREHALLI</v>
          </cell>
          <cell r="O2425" t="str">
            <v>1310107902010107</v>
          </cell>
          <cell r="P2425" t="str">
            <v>Rural</v>
          </cell>
          <cell r="Q2425" t="str">
            <v>NJY</v>
          </cell>
          <cell r="R2425" t="str">
            <v>NJY</v>
          </cell>
          <cell r="S2425">
            <v>10.948</v>
          </cell>
          <cell r="T2425">
            <v>17.282</v>
          </cell>
          <cell r="U2425">
            <v>28.23</v>
          </cell>
          <cell r="V2425">
            <v>77</v>
          </cell>
          <cell r="W2425">
            <v>3726</v>
          </cell>
          <cell r="X2425">
            <v>2994</v>
          </cell>
          <cell r="Y2425">
            <v>0</v>
          </cell>
          <cell r="Z2425">
            <v>732.36</v>
          </cell>
        </row>
        <row r="2426">
          <cell r="I2426" t="str">
            <v>TYAVANAGI_66F08-NAVALIHAL</v>
          </cell>
          <cell r="J2426" t="str">
            <v>1310107902010108</v>
          </cell>
          <cell r="K2426" t="str">
            <v>NJY</v>
          </cell>
          <cell r="L2426" t="str">
            <v>TYAVANAGI_66</v>
          </cell>
          <cell r="M2426" t="str">
            <v>F08-NAVALIHAL</v>
          </cell>
          <cell r="N2426" t="str">
            <v>TYAVANAGI_66F08-NAVALIHAL</v>
          </cell>
          <cell r="O2426" t="str">
            <v>1310107902010108</v>
          </cell>
          <cell r="P2426" t="str">
            <v>Rural</v>
          </cell>
          <cell r="Q2426" t="str">
            <v>NJY</v>
          </cell>
          <cell r="R2426" t="str">
            <v>NJY</v>
          </cell>
          <cell r="S2426">
            <v>11.124000000000001</v>
          </cell>
          <cell r="T2426">
            <v>16.956</v>
          </cell>
          <cell r="U2426">
            <v>28.08</v>
          </cell>
          <cell r="V2426">
            <v>72</v>
          </cell>
          <cell r="W2426">
            <v>4460</v>
          </cell>
          <cell r="X2426">
            <v>3675</v>
          </cell>
          <cell r="Y2426">
            <v>0</v>
          </cell>
          <cell r="Z2426">
            <v>924.98</v>
          </cell>
        </row>
        <row r="2427">
          <cell r="I2427" t="str">
            <v>TYAVANAGI_66F09-KABBALA NJY</v>
          </cell>
          <cell r="J2427" t="str">
            <v>1310107902010109</v>
          </cell>
          <cell r="K2427" t="str">
            <v>NJY</v>
          </cell>
          <cell r="L2427" t="str">
            <v>TYAVANAGI_66</v>
          </cell>
          <cell r="M2427" t="str">
            <v>F09-KABBALA NJY</v>
          </cell>
          <cell r="N2427" t="str">
            <v>TYAVANAGI_66F09-KABBALA NJY</v>
          </cell>
          <cell r="O2427" t="str">
            <v>1310107902010109</v>
          </cell>
          <cell r="P2427" t="str">
            <v>Rural</v>
          </cell>
          <cell r="Q2427" t="str">
            <v>NJY</v>
          </cell>
          <cell r="R2427" t="str">
            <v>NJY</v>
          </cell>
          <cell r="S2427">
            <v>12.331</v>
          </cell>
          <cell r="T2427">
            <v>17.389000000000003</v>
          </cell>
          <cell r="U2427">
            <v>29.720000000000002</v>
          </cell>
          <cell r="V2427">
            <v>62</v>
          </cell>
          <cell r="W2427">
            <v>4110</v>
          </cell>
          <cell r="X2427">
            <v>3529</v>
          </cell>
          <cell r="Y2427">
            <v>0</v>
          </cell>
          <cell r="Z2427">
            <v>1404.34</v>
          </cell>
        </row>
        <row r="2428">
          <cell r="I2428" t="str">
            <v>UCHCHANGIDURGA_66F01-KARADIDURGA</v>
          </cell>
          <cell r="J2428" t="str">
            <v>1310303908010101</v>
          </cell>
          <cell r="K2428" t="str">
            <v>AGRI</v>
          </cell>
          <cell r="L2428" t="str">
            <v>UCHCHANGIDURGA_66</v>
          </cell>
          <cell r="M2428" t="str">
            <v>F01-KARADIDURGA</v>
          </cell>
          <cell r="N2428" t="str">
            <v>UCHCHANGIDURGA_66F01-KARADIDURGA</v>
          </cell>
          <cell r="O2428" t="str">
            <v>1310303908010101</v>
          </cell>
          <cell r="P2428" t="str">
            <v>Rural</v>
          </cell>
          <cell r="Q2428" t="str">
            <v>AGRI</v>
          </cell>
          <cell r="R2428" t="str">
            <v>AGRI</v>
          </cell>
          <cell r="S2428">
            <v>24.063000000000002</v>
          </cell>
          <cell r="T2428">
            <v>16.042000000000002</v>
          </cell>
          <cell r="U2428">
            <v>40.105000000000004</v>
          </cell>
          <cell r="V2428">
            <v>104</v>
          </cell>
          <cell r="W2428">
            <v>559</v>
          </cell>
          <cell r="X2428">
            <v>559</v>
          </cell>
          <cell r="Y2428">
            <v>559</v>
          </cell>
          <cell r="Z2428">
            <v>724.07</v>
          </cell>
        </row>
        <row r="2429">
          <cell r="I2429" t="str">
            <v>UCHCHANGIDURGA_66F02-CHATNIHALLI NJY</v>
          </cell>
          <cell r="J2429" t="str">
            <v>1310303908010105</v>
          </cell>
          <cell r="K2429" t="str">
            <v>NJY</v>
          </cell>
          <cell r="L2429" t="str">
            <v>UCHCHANGIDURGA_66</v>
          </cell>
          <cell r="M2429" t="str">
            <v>F02-CHATNIHALLI NJY</v>
          </cell>
          <cell r="N2429" t="str">
            <v>UCHCHANGIDURGA_66F02-CHATNIHALLI NJY</v>
          </cell>
          <cell r="O2429" t="str">
            <v>1310303908010105</v>
          </cell>
          <cell r="P2429" t="str">
            <v>Rural</v>
          </cell>
          <cell r="Q2429" t="str">
            <v>NJY</v>
          </cell>
          <cell r="R2429" t="str">
            <v>NJY</v>
          </cell>
          <cell r="S2429">
            <v>20.205599999999997</v>
          </cell>
          <cell r="T2429">
            <v>13.470399999999998</v>
          </cell>
          <cell r="U2429">
            <v>33.675999999999995</v>
          </cell>
          <cell r="V2429">
            <v>67</v>
          </cell>
          <cell r="W2429">
            <v>1842</v>
          </cell>
          <cell r="X2429">
            <v>1545</v>
          </cell>
          <cell r="Y2429">
            <v>0</v>
          </cell>
          <cell r="Z2429">
            <v>669.47</v>
          </cell>
        </row>
        <row r="2430">
          <cell r="I2430" t="str">
            <v>UCHCHANGIDURGA_66F03-PANIYAPURA INDUSTRIAL</v>
          </cell>
          <cell r="J2430" t="str">
            <v>1310303908020305</v>
          </cell>
          <cell r="K2430" t="str">
            <v>INDUSTRIAL</v>
          </cell>
          <cell r="L2430" t="str">
            <v>UCHCHANGIDURGA_66</v>
          </cell>
          <cell r="M2430" t="str">
            <v>F03-PANIYAPURA INDUSTRIAL</v>
          </cell>
          <cell r="N2430" t="str">
            <v>UCHCHANGIDURGA_66F03-PANIYAPURA INDUSTRIAL</v>
          </cell>
          <cell r="O2430" t="str">
            <v>1310303908020305</v>
          </cell>
          <cell r="P2430" t="str">
            <v>Rural</v>
          </cell>
          <cell r="Q2430" t="str">
            <v>INDUSTRIAL</v>
          </cell>
          <cell r="R2430" t="str">
            <v>INDUSTRIAL</v>
          </cell>
          <cell r="S2430">
            <v>6.0279999999999996</v>
          </cell>
          <cell r="T2430">
            <v>4.0186666666666673</v>
          </cell>
          <cell r="U2430">
            <v>10.046666666666667</v>
          </cell>
          <cell r="V2430">
            <v>1</v>
          </cell>
          <cell r="W2430">
            <v>5</v>
          </cell>
          <cell r="X2430">
            <v>3</v>
          </cell>
          <cell r="Y2430">
            <v>0</v>
          </cell>
          <cell r="Z2430">
            <v>455.16</v>
          </cell>
        </row>
        <row r="2431">
          <cell r="I2431" t="str">
            <v>UCHCHANGIDURGA_66F04-U BAVINAHALLI</v>
          </cell>
          <cell r="J2431" t="str">
            <v>1310303908020306</v>
          </cell>
          <cell r="K2431" t="str">
            <v>AGRI</v>
          </cell>
          <cell r="L2431" t="str">
            <v>UCHCHANGIDURGA_66</v>
          </cell>
          <cell r="M2431" t="str">
            <v>F04-U BAVINAHALLI</v>
          </cell>
          <cell r="N2431" t="str">
            <v>UCHCHANGIDURGA_66F04-U BAVINAHALLI</v>
          </cell>
          <cell r="O2431" t="str">
            <v>1310303908020306</v>
          </cell>
          <cell r="P2431" t="str">
            <v>Rural</v>
          </cell>
          <cell r="Q2431" t="str">
            <v>AGRI</v>
          </cell>
          <cell r="R2431" t="str">
            <v>AGRI</v>
          </cell>
          <cell r="S2431">
            <v>3.6329999999999996</v>
          </cell>
          <cell r="T2431">
            <v>2.4220000000000002</v>
          </cell>
          <cell r="U2431">
            <v>6.0549999999999997</v>
          </cell>
          <cell r="V2431">
            <v>21</v>
          </cell>
          <cell r="W2431">
            <v>251</v>
          </cell>
          <cell r="X2431">
            <v>251</v>
          </cell>
          <cell r="Y2431">
            <v>250</v>
          </cell>
          <cell r="Z2431">
            <v>630.69000000000005</v>
          </cell>
        </row>
        <row r="2432">
          <cell r="I2432" t="str">
            <v>UCHCHANGIDURGA_66F05-CHIKKAMEGALAGERE NJY</v>
          </cell>
          <cell r="J2432" t="str">
            <v>1310303908010102</v>
          </cell>
          <cell r="K2432" t="str">
            <v>NJY</v>
          </cell>
          <cell r="L2432" t="str">
            <v>UCHCHANGIDURGA_66</v>
          </cell>
          <cell r="M2432" t="str">
            <v>F05-CHIKKAMEGALAGERE NJY</v>
          </cell>
          <cell r="N2432" t="str">
            <v>UCHCHANGIDURGA_66F05-CHIKKAMEGALAGERE NJY</v>
          </cell>
          <cell r="O2432" t="str">
            <v>1310303908010102</v>
          </cell>
          <cell r="P2432" t="str">
            <v>Rural</v>
          </cell>
          <cell r="Q2432" t="str">
            <v>NJY</v>
          </cell>
          <cell r="R2432" t="str">
            <v>NJY</v>
          </cell>
          <cell r="S2432">
            <v>25.112000000000002</v>
          </cell>
          <cell r="T2432">
            <v>16.741333333333337</v>
          </cell>
          <cell r="U2432">
            <v>41.853333333333339</v>
          </cell>
          <cell r="V2432">
            <v>51</v>
          </cell>
          <cell r="W2432">
            <v>1828</v>
          </cell>
          <cell r="X2432">
            <v>1470</v>
          </cell>
          <cell r="Y2432">
            <v>0</v>
          </cell>
          <cell r="Z2432">
            <v>12228.2</v>
          </cell>
        </row>
        <row r="2433">
          <cell r="I2433" t="str">
            <v>UCHCHANGIDURGA_66F06-UCHANGIDURGA NJY</v>
          </cell>
          <cell r="J2433" t="str">
            <v>1310303908010103</v>
          </cell>
          <cell r="K2433" t="str">
            <v>NJY</v>
          </cell>
          <cell r="L2433" t="str">
            <v>UCHCHANGIDURGA_66</v>
          </cell>
          <cell r="M2433" t="str">
            <v>F06-UCHANGIDURGA NJY</v>
          </cell>
          <cell r="N2433" t="str">
            <v>UCHCHANGIDURGA_66F06-UCHANGIDURGA NJY</v>
          </cell>
          <cell r="O2433" t="str">
            <v>1310303908010103</v>
          </cell>
          <cell r="P2433" t="str">
            <v>Rural</v>
          </cell>
          <cell r="Q2433" t="str">
            <v>NJY</v>
          </cell>
          <cell r="R2433" t="str">
            <v>NJY</v>
          </cell>
          <cell r="S2433">
            <v>8.5013999999999985</v>
          </cell>
          <cell r="T2433">
            <v>5.6676000000000002</v>
          </cell>
          <cell r="U2433">
            <v>14.168999999999999</v>
          </cell>
          <cell r="V2433">
            <v>18</v>
          </cell>
          <cell r="W2433">
            <v>2688</v>
          </cell>
          <cell r="X2433">
            <v>2301</v>
          </cell>
          <cell r="Y2433">
            <v>0</v>
          </cell>
          <cell r="Z2433">
            <v>5278.43</v>
          </cell>
        </row>
        <row r="2434">
          <cell r="I2434" t="str">
            <v>UCHCHANGIDURGA_66F07-HALLAMMANA THOPU</v>
          </cell>
          <cell r="J2434" t="str">
            <v>1310303908020301</v>
          </cell>
          <cell r="K2434" t="str">
            <v>INDUSTRIAL</v>
          </cell>
          <cell r="L2434" t="str">
            <v>UCHCHANGIDURGA_66</v>
          </cell>
          <cell r="M2434" t="str">
            <v>F07-HALLAMMANA THOPU</v>
          </cell>
          <cell r="N2434" t="str">
            <v>UCHCHANGIDURGA_66F07-HALLAMMANA THOPU</v>
          </cell>
          <cell r="O2434" t="str">
            <v>1310303908020301</v>
          </cell>
          <cell r="P2434" t="str">
            <v>Rural</v>
          </cell>
          <cell r="Q2434" t="str">
            <v>INDUSTRIAL</v>
          </cell>
          <cell r="R2434" t="str">
            <v>INDUSTRIAL</v>
          </cell>
          <cell r="S2434">
            <v>29.5974</v>
          </cell>
          <cell r="T2434">
            <v>19.7316</v>
          </cell>
          <cell r="U2434">
            <v>49.329000000000001</v>
          </cell>
          <cell r="V2434">
            <v>129</v>
          </cell>
          <cell r="W2434">
            <v>28</v>
          </cell>
          <cell r="X2434">
            <v>19</v>
          </cell>
          <cell r="Y2434">
            <v>0</v>
          </cell>
          <cell r="Z2434">
            <v>11539.4</v>
          </cell>
        </row>
        <row r="2435">
          <cell r="I2435" t="str">
            <v>UCHCHANGIDURGA_66F08-ANAJGERE</v>
          </cell>
          <cell r="J2435" t="str">
            <v>1310303908020304</v>
          </cell>
          <cell r="K2435" t="str">
            <v>AGRI</v>
          </cell>
          <cell r="L2435" t="str">
            <v>UCHCHANGIDURGA_66</v>
          </cell>
          <cell r="M2435" t="str">
            <v>F08-ANAJGERE</v>
          </cell>
          <cell r="N2435" t="str">
            <v>UCHCHANGIDURGA_66F08-ANAJGERE</v>
          </cell>
          <cell r="O2435" t="str">
            <v>1310303908020304</v>
          </cell>
          <cell r="P2435" t="str">
            <v>Rural</v>
          </cell>
          <cell r="Q2435" t="str">
            <v>AGRI</v>
          </cell>
          <cell r="R2435" t="str">
            <v>AGRI</v>
          </cell>
          <cell r="S2435">
            <v>13.260000000000003</v>
          </cell>
          <cell r="T2435">
            <v>8.8400000000000016</v>
          </cell>
          <cell r="U2435">
            <v>22.100000000000005</v>
          </cell>
          <cell r="V2435">
            <v>77</v>
          </cell>
          <cell r="W2435">
            <v>515</v>
          </cell>
          <cell r="X2435">
            <v>514</v>
          </cell>
          <cell r="Y2435">
            <v>514</v>
          </cell>
          <cell r="Z2435">
            <v>993.19</v>
          </cell>
        </row>
        <row r="2436">
          <cell r="I2436" t="str">
            <v>UCHCHANGIDURGA_66F09-GADIGUDAL NJY</v>
          </cell>
          <cell r="J2436" t="str">
            <v>1310303908020307</v>
          </cell>
          <cell r="K2436" t="str">
            <v>NJY</v>
          </cell>
          <cell r="L2436" t="str">
            <v>UCHCHANGIDURGA_66</v>
          </cell>
          <cell r="M2436" t="str">
            <v>F09-GADIGUDAL NJY</v>
          </cell>
          <cell r="N2436" t="str">
            <v>UCHCHANGIDURGA_66F09-GADIGUDAL NJY</v>
          </cell>
          <cell r="O2436" t="str">
            <v>1310303908020307</v>
          </cell>
          <cell r="P2436" t="str">
            <v>Rural</v>
          </cell>
          <cell r="Q2436" t="str">
            <v>NJY</v>
          </cell>
          <cell r="R2436" t="str">
            <v>NJY</v>
          </cell>
          <cell r="S2436">
            <v>18.771999999999998</v>
          </cell>
          <cell r="T2436">
            <v>12.514666666666667</v>
          </cell>
          <cell r="U2436">
            <v>31.286666666666665</v>
          </cell>
          <cell r="V2436">
            <v>47</v>
          </cell>
          <cell r="W2436">
            <v>2103</v>
          </cell>
          <cell r="X2436">
            <v>1837</v>
          </cell>
          <cell r="Y2436">
            <v>0</v>
          </cell>
          <cell r="Z2436">
            <v>584.95000000000005</v>
          </cell>
        </row>
        <row r="2437">
          <cell r="I2437" t="str">
            <v>UCHCHANGIDURGA_66F10-MADIHALLI</v>
          </cell>
          <cell r="J2437" t="str">
            <v>1310303908020302</v>
          </cell>
          <cell r="K2437" t="str">
            <v>AGRI</v>
          </cell>
          <cell r="L2437" t="str">
            <v>UCHCHANGIDURGA_66</v>
          </cell>
          <cell r="M2437" t="str">
            <v>F10-MADIHALLI</v>
          </cell>
          <cell r="N2437" t="str">
            <v>UCHCHANGIDURGA_66F10-MADIHALLI</v>
          </cell>
          <cell r="O2437" t="str">
            <v>1310303908020302</v>
          </cell>
          <cell r="P2437" t="str">
            <v>Rural</v>
          </cell>
          <cell r="Q2437" t="str">
            <v>AGRI</v>
          </cell>
          <cell r="R2437" t="str">
            <v>AGRI</v>
          </cell>
          <cell r="S2437">
            <v>27.965999999999994</v>
          </cell>
          <cell r="T2437">
            <v>18.643999999999998</v>
          </cell>
          <cell r="U2437">
            <v>46.609999999999992</v>
          </cell>
          <cell r="V2437">
            <v>85</v>
          </cell>
          <cell r="W2437">
            <v>377</v>
          </cell>
          <cell r="X2437">
            <v>375</v>
          </cell>
          <cell r="Y2437">
            <v>375</v>
          </cell>
          <cell r="Z2437">
            <v>582.77</v>
          </cell>
        </row>
        <row r="2438">
          <cell r="I2438" t="str">
            <v>UCHCHANGIDURGA_66F11-RAMAGHATTA</v>
          </cell>
          <cell r="J2438" t="str">
            <v>1310303908020303</v>
          </cell>
          <cell r="K2438" t="str">
            <v>AGRI</v>
          </cell>
          <cell r="L2438" t="str">
            <v>UCHCHANGIDURGA_66</v>
          </cell>
          <cell r="M2438" t="str">
            <v>F11-RAMAGHATTA</v>
          </cell>
          <cell r="N2438" t="str">
            <v>UCHCHANGIDURGA_66F11-RAMAGHATTA</v>
          </cell>
          <cell r="O2438" t="str">
            <v>1310303908020303</v>
          </cell>
          <cell r="P2438" t="str">
            <v>Rural</v>
          </cell>
          <cell r="Q2438" t="str">
            <v>AGRI</v>
          </cell>
          <cell r="R2438" t="str">
            <v>AGRI</v>
          </cell>
          <cell r="S2438">
            <v>68.567400000000006</v>
          </cell>
          <cell r="T2438">
            <v>45.711600000000004</v>
          </cell>
          <cell r="U2438">
            <v>114.27900000000001</v>
          </cell>
          <cell r="V2438">
            <v>137</v>
          </cell>
          <cell r="W2438">
            <v>366</v>
          </cell>
          <cell r="X2438">
            <v>366</v>
          </cell>
          <cell r="Y2438">
            <v>365</v>
          </cell>
          <cell r="Z2438">
            <v>932.36</v>
          </cell>
        </row>
        <row r="2439">
          <cell r="I2439" t="str">
            <v>UCHCHANGIDURGA_66F12-NAREBOMMANAHALLI IP</v>
          </cell>
          <cell r="J2439" t="str">
            <v>1310303908020308</v>
          </cell>
          <cell r="K2439" t="str">
            <v>AGRI</v>
          </cell>
          <cell r="L2439" t="str">
            <v>UCHCHANGIDURGA_66</v>
          </cell>
          <cell r="M2439" t="str">
            <v>F12-NAREBOMMANAHALLI IP</v>
          </cell>
          <cell r="N2439" t="str">
            <v>UCHCHANGIDURGA_66F12-NAREBOMMANAHALLI IP</v>
          </cell>
          <cell r="O2439" t="str">
            <v>1310303908020307</v>
          </cell>
          <cell r="P2439" t="str">
            <v>Rural</v>
          </cell>
          <cell r="Q2439" t="str">
            <v>AGRI</v>
          </cell>
          <cell r="R2439" t="str">
            <v>AGRI</v>
          </cell>
          <cell r="S2439">
            <v>0</v>
          </cell>
          <cell r="T2439">
            <v>0</v>
          </cell>
          <cell r="U2439">
            <v>0</v>
          </cell>
          <cell r="V2439">
            <v>45</v>
          </cell>
          <cell r="W2439">
            <v>212</v>
          </cell>
          <cell r="X2439">
            <v>212</v>
          </cell>
          <cell r="Y2439">
            <v>212</v>
          </cell>
          <cell r="Z2439">
            <v>2738.61</v>
          </cell>
        </row>
        <row r="2440">
          <cell r="I2440" t="str">
            <v>UNGRA_110F01-C.N PALYA</v>
          </cell>
          <cell r="J2440" t="str">
            <v>1320106905010104</v>
          </cell>
          <cell r="K2440" t="str">
            <v>AGRI</v>
          </cell>
          <cell r="L2440" t="str">
            <v>UNGRA_110</v>
          </cell>
          <cell r="M2440" t="str">
            <v>F01-C.N PALYA</v>
          </cell>
          <cell r="N2440" t="str">
            <v>UNGRA_110F01-C.N PALYA</v>
          </cell>
          <cell r="O2440" t="str">
            <v>1320106905010104</v>
          </cell>
          <cell r="P2440" t="str">
            <v>Rural</v>
          </cell>
          <cell r="Q2440" t="str">
            <v>AGRI</v>
          </cell>
          <cell r="R2440" t="str">
            <v>AGRI</v>
          </cell>
          <cell r="S2440">
            <v>26.5</v>
          </cell>
          <cell r="T2440">
            <v>10.6</v>
          </cell>
          <cell r="U2440">
            <v>37.1</v>
          </cell>
          <cell r="V2440">
            <v>101</v>
          </cell>
          <cell r="W2440">
            <v>398</v>
          </cell>
          <cell r="X2440">
            <v>395</v>
          </cell>
          <cell r="Y2440">
            <v>395</v>
          </cell>
          <cell r="Z2440">
            <v>779.13</v>
          </cell>
        </row>
        <row r="2441">
          <cell r="I2441" t="str">
            <v>UNGRA_110F02-KENCHANAHALLI</v>
          </cell>
          <cell r="J2441" t="str">
            <v>1320106905010105</v>
          </cell>
          <cell r="K2441" t="str">
            <v>AGRI</v>
          </cell>
          <cell r="L2441" t="str">
            <v>UNGRA_110</v>
          </cell>
          <cell r="M2441" t="str">
            <v>F02-KENCHANAHALLI</v>
          </cell>
          <cell r="N2441" t="str">
            <v>UNGRA_110F02-KENCHANAHALLI</v>
          </cell>
          <cell r="O2441" t="str">
            <v>1320106905010105</v>
          </cell>
          <cell r="P2441" t="str">
            <v>Rural</v>
          </cell>
          <cell r="Q2441" t="str">
            <v>AGRI</v>
          </cell>
          <cell r="R2441" t="str">
            <v>AGRI</v>
          </cell>
          <cell r="S2441">
            <v>28.3</v>
          </cell>
          <cell r="T2441">
            <v>11.32</v>
          </cell>
          <cell r="U2441">
            <v>39.620000000000005</v>
          </cell>
          <cell r="V2441">
            <v>84</v>
          </cell>
          <cell r="W2441">
            <v>609</v>
          </cell>
          <cell r="X2441">
            <v>605</v>
          </cell>
          <cell r="Y2441">
            <v>605</v>
          </cell>
          <cell r="Z2441">
            <v>877.26</v>
          </cell>
        </row>
        <row r="2442">
          <cell r="I2442" t="str">
            <v>UNGRA_110F03-IDAGOOR</v>
          </cell>
          <cell r="J2442" t="str">
            <v>1320106905010101</v>
          </cell>
          <cell r="K2442" t="str">
            <v>AGRI</v>
          </cell>
          <cell r="L2442" t="str">
            <v>UNGRA_110</v>
          </cell>
          <cell r="M2442" t="str">
            <v>F03-IDAGOOR</v>
          </cell>
          <cell r="N2442" t="str">
            <v>UNGRA_110F03-IDAGOOR</v>
          </cell>
          <cell r="O2442" t="str">
            <v>1320106905010101</v>
          </cell>
          <cell r="P2442" t="str">
            <v>Rural</v>
          </cell>
          <cell r="Q2442" t="str">
            <v>AGRI</v>
          </cell>
          <cell r="R2442" t="str">
            <v>AGRI</v>
          </cell>
          <cell r="S2442">
            <v>27</v>
          </cell>
          <cell r="T2442">
            <v>10.8</v>
          </cell>
          <cell r="U2442">
            <v>37.799999999999997</v>
          </cell>
          <cell r="V2442">
            <v>106</v>
          </cell>
          <cell r="W2442">
            <v>736</v>
          </cell>
          <cell r="X2442">
            <v>736</v>
          </cell>
          <cell r="Y2442">
            <v>732</v>
          </cell>
          <cell r="Z2442">
            <v>688.2</v>
          </cell>
        </row>
        <row r="2443">
          <cell r="I2443" t="str">
            <v>UNGRA_110F04-ANKALAKOPPA</v>
          </cell>
          <cell r="J2443" t="str">
            <v>1320106905010102</v>
          </cell>
          <cell r="K2443" t="str">
            <v>AGRI</v>
          </cell>
          <cell r="L2443" t="str">
            <v>UNGRA_110</v>
          </cell>
          <cell r="M2443" t="str">
            <v>F04-ANKALAKOPPA</v>
          </cell>
          <cell r="N2443" t="str">
            <v>UNGRA_110F04-ANKALAKOPPA</v>
          </cell>
          <cell r="O2443" t="str">
            <v>1320106905010102</v>
          </cell>
          <cell r="P2443" t="str">
            <v>Rural</v>
          </cell>
          <cell r="Q2443" t="str">
            <v>AGRI</v>
          </cell>
          <cell r="R2443" t="str">
            <v>AGRI</v>
          </cell>
          <cell r="S2443">
            <v>22.5</v>
          </cell>
          <cell r="T2443">
            <v>9</v>
          </cell>
          <cell r="U2443">
            <v>31.5</v>
          </cell>
          <cell r="V2443">
            <v>107</v>
          </cell>
          <cell r="W2443">
            <v>224</v>
          </cell>
          <cell r="X2443">
            <v>22</v>
          </cell>
          <cell r="Y2443">
            <v>202</v>
          </cell>
          <cell r="Z2443">
            <v>0</v>
          </cell>
        </row>
        <row r="2444">
          <cell r="I2444" t="str">
            <v>UNGRA_110F05-C S PURA-NJY</v>
          </cell>
          <cell r="J2444" t="str">
            <v>1320106905010103</v>
          </cell>
          <cell r="K2444" t="str">
            <v>NJY</v>
          </cell>
          <cell r="L2444" t="str">
            <v>UNGRA_110</v>
          </cell>
          <cell r="M2444" t="str">
            <v>F05-C S PURA-NJY</v>
          </cell>
          <cell r="N2444" t="str">
            <v>UNGRA_110F05-C S PURA-NJY</v>
          </cell>
          <cell r="O2444" t="str">
            <v>1320106905010103</v>
          </cell>
          <cell r="P2444" t="str">
            <v>Rural</v>
          </cell>
          <cell r="Q2444" t="str">
            <v>NJY</v>
          </cell>
          <cell r="R2444" t="str">
            <v>NJY</v>
          </cell>
          <cell r="S2444">
            <v>22.1</v>
          </cell>
          <cell r="T2444">
            <v>10.64</v>
          </cell>
          <cell r="U2444">
            <v>32.74</v>
          </cell>
          <cell r="V2444">
            <v>81</v>
          </cell>
          <cell r="W2444">
            <v>1029</v>
          </cell>
          <cell r="X2444">
            <v>911</v>
          </cell>
          <cell r="Y2444">
            <v>0</v>
          </cell>
          <cell r="Z2444">
            <v>841.45</v>
          </cell>
        </row>
        <row r="2445">
          <cell r="I2445" t="str">
            <v>UNGRA_110F06-HEMAVATHI-WATER-SUPPLY</v>
          </cell>
          <cell r="J2445" t="str">
            <v>1320106905020303</v>
          </cell>
          <cell r="K2445" t="str">
            <v>NJY</v>
          </cell>
          <cell r="L2445" t="str">
            <v>UNGRA_110</v>
          </cell>
          <cell r="M2445" t="str">
            <v>F06-HEMAVATHI-WATER-SUPPLY</v>
          </cell>
          <cell r="N2445" t="str">
            <v>UNGRA_110F06-HEMAVATHI-WATER-SUPPLY</v>
          </cell>
          <cell r="O2445" t="str">
            <v>1320106905020303</v>
          </cell>
          <cell r="P2445" t="str">
            <v>Rural</v>
          </cell>
          <cell r="Q2445" t="str">
            <v>NJY</v>
          </cell>
          <cell r="R2445" t="str">
            <v>NJY</v>
          </cell>
          <cell r="S2445">
            <v>12.6</v>
          </cell>
          <cell r="T2445">
            <v>5.04</v>
          </cell>
          <cell r="U2445">
            <v>17.64</v>
          </cell>
          <cell r="V2445">
            <v>56</v>
          </cell>
          <cell r="W2445">
            <v>1478</v>
          </cell>
          <cell r="X2445">
            <v>1375</v>
          </cell>
          <cell r="Y2445">
            <v>0</v>
          </cell>
          <cell r="Z2445">
            <v>833.7</v>
          </cell>
        </row>
        <row r="2446">
          <cell r="I2446" t="str">
            <v>UNGRA_110F07-NARANAHALLY</v>
          </cell>
          <cell r="J2446" t="str">
            <v>1320106905010301</v>
          </cell>
          <cell r="K2446" t="str">
            <v>AGRI</v>
          </cell>
          <cell r="L2446" t="str">
            <v>UNGRA_110</v>
          </cell>
          <cell r="M2446" t="str">
            <v>F07-NARANAHALLY</v>
          </cell>
          <cell r="N2446" t="str">
            <v>UNGRA_110F07-NARANAHALLY</v>
          </cell>
          <cell r="O2446" t="str">
            <v>1320106905010301</v>
          </cell>
          <cell r="P2446" t="str">
            <v>Rural</v>
          </cell>
          <cell r="Q2446" t="str">
            <v>AGRI</v>
          </cell>
          <cell r="R2446" t="str">
            <v>AGRI</v>
          </cell>
          <cell r="S2446">
            <v>18.2</v>
          </cell>
          <cell r="T2446">
            <v>6.08</v>
          </cell>
          <cell r="U2446">
            <v>24.28</v>
          </cell>
          <cell r="V2446">
            <v>86</v>
          </cell>
          <cell r="W2446">
            <v>497</v>
          </cell>
          <cell r="X2446">
            <v>495</v>
          </cell>
          <cell r="Y2446">
            <v>495</v>
          </cell>
          <cell r="Z2446">
            <v>915.27</v>
          </cell>
        </row>
        <row r="2447">
          <cell r="I2447" t="str">
            <v>UNGRA_110F08-UNGRA</v>
          </cell>
          <cell r="J2447" t="str">
            <v>1320106905020304</v>
          </cell>
          <cell r="K2447" t="str">
            <v>AGRI</v>
          </cell>
          <cell r="L2447" t="str">
            <v>UNGRA_110</v>
          </cell>
          <cell r="M2447" t="str">
            <v>F08-UNGRA</v>
          </cell>
          <cell r="N2447" t="str">
            <v>UNGRA_110F08-UNGRA</v>
          </cell>
          <cell r="O2447" t="str">
            <v>1320106905020304</v>
          </cell>
          <cell r="P2447" t="str">
            <v>Rural</v>
          </cell>
          <cell r="Q2447" t="str">
            <v>AGRI</v>
          </cell>
          <cell r="R2447" t="str">
            <v>AGRI</v>
          </cell>
          <cell r="S2447">
            <v>12.3</v>
          </cell>
          <cell r="T2447">
            <v>4.92</v>
          </cell>
          <cell r="U2447">
            <v>17.22</v>
          </cell>
          <cell r="V2447">
            <v>102</v>
          </cell>
          <cell r="W2447">
            <v>609</v>
          </cell>
          <cell r="X2447">
            <v>608</v>
          </cell>
          <cell r="Y2447">
            <v>606</v>
          </cell>
          <cell r="Z2447">
            <v>917.43</v>
          </cell>
        </row>
        <row r="2448">
          <cell r="I2448" t="str">
            <v>UNGRA_110F09-MANIKUPE</v>
          </cell>
          <cell r="J2448" t="str">
            <v>1320106905020302</v>
          </cell>
          <cell r="K2448" t="str">
            <v>AGRI</v>
          </cell>
          <cell r="L2448" t="str">
            <v>UNGRA_110</v>
          </cell>
          <cell r="M2448" t="str">
            <v>F09-MANIKUPE</v>
          </cell>
          <cell r="N2448" t="str">
            <v>UNGRA_110F09-MANIKUPE</v>
          </cell>
          <cell r="O2448" t="str">
            <v>1320106905020302</v>
          </cell>
          <cell r="P2448" t="str">
            <v>Rural</v>
          </cell>
          <cell r="Q2448" t="str">
            <v>AGRI</v>
          </cell>
          <cell r="R2448" t="str">
            <v>AGRI</v>
          </cell>
          <cell r="S2448">
            <v>28.3</v>
          </cell>
          <cell r="T2448">
            <v>11.32</v>
          </cell>
          <cell r="U2448">
            <v>39.620000000000005</v>
          </cell>
          <cell r="V2448">
            <v>116</v>
          </cell>
          <cell r="W2448">
            <v>11782</v>
          </cell>
          <cell r="X2448">
            <v>9026</v>
          </cell>
          <cell r="Y2448">
            <v>134</v>
          </cell>
          <cell r="Z2448">
            <v>888.44</v>
          </cell>
        </row>
        <row r="2449">
          <cell r="I2449" t="str">
            <v>UNGRA_110F10-GADDEHALLI</v>
          </cell>
          <cell r="J2449" t="str">
            <v>1320106905020301</v>
          </cell>
          <cell r="K2449" t="str">
            <v>AGRI</v>
          </cell>
          <cell r="L2449" t="str">
            <v>UNGRA_110</v>
          </cell>
          <cell r="M2449" t="str">
            <v>F10-GADDEHALLI</v>
          </cell>
          <cell r="N2449" t="str">
            <v>UNGRA_110F10-GADDEHALLI</v>
          </cell>
          <cell r="O2449" t="str">
            <v>1320106905020301</v>
          </cell>
          <cell r="P2449" t="str">
            <v>Rural</v>
          </cell>
          <cell r="Q2449" t="str">
            <v>AGRI</v>
          </cell>
          <cell r="R2449" t="str">
            <v>AGRI</v>
          </cell>
          <cell r="S2449">
            <v>26.5</v>
          </cell>
          <cell r="T2449">
            <v>10.6</v>
          </cell>
          <cell r="U2449">
            <v>37.1</v>
          </cell>
          <cell r="V2449">
            <v>109</v>
          </cell>
          <cell r="W2449">
            <v>400</v>
          </cell>
          <cell r="X2449">
            <v>397</v>
          </cell>
          <cell r="Y2449">
            <v>384</v>
          </cell>
          <cell r="Z2449">
            <v>770.01</v>
          </cell>
        </row>
        <row r="2450">
          <cell r="I2450" t="str">
            <v>URDIGERE_66F01-SEETHAKALLU</v>
          </cell>
          <cell r="J2450" t="str">
            <v>1320105904010101</v>
          </cell>
          <cell r="K2450" t="str">
            <v>AGRI</v>
          </cell>
          <cell r="L2450" t="str">
            <v>URDIGERE_66</v>
          </cell>
          <cell r="M2450" t="str">
            <v>F01-SEETHAKALLU</v>
          </cell>
          <cell r="N2450" t="str">
            <v>URDIGERE_66F01-SEETHAKALLU</v>
          </cell>
          <cell r="O2450" t="str">
            <v>1320105904010101</v>
          </cell>
          <cell r="P2450" t="str">
            <v>Rural</v>
          </cell>
          <cell r="Q2450" t="str">
            <v>AGRI</v>
          </cell>
          <cell r="R2450" t="str">
            <v>AGRI</v>
          </cell>
          <cell r="S2450">
            <v>19</v>
          </cell>
          <cell r="T2450">
            <v>7.3</v>
          </cell>
          <cell r="U2450">
            <v>26.3</v>
          </cell>
          <cell r="V2450">
            <v>86</v>
          </cell>
          <cell r="W2450">
            <v>392</v>
          </cell>
          <cell r="X2450">
            <v>392</v>
          </cell>
          <cell r="Y2450">
            <v>377</v>
          </cell>
          <cell r="Z2450">
            <v>847.22900000000004</v>
          </cell>
        </row>
        <row r="2451">
          <cell r="I2451" t="str">
            <v>URDIGERE_66F02-MYDALA</v>
          </cell>
          <cell r="J2451" t="str">
            <v>1320105904010102</v>
          </cell>
          <cell r="K2451" t="str">
            <v>NJY</v>
          </cell>
          <cell r="L2451" t="str">
            <v>URDIGERE_66</v>
          </cell>
          <cell r="M2451" t="str">
            <v>F02-MYDALA</v>
          </cell>
          <cell r="N2451" t="str">
            <v>URDIGERE_66F02-MYDALA</v>
          </cell>
          <cell r="O2451" t="str">
            <v>1320105904010102</v>
          </cell>
          <cell r="P2451" t="str">
            <v>Rural</v>
          </cell>
          <cell r="Q2451" t="str">
            <v>NJY</v>
          </cell>
          <cell r="R2451" t="str">
            <v>NJY</v>
          </cell>
          <cell r="S2451">
            <v>22</v>
          </cell>
          <cell r="T2451">
            <v>11.3</v>
          </cell>
          <cell r="U2451">
            <v>33.299999999999997</v>
          </cell>
          <cell r="V2451">
            <v>80</v>
          </cell>
          <cell r="W2451">
            <v>2298</v>
          </cell>
          <cell r="X2451">
            <v>2298</v>
          </cell>
          <cell r="Y2451">
            <v>0</v>
          </cell>
          <cell r="Z2451">
            <v>1173.6759999999999</v>
          </cell>
        </row>
        <row r="2452">
          <cell r="I2452" t="str">
            <v>URDIGERE_66F03-D.DURGA</v>
          </cell>
          <cell r="J2452" t="str">
            <v>1320105904010103</v>
          </cell>
          <cell r="K2452" t="str">
            <v>AGRI</v>
          </cell>
          <cell r="L2452" t="str">
            <v>URDIGERE_66</v>
          </cell>
          <cell r="M2452" t="str">
            <v>F03-D.DURGA</v>
          </cell>
          <cell r="N2452" t="str">
            <v>URDIGERE_66F03-D.DURGA</v>
          </cell>
          <cell r="O2452" t="str">
            <v>1320105904010103</v>
          </cell>
          <cell r="P2452" t="str">
            <v>Rural</v>
          </cell>
          <cell r="Q2452" t="str">
            <v>AGRI</v>
          </cell>
          <cell r="R2452" t="str">
            <v>AGRI</v>
          </cell>
          <cell r="S2452">
            <v>28</v>
          </cell>
          <cell r="T2452">
            <v>7</v>
          </cell>
          <cell r="U2452">
            <v>35</v>
          </cell>
          <cell r="V2452">
            <v>199</v>
          </cell>
          <cell r="W2452">
            <v>460</v>
          </cell>
          <cell r="X2452">
            <v>460</v>
          </cell>
          <cell r="Y2452">
            <v>459</v>
          </cell>
          <cell r="Z2452">
            <v>701.89300000000003</v>
          </cell>
        </row>
        <row r="2453">
          <cell r="I2453" t="str">
            <v>URDIGERE_66F04-URDIGERE-RURAL</v>
          </cell>
          <cell r="J2453" t="str">
            <v>1320105904010104</v>
          </cell>
          <cell r="K2453" t="str">
            <v>AGRI</v>
          </cell>
          <cell r="L2453" t="str">
            <v>URDIGERE_66</v>
          </cell>
          <cell r="M2453" t="str">
            <v>F04-URDIGERE-RURAL</v>
          </cell>
          <cell r="N2453" t="str">
            <v>URDIGERE_66F04-URDIGERE-RURAL</v>
          </cell>
          <cell r="O2453" t="str">
            <v>1320105904010104</v>
          </cell>
          <cell r="P2453" t="str">
            <v>Rural</v>
          </cell>
          <cell r="Q2453" t="str">
            <v>AGRI</v>
          </cell>
          <cell r="R2453" t="str">
            <v>AGRI</v>
          </cell>
          <cell r="S2453">
            <v>18</v>
          </cell>
          <cell r="T2453">
            <v>7.3</v>
          </cell>
          <cell r="U2453">
            <v>25.3</v>
          </cell>
          <cell r="V2453">
            <v>374</v>
          </cell>
          <cell r="W2453">
            <v>480</v>
          </cell>
          <cell r="X2453">
            <v>480</v>
          </cell>
          <cell r="Y2453">
            <v>465</v>
          </cell>
          <cell r="Z2453">
            <v>683.54600000000005</v>
          </cell>
        </row>
        <row r="2454">
          <cell r="I2454" t="str">
            <v>URDIGERE_66F05-KALENAHALLI</v>
          </cell>
          <cell r="J2454" t="str">
            <v>1320105904020301</v>
          </cell>
          <cell r="K2454" t="str">
            <v>NJY</v>
          </cell>
          <cell r="L2454" t="str">
            <v>URDIGERE_66</v>
          </cell>
          <cell r="M2454" t="str">
            <v>F05-KALENAHALLI</v>
          </cell>
          <cell r="N2454" t="str">
            <v>URDIGERE_66F05-KALENAHALLI</v>
          </cell>
          <cell r="O2454" t="str">
            <v>1320105904020301</v>
          </cell>
          <cell r="P2454" t="str">
            <v>Rural</v>
          </cell>
          <cell r="Q2454" t="str">
            <v>NJY</v>
          </cell>
          <cell r="R2454" t="str">
            <v>NJY</v>
          </cell>
          <cell r="S2454">
            <v>25</v>
          </cell>
          <cell r="T2454">
            <v>14</v>
          </cell>
          <cell r="U2454">
            <v>39</v>
          </cell>
          <cell r="V2454">
            <v>71</v>
          </cell>
          <cell r="W2454">
            <v>2387</v>
          </cell>
          <cell r="X2454">
            <v>2387</v>
          </cell>
          <cell r="Y2454">
            <v>1</v>
          </cell>
          <cell r="Z2454">
            <v>607.50099999999998</v>
          </cell>
        </row>
        <row r="2455">
          <cell r="I2455" t="str">
            <v>URDIGERE_66F06-KURUVELU</v>
          </cell>
          <cell r="J2455" t="str">
            <v>1320105904020302</v>
          </cell>
          <cell r="K2455" t="str">
            <v>AGRI</v>
          </cell>
          <cell r="L2455" t="str">
            <v>URDIGERE_66</v>
          </cell>
          <cell r="M2455" t="str">
            <v>F06-KURUVELU</v>
          </cell>
          <cell r="N2455" t="str">
            <v>URDIGERE_66F06-KURUVELU</v>
          </cell>
          <cell r="O2455" t="str">
            <v>1320105904020302</v>
          </cell>
          <cell r="P2455" t="str">
            <v>Rural</v>
          </cell>
          <cell r="Q2455" t="str">
            <v>AGRI</v>
          </cell>
          <cell r="R2455" t="str">
            <v>AGRI</v>
          </cell>
          <cell r="S2455">
            <v>16</v>
          </cell>
          <cell r="T2455">
            <v>6</v>
          </cell>
          <cell r="U2455">
            <v>22</v>
          </cell>
          <cell r="V2455">
            <v>124</v>
          </cell>
          <cell r="W2455">
            <v>508</v>
          </cell>
          <cell r="X2455">
            <v>508</v>
          </cell>
          <cell r="Y2455">
            <v>501</v>
          </cell>
          <cell r="Z2455">
            <v>644.06399999999996</v>
          </cell>
        </row>
        <row r="2456">
          <cell r="I2456" t="str">
            <v>URDIGERE_66F07-SATHAGHATTA</v>
          </cell>
          <cell r="J2456" t="str">
            <v>1320105904020303</v>
          </cell>
          <cell r="K2456" t="str">
            <v>NJY</v>
          </cell>
          <cell r="L2456" t="str">
            <v>URDIGERE_66</v>
          </cell>
          <cell r="M2456" t="str">
            <v>F07-SATHAGHATTA</v>
          </cell>
          <cell r="N2456" t="str">
            <v>URDIGERE_66F07-SATHAGHATTA</v>
          </cell>
          <cell r="O2456" t="str">
            <v>1320105904020303</v>
          </cell>
          <cell r="P2456" t="str">
            <v>Rural</v>
          </cell>
          <cell r="Q2456" t="str">
            <v>NJY</v>
          </cell>
          <cell r="R2456" t="str">
            <v>NJY</v>
          </cell>
          <cell r="S2456">
            <v>12</v>
          </cell>
          <cell r="T2456">
            <v>5.3</v>
          </cell>
          <cell r="U2456">
            <v>17.3</v>
          </cell>
          <cell r="V2456">
            <v>114</v>
          </cell>
          <cell r="W2456">
            <v>4480</v>
          </cell>
          <cell r="X2456">
            <v>4480</v>
          </cell>
          <cell r="Y2456">
            <v>0</v>
          </cell>
          <cell r="Z2456">
            <v>1439.2190000000001</v>
          </cell>
        </row>
        <row r="2457">
          <cell r="I2457" t="str">
            <v>URDIGERE_66F08-HALUGONDANAHALLI</v>
          </cell>
          <cell r="J2457" t="str">
            <v>1320105904010105</v>
          </cell>
          <cell r="K2457" t="str">
            <v>AGRI</v>
          </cell>
          <cell r="L2457" t="str">
            <v>URDIGERE_66</v>
          </cell>
          <cell r="M2457" t="str">
            <v>F08-HALUGONDANAHALLI</v>
          </cell>
          <cell r="N2457" t="str">
            <v>URDIGERE_66F08-HALUGONDANAHALLI</v>
          </cell>
          <cell r="O2457" t="str">
            <v>1320105904010105</v>
          </cell>
          <cell r="P2457" t="str">
            <v>Rural</v>
          </cell>
          <cell r="Q2457" t="str">
            <v>AGRI</v>
          </cell>
          <cell r="R2457" t="str">
            <v>AGRI</v>
          </cell>
          <cell r="S2457">
            <v>18</v>
          </cell>
          <cell r="T2457">
            <v>5.6</v>
          </cell>
          <cell r="U2457">
            <v>23.6</v>
          </cell>
          <cell r="V2457">
            <v>38</v>
          </cell>
          <cell r="W2457">
            <v>447</v>
          </cell>
          <cell r="X2457">
            <v>447</v>
          </cell>
          <cell r="Y2457">
            <v>441</v>
          </cell>
          <cell r="Z2457">
            <v>800.99099999999999</v>
          </cell>
        </row>
        <row r="2458">
          <cell r="I2458" t="str">
            <v>VENKATAPURA_66F01-KRISHNAPURA</v>
          </cell>
          <cell r="J2458" t="str">
            <v>1320306904020301</v>
          </cell>
          <cell r="K2458" t="str">
            <v>AGRI</v>
          </cell>
          <cell r="L2458" t="str">
            <v>VENKATAPURA_66</v>
          </cell>
          <cell r="M2458" t="str">
            <v>F01-KRISHNAPURA</v>
          </cell>
          <cell r="N2458" t="str">
            <v>VENKATAPURA_66F01-KRISHNAPURA</v>
          </cell>
          <cell r="O2458" t="str">
            <v>1320306904020301</v>
          </cell>
          <cell r="P2458" t="str">
            <v>Rural</v>
          </cell>
          <cell r="Q2458" t="str">
            <v>AGRI</v>
          </cell>
          <cell r="R2458" t="str">
            <v>AGRI</v>
          </cell>
          <cell r="S2458">
            <v>26</v>
          </cell>
          <cell r="T2458">
            <v>18</v>
          </cell>
          <cell r="U2458">
            <v>44</v>
          </cell>
          <cell r="V2458">
            <v>72</v>
          </cell>
          <cell r="W2458">
            <v>194</v>
          </cell>
          <cell r="X2458">
            <v>189</v>
          </cell>
          <cell r="Y2458">
            <v>186</v>
          </cell>
          <cell r="Z2458">
            <v>540.70000000000005</v>
          </cell>
        </row>
        <row r="2459">
          <cell r="I2459" t="str">
            <v>VENKATAPURA_66F02-KANIVENAHALLI</v>
          </cell>
          <cell r="J2459" t="str">
            <v>1320306904020302</v>
          </cell>
          <cell r="K2459" t="str">
            <v>AGRI</v>
          </cell>
          <cell r="L2459" t="str">
            <v>VENKATAPURA_66</v>
          </cell>
          <cell r="M2459" t="str">
            <v>F02-KANIVENAHALLI</v>
          </cell>
          <cell r="N2459" t="str">
            <v>VENKATAPURA_66F02-KANIVENAHALLI</v>
          </cell>
          <cell r="O2459" t="str">
            <v>1320306904020302</v>
          </cell>
          <cell r="P2459" t="str">
            <v>Rural</v>
          </cell>
          <cell r="Q2459" t="str">
            <v>AGRI</v>
          </cell>
          <cell r="R2459" t="str">
            <v>AGRI</v>
          </cell>
          <cell r="S2459">
            <v>14</v>
          </cell>
          <cell r="T2459">
            <v>27.5</v>
          </cell>
          <cell r="U2459">
            <v>41.5</v>
          </cell>
          <cell r="V2459">
            <v>101</v>
          </cell>
          <cell r="W2459">
            <v>168</v>
          </cell>
          <cell r="X2459">
            <v>155</v>
          </cell>
          <cell r="Y2459">
            <v>153</v>
          </cell>
          <cell r="Z2459">
            <v>666.31</v>
          </cell>
        </row>
        <row r="2460">
          <cell r="I2460" t="str">
            <v>VENKATAPURA_66F03-DOMMATHAMARI</v>
          </cell>
          <cell r="J2460" t="str">
            <v>1320306904020303</v>
          </cell>
          <cell r="K2460" t="str">
            <v>AGRI</v>
          </cell>
          <cell r="L2460" t="str">
            <v>VENKATAPURA_66</v>
          </cell>
          <cell r="M2460" t="str">
            <v>F03-DOMMATHAMARI</v>
          </cell>
          <cell r="N2460" t="str">
            <v>VENKATAPURA_66F03-DOMMATHAMARI</v>
          </cell>
          <cell r="O2460" t="str">
            <v>1320306904020303</v>
          </cell>
          <cell r="P2460" t="str">
            <v>Rural</v>
          </cell>
          <cell r="Q2460" t="str">
            <v>AGRI</v>
          </cell>
          <cell r="R2460" t="str">
            <v>AGRI</v>
          </cell>
          <cell r="S2460">
            <v>19</v>
          </cell>
          <cell r="T2460">
            <v>26.4</v>
          </cell>
          <cell r="U2460">
            <v>45.4</v>
          </cell>
          <cell r="V2460">
            <v>22</v>
          </cell>
          <cell r="W2460">
            <v>270</v>
          </cell>
          <cell r="X2460">
            <v>262</v>
          </cell>
          <cell r="Y2460">
            <v>260</v>
          </cell>
          <cell r="Z2460">
            <v>381.43</v>
          </cell>
        </row>
        <row r="2461">
          <cell r="I2461" t="str">
            <v>VENKATAPURA_66F04-GUMMAGATTA</v>
          </cell>
          <cell r="J2461" t="str">
            <v>1320306904010102</v>
          </cell>
          <cell r="K2461" t="str">
            <v>AGRI</v>
          </cell>
          <cell r="L2461" t="str">
            <v>VENKATAPURA_66</v>
          </cell>
          <cell r="M2461" t="str">
            <v>F04-GUMMAGATTA</v>
          </cell>
          <cell r="N2461" t="str">
            <v>VENKATAPURA_66F04-GUMMAGATTA</v>
          </cell>
          <cell r="O2461" t="str">
            <v>1320306904010102</v>
          </cell>
          <cell r="P2461" t="str">
            <v>Rural</v>
          </cell>
          <cell r="Q2461" t="str">
            <v>AGRI</v>
          </cell>
          <cell r="R2461" t="str">
            <v>AGRI</v>
          </cell>
          <cell r="S2461">
            <v>27</v>
          </cell>
          <cell r="T2461">
            <v>17</v>
          </cell>
          <cell r="U2461">
            <v>44</v>
          </cell>
          <cell r="V2461">
            <v>95</v>
          </cell>
          <cell r="W2461">
            <v>3</v>
          </cell>
          <cell r="X2461">
            <v>3</v>
          </cell>
          <cell r="Y2461">
            <v>3</v>
          </cell>
          <cell r="Z2461">
            <v>9.76</v>
          </cell>
        </row>
        <row r="2462">
          <cell r="I2462" t="str">
            <v>VENKATAPURA_66F05-MADAVARAYANAPALYA</v>
          </cell>
          <cell r="J2462" t="str">
            <v>1320306904010103</v>
          </cell>
          <cell r="K2462" t="str">
            <v>AGRI</v>
          </cell>
          <cell r="L2462" t="str">
            <v>VENKATAPURA_66</v>
          </cell>
          <cell r="M2462" t="str">
            <v>F05-MADAVARAYANAPALYA</v>
          </cell>
          <cell r="N2462" t="str">
            <v>VENKATAPURA_66F05-MADAVARAYANAPALYA</v>
          </cell>
          <cell r="O2462" t="str">
            <v>1320306904010103</v>
          </cell>
          <cell r="P2462" t="str">
            <v>Rural</v>
          </cell>
          <cell r="Q2462" t="str">
            <v>AGRI</v>
          </cell>
          <cell r="R2462" t="str">
            <v>AGRI</v>
          </cell>
          <cell r="S2462">
            <v>19</v>
          </cell>
          <cell r="T2462">
            <v>21</v>
          </cell>
          <cell r="U2462">
            <v>40</v>
          </cell>
          <cell r="V2462">
            <v>66</v>
          </cell>
          <cell r="W2462">
            <v>666</v>
          </cell>
          <cell r="X2462">
            <v>385</v>
          </cell>
          <cell r="Y2462">
            <v>262</v>
          </cell>
          <cell r="Z2462">
            <v>13.38</v>
          </cell>
        </row>
        <row r="2463">
          <cell r="I2463" t="str">
            <v>VENKATAPURA_66F06-GOWDETY</v>
          </cell>
          <cell r="J2463" t="str">
            <v>1320306904010104</v>
          </cell>
          <cell r="K2463" t="str">
            <v>AGRI</v>
          </cell>
          <cell r="L2463" t="str">
            <v>VENKATAPURA_66</v>
          </cell>
          <cell r="M2463" t="str">
            <v>F06-GOWDETY</v>
          </cell>
          <cell r="N2463" t="str">
            <v>VENKATAPURA_66F06-GOWDETY</v>
          </cell>
          <cell r="O2463" t="str">
            <v>1320306904010104</v>
          </cell>
          <cell r="P2463" t="str">
            <v>Rural</v>
          </cell>
          <cell r="Q2463" t="str">
            <v>AGRI</v>
          </cell>
          <cell r="R2463" t="str">
            <v>AGRI</v>
          </cell>
          <cell r="S2463">
            <v>22</v>
          </cell>
          <cell r="T2463">
            <v>32</v>
          </cell>
          <cell r="U2463">
            <v>54</v>
          </cell>
          <cell r="V2463">
            <v>55</v>
          </cell>
          <cell r="W2463">
            <v>174</v>
          </cell>
          <cell r="X2463">
            <v>148</v>
          </cell>
          <cell r="Y2463">
            <v>147</v>
          </cell>
          <cell r="Z2463">
            <v>17.07</v>
          </cell>
        </row>
        <row r="2464">
          <cell r="I2464" t="str">
            <v>VENKATAPURA_66F07-VIRUPASAMUDRA</v>
          </cell>
          <cell r="J2464" t="str">
            <v>1320306904010101</v>
          </cell>
          <cell r="K2464" t="str">
            <v>AGRI</v>
          </cell>
          <cell r="L2464" t="str">
            <v>VENKATAPURA_66</v>
          </cell>
          <cell r="M2464" t="str">
            <v>F07-VIRUPASAMUDRA</v>
          </cell>
          <cell r="N2464" t="str">
            <v>VENKATAPURA_66F07-VIRUPASAMUDRA</v>
          </cell>
          <cell r="O2464" t="str">
            <v>1320306904010101</v>
          </cell>
          <cell r="P2464" t="str">
            <v>Rural</v>
          </cell>
          <cell r="Q2464" t="str">
            <v>AGRI</v>
          </cell>
          <cell r="R2464" t="str">
            <v>AGRI</v>
          </cell>
          <cell r="S2464">
            <v>28</v>
          </cell>
          <cell r="T2464">
            <v>18</v>
          </cell>
          <cell r="U2464">
            <v>46</v>
          </cell>
          <cell r="V2464">
            <v>93</v>
          </cell>
          <cell r="W2464">
            <v>306</v>
          </cell>
          <cell r="X2464">
            <v>305</v>
          </cell>
          <cell r="Y2464">
            <v>302</v>
          </cell>
          <cell r="Z2464">
            <v>530.19000000000005</v>
          </cell>
        </row>
        <row r="2465">
          <cell r="I2465" t="str">
            <v>VENKATAPURA_66F08-NJY VENKATAPURA</v>
          </cell>
          <cell r="J2465" t="str">
            <v>1320306904010106</v>
          </cell>
          <cell r="K2465" t="str">
            <v>NJY</v>
          </cell>
          <cell r="L2465" t="str">
            <v>VENKATAPURA_66</v>
          </cell>
          <cell r="M2465" t="str">
            <v>F08-NJY VENKATAPURA</v>
          </cell>
          <cell r="N2465" t="str">
            <v>VENKATAPURA_66F08-NJY VENKATAPURA</v>
          </cell>
          <cell r="O2465" t="str">
            <v>1320306904010106</v>
          </cell>
          <cell r="P2465" t="str">
            <v>Rural</v>
          </cell>
          <cell r="Q2465" t="str">
            <v>NJY</v>
          </cell>
          <cell r="R2465" t="str">
            <v>NJY</v>
          </cell>
          <cell r="S2465">
            <v>9</v>
          </cell>
          <cell r="T2465">
            <v>18.5</v>
          </cell>
          <cell r="U2465">
            <v>27.5</v>
          </cell>
          <cell r="V2465">
            <v>115</v>
          </cell>
          <cell r="W2465">
            <v>4527</v>
          </cell>
          <cell r="X2465">
            <v>3399</v>
          </cell>
          <cell r="Y2465">
            <v>0</v>
          </cell>
          <cell r="Z2465">
            <v>31626.1</v>
          </cell>
        </row>
        <row r="2466">
          <cell r="I2466" t="str">
            <v>VENKATAPURA_66F09-JAJURAYANAHALLI NJY</v>
          </cell>
          <cell r="J2466" t="str">
            <v>1320306904010107</v>
          </cell>
          <cell r="K2466" t="str">
            <v>NJY</v>
          </cell>
          <cell r="L2466" t="str">
            <v>VENKATAPURA_66</v>
          </cell>
          <cell r="M2466" t="str">
            <v>F09-JAJURAYANAHALLI NJY</v>
          </cell>
          <cell r="N2466" t="str">
            <v>VENKATAPURA_66F09-JAJURAYANAHALLI NJY</v>
          </cell>
          <cell r="O2466" t="str">
            <v>1320306904010107</v>
          </cell>
          <cell r="P2466" t="str">
            <v>Rural</v>
          </cell>
          <cell r="Q2466" t="str">
            <v>NJY</v>
          </cell>
          <cell r="R2466" t="str">
            <v>NJY</v>
          </cell>
          <cell r="S2466">
            <v>9</v>
          </cell>
          <cell r="T2466">
            <v>12</v>
          </cell>
          <cell r="U2466">
            <v>21</v>
          </cell>
          <cell r="V2466">
            <v>78</v>
          </cell>
          <cell r="W2466">
            <v>2150</v>
          </cell>
          <cell r="X2466">
            <v>1440</v>
          </cell>
          <cell r="Y2466">
            <v>0</v>
          </cell>
          <cell r="Z2466">
            <v>10590.9</v>
          </cell>
        </row>
        <row r="2467">
          <cell r="I2467" t="str">
            <v>VIJAPURA_66F01-KALKUNTE</v>
          </cell>
          <cell r="J2467" t="str">
            <v>1310202906010101</v>
          </cell>
          <cell r="K2467" t="str">
            <v>AGRI</v>
          </cell>
          <cell r="L2467" t="str">
            <v>VIJAPURA_66</v>
          </cell>
          <cell r="M2467" t="str">
            <v>F01-KALKUNTE</v>
          </cell>
          <cell r="N2467" t="str">
            <v>VIJAPURA_66F01-KALKUNTE</v>
          </cell>
          <cell r="O2467" t="str">
            <v>1310202906010101</v>
          </cell>
          <cell r="P2467" t="str">
            <v>Rural</v>
          </cell>
          <cell r="Q2467" t="str">
            <v>AGRI</v>
          </cell>
          <cell r="R2467" t="str">
            <v>AGRI</v>
          </cell>
          <cell r="S2467">
            <v>33.6</v>
          </cell>
          <cell r="T2467">
            <v>13</v>
          </cell>
          <cell r="U2467">
            <v>46.6</v>
          </cell>
          <cell r="V2467">
            <v>82</v>
          </cell>
          <cell r="W2467">
            <v>370</v>
          </cell>
          <cell r="X2467">
            <v>369</v>
          </cell>
          <cell r="Y2467">
            <v>369</v>
          </cell>
          <cell r="Z2467">
            <v>4737</v>
          </cell>
        </row>
        <row r="2468">
          <cell r="I2468" t="str">
            <v>VIJAPURA_66F02-BALIGHATTE</v>
          </cell>
          <cell r="J2468" t="str">
            <v>1310202906010102</v>
          </cell>
          <cell r="K2468" t="str">
            <v>AGRI</v>
          </cell>
          <cell r="L2468" t="str">
            <v>VIJAPURA_66</v>
          </cell>
          <cell r="M2468" t="str">
            <v>F02-BALIGHATTE</v>
          </cell>
          <cell r="N2468" t="str">
            <v>VIJAPURA_66F02-BALIGHATTE</v>
          </cell>
          <cell r="O2468" t="str">
            <v>1310202906010102</v>
          </cell>
          <cell r="P2468" t="str">
            <v>Rural</v>
          </cell>
          <cell r="Q2468" t="str">
            <v>AGRI</v>
          </cell>
          <cell r="R2468" t="str">
            <v>AGRI</v>
          </cell>
          <cell r="S2468">
            <v>11.3</v>
          </cell>
          <cell r="T2468">
            <v>13</v>
          </cell>
          <cell r="U2468">
            <v>24.3</v>
          </cell>
          <cell r="V2468">
            <v>27</v>
          </cell>
          <cell r="W2468">
            <v>162</v>
          </cell>
          <cell r="X2468">
            <v>161</v>
          </cell>
          <cell r="Y2468">
            <v>161</v>
          </cell>
          <cell r="Z2468">
            <v>7011.7</v>
          </cell>
        </row>
        <row r="2469">
          <cell r="I2469" t="str">
            <v>VIJAPURA_66F03-LAKSHMISAGARA</v>
          </cell>
          <cell r="J2469" t="str">
            <v>1310202906010103</v>
          </cell>
          <cell r="K2469" t="str">
            <v>AGRI</v>
          </cell>
          <cell r="L2469" t="str">
            <v>VIJAPURA_66</v>
          </cell>
          <cell r="M2469" t="str">
            <v>F03-LAKSHMISAGARA</v>
          </cell>
          <cell r="N2469" t="str">
            <v>VIJAPURA_66F03-LAKSHMISAGARA</v>
          </cell>
          <cell r="O2469" t="str">
            <v>1310202906010103</v>
          </cell>
          <cell r="P2469" t="str">
            <v>Rural</v>
          </cell>
          <cell r="Q2469" t="str">
            <v>AGRI</v>
          </cell>
          <cell r="R2469" t="str">
            <v>AGRI</v>
          </cell>
          <cell r="S2469">
            <v>28.3</v>
          </cell>
          <cell r="T2469">
            <v>12</v>
          </cell>
          <cell r="U2469">
            <v>40.299999999999997</v>
          </cell>
          <cell r="V2469">
            <v>48</v>
          </cell>
          <cell r="W2469">
            <v>461</v>
          </cell>
          <cell r="X2469">
            <v>444</v>
          </cell>
          <cell r="Y2469">
            <v>443</v>
          </cell>
          <cell r="Z2469">
            <v>3284.1</v>
          </cell>
        </row>
        <row r="2470">
          <cell r="I2470" t="str">
            <v>VIJAPURA_66F04-VIJAPURA NJY</v>
          </cell>
          <cell r="J2470" t="str">
            <v>1310202906010104</v>
          </cell>
          <cell r="K2470" t="str">
            <v>NJY</v>
          </cell>
          <cell r="L2470" t="str">
            <v>VIJAPURA_66</v>
          </cell>
          <cell r="M2470" t="str">
            <v>F04-VIJAPURA NJY</v>
          </cell>
          <cell r="N2470" t="str">
            <v>VIJAPURA_66F04-VIJAPURA NJY</v>
          </cell>
          <cell r="O2470" t="str">
            <v>1310202906010104</v>
          </cell>
          <cell r="P2470" t="str">
            <v>Rural</v>
          </cell>
          <cell r="Q2470" t="str">
            <v>NJY</v>
          </cell>
          <cell r="R2470" t="str">
            <v>NJY</v>
          </cell>
          <cell r="S2470">
            <v>23.6</v>
          </cell>
          <cell r="T2470">
            <v>12</v>
          </cell>
          <cell r="U2470">
            <v>35.6</v>
          </cell>
          <cell r="V2470">
            <v>8</v>
          </cell>
          <cell r="W2470">
            <v>2327</v>
          </cell>
          <cell r="X2470">
            <v>1900</v>
          </cell>
          <cell r="Y2470">
            <v>0</v>
          </cell>
          <cell r="Z2470">
            <v>3884</v>
          </cell>
        </row>
        <row r="2471">
          <cell r="I2471" t="str">
            <v>VIJAPURA_66F05-MARADI ANJANEYA</v>
          </cell>
          <cell r="J2471" t="str">
            <v>1310202906010105</v>
          </cell>
          <cell r="K2471" t="str">
            <v>AGRI</v>
          </cell>
          <cell r="L2471" t="str">
            <v>VIJAPURA_66</v>
          </cell>
          <cell r="M2471" t="str">
            <v>F05-MARADI ANJANEYA</v>
          </cell>
          <cell r="N2471" t="str">
            <v>VIJAPURA_66F05-MARADI ANJANEYA</v>
          </cell>
          <cell r="O2471" t="str">
            <v>1310202906010105</v>
          </cell>
          <cell r="P2471" t="str">
            <v>Rural</v>
          </cell>
          <cell r="Q2471" t="str">
            <v>AGRI</v>
          </cell>
          <cell r="R2471" t="str">
            <v>AGRI</v>
          </cell>
          <cell r="S2471">
            <v>16</v>
          </cell>
          <cell r="T2471">
            <v>15</v>
          </cell>
          <cell r="U2471">
            <v>31</v>
          </cell>
          <cell r="V2471">
            <v>59</v>
          </cell>
          <cell r="W2471">
            <v>291</v>
          </cell>
          <cell r="X2471">
            <v>289</v>
          </cell>
          <cell r="Y2471">
            <v>289</v>
          </cell>
          <cell r="Z2471">
            <v>3864.3</v>
          </cell>
        </row>
        <row r="2472">
          <cell r="I2472" t="str">
            <v>VIJAPURA_66F06-CHIKKALAGHATTA</v>
          </cell>
          <cell r="J2472" t="str">
            <v>1310202906010106</v>
          </cell>
          <cell r="K2472" t="str">
            <v>AGRI</v>
          </cell>
          <cell r="L2472" t="str">
            <v>VIJAPURA_66</v>
          </cell>
          <cell r="M2472" t="str">
            <v>F06-CHIKKALAGHATTA</v>
          </cell>
          <cell r="N2472" t="str">
            <v>VIJAPURA_66F06-CHIKKALAGHATTA</v>
          </cell>
          <cell r="O2472" t="str">
            <v>1310202906010106</v>
          </cell>
          <cell r="P2472" t="str">
            <v>Rural</v>
          </cell>
          <cell r="Q2472" t="str">
            <v>AGRI</v>
          </cell>
          <cell r="R2472" t="str">
            <v>AGRI</v>
          </cell>
          <cell r="S2472">
            <v>15</v>
          </cell>
          <cell r="T2472">
            <v>12</v>
          </cell>
          <cell r="U2472">
            <v>27</v>
          </cell>
          <cell r="V2472">
            <v>86</v>
          </cell>
          <cell r="W2472">
            <v>297</v>
          </cell>
          <cell r="X2472">
            <v>296</v>
          </cell>
          <cell r="Y2472">
            <v>296</v>
          </cell>
          <cell r="Z2472">
            <v>4970.3999999999996</v>
          </cell>
        </row>
        <row r="2473">
          <cell r="I2473" t="str">
            <v>VISHWESHWARAPURA_66F01-V V PURA</v>
          </cell>
          <cell r="J2473" t="str">
            <v>1310402909010101</v>
          </cell>
          <cell r="K2473" t="str">
            <v>AGRI</v>
          </cell>
          <cell r="L2473" t="str">
            <v>VISHWESHWARAPURA_66</v>
          </cell>
          <cell r="M2473" t="str">
            <v>F01-V V PURA</v>
          </cell>
          <cell r="N2473" t="str">
            <v>VISHWESHWARAPURA_66F01-V V PURA</v>
          </cell>
          <cell r="O2473" t="str">
            <v>1310402909010101</v>
          </cell>
          <cell r="P2473" t="str">
            <v>Rural</v>
          </cell>
          <cell r="Q2473" t="str">
            <v>AGRI</v>
          </cell>
          <cell r="R2473" t="str">
            <v>AGRI</v>
          </cell>
          <cell r="S2473">
            <v>7.8</v>
          </cell>
          <cell r="T2473">
            <v>5.2</v>
          </cell>
          <cell r="U2473">
            <v>13</v>
          </cell>
          <cell r="V2473">
            <v>58</v>
          </cell>
          <cell r="W2473">
            <v>286</v>
          </cell>
          <cell r="X2473">
            <v>215</v>
          </cell>
          <cell r="Y2473">
            <v>212</v>
          </cell>
          <cell r="Z2473">
            <v>9494.9</v>
          </cell>
        </row>
        <row r="2474">
          <cell r="I2474" t="str">
            <v>VISHWESHWARAPURA_66F02-RANGAVANAHALLY NJY</v>
          </cell>
          <cell r="J2474" t="str">
            <v>1310402909010102</v>
          </cell>
          <cell r="K2474" t="str">
            <v>NJY</v>
          </cell>
          <cell r="L2474" t="str">
            <v>VISHWESHWARAPURA_66</v>
          </cell>
          <cell r="M2474" t="str">
            <v>F02-RANGAVANAHALLY NJY</v>
          </cell>
          <cell r="N2474" t="str">
            <v>VISHWESHWARAPURA_66F02-RANGAVANAHALLY NJY</v>
          </cell>
          <cell r="O2474" t="str">
            <v>1310402909010102</v>
          </cell>
          <cell r="P2474" t="str">
            <v>Rural</v>
          </cell>
          <cell r="Q2474" t="str">
            <v>NJY</v>
          </cell>
          <cell r="R2474" t="str">
            <v>NJY</v>
          </cell>
          <cell r="S2474">
            <v>7.919999999999999</v>
          </cell>
          <cell r="T2474">
            <v>5.28</v>
          </cell>
          <cell r="U2474">
            <v>13.2</v>
          </cell>
          <cell r="V2474">
            <v>7</v>
          </cell>
          <cell r="W2474">
            <v>1843</v>
          </cell>
          <cell r="X2474">
            <v>1549</v>
          </cell>
          <cell r="Y2474">
            <v>0</v>
          </cell>
          <cell r="Z2474">
            <v>3480.1</v>
          </cell>
        </row>
        <row r="2475">
          <cell r="I2475" t="str">
            <v>VISHWESHWARAPURA_66F03-GOWDRAHATTI</v>
          </cell>
          <cell r="J2475" t="str">
            <v>1310402909010104</v>
          </cell>
          <cell r="K2475" t="str">
            <v>AGRI</v>
          </cell>
          <cell r="L2475" t="str">
            <v>VISHWESHWARAPURA_66</v>
          </cell>
          <cell r="M2475" t="str">
            <v>F03-GOWDRAHATTI</v>
          </cell>
          <cell r="N2475" t="str">
            <v>VISHWESHWARAPURA_66F03-GOWDRAHATTI</v>
          </cell>
          <cell r="O2475" t="str">
            <v>1310402909010104</v>
          </cell>
          <cell r="P2475" t="str">
            <v>Rural</v>
          </cell>
          <cell r="Q2475" t="str">
            <v>AGRI</v>
          </cell>
          <cell r="R2475" t="str">
            <v>AGRI</v>
          </cell>
          <cell r="S2475">
            <v>10.25</v>
          </cell>
          <cell r="T2475">
            <v>9.75</v>
          </cell>
          <cell r="U2475">
            <v>20</v>
          </cell>
          <cell r="V2475">
            <v>52</v>
          </cell>
          <cell r="W2475">
            <v>480</v>
          </cell>
          <cell r="X2475">
            <v>480</v>
          </cell>
          <cell r="Y2475">
            <v>478</v>
          </cell>
          <cell r="Z2475">
            <v>8232.1</v>
          </cell>
        </row>
        <row r="2476">
          <cell r="I2476" t="str">
            <v>VISHWESHWARAPURA_66F04-CHIKKA ULLARTHI</v>
          </cell>
          <cell r="J2476" t="str">
            <v>1310402909010103</v>
          </cell>
          <cell r="K2476" t="str">
            <v>AGRI</v>
          </cell>
          <cell r="L2476" t="str">
            <v>VISHWESHWARAPURA_66</v>
          </cell>
          <cell r="M2476" t="str">
            <v>F04-CHIKKA ULLARTHI</v>
          </cell>
          <cell r="N2476" t="str">
            <v>VISHWESHWARAPURA_66F04-CHIKKA ULLARTHI</v>
          </cell>
          <cell r="O2476" t="str">
            <v>1310402909010103</v>
          </cell>
          <cell r="P2476" t="str">
            <v>Rural</v>
          </cell>
          <cell r="Q2476" t="str">
            <v>AGRI</v>
          </cell>
          <cell r="R2476" t="str">
            <v>AGRI</v>
          </cell>
          <cell r="S2476">
            <v>10.14</v>
          </cell>
          <cell r="T2476">
            <v>7.8599999999999994</v>
          </cell>
          <cell r="U2476">
            <v>18</v>
          </cell>
          <cell r="V2476">
            <v>43</v>
          </cell>
          <cell r="W2476">
            <v>126</v>
          </cell>
          <cell r="X2476">
            <v>126</v>
          </cell>
          <cell r="Y2476">
            <v>125</v>
          </cell>
          <cell r="Z2476">
            <v>4712.8</v>
          </cell>
        </row>
        <row r="2477">
          <cell r="I2477" t="str">
            <v>YADAVANI_66F02-YADAVANI NJY</v>
          </cell>
          <cell r="J2477" t="str">
            <v>1320109906010102</v>
          </cell>
          <cell r="K2477" t="str">
            <v>NJY</v>
          </cell>
          <cell r="L2477" t="str">
            <v>YADAVANI_66</v>
          </cell>
          <cell r="M2477" t="str">
            <v>F02-YADAVANI NJY</v>
          </cell>
          <cell r="N2477" t="str">
            <v>YADAVANI_66F02-YADAVANI NJY</v>
          </cell>
          <cell r="O2477" t="str">
            <v>1320109906010102</v>
          </cell>
          <cell r="P2477" t="str">
            <v>Rural</v>
          </cell>
          <cell r="Q2477" t="str">
            <v>NJY</v>
          </cell>
          <cell r="R2477" t="str">
            <v>NJY</v>
          </cell>
          <cell r="S2477">
            <v>90</v>
          </cell>
          <cell r="T2477">
            <v>45</v>
          </cell>
          <cell r="U2477">
            <v>135</v>
          </cell>
          <cell r="V2477">
            <v>58</v>
          </cell>
          <cell r="W2477">
            <v>3245</v>
          </cell>
          <cell r="X2477">
            <v>3014</v>
          </cell>
          <cell r="Y2477">
            <v>2</v>
          </cell>
          <cell r="Z2477">
            <v>595.35</v>
          </cell>
        </row>
        <row r="2478">
          <cell r="I2478" t="str">
            <v>YADAVANI_66F03-UNGRA</v>
          </cell>
          <cell r="J2478" t="str">
            <v>1320109906010103</v>
          </cell>
          <cell r="K2478" t="str">
            <v>AGRI</v>
          </cell>
          <cell r="L2478" t="str">
            <v>YADAVANI_66</v>
          </cell>
          <cell r="M2478" t="str">
            <v>F03-UNGRA</v>
          </cell>
          <cell r="N2478" t="str">
            <v>YADAVANI_66F03-UNGRA</v>
          </cell>
          <cell r="O2478" t="str">
            <v>1320109906010103</v>
          </cell>
          <cell r="P2478" t="str">
            <v>Rural</v>
          </cell>
          <cell r="Q2478" t="str">
            <v>AGRI</v>
          </cell>
          <cell r="R2478" t="str">
            <v>AGRI</v>
          </cell>
          <cell r="S2478">
            <v>135</v>
          </cell>
          <cell r="T2478">
            <v>30</v>
          </cell>
          <cell r="U2478">
            <v>165</v>
          </cell>
          <cell r="V2478">
            <v>380</v>
          </cell>
          <cell r="W2478">
            <v>375</v>
          </cell>
          <cell r="X2478">
            <v>375</v>
          </cell>
          <cell r="Y2478">
            <v>375</v>
          </cell>
          <cell r="Z2478">
            <v>735.39</v>
          </cell>
        </row>
        <row r="2479">
          <cell r="I2479" t="str">
            <v>YADAVANI_66F04-ARJUNAHALLI</v>
          </cell>
          <cell r="J2479" t="str">
            <v>1320109906010104</v>
          </cell>
          <cell r="K2479" t="str">
            <v>AGRI</v>
          </cell>
          <cell r="L2479" t="str">
            <v>YADAVANI_66</v>
          </cell>
          <cell r="M2479" t="str">
            <v>F04-ARJUNAHALLI</v>
          </cell>
          <cell r="N2479" t="str">
            <v>YADAVANI_66F04-ARJUNAHALLI</v>
          </cell>
          <cell r="O2479" t="str">
            <v>1320109906010104</v>
          </cell>
          <cell r="P2479" t="str">
            <v>Rural</v>
          </cell>
          <cell r="Q2479" t="str">
            <v>AGRI</v>
          </cell>
          <cell r="R2479" t="str">
            <v>AGRI</v>
          </cell>
          <cell r="S2479">
            <v>45</v>
          </cell>
          <cell r="T2479">
            <v>15</v>
          </cell>
          <cell r="U2479">
            <v>60</v>
          </cell>
          <cell r="V2479">
            <v>180</v>
          </cell>
          <cell r="W2479">
            <v>139</v>
          </cell>
          <cell r="X2479">
            <v>139</v>
          </cell>
          <cell r="Y2479">
            <v>139</v>
          </cell>
          <cell r="Z2479">
            <v>308.02</v>
          </cell>
        </row>
        <row r="2480">
          <cell r="I2480" t="str">
            <v>YADAVANI_66F05-PALLERAYANAHALLI</v>
          </cell>
          <cell r="J2480" t="str">
            <v>1320109906020305</v>
          </cell>
          <cell r="K2480" t="str">
            <v>AGRI</v>
          </cell>
          <cell r="L2480" t="str">
            <v>YADAVANI_66</v>
          </cell>
          <cell r="M2480" t="str">
            <v>F05-PALLERAYANAHALLI</v>
          </cell>
          <cell r="N2480" t="str">
            <v>YADAVANI_66F05-PALLERAYANAHALLI</v>
          </cell>
          <cell r="O2480" t="str">
            <v>1320109906020305</v>
          </cell>
          <cell r="P2480" t="str">
            <v>Rural</v>
          </cell>
          <cell r="Q2480" t="str">
            <v>AGRI</v>
          </cell>
          <cell r="R2480" t="str">
            <v>AGRI</v>
          </cell>
          <cell r="S2480">
            <v>35</v>
          </cell>
          <cell r="T2480">
            <v>15</v>
          </cell>
          <cell r="U2480">
            <v>50</v>
          </cell>
          <cell r="V2480">
            <v>190</v>
          </cell>
          <cell r="W2480">
            <v>162</v>
          </cell>
          <cell r="X2480">
            <v>162</v>
          </cell>
          <cell r="Y2480">
            <v>162</v>
          </cell>
          <cell r="Z2480">
            <v>6587.6</v>
          </cell>
        </row>
        <row r="2481">
          <cell r="I2481" t="str">
            <v>YADAVANI_66F06-BETTAHALLI</v>
          </cell>
          <cell r="J2481" t="str">
            <v>1320109906020301</v>
          </cell>
          <cell r="K2481" t="str">
            <v>AGRI</v>
          </cell>
          <cell r="L2481" t="str">
            <v>YADAVANI_66</v>
          </cell>
          <cell r="M2481" t="str">
            <v>F06-BETTAHALLI</v>
          </cell>
          <cell r="N2481" t="str">
            <v>YADAVANI_66F06-BETTAHALLI</v>
          </cell>
          <cell r="O2481" t="str">
            <v>1320109906020301</v>
          </cell>
          <cell r="P2481" t="str">
            <v>Rural</v>
          </cell>
          <cell r="Q2481" t="str">
            <v>AGRI</v>
          </cell>
          <cell r="R2481" t="str">
            <v>AGRI</v>
          </cell>
          <cell r="S2481">
            <v>60</v>
          </cell>
          <cell r="T2481">
            <v>12</v>
          </cell>
          <cell r="U2481">
            <v>72</v>
          </cell>
          <cell r="V2481">
            <v>196</v>
          </cell>
          <cell r="W2481">
            <v>225</v>
          </cell>
          <cell r="X2481">
            <v>225</v>
          </cell>
          <cell r="Y2481">
            <v>225</v>
          </cell>
          <cell r="Z2481">
            <v>4586.8</v>
          </cell>
        </row>
        <row r="2482">
          <cell r="I2482" t="str">
            <v>YADAVANI_66F07-BENAVARA</v>
          </cell>
          <cell r="J2482" t="str">
            <v>1320109906020304</v>
          </cell>
          <cell r="K2482" t="str">
            <v>AGRI</v>
          </cell>
          <cell r="L2482" t="str">
            <v>YADAVANI_66</v>
          </cell>
          <cell r="M2482" t="str">
            <v>F07-BENAVARA</v>
          </cell>
          <cell r="N2482" t="str">
            <v>YADAVANI_66F07-BENAVARA</v>
          </cell>
          <cell r="O2482" t="str">
            <v>1320109906020304</v>
          </cell>
          <cell r="P2482" t="str">
            <v>Rural</v>
          </cell>
          <cell r="Q2482" t="str">
            <v>AGRI</v>
          </cell>
          <cell r="R2482" t="str">
            <v>AGRI</v>
          </cell>
          <cell r="S2482">
            <v>240</v>
          </cell>
          <cell r="T2482">
            <v>30</v>
          </cell>
          <cell r="U2482">
            <v>270</v>
          </cell>
          <cell r="V2482">
            <v>250</v>
          </cell>
          <cell r="W2482">
            <v>211</v>
          </cell>
          <cell r="X2482">
            <v>211</v>
          </cell>
          <cell r="Y2482">
            <v>211</v>
          </cell>
          <cell r="Z2482">
            <v>9279.1</v>
          </cell>
        </row>
        <row r="2483">
          <cell r="I2483" t="str">
            <v xml:space="preserve">YADAVANI_66F08-ANCHIPURA </v>
          </cell>
          <cell r="J2483" t="str">
            <v>1320109906020302</v>
          </cell>
          <cell r="K2483" t="str">
            <v>AGRI</v>
          </cell>
          <cell r="L2483" t="str">
            <v>YADAVANI_66</v>
          </cell>
          <cell r="M2483" t="str">
            <v xml:space="preserve">F08-ANCHIPURA </v>
          </cell>
          <cell r="N2483" t="str">
            <v xml:space="preserve">YADAVANI_66F08-ANCHIPURA </v>
          </cell>
          <cell r="O2483" t="str">
            <v>1320109906020302</v>
          </cell>
          <cell r="P2483" t="str">
            <v>Rural</v>
          </cell>
          <cell r="Q2483" t="str">
            <v>AGRI</v>
          </cell>
          <cell r="R2483" t="str">
            <v>AGRI</v>
          </cell>
          <cell r="S2483">
            <v>90</v>
          </cell>
          <cell r="T2483">
            <v>105</v>
          </cell>
          <cell r="U2483">
            <v>195</v>
          </cell>
          <cell r="V2483">
            <v>250</v>
          </cell>
          <cell r="W2483">
            <v>363</v>
          </cell>
          <cell r="X2483">
            <v>363</v>
          </cell>
          <cell r="Y2483">
            <v>363</v>
          </cell>
          <cell r="Z2483">
            <v>9137</v>
          </cell>
        </row>
        <row r="2484">
          <cell r="I2484" t="str">
            <v>YADAVANI_66F09-KUMBARAPALYA</v>
          </cell>
          <cell r="J2484" t="str">
            <v>1320109906020303</v>
          </cell>
          <cell r="K2484" t="str">
            <v>AGRI</v>
          </cell>
          <cell r="L2484" t="str">
            <v>YADAVANI_66</v>
          </cell>
          <cell r="M2484" t="str">
            <v>F09-KUMBARAPALYA</v>
          </cell>
          <cell r="N2484" t="str">
            <v>YADAVANI_66F09-KUMBARAPALYA</v>
          </cell>
          <cell r="O2484" t="str">
            <v>1320109906020303</v>
          </cell>
          <cell r="P2484" t="str">
            <v>Rural</v>
          </cell>
          <cell r="Q2484" t="str">
            <v>AGRI</v>
          </cell>
          <cell r="R2484" t="str">
            <v>AGRI</v>
          </cell>
          <cell r="S2484">
            <v>60</v>
          </cell>
          <cell r="T2484">
            <v>96</v>
          </cell>
          <cell r="U2484">
            <v>156</v>
          </cell>
          <cell r="V2484">
            <v>210</v>
          </cell>
          <cell r="W2484">
            <v>150</v>
          </cell>
          <cell r="X2484">
            <v>150</v>
          </cell>
          <cell r="Y2484">
            <v>150</v>
          </cell>
          <cell r="Z2484">
            <v>7060</v>
          </cell>
        </row>
        <row r="2485">
          <cell r="I2485" t="str">
            <v>YARAGUNTA_66F01-CHITANAHALLI</v>
          </cell>
          <cell r="J2485" t="str">
            <v>1310103901010101</v>
          </cell>
          <cell r="K2485" t="str">
            <v>AGRI</v>
          </cell>
          <cell r="L2485" t="str">
            <v>YARAGUNTA_66</v>
          </cell>
          <cell r="M2485" t="str">
            <v>F01-CHITANAHALLI</v>
          </cell>
          <cell r="N2485" t="str">
            <v>YARAGUNTA_66F01-CHITANAHALLI</v>
          </cell>
          <cell r="O2485" t="str">
            <v>1310103901010101</v>
          </cell>
          <cell r="P2485" t="str">
            <v>Rural</v>
          </cell>
          <cell r="Q2485" t="str">
            <v>AGRI</v>
          </cell>
          <cell r="R2485" t="str">
            <v>AGRI</v>
          </cell>
          <cell r="S2485">
            <v>8.1</v>
          </cell>
          <cell r="T2485">
            <v>18.818800000000003</v>
          </cell>
          <cell r="U2485">
            <v>26.918800000000005</v>
          </cell>
          <cell r="V2485">
            <v>73</v>
          </cell>
          <cell r="W2485">
            <v>417</v>
          </cell>
          <cell r="X2485">
            <v>417</v>
          </cell>
          <cell r="Y2485">
            <v>414</v>
          </cell>
          <cell r="Z2485">
            <v>631.03</v>
          </cell>
        </row>
        <row r="2486">
          <cell r="I2486" t="str">
            <v>YARAGUNTA_66F03-KAKKARAGOLLA</v>
          </cell>
          <cell r="J2486" t="str">
            <v>1310103901010102</v>
          </cell>
          <cell r="K2486" t="str">
            <v>AGRI</v>
          </cell>
          <cell r="L2486" t="str">
            <v>YARAGUNTA_66</v>
          </cell>
          <cell r="M2486" t="str">
            <v>F03-KAKKARAGOLLA</v>
          </cell>
          <cell r="N2486" t="str">
            <v>YARAGUNTA_66F03-KAKKARAGOLLA</v>
          </cell>
          <cell r="O2486" t="str">
            <v>1310103901010102</v>
          </cell>
          <cell r="P2486" t="str">
            <v>Rural</v>
          </cell>
          <cell r="Q2486" t="str">
            <v>AGRI</v>
          </cell>
          <cell r="R2486" t="str">
            <v>AGRI</v>
          </cell>
          <cell r="S2486">
            <v>6.9551999999999978</v>
          </cell>
          <cell r="T2486">
            <v>16.8</v>
          </cell>
          <cell r="U2486">
            <v>23.755199999999999</v>
          </cell>
          <cell r="V2486">
            <v>101</v>
          </cell>
          <cell r="W2486">
            <v>543</v>
          </cell>
          <cell r="X2486">
            <v>542</v>
          </cell>
          <cell r="Y2486">
            <v>540</v>
          </cell>
          <cell r="Z2486">
            <v>677.36</v>
          </cell>
        </row>
        <row r="2487">
          <cell r="I2487" t="str">
            <v>YARAGUNTA_66F04-AVARAGOLLA</v>
          </cell>
          <cell r="J2487" t="str">
            <v>1310103901010103</v>
          </cell>
          <cell r="K2487" t="str">
            <v>AGRI</v>
          </cell>
          <cell r="L2487" t="str">
            <v>YARAGUNTA_66</v>
          </cell>
          <cell r="M2487" t="str">
            <v>F04-AVARAGOLLA</v>
          </cell>
          <cell r="N2487" t="str">
            <v>YARAGUNTA_66F04-AVARAGOLLA</v>
          </cell>
          <cell r="O2487" t="str">
            <v>1310103901010103</v>
          </cell>
          <cell r="P2487" t="str">
            <v>Rural</v>
          </cell>
          <cell r="Q2487" t="str">
            <v>AGRI</v>
          </cell>
          <cell r="R2487" t="str">
            <v>AGRI</v>
          </cell>
          <cell r="S2487">
            <v>5.6789999999999994</v>
          </cell>
          <cell r="T2487">
            <v>13.5</v>
          </cell>
          <cell r="U2487">
            <v>19.178999999999998</v>
          </cell>
          <cell r="V2487">
            <v>125</v>
          </cell>
          <cell r="W2487">
            <v>425</v>
          </cell>
          <cell r="X2487">
            <v>409</v>
          </cell>
          <cell r="Y2487">
            <v>402</v>
          </cell>
          <cell r="Z2487">
            <v>631.05999999999995</v>
          </cell>
        </row>
        <row r="2488">
          <cell r="I2488" t="str">
            <v>YARAGUNTA_66F05-DEVARAHATTY</v>
          </cell>
          <cell r="J2488" t="str">
            <v>1310103901020301</v>
          </cell>
          <cell r="K2488" t="str">
            <v>AGRI</v>
          </cell>
          <cell r="L2488" t="str">
            <v>YARAGUNTA_66</v>
          </cell>
          <cell r="M2488" t="str">
            <v>F05-DEVARAHATTY</v>
          </cell>
          <cell r="N2488" t="str">
            <v>YARAGUNTA_66F05-DEVARAHATTY</v>
          </cell>
          <cell r="O2488" t="str">
            <v>1310103901020301</v>
          </cell>
          <cell r="P2488" t="str">
            <v>Rural</v>
          </cell>
          <cell r="Q2488" t="str">
            <v>AGRI</v>
          </cell>
          <cell r="R2488" t="str">
            <v>AGRI</v>
          </cell>
          <cell r="S2488">
            <v>6.6669000000000009</v>
          </cell>
          <cell r="T2488">
            <v>15.556100000000001</v>
          </cell>
          <cell r="U2488">
            <v>22.223000000000003</v>
          </cell>
          <cell r="V2488">
            <v>70</v>
          </cell>
          <cell r="W2488">
            <v>645</v>
          </cell>
          <cell r="X2488">
            <v>435</v>
          </cell>
          <cell r="Y2488">
            <v>431</v>
          </cell>
          <cell r="Z2488">
            <v>439.06</v>
          </cell>
        </row>
        <row r="2489">
          <cell r="I2489" t="str">
            <v>YARAGUNTA_66F06-SHIVALI</v>
          </cell>
          <cell r="J2489" t="str">
            <v>1310103901020302</v>
          </cell>
          <cell r="K2489" t="str">
            <v>Urban</v>
          </cell>
          <cell r="L2489" t="str">
            <v>YARAGUNTA_66</v>
          </cell>
          <cell r="M2489" t="str">
            <v>F06-SHIVALI</v>
          </cell>
          <cell r="N2489" t="str">
            <v>YARAGUNTA_66F06-SHIVALI</v>
          </cell>
          <cell r="O2489" t="str">
            <v>1310103901020302</v>
          </cell>
          <cell r="P2489" t="str">
            <v>Urban</v>
          </cell>
          <cell r="Q2489" t="str">
            <v>URBAN MIXED LOAD</v>
          </cell>
          <cell r="R2489" t="str">
            <v>URBAN</v>
          </cell>
          <cell r="S2489">
            <v>8.2809999999999988</v>
          </cell>
          <cell r="T2489">
            <v>5.8119999999999994</v>
          </cell>
          <cell r="U2489">
            <v>14.092999999999998</v>
          </cell>
          <cell r="V2489">
            <v>50</v>
          </cell>
          <cell r="W2489">
            <v>3136</v>
          </cell>
          <cell r="X2489">
            <v>3136</v>
          </cell>
          <cell r="Y2489">
            <v>0</v>
          </cell>
          <cell r="Z2489">
            <v>1761.8040000000001</v>
          </cell>
        </row>
        <row r="2490">
          <cell r="I2490" t="str">
            <v>YARAGUNTA_66F07-SHIVANAGARA</v>
          </cell>
          <cell r="J2490">
            <v>1310103901020300</v>
          </cell>
          <cell r="K2490" t="str">
            <v>Urban</v>
          </cell>
          <cell r="L2490" t="str">
            <v>YARAGUNTA_66</v>
          </cell>
          <cell r="M2490" t="str">
            <v>F07-SHIVANAGARA</v>
          </cell>
          <cell r="N2490" t="str">
            <v>YARAGUNTA_66F07-SHIVANAGARA</v>
          </cell>
          <cell r="O2490" t="str">
            <v>1310103901010105</v>
          </cell>
          <cell r="P2490" t="str">
            <v>Urban</v>
          </cell>
          <cell r="Q2490" t="str">
            <v>URBAN MIXED LOAD</v>
          </cell>
          <cell r="R2490" t="str">
            <v>URBAN</v>
          </cell>
          <cell r="S2490">
            <v>5.5</v>
          </cell>
          <cell r="T2490">
            <v>4.2</v>
          </cell>
          <cell r="U2490">
            <v>9.6999999999999993</v>
          </cell>
          <cell r="V2490">
            <v>59</v>
          </cell>
          <cell r="W2490">
            <v>4248</v>
          </cell>
          <cell r="X2490">
            <v>4248</v>
          </cell>
          <cell r="Y2490">
            <v>0</v>
          </cell>
          <cell r="Z2490">
            <v>452.23500000000001</v>
          </cell>
        </row>
        <row r="2491">
          <cell r="I2491" t="str">
            <v>YARAGUNTA_66F08-VIJAYNAGARA</v>
          </cell>
          <cell r="J2491" t="str">
            <v>1310103901020303</v>
          </cell>
          <cell r="K2491" t="str">
            <v>Urban</v>
          </cell>
          <cell r="L2491" t="str">
            <v>YARAGUNTA_66</v>
          </cell>
          <cell r="M2491" t="str">
            <v>F08-VIJAYNAGARA</v>
          </cell>
          <cell r="N2491" t="str">
            <v>YARAGUNTA_66F08-VIJAYNAGARA</v>
          </cell>
          <cell r="O2491" t="str">
            <v>1310103901020303</v>
          </cell>
          <cell r="P2491" t="str">
            <v>Urban</v>
          </cell>
          <cell r="Q2491" t="str">
            <v>URBAN MIXED LOAD</v>
          </cell>
          <cell r="R2491" t="str">
            <v>URBAN</v>
          </cell>
          <cell r="S2491">
            <v>13.350000000000001</v>
          </cell>
          <cell r="T2491">
            <v>16.271999999999998</v>
          </cell>
          <cell r="U2491">
            <v>29.622</v>
          </cell>
          <cell r="V2491">
            <v>72</v>
          </cell>
          <cell r="W2491">
            <v>9440</v>
          </cell>
          <cell r="X2491">
            <v>9437</v>
          </cell>
          <cell r="Y2491">
            <v>3</v>
          </cell>
          <cell r="Z2491">
            <v>2060.3710000000001</v>
          </cell>
        </row>
        <row r="2492">
          <cell r="I2492" t="str">
            <v>Yaragunta_66F09-SHANESHWARA</v>
          </cell>
          <cell r="J2492" t="str">
            <v>1310103901010104</v>
          </cell>
          <cell r="K2492" t="str">
            <v>URBAN</v>
          </cell>
          <cell r="L2492" t="str">
            <v>YARAGUNTA_66</v>
          </cell>
          <cell r="M2492" t="str">
            <v>F09-SHANESHWARA</v>
          </cell>
          <cell r="N2492" t="str">
            <v>YARAGUNTA_66F09-SHANESHWARA</v>
          </cell>
          <cell r="O2492" t="str">
            <v>1310103901010104</v>
          </cell>
          <cell r="P2492" t="str">
            <v>Urban</v>
          </cell>
          <cell r="Q2492" t="str">
            <v>URBAN MIXED LOAD</v>
          </cell>
          <cell r="R2492" t="str">
            <v>URBAN</v>
          </cell>
          <cell r="S2492">
            <v>6.5771999999999995</v>
          </cell>
          <cell r="T2492">
            <v>4.3848000000000003</v>
          </cell>
          <cell r="U2492">
            <v>10.962</v>
          </cell>
          <cell r="V2492">
            <v>147</v>
          </cell>
          <cell r="W2492">
            <v>4427</v>
          </cell>
          <cell r="X2492">
            <v>4427</v>
          </cell>
          <cell r="Y2492">
            <v>0</v>
          </cell>
          <cell r="Z2492">
            <v>1913.809</v>
          </cell>
        </row>
        <row r="2493">
          <cell r="I2493" t="str">
            <v>YARAGUNTA_66F10-WATERWORKS</v>
          </cell>
          <cell r="J2493" t="str">
            <v>1310103901020304</v>
          </cell>
          <cell r="K2493" t="str">
            <v>WATER WORKS</v>
          </cell>
          <cell r="L2493" t="str">
            <v>YARAGUNTA_66</v>
          </cell>
          <cell r="M2493" t="str">
            <v>F10-WATERWORKS</v>
          </cell>
          <cell r="N2493" t="str">
            <v>YARAGUNTA_66F10-WATERWORKS</v>
          </cell>
          <cell r="O2493" t="str">
            <v>1310103901020304</v>
          </cell>
          <cell r="P2493" t="str">
            <v>Urban</v>
          </cell>
          <cell r="Q2493" t="str">
            <v>WATER WORKS</v>
          </cell>
          <cell r="R2493" t="str">
            <v>WATER WORKS</v>
          </cell>
          <cell r="S2493">
            <v>0.6522</v>
          </cell>
          <cell r="T2493">
            <v>1.62</v>
          </cell>
          <cell r="U2493">
            <v>2.2722000000000002</v>
          </cell>
          <cell r="V2493">
            <v>1</v>
          </cell>
          <cell r="W2493">
            <v>1</v>
          </cell>
          <cell r="X2493">
            <v>1</v>
          </cell>
          <cell r="Y2493">
            <v>0</v>
          </cell>
          <cell r="Z2493">
            <v>3106.44</v>
          </cell>
        </row>
        <row r="2494">
          <cell r="I2494" t="str">
            <v>YARAGUNTA_66F11-BATHI</v>
          </cell>
          <cell r="J2494" t="str">
            <v>1310103901020501</v>
          </cell>
          <cell r="K2494" t="str">
            <v>AGRI</v>
          </cell>
          <cell r="L2494" t="str">
            <v>YARAGUNTA_66</v>
          </cell>
          <cell r="M2494" t="str">
            <v>F11-BATHI</v>
          </cell>
          <cell r="N2494" t="str">
            <v>YARAGUNTA_66F11-BATHI</v>
          </cell>
          <cell r="O2494" t="str">
            <v>1310103901020501</v>
          </cell>
          <cell r="P2494" t="str">
            <v>Rural</v>
          </cell>
          <cell r="Q2494" t="str">
            <v>AGRI</v>
          </cell>
          <cell r="R2494" t="str">
            <v>AGRI</v>
          </cell>
          <cell r="S2494">
            <v>5.0886000000000005</v>
          </cell>
          <cell r="T2494">
            <v>11.873400000000004</v>
          </cell>
          <cell r="U2494">
            <v>16.962000000000003</v>
          </cell>
          <cell r="V2494">
            <v>77</v>
          </cell>
          <cell r="W2494">
            <v>438</v>
          </cell>
          <cell r="X2494">
            <v>431</v>
          </cell>
          <cell r="Y2494">
            <v>426</v>
          </cell>
          <cell r="Z2494">
            <v>969.38</v>
          </cell>
        </row>
        <row r="2495">
          <cell r="I2495" t="str">
            <v>YARAGUNTA_66F12-SATYANARAYANA</v>
          </cell>
          <cell r="J2495" t="str">
            <v>1310103901020502</v>
          </cell>
          <cell r="K2495" t="str">
            <v>AGRI</v>
          </cell>
          <cell r="L2495" t="str">
            <v>YARAGUNTA_66</v>
          </cell>
          <cell r="M2495" t="str">
            <v>F12-SATYANARAYANA</v>
          </cell>
          <cell r="N2495" t="str">
            <v>YARAGUNTA_66F12-SATYANARAYANA</v>
          </cell>
          <cell r="O2495" t="str">
            <v>1310103901020502</v>
          </cell>
          <cell r="P2495" t="str">
            <v>Rural</v>
          </cell>
          <cell r="Q2495" t="str">
            <v>AGRI</v>
          </cell>
          <cell r="R2495" t="str">
            <v>AGRI</v>
          </cell>
          <cell r="S2495">
            <v>4.0955999999999992</v>
          </cell>
          <cell r="T2495">
            <v>9.5564</v>
          </cell>
          <cell r="U2495">
            <v>13.651999999999999</v>
          </cell>
          <cell r="V2495">
            <v>108</v>
          </cell>
          <cell r="W2495">
            <v>448</v>
          </cell>
          <cell r="X2495">
            <v>425</v>
          </cell>
          <cell r="Y2495">
            <v>403</v>
          </cell>
          <cell r="Z2495">
            <v>1011.69</v>
          </cell>
        </row>
        <row r="2496">
          <cell r="I2496" t="str">
            <v>Yaragunta_66F13-KARURINDUSTRIAL</v>
          </cell>
          <cell r="J2496" t="str">
            <v>131010390 1020500</v>
          </cell>
          <cell r="K2496" t="str">
            <v>INDUSTRIAL</v>
          </cell>
          <cell r="L2496" t="str">
            <v>YARAGUNTA_66</v>
          </cell>
          <cell r="M2496" t="str">
            <v>F13-KARURINDUSTRIAL</v>
          </cell>
          <cell r="N2496" t="str">
            <v>YARAGUNTA_66F13-KARURINDUSTRIAL</v>
          </cell>
          <cell r="O2496" t="str">
            <v>1310103901020503</v>
          </cell>
          <cell r="P2496" t="str">
            <v>Urban</v>
          </cell>
          <cell r="Q2496" t="str">
            <v>INDUSTRIAL</v>
          </cell>
          <cell r="R2496" t="str">
            <v>INDUSTRIAL</v>
          </cell>
          <cell r="S2496">
            <v>3.379</v>
          </cell>
          <cell r="T2496">
            <v>2.2360000000000002</v>
          </cell>
          <cell r="U2496">
            <v>5.6150000000000002</v>
          </cell>
          <cell r="V2496">
            <v>58</v>
          </cell>
          <cell r="W2496">
            <v>314</v>
          </cell>
          <cell r="X2496">
            <v>314</v>
          </cell>
          <cell r="Y2496">
            <v>0</v>
          </cell>
          <cell r="Z2496">
            <v>1946.74</v>
          </cell>
        </row>
        <row r="2497">
          <cell r="I2497" t="str">
            <v>YARAGUNTA_66F14-YARAGUNTA</v>
          </cell>
          <cell r="J2497" t="str">
            <v>1310103901010701</v>
          </cell>
          <cell r="K2497" t="str">
            <v>DOMESTIC</v>
          </cell>
          <cell r="L2497" t="str">
            <v>YARAGUNTA_66</v>
          </cell>
          <cell r="M2497" t="str">
            <v>F14-YARAGUNTA</v>
          </cell>
          <cell r="N2497" t="str">
            <v>YARAGUNTA_66F14-YARAGUNTA</v>
          </cell>
          <cell r="O2497" t="str">
            <v>1310103901010701</v>
          </cell>
          <cell r="P2497" t="str">
            <v>Urban</v>
          </cell>
          <cell r="Q2497" t="str">
            <v>DOMESTIC</v>
          </cell>
          <cell r="R2497" t="str">
            <v>URBAN</v>
          </cell>
          <cell r="S2497">
            <v>4.29</v>
          </cell>
          <cell r="T2497">
            <v>10.010000000000002</v>
          </cell>
          <cell r="U2497">
            <v>14.3</v>
          </cell>
          <cell r="V2497">
            <v>41</v>
          </cell>
          <cell r="W2497">
            <v>3493</v>
          </cell>
          <cell r="X2497">
            <v>2586</v>
          </cell>
          <cell r="Y2497">
            <v>0</v>
          </cell>
          <cell r="Z2497">
            <v>627.1</v>
          </cell>
        </row>
        <row r="2498">
          <cell r="I2498" t="str">
            <v>YARAGUNTA_66F15-COMMERCIAL</v>
          </cell>
          <cell r="J2498" t="str">
            <v>1310103901010301</v>
          </cell>
          <cell r="K2498" t="str">
            <v>Urban</v>
          </cell>
          <cell r="L2498" t="str">
            <v>YARAGUNTA_66</v>
          </cell>
          <cell r="M2498" t="str">
            <v>F15-COMMERCIAL</v>
          </cell>
          <cell r="N2498" t="str">
            <v>YARAGUNTA_66F15-COMMERCIAL</v>
          </cell>
          <cell r="O2498" t="str">
            <v>1310103901010301</v>
          </cell>
          <cell r="P2498" t="str">
            <v>Urban</v>
          </cell>
          <cell r="Q2498" t="str">
            <v>URBAN MIXED LOAD</v>
          </cell>
          <cell r="R2498" t="str">
            <v>URBAN</v>
          </cell>
          <cell r="S2498">
            <v>3.984</v>
          </cell>
          <cell r="T2498">
            <v>1.333</v>
          </cell>
          <cell r="U2498">
            <v>5.3170000000000002</v>
          </cell>
          <cell r="V2498">
            <v>44</v>
          </cell>
          <cell r="W2498">
            <v>3115</v>
          </cell>
          <cell r="X2498">
            <v>3115</v>
          </cell>
          <cell r="Y2498">
            <v>0</v>
          </cell>
          <cell r="Z2498">
            <v>1868.921</v>
          </cell>
        </row>
        <row r="2499">
          <cell r="I2499" t="str">
            <v>YARAGUNTA_66F16-SJM</v>
          </cell>
          <cell r="J2499" t="str">
            <v>1310103901010702</v>
          </cell>
          <cell r="K2499" t="str">
            <v>Industrial</v>
          </cell>
          <cell r="L2499" t="str">
            <v>YARAGUNTA_66</v>
          </cell>
          <cell r="M2499" t="str">
            <v>F16-SJM</v>
          </cell>
          <cell r="N2499" t="str">
            <v>YARAGUNTA_66F16-SJM</v>
          </cell>
          <cell r="O2499" t="str">
            <v>1310103901010702</v>
          </cell>
          <cell r="P2499" t="str">
            <v>Urban</v>
          </cell>
          <cell r="Q2499" t="str">
            <v>URBAN MIXED LOAD</v>
          </cell>
          <cell r="R2499" t="str">
            <v>URBAN</v>
          </cell>
          <cell r="S2499">
            <v>6.6120000000000001</v>
          </cell>
          <cell r="T2499">
            <v>10.59</v>
          </cell>
          <cell r="U2499">
            <v>17.201999999999998</v>
          </cell>
          <cell r="V2499">
            <v>43</v>
          </cell>
          <cell r="W2499">
            <v>11141</v>
          </cell>
          <cell r="X2499">
            <v>11141</v>
          </cell>
          <cell r="Y2499">
            <v>0</v>
          </cell>
          <cell r="Z2499">
            <v>600.55200000000002</v>
          </cell>
        </row>
        <row r="2500">
          <cell r="I2500" t="str">
            <v>YARAGUNTA_66F17-AMRUTNAGARA NJY</v>
          </cell>
          <cell r="J2500" t="str">
            <v>1310103901010703</v>
          </cell>
          <cell r="K2500" t="str">
            <v>NJY</v>
          </cell>
          <cell r="L2500" t="str">
            <v>YARAGUNTA_66</v>
          </cell>
          <cell r="M2500" t="str">
            <v>F17-AMRUTNAGARA NJY</v>
          </cell>
          <cell r="N2500" t="str">
            <v>YARAGUNTA_66F17-AMRUTNAGARA NJY</v>
          </cell>
          <cell r="O2500" t="str">
            <v>1310103901010703</v>
          </cell>
          <cell r="P2500" t="str">
            <v>Rural</v>
          </cell>
          <cell r="Q2500" t="str">
            <v>NJY</v>
          </cell>
          <cell r="R2500" t="str">
            <v>NJY</v>
          </cell>
          <cell r="S2500">
            <v>7.8233999999999986</v>
          </cell>
          <cell r="T2500">
            <v>18.254599999999996</v>
          </cell>
          <cell r="U2500">
            <v>26.077999999999996</v>
          </cell>
          <cell r="V2500">
            <v>85</v>
          </cell>
          <cell r="W2500">
            <v>3074</v>
          </cell>
          <cell r="X2500">
            <v>2628</v>
          </cell>
          <cell r="Y2500">
            <v>0</v>
          </cell>
          <cell r="Z2500">
            <v>881.23</v>
          </cell>
        </row>
        <row r="2501">
          <cell r="I2501" t="str">
            <v>YARAGUNTA_66F18-NEELANAHALLI NJY</v>
          </cell>
          <cell r="J2501" t="str">
            <v>1310103901020305</v>
          </cell>
          <cell r="K2501" t="str">
            <v>NJY</v>
          </cell>
          <cell r="L2501" t="str">
            <v>YARAGUNTA_66</v>
          </cell>
          <cell r="M2501" t="str">
            <v>F18-NEELANAHALLI NJY</v>
          </cell>
          <cell r="N2501" t="str">
            <v>YARAGUNTA_66F18-NEELANAHALLI NJY</v>
          </cell>
          <cell r="O2501" t="str">
            <v>1310103901020305</v>
          </cell>
          <cell r="P2501" t="str">
            <v>Rural</v>
          </cell>
          <cell r="Q2501" t="str">
            <v>NJY</v>
          </cell>
          <cell r="R2501" t="str">
            <v>NJY</v>
          </cell>
          <cell r="S2501">
            <v>7.9319999999999986</v>
          </cell>
          <cell r="T2501">
            <v>18.507999999999999</v>
          </cell>
          <cell r="U2501">
            <v>26.439999999999998</v>
          </cell>
          <cell r="V2501">
            <v>73</v>
          </cell>
          <cell r="W2501">
            <v>4566</v>
          </cell>
          <cell r="X2501">
            <v>3802</v>
          </cell>
          <cell r="Y2501">
            <v>0</v>
          </cell>
          <cell r="Z2501">
            <v>1464.75</v>
          </cell>
        </row>
        <row r="2502">
          <cell r="I2502" t="str">
            <v>YARAGUNTA_66F19-STP</v>
          </cell>
          <cell r="J2502" t="str">
            <v>1310103901010706</v>
          </cell>
          <cell r="K2502" t="str">
            <v>Industrial</v>
          </cell>
          <cell r="L2502" t="str">
            <v>YARAGUNTA_66</v>
          </cell>
          <cell r="M2502" t="str">
            <v>F19-STP</v>
          </cell>
          <cell r="N2502" t="str">
            <v>YARAGUNTA_66F19-STP</v>
          </cell>
          <cell r="O2502" t="str">
            <v>1310103901010706</v>
          </cell>
          <cell r="P2502" t="str">
            <v>Urban</v>
          </cell>
          <cell r="Q2502" t="str">
            <v>INDUSTRIAL</v>
          </cell>
          <cell r="R2502" t="str">
            <v>INDUSTRIAL</v>
          </cell>
          <cell r="S2502">
            <v>3</v>
          </cell>
          <cell r="T2502">
            <v>2</v>
          </cell>
          <cell r="U2502">
            <v>5</v>
          </cell>
          <cell r="V2502">
            <v>0</v>
          </cell>
          <cell r="W2502">
            <v>2</v>
          </cell>
          <cell r="X2502">
            <v>2</v>
          </cell>
          <cell r="Y2502">
            <v>0</v>
          </cell>
          <cell r="Z2502">
            <v>1571.162</v>
          </cell>
        </row>
        <row r="2503">
          <cell r="I2503" t="str">
            <v>YARAGUNTA_66F20-KODIHALLI</v>
          </cell>
          <cell r="J2503" t="str">
            <v>1310103901010705</v>
          </cell>
          <cell r="K2503" t="str">
            <v>NJY</v>
          </cell>
          <cell r="L2503" t="str">
            <v>YARAGUNTA_66</v>
          </cell>
          <cell r="M2503" t="str">
            <v>F20-KODIHALLI</v>
          </cell>
          <cell r="N2503" t="str">
            <v>YARAGUNTA_66F20-KODIHALLI</v>
          </cell>
          <cell r="O2503" t="str">
            <v>1310103901010705</v>
          </cell>
          <cell r="P2503" t="str">
            <v>Rural</v>
          </cell>
          <cell r="Q2503" t="str">
            <v>NJY</v>
          </cell>
          <cell r="R2503" t="str">
            <v>NJY</v>
          </cell>
          <cell r="S2503">
            <v>6.3</v>
          </cell>
          <cell r="T2503">
            <v>14.6</v>
          </cell>
          <cell r="U2503">
            <v>20.9</v>
          </cell>
          <cell r="V2503">
            <v>61</v>
          </cell>
          <cell r="W2503">
            <v>2849</v>
          </cell>
          <cell r="X2503">
            <v>2611</v>
          </cell>
          <cell r="Y2503">
            <v>2</v>
          </cell>
          <cell r="Z2503">
            <v>610.04999999999995</v>
          </cell>
        </row>
        <row r="2504">
          <cell r="I2504" t="str">
            <v>YEDIYUR_66F01-SIIDLINGESHWAR</v>
          </cell>
          <cell r="J2504" t="str">
            <v>1320109904010101</v>
          </cell>
          <cell r="K2504" t="str">
            <v>MIXED LOAD</v>
          </cell>
          <cell r="L2504" t="str">
            <v>YEDIYUR_66</v>
          </cell>
          <cell r="M2504" t="str">
            <v>F01-SIIDLINGESHWAR</v>
          </cell>
          <cell r="N2504" t="str">
            <v>YEDIYUR_66F01-SIIDLINGESHWAR</v>
          </cell>
          <cell r="O2504" t="str">
            <v>1320109904010101</v>
          </cell>
          <cell r="P2504" t="str">
            <v>Urban</v>
          </cell>
          <cell r="Q2504" t="str">
            <v>URBAN MIXED LOAD</v>
          </cell>
          <cell r="R2504" t="str">
            <v>URBAN</v>
          </cell>
          <cell r="S2504">
            <v>8</v>
          </cell>
          <cell r="T2504">
            <v>12</v>
          </cell>
          <cell r="U2504">
            <v>20</v>
          </cell>
          <cell r="V2504">
            <v>135</v>
          </cell>
          <cell r="W2504">
            <v>3419</v>
          </cell>
          <cell r="X2504">
            <v>2858</v>
          </cell>
          <cell r="Y2504">
            <v>1</v>
          </cell>
          <cell r="Z2504">
            <v>1227.28</v>
          </cell>
        </row>
        <row r="2505">
          <cell r="I2505" t="str">
            <v>YEDIYUR_66F02-HATTILAKKAMMA</v>
          </cell>
          <cell r="J2505" t="str">
            <v>1320109904010102</v>
          </cell>
          <cell r="K2505" t="str">
            <v>AGRI</v>
          </cell>
          <cell r="L2505" t="str">
            <v>YEDIYUR_66</v>
          </cell>
          <cell r="M2505" t="str">
            <v>F02-HATTILAKKAMMA</v>
          </cell>
          <cell r="N2505" t="str">
            <v>YEDIYUR_66F02-HATTILAKKAMMA</v>
          </cell>
          <cell r="O2505" t="str">
            <v>1320109904010102</v>
          </cell>
          <cell r="P2505" t="str">
            <v>Rural</v>
          </cell>
          <cell r="Q2505" t="str">
            <v>AGRI</v>
          </cell>
          <cell r="R2505" t="str">
            <v>AGRI</v>
          </cell>
          <cell r="S2505">
            <v>4</v>
          </cell>
          <cell r="T2505">
            <v>6</v>
          </cell>
          <cell r="U2505">
            <v>10</v>
          </cell>
          <cell r="V2505">
            <v>85</v>
          </cell>
          <cell r="W2505">
            <v>244</v>
          </cell>
          <cell r="X2505">
            <v>240</v>
          </cell>
          <cell r="Y2505">
            <v>238</v>
          </cell>
          <cell r="Z2505">
            <v>676.67</v>
          </cell>
        </row>
        <row r="2506">
          <cell r="I2506" t="str">
            <v>YEDIYUR_66F03-NJY 2-DODDAMADHURE</v>
          </cell>
          <cell r="J2506" t="str">
            <v>1320109904010108</v>
          </cell>
          <cell r="K2506" t="str">
            <v>NJY</v>
          </cell>
          <cell r="L2506" t="str">
            <v>YEDIYUR_66</v>
          </cell>
          <cell r="M2506" t="str">
            <v>F03-NJY 2-DODDAMADHURE</v>
          </cell>
          <cell r="N2506" t="str">
            <v>YEDIYUR_66F03-NJY 2-DODDAMADHURE</v>
          </cell>
          <cell r="O2506" t="str">
            <v>1320109904010108</v>
          </cell>
          <cell r="P2506" t="str">
            <v>Rural</v>
          </cell>
          <cell r="Q2506" t="str">
            <v>NJY</v>
          </cell>
          <cell r="R2506" t="str">
            <v>NJY</v>
          </cell>
          <cell r="S2506">
            <v>8</v>
          </cell>
          <cell r="T2506">
            <v>6</v>
          </cell>
          <cell r="U2506">
            <v>14</v>
          </cell>
          <cell r="V2506">
            <v>14</v>
          </cell>
          <cell r="W2506">
            <v>1298</v>
          </cell>
          <cell r="X2506">
            <v>1107</v>
          </cell>
          <cell r="Y2506">
            <v>1</v>
          </cell>
          <cell r="Z2506">
            <v>331.4</v>
          </cell>
        </row>
        <row r="2507">
          <cell r="I2507" t="str">
            <v>YEDIYUR_66F04-MANAVALLI</v>
          </cell>
          <cell r="J2507" t="str">
            <v>1320109904010106</v>
          </cell>
          <cell r="K2507" t="str">
            <v>AGRI</v>
          </cell>
          <cell r="L2507" t="str">
            <v>YEDIYUR_66</v>
          </cell>
          <cell r="M2507" t="str">
            <v>F04-MANAVALLI</v>
          </cell>
          <cell r="N2507" t="str">
            <v>YEDIYUR_66F04-MANAVALLI</v>
          </cell>
          <cell r="O2507" t="str">
            <v>1320109904010106</v>
          </cell>
          <cell r="P2507" t="str">
            <v>Rural</v>
          </cell>
          <cell r="Q2507" t="str">
            <v>AGRI</v>
          </cell>
          <cell r="R2507" t="str">
            <v>AGRI</v>
          </cell>
          <cell r="S2507">
            <v>15</v>
          </cell>
          <cell r="T2507">
            <v>20</v>
          </cell>
          <cell r="U2507">
            <v>35</v>
          </cell>
          <cell r="V2507">
            <v>414</v>
          </cell>
          <cell r="W2507">
            <v>105</v>
          </cell>
          <cell r="X2507">
            <v>105</v>
          </cell>
          <cell r="Y2507">
            <v>102</v>
          </cell>
          <cell r="Z2507">
            <v>2328</v>
          </cell>
        </row>
        <row r="2508">
          <cell r="I2508" t="str">
            <v>YEDIYUR_66F05-KACHONAHALLI</v>
          </cell>
          <cell r="J2508" t="str">
            <v>1320109904010107</v>
          </cell>
          <cell r="K2508" t="str">
            <v>AGRI</v>
          </cell>
          <cell r="L2508" t="str">
            <v>YEDIYUR_66</v>
          </cell>
          <cell r="M2508" t="str">
            <v>F05-KACHONAHALLI</v>
          </cell>
          <cell r="N2508" t="str">
            <v>YEDIYUR_66F05-KACHONAHALLI</v>
          </cell>
          <cell r="O2508" t="str">
            <v>1320109904010107</v>
          </cell>
          <cell r="P2508" t="str">
            <v>Rural</v>
          </cell>
          <cell r="Q2508" t="str">
            <v>AGRI</v>
          </cell>
          <cell r="R2508" t="str">
            <v>AGRI</v>
          </cell>
          <cell r="S2508">
            <v>12</v>
          </cell>
          <cell r="T2508">
            <v>25</v>
          </cell>
          <cell r="U2508">
            <v>37</v>
          </cell>
          <cell r="V2508">
            <v>109</v>
          </cell>
          <cell r="W2508">
            <v>225</v>
          </cell>
          <cell r="X2508">
            <v>219</v>
          </cell>
          <cell r="Y2508">
            <v>162</v>
          </cell>
          <cell r="Z2508">
            <v>247.42</v>
          </cell>
        </row>
        <row r="2509">
          <cell r="I2509" t="str">
            <v>YEDIYUR_66F06-NAGASANDRA</v>
          </cell>
          <cell r="J2509" t="str">
            <v>1320109904020303</v>
          </cell>
          <cell r="K2509" t="str">
            <v>AGRI</v>
          </cell>
          <cell r="L2509" t="str">
            <v>YEDIYUR_66</v>
          </cell>
          <cell r="M2509" t="str">
            <v>F06-NAGASANDRA</v>
          </cell>
          <cell r="N2509" t="str">
            <v>YEDIYUR_66F06-NAGASANDRA</v>
          </cell>
          <cell r="O2509" t="str">
            <v>1320109904020303</v>
          </cell>
          <cell r="P2509" t="str">
            <v>Rural</v>
          </cell>
          <cell r="Q2509" t="str">
            <v>AGRI</v>
          </cell>
          <cell r="R2509" t="str">
            <v>AGRI</v>
          </cell>
          <cell r="W2509">
            <v>248</v>
          </cell>
          <cell r="X2509">
            <v>236</v>
          </cell>
          <cell r="Y2509">
            <v>236</v>
          </cell>
          <cell r="Z2509">
            <v>561.47</v>
          </cell>
        </row>
        <row r="2510">
          <cell r="I2510" t="str">
            <v>YEDIYUR_66F07-CT-PALYA</v>
          </cell>
          <cell r="J2510" t="str">
            <v>1320109904020304</v>
          </cell>
          <cell r="K2510" t="str">
            <v>AGRI</v>
          </cell>
          <cell r="L2510" t="str">
            <v>YEDIYUR_66</v>
          </cell>
          <cell r="M2510" t="str">
            <v>F07-CT-PALYA</v>
          </cell>
          <cell r="N2510" t="str">
            <v>YEDIYUR_66F07-CT-PALYA</v>
          </cell>
          <cell r="O2510" t="str">
            <v>1320109904020304</v>
          </cell>
          <cell r="P2510" t="str">
            <v>Rural</v>
          </cell>
          <cell r="Q2510" t="str">
            <v>AGRI</v>
          </cell>
          <cell r="R2510" t="str">
            <v>AGRI</v>
          </cell>
          <cell r="W2510">
            <v>264</v>
          </cell>
          <cell r="X2510">
            <v>264</v>
          </cell>
          <cell r="Y2510">
            <v>264</v>
          </cell>
          <cell r="Z2510">
            <v>491.56</v>
          </cell>
        </row>
        <row r="2511">
          <cell r="I2511" t="str">
            <v>YEDIYUR_66F08-TIPPUR</v>
          </cell>
          <cell r="J2511" t="str">
            <v>1320109904020305</v>
          </cell>
          <cell r="K2511" t="str">
            <v>AGRI</v>
          </cell>
          <cell r="L2511" t="str">
            <v>YEDIYUR_66</v>
          </cell>
          <cell r="M2511" t="str">
            <v>F08-TIPPUR</v>
          </cell>
          <cell r="N2511" t="str">
            <v>YEDIYUR_66F08-TIPPUR</v>
          </cell>
          <cell r="O2511" t="str">
            <v>1320109904020305</v>
          </cell>
          <cell r="P2511" t="str">
            <v>Rural</v>
          </cell>
          <cell r="Q2511" t="str">
            <v>AGRI</v>
          </cell>
          <cell r="R2511" t="str">
            <v>AGRI</v>
          </cell>
          <cell r="S2511">
            <v>6</v>
          </cell>
          <cell r="T2511">
            <v>12</v>
          </cell>
          <cell r="U2511">
            <v>18</v>
          </cell>
          <cell r="V2511">
            <v>111</v>
          </cell>
          <cell r="W2511">
            <v>166</v>
          </cell>
          <cell r="X2511">
            <v>159</v>
          </cell>
          <cell r="Y2511">
            <v>157</v>
          </cell>
          <cell r="Z2511">
            <v>479.7</v>
          </cell>
        </row>
        <row r="2512">
          <cell r="I2512" t="str">
            <v>YEDIYUR_66F09-M HURALIBORASANDRA</v>
          </cell>
          <cell r="J2512" t="str">
            <v>1320109904020309</v>
          </cell>
          <cell r="K2512" t="str">
            <v>AGRI</v>
          </cell>
          <cell r="L2512" t="str">
            <v>YEDIYUR_66</v>
          </cell>
          <cell r="M2512" t="str">
            <v>F09-M HURALIBORASANDRA</v>
          </cell>
          <cell r="N2512" t="str">
            <v>YEDIYUR_66F09-M HURALIBORASANDRA</v>
          </cell>
          <cell r="O2512" t="str">
            <v>1320109904020309</v>
          </cell>
          <cell r="P2512" t="str">
            <v>Rural</v>
          </cell>
          <cell r="Q2512" t="str">
            <v>AGRI</v>
          </cell>
          <cell r="R2512" t="str">
            <v>AGRI</v>
          </cell>
          <cell r="S2512">
            <v>4</v>
          </cell>
          <cell r="T2512">
            <v>6</v>
          </cell>
          <cell r="U2512">
            <v>10</v>
          </cell>
          <cell r="V2512">
            <v>56</v>
          </cell>
          <cell r="W2512">
            <v>127</v>
          </cell>
          <cell r="X2512">
            <v>127</v>
          </cell>
          <cell r="Y2512">
            <v>127</v>
          </cell>
          <cell r="Z2512">
            <v>5613.15</v>
          </cell>
        </row>
        <row r="2513">
          <cell r="I2513" t="str">
            <v>YEDIYUR_66F10-NJY 1-HEMAVATHI</v>
          </cell>
          <cell r="J2513" t="str">
            <v>1320109904020301</v>
          </cell>
          <cell r="K2513" t="str">
            <v>NJY</v>
          </cell>
          <cell r="L2513" t="str">
            <v>YEDIYUR_66</v>
          </cell>
          <cell r="M2513" t="str">
            <v>F10-NJY 1-HEMAVATHI</v>
          </cell>
          <cell r="N2513" t="str">
            <v>YEDIYUR_66F10-NJY 1-HEMAVATHI</v>
          </cell>
          <cell r="O2513" t="str">
            <v>1320109904020301</v>
          </cell>
          <cell r="P2513" t="str">
            <v>Rural</v>
          </cell>
          <cell r="Q2513" t="str">
            <v>NJY</v>
          </cell>
          <cell r="R2513" t="str">
            <v>NJY</v>
          </cell>
          <cell r="S2513">
            <v>12</v>
          </cell>
          <cell r="T2513">
            <v>24</v>
          </cell>
          <cell r="U2513">
            <v>36</v>
          </cell>
          <cell r="V2513">
            <v>177</v>
          </cell>
          <cell r="W2513">
            <v>3663</v>
          </cell>
          <cell r="X2513">
            <v>3135</v>
          </cell>
          <cell r="Y2513">
            <v>0</v>
          </cell>
          <cell r="Z2513">
            <v>1073.73</v>
          </cell>
        </row>
        <row r="2514">
          <cell r="I2514" t="str">
            <v>YEDIYUR_66F11-CHIKKAMADHURE IP</v>
          </cell>
          <cell r="J2514" t="str">
            <v>1320109904020302</v>
          </cell>
          <cell r="K2514" t="str">
            <v>AGRI</v>
          </cell>
          <cell r="L2514" t="str">
            <v>YEDIYUR_66</v>
          </cell>
          <cell r="M2514" t="str">
            <v>F11-CHIKKAMADHURE IP</v>
          </cell>
          <cell r="N2514" t="str">
            <v>YEDIYUR_66F11-CHIKKAMADHURE IP</v>
          </cell>
          <cell r="O2514" t="str">
            <v>1320109904010104</v>
          </cell>
          <cell r="P2514" t="str">
            <v>Rural</v>
          </cell>
          <cell r="Q2514" t="str">
            <v>AGRI</v>
          </cell>
          <cell r="R2514" t="str">
            <v>AGRI</v>
          </cell>
          <cell r="S2514">
            <v>12</v>
          </cell>
          <cell r="T2514">
            <v>18</v>
          </cell>
          <cell r="U2514">
            <v>30</v>
          </cell>
          <cell r="V2514">
            <v>78</v>
          </cell>
          <cell r="W2514">
            <v>532</v>
          </cell>
          <cell r="X2514">
            <v>525</v>
          </cell>
          <cell r="Y2514">
            <v>509</v>
          </cell>
          <cell r="Z2514">
            <v>400.03</v>
          </cell>
        </row>
        <row r="2515">
          <cell r="I2515" t="str">
            <v>YNHOSKOTE_66F01-THIPPAGANAHALLY</v>
          </cell>
          <cell r="J2515" t="str">
            <v>1320306906010302</v>
          </cell>
          <cell r="K2515" t="str">
            <v>AGRI</v>
          </cell>
          <cell r="L2515" t="str">
            <v>YNHOSKOTE_66</v>
          </cell>
          <cell r="M2515" t="str">
            <v>F01-THIPPAGANAHALLY</v>
          </cell>
          <cell r="N2515" t="str">
            <v>YNHOSKOTE_66F01-THIPPAGANAHALLY</v>
          </cell>
          <cell r="O2515" t="str">
            <v>1320306906010302</v>
          </cell>
          <cell r="P2515" t="str">
            <v>Rural</v>
          </cell>
          <cell r="Q2515" t="str">
            <v>AGRI</v>
          </cell>
          <cell r="R2515" t="str">
            <v>AGRI</v>
          </cell>
          <cell r="S2515">
            <v>11</v>
          </cell>
          <cell r="T2515">
            <v>28</v>
          </cell>
          <cell r="U2515">
            <v>39</v>
          </cell>
          <cell r="V2515">
            <v>129</v>
          </cell>
          <cell r="W2515">
            <v>1027</v>
          </cell>
          <cell r="X2515">
            <v>558</v>
          </cell>
          <cell r="Y2515">
            <v>537</v>
          </cell>
          <cell r="Z2515">
            <v>1060</v>
          </cell>
        </row>
        <row r="2516">
          <cell r="I2516" t="str">
            <v>YNHOSKOTE_66F02-Y.N.HOSAKOTE</v>
          </cell>
          <cell r="J2516" t="str">
            <v>1320306906010303</v>
          </cell>
          <cell r="K2516" t="str">
            <v>MIXED LOAD</v>
          </cell>
          <cell r="L2516" t="str">
            <v>YNHOSKOTE_66</v>
          </cell>
          <cell r="M2516" t="str">
            <v>F02-Y.N.HOSAKOTE</v>
          </cell>
          <cell r="N2516" t="str">
            <v>YNHOSKOTE_66F02-Y.N.HOSAKOTE</v>
          </cell>
          <cell r="O2516" t="str">
            <v>1320306906010303</v>
          </cell>
          <cell r="P2516" t="str">
            <v>Urban</v>
          </cell>
          <cell r="Q2516" t="str">
            <v>URBAN MIXED LOAD</v>
          </cell>
          <cell r="R2516" t="str">
            <v>URBAN</v>
          </cell>
          <cell r="S2516">
            <v>9</v>
          </cell>
          <cell r="T2516">
            <v>16</v>
          </cell>
          <cell r="U2516">
            <v>25</v>
          </cell>
          <cell r="V2516">
            <v>80</v>
          </cell>
          <cell r="W2516">
            <v>6619</v>
          </cell>
          <cell r="X2516">
            <v>4704</v>
          </cell>
          <cell r="Y2516">
            <v>53</v>
          </cell>
          <cell r="Z2516">
            <v>1255.6500000000001</v>
          </cell>
        </row>
        <row r="2517">
          <cell r="I2517" t="str">
            <v>YNHOSKOTE_66F03-G.T.HALLI</v>
          </cell>
          <cell r="J2517" t="str">
            <v>1320306906010301</v>
          </cell>
          <cell r="K2517" t="str">
            <v>AGRI</v>
          </cell>
          <cell r="L2517" t="str">
            <v>YNHOSKOTE_66</v>
          </cell>
          <cell r="M2517" t="str">
            <v>F03-G.T.HALLI</v>
          </cell>
          <cell r="N2517" t="str">
            <v>YNHOSKOTE_66F03-G.T.HALLI</v>
          </cell>
          <cell r="O2517" t="str">
            <v>1320306906010301</v>
          </cell>
          <cell r="P2517" t="str">
            <v>Rural</v>
          </cell>
          <cell r="Q2517" t="str">
            <v>AGRI</v>
          </cell>
          <cell r="R2517" t="str">
            <v>AGRI</v>
          </cell>
          <cell r="S2517">
            <v>17</v>
          </cell>
          <cell r="T2517">
            <v>12</v>
          </cell>
          <cell r="U2517">
            <v>29</v>
          </cell>
          <cell r="V2517">
            <v>60</v>
          </cell>
          <cell r="W2517">
            <v>319</v>
          </cell>
          <cell r="X2517">
            <v>228</v>
          </cell>
          <cell r="Y2517">
            <v>208</v>
          </cell>
          <cell r="Z2517">
            <v>565.85</v>
          </cell>
        </row>
        <row r="2518">
          <cell r="I2518" t="str">
            <v>YNHOSKOTE_66F04-JALODU</v>
          </cell>
          <cell r="J2518" t="str">
            <v>1320306906010101</v>
          </cell>
          <cell r="K2518" t="str">
            <v>AGRI</v>
          </cell>
          <cell r="L2518" t="str">
            <v>YNHOSKOTE_66</v>
          </cell>
          <cell r="M2518" t="str">
            <v>F04-JALODU</v>
          </cell>
          <cell r="N2518" t="str">
            <v>YNHOSKOTE_66F04-JALODU</v>
          </cell>
          <cell r="O2518" t="str">
            <v>1320306906010101</v>
          </cell>
          <cell r="P2518" t="str">
            <v>Rural</v>
          </cell>
          <cell r="Q2518" t="str">
            <v>AGRI</v>
          </cell>
          <cell r="R2518" t="str">
            <v>AGRI</v>
          </cell>
          <cell r="S2518">
            <v>28</v>
          </cell>
          <cell r="T2518">
            <v>21</v>
          </cell>
          <cell r="U2518">
            <v>49</v>
          </cell>
          <cell r="V2518">
            <v>131</v>
          </cell>
          <cell r="W2518">
            <v>350</v>
          </cell>
          <cell r="X2518">
            <v>276</v>
          </cell>
          <cell r="Y2518">
            <v>266</v>
          </cell>
          <cell r="Z2518">
            <v>902.01</v>
          </cell>
        </row>
        <row r="2519">
          <cell r="I2519" t="str">
            <v>YNHOSKOTE_66F06 HANUMANTHANAHALLI</v>
          </cell>
          <cell r="K2519" t="str">
            <v>AGRI</v>
          </cell>
          <cell r="L2519" t="str">
            <v>YNHOSKOTE_66</v>
          </cell>
          <cell r="M2519" t="str">
            <v>F06-HANUMANTHANAHALLI</v>
          </cell>
          <cell r="N2519" t="str">
            <v>YNHOSKOTE_66F06-HANUMANTHANAHALLI</v>
          </cell>
          <cell r="O2519" t="str">
            <v>1320306906010105</v>
          </cell>
          <cell r="P2519" t="str">
            <v>Rural</v>
          </cell>
          <cell r="Q2519" t="str">
            <v>AGRI</v>
          </cell>
          <cell r="R2519" t="str">
            <v>AGRI</v>
          </cell>
          <cell r="W2519">
            <v>323</v>
          </cell>
          <cell r="X2519">
            <v>318</v>
          </cell>
          <cell r="Y2519">
            <v>312</v>
          </cell>
          <cell r="Z2519">
            <v>1112.1600000000001</v>
          </cell>
        </row>
        <row r="2520">
          <cell r="I2520" t="str">
            <v>YNHOSKOTE_66F07--BHEMANAKUNTE</v>
          </cell>
          <cell r="J2520" t="str">
            <v>1320306906020102</v>
          </cell>
          <cell r="K2520" t="str">
            <v>AGRI</v>
          </cell>
          <cell r="L2520" t="str">
            <v>YNHOSKOTE_66</v>
          </cell>
          <cell r="M2520" t="str">
            <v>F07--BHEMANAKUNTE</v>
          </cell>
          <cell r="N2520" t="str">
            <v>YNHOSKOTE_66F07--BHEMANAKUNTE</v>
          </cell>
          <cell r="O2520" t="str">
            <v>1320306906020102</v>
          </cell>
          <cell r="P2520" t="str">
            <v>Rural</v>
          </cell>
          <cell r="Q2520" t="str">
            <v>AGRI</v>
          </cell>
          <cell r="R2520" t="str">
            <v>AGRI</v>
          </cell>
          <cell r="S2520">
            <v>24</v>
          </cell>
          <cell r="T2520">
            <v>28.4</v>
          </cell>
          <cell r="U2520">
            <v>52.4</v>
          </cell>
          <cell r="V2520">
            <v>115</v>
          </cell>
          <cell r="W2520">
            <v>824</v>
          </cell>
          <cell r="X2520">
            <v>557</v>
          </cell>
          <cell r="Y2520">
            <v>281</v>
          </cell>
          <cell r="Z2520">
            <v>886.95</v>
          </cell>
        </row>
        <row r="2521">
          <cell r="I2521" t="str">
            <v>YNHOSKOTE_66F08-HOSADURGA</v>
          </cell>
          <cell r="J2521" t="str">
            <v>1320306906020103</v>
          </cell>
          <cell r="K2521" t="str">
            <v>AGRI</v>
          </cell>
          <cell r="L2521" t="str">
            <v>YNHOSKOTE_66</v>
          </cell>
          <cell r="M2521" t="str">
            <v>F08-HOSADURGA</v>
          </cell>
          <cell r="N2521" t="str">
            <v>YNHOSKOTE_66F08-HOSADURGA</v>
          </cell>
          <cell r="O2521" t="str">
            <v>1320306906020103</v>
          </cell>
          <cell r="P2521" t="str">
            <v>Rural</v>
          </cell>
          <cell r="Q2521" t="str">
            <v>AGRI</v>
          </cell>
          <cell r="R2521" t="str">
            <v>AGRI</v>
          </cell>
          <cell r="S2521">
            <v>8</v>
          </cell>
          <cell r="T2521">
            <v>15.4</v>
          </cell>
          <cell r="U2521">
            <v>23.4</v>
          </cell>
          <cell r="V2521">
            <v>71</v>
          </cell>
          <cell r="W2521">
            <v>615</v>
          </cell>
          <cell r="X2521">
            <v>286</v>
          </cell>
          <cell r="Y2521">
            <v>257</v>
          </cell>
          <cell r="Z2521">
            <v>565.34</v>
          </cell>
        </row>
        <row r="2522">
          <cell r="I2522" t="str">
            <v>YNHOSKOTE_66F09-DODDAHALLY</v>
          </cell>
          <cell r="J2522" t="str">
            <v>1320306906020104</v>
          </cell>
          <cell r="K2522" t="str">
            <v>AGRI</v>
          </cell>
          <cell r="L2522" t="str">
            <v>YNHOSKOTE_66</v>
          </cell>
          <cell r="M2522" t="str">
            <v>F09-DODDAHALLY</v>
          </cell>
          <cell r="N2522" t="str">
            <v>YNHOSKOTE_66F09-DODDAHALLY</v>
          </cell>
          <cell r="O2522" t="str">
            <v>1320306906020104</v>
          </cell>
          <cell r="P2522" t="str">
            <v>Rural</v>
          </cell>
          <cell r="Q2522" t="str">
            <v>AGRI</v>
          </cell>
          <cell r="R2522" t="str">
            <v>AGRI</v>
          </cell>
          <cell r="S2522">
            <v>21</v>
          </cell>
          <cell r="T2522">
            <v>34.4</v>
          </cell>
          <cell r="U2522">
            <v>55.4</v>
          </cell>
          <cell r="V2522">
            <v>170</v>
          </cell>
          <cell r="W2522">
            <v>467</v>
          </cell>
          <cell r="X2522">
            <v>245</v>
          </cell>
          <cell r="Y2522">
            <v>236</v>
          </cell>
          <cell r="Z2522">
            <v>951.14</v>
          </cell>
        </row>
        <row r="2523">
          <cell r="I2523" t="str">
            <v>YNHOSKOTE_66F10-S.N.HALLI</v>
          </cell>
          <cell r="J2523" t="str">
            <v>1320306906020101</v>
          </cell>
          <cell r="K2523" t="str">
            <v>AGRI</v>
          </cell>
          <cell r="L2523" t="str">
            <v>YNHOSKOTE_66</v>
          </cell>
          <cell r="M2523" t="str">
            <v>F10-S.N.HALLI</v>
          </cell>
          <cell r="N2523" t="str">
            <v>YNHOSKOTE_66F10-S.N.HALLI</v>
          </cell>
          <cell r="O2523" t="str">
            <v>1320306906020101</v>
          </cell>
          <cell r="P2523" t="str">
            <v>Rural</v>
          </cell>
          <cell r="Q2523" t="str">
            <v>AGRI</v>
          </cell>
          <cell r="R2523" t="str">
            <v>AGRI</v>
          </cell>
          <cell r="S2523">
            <v>26</v>
          </cell>
          <cell r="T2523">
            <v>32.5</v>
          </cell>
          <cell r="U2523">
            <v>58.5</v>
          </cell>
          <cell r="V2523">
            <v>157</v>
          </cell>
          <cell r="W2523">
            <v>480</v>
          </cell>
          <cell r="X2523">
            <v>391</v>
          </cell>
          <cell r="Y2523">
            <v>372</v>
          </cell>
          <cell r="Z2523">
            <v>997.83</v>
          </cell>
        </row>
        <row r="2524">
          <cell r="I2524" t="str">
            <v>YNHOSKOTE_66F11-HOSADURGA NJY</v>
          </cell>
          <cell r="J2524" t="str">
            <v>1320306906010104</v>
          </cell>
          <cell r="K2524" t="str">
            <v>NJY</v>
          </cell>
          <cell r="L2524" t="str">
            <v>YNHOSKOTE_66</v>
          </cell>
          <cell r="M2524" t="str">
            <v>F11-HOSADURGA NJY</v>
          </cell>
          <cell r="N2524" t="str">
            <v>YNHOSKOTE_66F11-HOSADURGA NJY</v>
          </cell>
          <cell r="O2524" t="str">
            <v>1320306906010104</v>
          </cell>
          <cell r="P2524" t="str">
            <v>Rural</v>
          </cell>
          <cell r="Q2524" t="str">
            <v>NJY</v>
          </cell>
          <cell r="R2524" t="str">
            <v>NJY</v>
          </cell>
          <cell r="S2524">
            <v>16</v>
          </cell>
          <cell r="T2524">
            <v>14.8</v>
          </cell>
          <cell r="U2524">
            <v>30.8</v>
          </cell>
          <cell r="V2524">
            <v>101</v>
          </cell>
          <cell r="W2524">
            <v>2106</v>
          </cell>
          <cell r="X2524">
            <v>1748</v>
          </cell>
          <cell r="Y2524">
            <v>0</v>
          </cell>
          <cell r="Z2524">
            <v>1829.95</v>
          </cell>
        </row>
        <row r="2525">
          <cell r="I2525" t="str">
            <v>YNHOSKOTE_66F12-NJY-BHEEMANAKUNTE</v>
          </cell>
          <cell r="J2525" t="str">
            <v>1320306906020301</v>
          </cell>
          <cell r="K2525" t="str">
            <v>NJY</v>
          </cell>
          <cell r="L2525" t="str">
            <v>YNHOSKOTE_66</v>
          </cell>
          <cell r="M2525" t="str">
            <v>F12-NJY-BHEEMANAKUNTE</v>
          </cell>
          <cell r="N2525" t="str">
            <v>YNHOSKOTE_66F12-NJY-BHEEMANAKUNTE</v>
          </cell>
          <cell r="O2525" t="str">
            <v>1320306906020301</v>
          </cell>
          <cell r="P2525" t="str">
            <v>Rural</v>
          </cell>
          <cell r="Q2525" t="str">
            <v>NJY</v>
          </cell>
          <cell r="R2525" t="str">
            <v>NJY</v>
          </cell>
          <cell r="S2525">
            <v>13</v>
          </cell>
          <cell r="T2525">
            <v>16.2</v>
          </cell>
          <cell r="U2525">
            <v>29.2</v>
          </cell>
          <cell r="V2525">
            <v>108</v>
          </cell>
          <cell r="W2525">
            <v>2502</v>
          </cell>
          <cell r="X2525">
            <v>2205</v>
          </cell>
          <cell r="Y2525">
            <v>0</v>
          </cell>
          <cell r="Z2525">
            <v>1311.44</v>
          </cell>
        </row>
        <row r="2526">
          <cell r="I2526" t="str">
            <v>YNHOSKOTE_66F17- H.T STONE CRUSHER</v>
          </cell>
          <cell r="J2526" t="str">
            <v>1320306906020302</v>
          </cell>
          <cell r="K2526" t="str">
            <v>INDUSTRIAL</v>
          </cell>
          <cell r="L2526" t="str">
            <v>YNHOSKOTE_66</v>
          </cell>
          <cell r="M2526" t="str">
            <v>F17- H.T STONE CRUSHER</v>
          </cell>
          <cell r="N2526" t="str">
            <v>YNHOSKOTE_66F17- H.T STONE CRUSHER</v>
          </cell>
          <cell r="O2526" t="str">
            <v>1320306906020302</v>
          </cell>
          <cell r="P2526" t="str">
            <v>Urban</v>
          </cell>
          <cell r="Q2526" t="str">
            <v>INDUSTRIAL</v>
          </cell>
          <cell r="R2526" t="str">
            <v>INDUSTRIAL</v>
          </cell>
          <cell r="S2526">
            <v>7</v>
          </cell>
          <cell r="T2526">
            <v>0</v>
          </cell>
          <cell r="U2526">
            <v>7</v>
          </cell>
          <cell r="V2526">
            <v>1</v>
          </cell>
          <cell r="W2526">
            <v>2</v>
          </cell>
          <cell r="X2526">
            <v>2</v>
          </cell>
          <cell r="Y2526">
            <v>0</v>
          </cell>
          <cell r="Z2526">
            <v>1501.1</v>
          </cell>
        </row>
        <row r="2527">
          <cell r="I2527" t="str">
            <v>MYLANAHALLI_66F19-KSSIDC1</v>
          </cell>
          <cell r="J2527" t="str">
            <v>1310402901010110</v>
          </cell>
          <cell r="K2527" t="str">
            <v>INDUSTRIAL</v>
          </cell>
          <cell r="L2527" t="str">
            <v>MYLANAHALLI_66</v>
          </cell>
          <cell r="M2527" t="str">
            <v>F19-KSSIDC1</v>
          </cell>
          <cell r="N2527" t="str">
            <v>MYLANAHALLI_66F19-KSSIDC1</v>
          </cell>
          <cell r="O2527" t="str">
            <v>1310402901010110</v>
          </cell>
          <cell r="P2527" t="str">
            <v>Rural</v>
          </cell>
          <cell r="Q2527" t="str">
            <v>INDUSTRIAL</v>
          </cell>
          <cell r="R2527" t="str">
            <v>INDUSTRIAL</v>
          </cell>
        </row>
        <row r="2528">
          <cell r="I2528" t="str">
            <v>MYLANAHALLI_66F20-KSSIDC2</v>
          </cell>
          <cell r="J2528" t="str">
            <v>1310402901010111</v>
          </cell>
          <cell r="K2528" t="str">
            <v>INDUSTRIAL</v>
          </cell>
          <cell r="L2528" t="str">
            <v>MYLANAHALLI_66</v>
          </cell>
          <cell r="M2528" t="str">
            <v>F20-KSSIDC2</v>
          </cell>
          <cell r="N2528" t="str">
            <v>MYLANAHALLI_66F20-KSSIDC2</v>
          </cell>
          <cell r="O2528" t="str">
            <v>1310402901010111</v>
          </cell>
          <cell r="P2528" t="str">
            <v>Rural</v>
          </cell>
          <cell r="Q2528" t="str">
            <v>INDUSTRIAL</v>
          </cell>
          <cell r="R2528" t="str">
            <v>INDUSTRIAL</v>
          </cell>
        </row>
        <row r="2529">
          <cell r="I2529" t="str">
            <v>CHIKKAGONIGERE_66F02-HARAGANAHALLI IP</v>
          </cell>
          <cell r="J2529" t="str">
            <v>1310302909010102</v>
          </cell>
          <cell r="K2529" t="str">
            <v>AGRI</v>
          </cell>
          <cell r="L2529" t="str">
            <v>CHIKKAGONIGERE_66</v>
          </cell>
          <cell r="M2529" t="str">
            <v>F02-HARAGANAHALLI IP</v>
          </cell>
          <cell r="N2529" t="str">
            <v>CHIKKAGONIGERE_66F02-HARAGANAHALLI IP</v>
          </cell>
          <cell r="O2529" t="str">
            <v>1310302909010102</v>
          </cell>
          <cell r="P2529" t="str">
            <v>Rural</v>
          </cell>
          <cell r="Q2529" t="str">
            <v>AGRI</v>
          </cell>
          <cell r="R2529" t="str">
            <v>AGRI</v>
          </cell>
        </row>
        <row r="2530">
          <cell r="I2530" t="str">
            <v>CHIKKAGONIGERE_66F03-CHIKKAGONIGERE IP</v>
          </cell>
          <cell r="J2530" t="str">
            <v>1310302909010103</v>
          </cell>
          <cell r="K2530" t="str">
            <v>AGRI</v>
          </cell>
          <cell r="L2530" t="str">
            <v>CHIKKAGONIGERE_66</v>
          </cell>
          <cell r="M2530" t="str">
            <v>F03-CHIKKAGONIGERE IP</v>
          </cell>
          <cell r="N2530" t="str">
            <v>CHIKKAGONIGERE_66F03-CHIKKAGONIGERE IP</v>
          </cell>
          <cell r="O2530" t="str">
            <v>1310302909010103</v>
          </cell>
          <cell r="P2530" t="str">
            <v>Rural</v>
          </cell>
          <cell r="Q2530" t="str">
            <v>AGRI</v>
          </cell>
          <cell r="R2530" t="str">
            <v>AGRI</v>
          </cell>
        </row>
        <row r="2531">
          <cell r="I2531" t="str">
            <v>CHIKKAGONIGERE_66F05-HOLEHARALAHALLI IP</v>
          </cell>
          <cell r="J2531" t="str">
            <v>1310302909020101</v>
          </cell>
          <cell r="K2531" t="str">
            <v>AGRI</v>
          </cell>
          <cell r="L2531" t="str">
            <v>CHIKKAGONIGERE_66</v>
          </cell>
          <cell r="M2531" t="str">
            <v>F05-HOLEHARALAHALLI IP</v>
          </cell>
          <cell r="N2531" t="str">
            <v>CHIKKAGONIGERE_66F05-HOLEHARALAHALLI IP</v>
          </cell>
          <cell r="O2531" t="str">
            <v>1310302909020101</v>
          </cell>
          <cell r="P2531" t="str">
            <v>Rural</v>
          </cell>
          <cell r="Q2531" t="str">
            <v>AGRI</v>
          </cell>
          <cell r="R2531" t="str">
            <v>AGRI</v>
          </cell>
        </row>
        <row r="2532">
          <cell r="I2532" t="str">
            <v>CHIKKAGONIGERE_66F06-KOTEMALLURU IP</v>
          </cell>
          <cell r="J2532" t="str">
            <v>1310302909020102</v>
          </cell>
          <cell r="K2532" t="str">
            <v>AGRI</v>
          </cell>
          <cell r="L2532" t="str">
            <v>CHIKKAGONIGERE_66</v>
          </cell>
          <cell r="M2532" t="str">
            <v>F06-KOTEMALLURU IP</v>
          </cell>
          <cell r="N2532" t="str">
            <v>CHIKKAGONIGERE_66F06-KOTEMALLURU IP</v>
          </cell>
          <cell r="O2532" t="str">
            <v>1310302909020102</v>
          </cell>
          <cell r="P2532" t="str">
            <v>Rural</v>
          </cell>
          <cell r="Q2532" t="str">
            <v>AGRI</v>
          </cell>
          <cell r="R2532" t="str">
            <v>AGRI</v>
          </cell>
        </row>
        <row r="2533">
          <cell r="I2533" t="str">
            <v>CHIKKAGONIGERE_66F07-VIJAYAPURA IP</v>
          </cell>
          <cell r="J2533" t="str">
            <v>1310302909020103</v>
          </cell>
          <cell r="K2533" t="str">
            <v>AGRI</v>
          </cell>
          <cell r="L2533" t="str">
            <v>CHIKKAGONIGERE_66</v>
          </cell>
          <cell r="M2533" t="str">
            <v>F07-VIJAYAPURA IP</v>
          </cell>
          <cell r="N2533" t="str">
            <v>CHIKKAGONIGERE_66F07-VIJAYAPURA IP</v>
          </cell>
          <cell r="O2533" t="str">
            <v>1310302909020103</v>
          </cell>
          <cell r="P2533" t="str">
            <v>Rural</v>
          </cell>
          <cell r="Q2533" t="str">
            <v>AGRI</v>
          </cell>
          <cell r="R2533" t="str">
            <v>AGRI</v>
          </cell>
        </row>
        <row r="2534">
          <cell r="I2534" t="str">
            <v>DAVANAGERE_66F22-KSRTC</v>
          </cell>
          <cell r="J2534" t="str">
            <v>1310101901030901</v>
          </cell>
          <cell r="K2534" t="str">
            <v>COMMERCIAL</v>
          </cell>
          <cell r="L2534" t="str">
            <v>DAVANAGERE_66</v>
          </cell>
          <cell r="M2534" t="str">
            <v>F22-KSRTC</v>
          </cell>
          <cell r="N2534" t="str">
            <v>DAVANAGERE_66F22-KSRTC</v>
          </cell>
          <cell r="O2534" t="str">
            <v>1310101901030901</v>
          </cell>
          <cell r="P2534" t="str">
            <v>Urban</v>
          </cell>
          <cell r="Q2534" t="str">
            <v>COMMERCIAL</v>
          </cell>
          <cell r="R2534" t="str">
            <v>URBAN</v>
          </cell>
        </row>
        <row r="2535">
          <cell r="I2535" t="str">
            <v xml:space="preserve">CHALLAKERE_66F13-NAGARAMGERE </v>
          </cell>
          <cell r="J2535" t="str">
            <v>1310402906020307</v>
          </cell>
          <cell r="K2535" t="str">
            <v>AGRI</v>
          </cell>
          <cell r="L2535" t="str">
            <v>CHALLAKERE_66</v>
          </cell>
          <cell r="M2535" t="str">
            <v xml:space="preserve">F13-NAGARAMGERE </v>
          </cell>
          <cell r="N2535" t="str">
            <v xml:space="preserve">CHALLAKERE_66F13-NAGARAMGERE </v>
          </cell>
          <cell r="O2535" t="str">
            <v>1310402906020307</v>
          </cell>
          <cell r="P2535" t="str">
            <v>Rural</v>
          </cell>
          <cell r="Q2535" t="str">
            <v>AGRI</v>
          </cell>
          <cell r="R2535" t="str">
            <v>AGRI</v>
          </cell>
        </row>
        <row r="2536">
          <cell r="I2536" t="str">
            <v>BENKIKERE_66F13-SHETTIHALLIIP</v>
          </cell>
          <cell r="J2536" t="str">
            <v>1310106903010106</v>
          </cell>
          <cell r="K2536" t="str">
            <v>AGRI</v>
          </cell>
          <cell r="L2536" t="str">
            <v>BENKIKERE_66</v>
          </cell>
          <cell r="M2536" t="str">
            <v>F13-SHETTIHALLIIP</v>
          </cell>
          <cell r="N2536" t="str">
            <v>BENKIKERE_66F13-SHETTIHALLIIP</v>
          </cell>
          <cell r="O2536" t="str">
            <v>1310106903010106</v>
          </cell>
          <cell r="P2536" t="str">
            <v>Rural</v>
          </cell>
          <cell r="Q2536" t="str">
            <v>AGRI</v>
          </cell>
          <cell r="R2536" t="str">
            <v>AGRI</v>
          </cell>
        </row>
        <row r="2537">
          <cell r="I2537" t="str">
            <v>BENKIKERE_66F14-HARALAKATTAIP</v>
          </cell>
          <cell r="J2537" t="str">
            <v>1310106903010107</v>
          </cell>
          <cell r="K2537" t="str">
            <v>AGRI</v>
          </cell>
          <cell r="L2537" t="str">
            <v>BENKIKERE_66</v>
          </cell>
          <cell r="M2537" t="str">
            <v>F14-HARALAKATTAIP</v>
          </cell>
          <cell r="N2537" t="str">
            <v>BENKIKERE_66F14-HARALAKATTAIP</v>
          </cell>
          <cell r="O2537" t="str">
            <v>1310106903010107</v>
          </cell>
          <cell r="P2537" t="str">
            <v>Rural</v>
          </cell>
          <cell r="Q2537" t="str">
            <v>AGRI</v>
          </cell>
          <cell r="R2537" t="str">
            <v>AGRI</v>
          </cell>
        </row>
        <row r="2538">
          <cell r="I2538" t="str">
            <v>RAMPURA_66F13-KONAPURA IP</v>
          </cell>
          <cell r="J2538" t="str">
            <v>1310403903010107</v>
          </cell>
          <cell r="K2538" t="str">
            <v>AGRI</v>
          </cell>
          <cell r="L2538" t="str">
            <v>RAMPURA_66</v>
          </cell>
          <cell r="M2538" t="str">
            <v>F13-KONAPURA IP</v>
          </cell>
          <cell r="N2538" t="str">
            <v>RAMPURA_66F13-KONAPURA IP</v>
          </cell>
          <cell r="O2538" t="str">
            <v>1310403903010107</v>
          </cell>
          <cell r="P2538" t="str">
            <v>Rural</v>
          </cell>
          <cell r="Q2538" t="str">
            <v>AGRI</v>
          </cell>
          <cell r="R2538" t="str">
            <v>AGRI</v>
          </cell>
        </row>
        <row r="2539">
          <cell r="I2539" t="str">
            <v>BANDIHALLI_110F11-CMC</v>
          </cell>
          <cell r="J2539" t="str">
            <v>1320201905010106</v>
          </cell>
          <cell r="K2539" t="str">
            <v>WATER WORKS</v>
          </cell>
          <cell r="L2539" t="str">
            <v>BANDIHALLI_110</v>
          </cell>
          <cell r="M2539" t="str">
            <v>F11-CMC</v>
          </cell>
          <cell r="N2539" t="str">
            <v>BANDIHALLI_110F11-CMC</v>
          </cell>
          <cell r="O2539" t="str">
            <v>1320201905010106</v>
          </cell>
          <cell r="P2539" t="str">
            <v>Rural</v>
          </cell>
          <cell r="Q2539" t="str">
            <v>WATER WORKS</v>
          </cell>
          <cell r="R2539" t="str">
            <v>WATER WORKS</v>
          </cell>
        </row>
        <row r="2540">
          <cell r="I2540" t="str">
            <v>KADABA_110F11-SHIVANANJAPPANAGARA</v>
          </cell>
          <cell r="J2540" t="str">
            <v>1320107905020305</v>
          </cell>
          <cell r="K2540" t="str">
            <v>NJY</v>
          </cell>
          <cell r="L2540" t="str">
            <v>KADABA_110</v>
          </cell>
          <cell r="M2540" t="str">
            <v>F11-SHIVANANJAPPANAGARA</v>
          </cell>
          <cell r="N2540" t="str">
            <v>KADABA_110F11-SHIVANANJAPPANAGARA</v>
          </cell>
          <cell r="O2540" t="str">
            <v>1320107905020305</v>
          </cell>
          <cell r="P2540" t="str">
            <v>Rural</v>
          </cell>
          <cell r="Q2540" t="str">
            <v>NJY</v>
          </cell>
          <cell r="R2540" t="str">
            <v>NJY</v>
          </cell>
        </row>
        <row r="2541">
          <cell r="I2541" t="str">
            <v>KIADB_VNP_220F05-JP3</v>
          </cell>
          <cell r="J2541" t="str">
            <v>1320103905010104</v>
          </cell>
          <cell r="K2541" t="str">
            <v>INDUSTRIAL</v>
          </cell>
          <cell r="L2541" t="str">
            <v>KIADB_VNP_220</v>
          </cell>
          <cell r="M2541" t="str">
            <v>F05-JP3</v>
          </cell>
          <cell r="N2541" t="str">
            <v>KIADB_VNP_220F05-JP3</v>
          </cell>
          <cell r="O2541" t="str">
            <v>1320103905010104</v>
          </cell>
          <cell r="P2541" t="str">
            <v>Rural</v>
          </cell>
          <cell r="Q2541" t="str">
            <v>INDUSTRIAL</v>
          </cell>
          <cell r="R2541" t="str">
            <v>INDUSTRIAL</v>
          </cell>
        </row>
        <row r="2542">
          <cell r="I2542" t="str">
            <v>HANAGAL_66F01-GUNDLURU</v>
          </cell>
          <cell r="J2542" t="str">
            <v>1310403906020306</v>
          </cell>
          <cell r="K2542" t="str">
            <v>AGRI</v>
          </cell>
          <cell r="L2542" t="str">
            <v>HANAGAL_66</v>
          </cell>
          <cell r="M2542" t="str">
            <v>F01-IDLE1</v>
          </cell>
          <cell r="N2542" t="str">
            <v>HANAGAL_66F01-IDLE1</v>
          </cell>
          <cell r="O2542" t="str">
            <v>1310403906010104</v>
          </cell>
          <cell r="P2542" t="str">
            <v>Rural</v>
          </cell>
          <cell r="Q2542" t="str">
            <v>AGRI</v>
          </cell>
          <cell r="R2542" t="str">
            <v>AGRI</v>
          </cell>
          <cell r="W2542">
            <v>172</v>
          </cell>
          <cell r="X2542">
            <v>146</v>
          </cell>
          <cell r="Y2542">
            <v>145</v>
          </cell>
          <cell r="Z2542">
            <v>393.14</v>
          </cell>
        </row>
      </sheetData>
      <sheetData sheetId="2"/>
      <sheetData sheetId="3"/>
      <sheetData sheetId="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Kannada"/>
      <sheetName val="INSTALLATIONS-99-00"/>
      <sheetName val="INSTALLATIONS-00-01"/>
      <sheetName val="INSTALLATIONS-01-02"/>
      <sheetName val="Addl.40"/>
      <sheetName val="Addl_40"/>
      <sheetName val="BREAKUP OF OIL"/>
      <sheetName val="04REL"/>
      <sheetName val="data"/>
      <sheetName val="Executive Summary -Thermal"/>
      <sheetName val="Stationwise Thermal &amp; Hydel Gen"/>
      <sheetName val="TWELVE"/>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ummary -Thermal"/>
      <sheetName val="MPEB Performance"/>
      <sheetName val="Stationwise Thermal &amp; Hydel Gen"/>
      <sheetName val="Fuel Oil &amp; Aux. Cons."/>
      <sheetName val="TWELVE"/>
      <sheetName val="UGEN"/>
      <sheetName val="Yearly Thermal"/>
      <sheetName val="Yearly Hydel"/>
      <sheetName val="GPUF9196"/>
      <sheetName val="MPSEB90-01MONTHLY GENPLF"/>
      <sheetName val="UNITWISE GEN &amp; FACTORS (S)"/>
      <sheetName val="GENPLF"/>
      <sheetName val="TPI"/>
      <sheetName val="TPI98-99"/>
      <sheetName val="TPI99-00"/>
      <sheetName val="TPI00-01"/>
      <sheetName val="TARGET9197"/>
      <sheetName val="TARGET 97-98"/>
      <sheetName val="TARGET 98-99"/>
      <sheetName val="TARGET 99-00"/>
      <sheetName val="TARGET 00-01"/>
      <sheetName val="Executive Summary _Thermal"/>
      <sheetName val="Stationwise Thermal _ Hydel Gen"/>
      <sheetName val="C.S.GENERATION"/>
      <sheetName val="BREAKUP OF OIL"/>
      <sheetName val="data"/>
      <sheetName val="R.Hrs. Since Comm"/>
      <sheetName val="Salient1"/>
      <sheetName val="Sept "/>
      <sheetName val="04REL"/>
      <sheetName val="DLC"/>
      <sheetName val="agl-pump-sets"/>
      <sheetName val="EG"/>
      <sheetName val="pump-sets(AI)"/>
      <sheetName val="installes-capacity"/>
      <sheetName val="per-capita"/>
      <sheetName val="towns&amp;villages"/>
      <sheetName val="A"/>
      <sheetName val="Coalmine"/>
      <sheetName val="A 3.7"/>
      <sheetName val="Cover"/>
      <sheetName val="Vol IV_b"/>
      <sheetName val="Executive_Summary__Thermal"/>
      <sheetName val="Stationwise_Thermal___Hydel_Gen"/>
      <sheetName val="Executive_Summary_-Thermal"/>
      <sheetName val="MPEB_Performance"/>
      <sheetName val="Stationwise_Thermal_&amp;_Hydel_Gen"/>
      <sheetName val="Fuel_Oil_&amp;_Aux__Cons_"/>
      <sheetName val="Yearly_Thermal"/>
      <sheetName val="Yearly_Hydel"/>
      <sheetName val="MPSEB90-01MONTHLY_GENPLF"/>
      <sheetName val="UNITWISE_GEN_&amp;_FACTORS_(S)"/>
      <sheetName val="TARGET_97-98"/>
      <sheetName val="TARGET_98-99"/>
      <sheetName val="TARGET_99-00"/>
      <sheetName val="TARGET_00-01"/>
      <sheetName val="Assessment Sheet"/>
      <sheetName val="1"/>
      <sheetName val=""/>
      <sheetName val="C_S_GENERATION"/>
      <sheetName val="BREAKUP_OF_OIL"/>
      <sheetName val="R_Hrs__Since_Comm"/>
      <sheetName val="Sept_"/>
      <sheetName val="Executive_Summary__Thermal1"/>
      <sheetName val="Stationwise_Thermal___Hydel_Ge1"/>
      <sheetName val="Executive_Summary_-Thermal1"/>
      <sheetName val="MPEB_Performance1"/>
      <sheetName val="Stationwise_Thermal_&amp;_Hydel_Ge1"/>
      <sheetName val="Fuel_Oil_&amp;_Aux__Cons_1"/>
      <sheetName val="Yearly_Thermal1"/>
      <sheetName val="Yearly_Hydel1"/>
      <sheetName val="MPSEB90-01MONTHLY_GENPLF1"/>
      <sheetName val="UNITWISE_GEN_&amp;_FACTORS_(S)1"/>
      <sheetName val="TARGET_97-981"/>
      <sheetName val="TARGET_98-991"/>
      <sheetName val="TARGET_99-001"/>
      <sheetName val="TARGET_00-011"/>
      <sheetName val="C_S_GENERATION1"/>
      <sheetName val="BREAKUP_OF_OIL1"/>
      <sheetName val="R_Hrs__Since_Comm1"/>
      <sheetName val="Sept_1"/>
      <sheetName val="A_3_7"/>
      <sheetName val="Vol_IV_b"/>
      <sheetName val="a1-continuous"/>
      <sheetName val="Design"/>
      <sheetName val="TTL"/>
      <sheetName val="Ref codes"/>
      <sheetName val="STN WISE EMR"/>
      <sheetName val="Validations"/>
      <sheetName val="OpTrack"/>
      <sheetName val="Setup Variables"/>
      <sheetName val="Balance Sheet"/>
      <sheetName val="Report"/>
      <sheetName val="qosws "/>
      <sheetName val="cost reco data download"/>
      <sheetName val="INSTALLATIONS-99-00"/>
      <sheetName val="Executive_Summary_-Thermal2"/>
      <sheetName val="MPEB_Performance2"/>
      <sheetName val="Stationwise_Thermal_&amp;_Hydel_Ge2"/>
      <sheetName val="Fuel_Oil_&amp;_Aux__Cons_2"/>
      <sheetName val="Yearly_Thermal2"/>
      <sheetName val="Yearly_Hydel2"/>
      <sheetName val="MPSEB90-01MONTHLY_GENPLF2"/>
      <sheetName val="UNITWISE_GEN_&amp;_FACTORS_(S)2"/>
      <sheetName val="TARGET_97-982"/>
      <sheetName val="TARGET_98-992"/>
      <sheetName val="TARGET_99-002"/>
      <sheetName val="TARGET_00-012"/>
      <sheetName val="Executive_Summary__Thermal2"/>
      <sheetName val="Stationwise_Thermal___Hydel_Ge2"/>
      <sheetName val="C_S_GENERATION2"/>
      <sheetName val="BREAKUP_OF_OIL2"/>
      <sheetName val="R_Hrs__Since_Comm2"/>
      <sheetName val="Sept_2"/>
      <sheetName val="Addl.40"/>
      <sheetName val="A_3_71"/>
      <sheetName val="Vol_IV_b1"/>
      <sheetName val="STN_WISE_EMR"/>
      <sheetName val="Executive_Summary_-Thermal3"/>
      <sheetName val="MPEB_Performance3"/>
      <sheetName val="Stationwise_Thermal_&amp;_Hydel_Ge3"/>
      <sheetName val="Fuel_Oil_&amp;_Aux__Cons_3"/>
      <sheetName val="Yearly_Thermal3"/>
      <sheetName val="Yearly_Hydel3"/>
      <sheetName val="MPSEB90-01MONTHLY_GENPLF3"/>
      <sheetName val="UNITWISE_GEN_&amp;_FACTORS_(S)3"/>
      <sheetName val="TARGET_97-983"/>
      <sheetName val="TARGET_98-993"/>
      <sheetName val="TARGET_99-003"/>
      <sheetName val="TARGET_00-013"/>
      <sheetName val="Executive_Summary__Thermal3"/>
      <sheetName val="Stationwise_Thermal___Hydel_Ge3"/>
      <sheetName val="C_S_GENERATION3"/>
      <sheetName val="BREAKUP_OF_OIL3"/>
      <sheetName val="R_Hrs__Since_Comm3"/>
      <sheetName val="Sept_3"/>
      <sheetName val="Assessment_Sheet"/>
      <sheetName val="Ref_codes"/>
      <sheetName val="Setup_Variables"/>
      <sheetName val="Balance_Sheet"/>
      <sheetName val="qosws_"/>
      <sheetName val="cost_reco_data_download"/>
      <sheetName val="timesheet"/>
      <sheetName val="ip assessment_june.08"/>
      <sheetName val="Assessment_Sheet1"/>
      <sheetName val="qosws_1"/>
      <sheetName val="cost_reco_data_download1"/>
      <sheetName val="FIX DATA"/>
      <sheetName val="wt"/>
      <sheetName val="Sheet1"/>
      <sheetName val="7.11 p1"/>
      <sheetName val="Schedule SS4-Old"/>
      <sheetName val="ZKOK6"/>
      <sheetName val="Lead "/>
      <sheetName val="Labour charges"/>
      <sheetName val="Newabstract"/>
      <sheetName val="A2-02-03"/>
      <sheetName val="cls"/>
      <sheetName val="Addl_40"/>
    </sheetNames>
    <sheetDataSet>
      <sheetData sheetId="0" refreshError="1">
        <row r="3">
          <cell r="A3" t="str">
            <v>STATION NAME</v>
          </cell>
        </row>
        <row r="4">
          <cell r="A4" t="str">
            <v/>
          </cell>
          <cell r="B4" t="str">
            <v>P A R T I C U L A R S</v>
          </cell>
          <cell r="C4" t="str">
            <v>MW</v>
          </cell>
          <cell r="D4" t="str">
            <v>91-92</v>
          </cell>
          <cell r="E4" t="str">
            <v>92-93</v>
          </cell>
          <cell r="F4" t="str">
            <v>93-94</v>
          </cell>
          <cell r="G4" t="str">
            <v>94-95</v>
          </cell>
          <cell r="H4" t="str">
            <v xml:space="preserve">95-96 </v>
          </cell>
          <cell r="I4" t="str">
            <v>MKwh</v>
          </cell>
          <cell r="J4" t="str">
            <v>%</v>
          </cell>
          <cell r="K4" t="str">
            <v>MW</v>
          </cell>
          <cell r="L4" t="str">
            <v>OP.STOCK</v>
          </cell>
          <cell r="M4" t="str">
            <v>RECIEPT</v>
          </cell>
          <cell r="N4" t="str">
            <v>MT</v>
          </cell>
          <cell r="O4" t="str">
            <v>Kg/kWH</v>
          </cell>
          <cell r="P4" t="str">
            <v>KL</v>
          </cell>
          <cell r="Q4" t="str">
            <v>ml/KWH</v>
          </cell>
        </row>
        <row r="5">
          <cell r="A5">
            <v>1</v>
          </cell>
          <cell r="B5" t="str">
            <v>Thermal  Generation (Including 100 % Satpura )</v>
          </cell>
          <cell r="C5" t="str">
            <v>MU</v>
          </cell>
          <cell r="D5">
            <v>11579.92</v>
          </cell>
          <cell r="E5">
            <v>12363.2</v>
          </cell>
          <cell r="F5">
            <v>13331.49</v>
          </cell>
          <cell r="G5">
            <v>14781.19868</v>
          </cell>
          <cell r="H5">
            <v>16071.35</v>
          </cell>
          <cell r="I5">
            <v>0</v>
          </cell>
          <cell r="J5">
            <v>0</v>
          </cell>
          <cell r="K5">
            <v>57</v>
          </cell>
          <cell r="L5">
            <v>0</v>
          </cell>
          <cell r="M5">
            <v>0</v>
          </cell>
          <cell r="N5">
            <v>277748</v>
          </cell>
          <cell r="O5">
            <v>1.1912334877337452</v>
          </cell>
          <cell r="P5">
            <v>0</v>
          </cell>
          <cell r="Q5">
            <v>0</v>
          </cell>
        </row>
        <row r="6">
          <cell r="A6">
            <v>2</v>
          </cell>
          <cell r="B6" t="str">
            <v xml:space="preserve">Plan Target    </v>
          </cell>
          <cell r="C6" t="str">
            <v>MU</v>
          </cell>
          <cell r="D6">
            <v>13440</v>
          </cell>
          <cell r="E6">
            <v>13240</v>
          </cell>
          <cell r="F6">
            <v>14935</v>
          </cell>
          <cell r="G6">
            <v>14850</v>
          </cell>
          <cell r="H6">
            <v>16620</v>
          </cell>
          <cell r="I6">
            <v>0</v>
          </cell>
          <cell r="J6">
            <v>0</v>
          </cell>
          <cell r="K6">
            <v>60</v>
          </cell>
          <cell r="L6">
            <v>0</v>
          </cell>
          <cell r="M6">
            <v>0</v>
          </cell>
          <cell r="N6">
            <v>71743</v>
          </cell>
          <cell r="O6">
            <v>1.1081711461229535</v>
          </cell>
          <cell r="P6">
            <v>0</v>
          </cell>
          <cell r="Q6">
            <v>0</v>
          </cell>
        </row>
        <row r="7">
          <cell r="A7">
            <v>3</v>
          </cell>
          <cell r="B7" t="str">
            <v>ACHIEVEMENT Percentage of ( 2 )</v>
          </cell>
          <cell r="C7" t="str">
            <v>%</v>
          </cell>
          <cell r="D7">
            <v>86.160119047619048</v>
          </cell>
          <cell r="E7">
            <v>93.377643504531719</v>
          </cell>
          <cell r="F7">
            <v>89.26340810177436</v>
          </cell>
          <cell r="G7">
            <v>99.53669144781145</v>
          </cell>
          <cell r="H7">
            <v>96.698856799037301</v>
          </cell>
          <cell r="I7">
            <v>0</v>
          </cell>
          <cell r="J7">
            <v>0</v>
          </cell>
          <cell r="K7">
            <v>160</v>
          </cell>
          <cell r="L7">
            <v>0</v>
          </cell>
          <cell r="M7">
            <v>0</v>
          </cell>
          <cell r="N7">
            <v>588701</v>
          </cell>
          <cell r="O7">
            <v>0.93894701585377527</v>
          </cell>
          <cell r="P7">
            <v>7154</v>
          </cell>
          <cell r="Q7">
            <v>11.410252320648187</v>
          </cell>
        </row>
        <row r="8">
          <cell r="A8">
            <v>4</v>
          </cell>
          <cell r="B8" t="str">
            <v>Plant    Utilisation    Factor            **</v>
          </cell>
          <cell r="C8" t="str">
            <v>%</v>
          </cell>
          <cell r="D8">
            <v>49.14</v>
          </cell>
          <cell r="E8">
            <v>52.6</v>
          </cell>
          <cell r="F8">
            <v>56.03</v>
          </cell>
          <cell r="G8">
            <v>58.1673864745838</v>
          </cell>
          <cell r="H8">
            <v>59.2</v>
          </cell>
          <cell r="I8">
            <v>119</v>
          </cell>
          <cell r="J8">
            <v>11.529331976941336</v>
          </cell>
          <cell r="K8">
            <v>200</v>
          </cell>
          <cell r="L8">
            <v>0</v>
          </cell>
          <cell r="M8">
            <v>0</v>
          </cell>
          <cell r="N8">
            <v>983703</v>
          </cell>
          <cell r="O8">
            <v>0.95306205493387575</v>
          </cell>
          <cell r="P8">
            <v>4674</v>
          </cell>
          <cell r="Q8">
            <v>4.5284115680860335</v>
          </cell>
        </row>
        <row r="9">
          <cell r="A9">
            <v>5</v>
          </cell>
          <cell r="B9" t="str">
            <v>Plant    Availibility   Factor              **</v>
          </cell>
          <cell r="C9" t="str">
            <v>%</v>
          </cell>
          <cell r="D9">
            <v>66.92</v>
          </cell>
          <cell r="E9">
            <v>71.400000000000006</v>
          </cell>
          <cell r="F9">
            <v>72.040000000000006</v>
          </cell>
          <cell r="G9">
            <v>75.44</v>
          </cell>
          <cell r="H9">
            <v>75.3</v>
          </cell>
          <cell r="I9">
            <v>126</v>
          </cell>
          <cell r="J9">
            <v>12.357181385769627</v>
          </cell>
          <cell r="K9">
            <v>176</v>
          </cell>
          <cell r="L9">
            <v>0</v>
          </cell>
          <cell r="M9">
            <v>0</v>
          </cell>
          <cell r="N9">
            <v>985516</v>
          </cell>
          <cell r="O9">
            <v>0.9665238071887412</v>
          </cell>
          <cell r="P9">
            <v>4737</v>
          </cell>
          <cell r="Q9">
            <v>4.6457117638405334</v>
          </cell>
        </row>
        <row r="10">
          <cell r="A10">
            <v>6</v>
          </cell>
          <cell r="B10" t="str">
            <v>Partial  Unavailability Factor         **</v>
          </cell>
          <cell r="C10" t="str">
            <v>%</v>
          </cell>
          <cell r="D10">
            <v>17.78</v>
          </cell>
          <cell r="E10">
            <v>18.8</v>
          </cell>
          <cell r="F10">
            <v>16</v>
          </cell>
          <cell r="G10">
            <v>17.272613525416201</v>
          </cell>
          <cell r="H10">
            <v>16.16</v>
          </cell>
          <cell r="I10">
            <v>91.84</v>
          </cell>
          <cell r="J10">
            <v>14.733059548254619</v>
          </cell>
          <cell r="K10">
            <v>146</v>
          </cell>
          <cell r="L10">
            <v>0</v>
          </cell>
          <cell r="M10">
            <v>0</v>
          </cell>
          <cell r="N10">
            <v>626484</v>
          </cell>
          <cell r="O10">
            <v>1.0050115503080082</v>
          </cell>
          <cell r="P10">
            <v>6372</v>
          </cell>
          <cell r="Q10">
            <v>10.222022587268993</v>
          </cell>
        </row>
        <row r="11">
          <cell r="A11" t="str">
            <v>a</v>
          </cell>
          <cell r="B11" t="str">
            <v>Main Boiler</v>
          </cell>
          <cell r="C11" t="str">
            <v>%</v>
          </cell>
          <cell r="D11">
            <v>0</v>
          </cell>
          <cell r="E11">
            <v>0.38</v>
          </cell>
          <cell r="F11">
            <v>0.24</v>
          </cell>
          <cell r="G11">
            <v>0.25</v>
          </cell>
          <cell r="H11">
            <v>2.4</v>
          </cell>
          <cell r="I11">
            <v>104.13</v>
          </cell>
          <cell r="J11">
            <v>14.347718253968255</v>
          </cell>
          <cell r="K11">
            <v>192</v>
          </cell>
          <cell r="L11">
            <v>0</v>
          </cell>
          <cell r="M11">
            <v>0</v>
          </cell>
          <cell r="N11">
            <v>745282</v>
          </cell>
          <cell r="O11">
            <v>1.0268986992945326</v>
          </cell>
          <cell r="P11">
            <v>7889</v>
          </cell>
          <cell r="Q11">
            <v>10.869984567901234</v>
          </cell>
        </row>
        <row r="12">
          <cell r="A12" t="str">
            <v>b</v>
          </cell>
          <cell r="B12" t="str">
            <v>Boiler Auxiliaries(Mainly Mills)</v>
          </cell>
          <cell r="C12" t="str">
            <v>%</v>
          </cell>
          <cell r="D12">
            <v>2.1352047355439101</v>
          </cell>
          <cell r="E12">
            <v>0.82</v>
          </cell>
          <cell r="F12">
            <v>1.03</v>
          </cell>
          <cell r="G12">
            <v>0.57999999999999996</v>
          </cell>
          <cell r="H12">
            <v>5.0999999999999996</v>
          </cell>
          <cell r="I12">
            <v>102.85735</v>
          </cell>
          <cell r="J12">
            <v>14.163777196364638</v>
          </cell>
          <cell r="K12">
            <v>164</v>
          </cell>
          <cell r="L12">
            <v>0</v>
          </cell>
          <cell r="M12">
            <v>0</v>
          </cell>
          <cell r="N12">
            <v>747152</v>
          </cell>
          <cell r="O12">
            <v>1.0288515560451665</v>
          </cell>
          <cell r="P12">
            <v>6596.07</v>
          </cell>
          <cell r="Q12">
            <v>9.0829936656568435</v>
          </cell>
        </row>
        <row r="13">
          <cell r="A13" t="str">
            <v>c</v>
          </cell>
          <cell r="B13" t="str">
            <v>Turbine</v>
          </cell>
          <cell r="C13" t="str">
            <v>%</v>
          </cell>
          <cell r="D13">
            <v>0.30946718340726254</v>
          </cell>
          <cell r="E13">
            <v>1.1200000000000001</v>
          </cell>
          <cell r="F13">
            <v>1.37</v>
          </cell>
          <cell r="G13">
            <v>0.28000000000000003</v>
          </cell>
          <cell r="H13">
            <v>0.8</v>
          </cell>
          <cell r="I13">
            <v>111.1</v>
          </cell>
          <cell r="J13">
            <v>13.938025341864257</v>
          </cell>
          <cell r="K13">
            <v>182</v>
          </cell>
          <cell r="L13">
            <v>0</v>
          </cell>
          <cell r="M13">
            <v>0</v>
          </cell>
          <cell r="N13">
            <v>830584</v>
          </cell>
          <cell r="O13">
            <v>1.0420072763768662</v>
          </cell>
          <cell r="P13">
            <v>10237</v>
          </cell>
          <cell r="Q13">
            <v>12.842805168736669</v>
          </cell>
        </row>
        <row r="14">
          <cell r="A14" t="str">
            <v>d</v>
          </cell>
          <cell r="B14" t="str">
            <v>Turbine Auxiliaries</v>
          </cell>
          <cell r="C14" t="str">
            <v>%</v>
          </cell>
          <cell r="D14">
            <v>1.1834191455446403</v>
          </cell>
          <cell r="E14">
            <v>0.81</v>
          </cell>
          <cell r="F14">
            <v>0.54</v>
          </cell>
          <cell r="G14">
            <v>0.21</v>
          </cell>
          <cell r="H14">
            <v>0.6</v>
          </cell>
          <cell r="I14">
            <v>127</v>
          </cell>
          <cell r="J14">
            <v>12.480345911949685</v>
          </cell>
          <cell r="K14">
            <v>192</v>
          </cell>
          <cell r="L14">
            <v>0</v>
          </cell>
          <cell r="M14">
            <v>0</v>
          </cell>
          <cell r="N14">
            <v>1055897</v>
          </cell>
          <cell r="O14">
            <v>1.0376346305031448</v>
          </cell>
          <cell r="P14">
            <v>6774</v>
          </cell>
          <cell r="Q14">
            <v>6.6568396226415096</v>
          </cell>
        </row>
        <row r="15">
          <cell r="A15" t="str">
            <v>e</v>
          </cell>
          <cell r="B15" t="str">
            <v>Generator</v>
          </cell>
          <cell r="C15" t="str">
            <v>%</v>
          </cell>
          <cell r="D15">
            <v>0.23316136939653051</v>
          </cell>
          <cell r="E15">
            <v>0.36</v>
          </cell>
          <cell r="F15">
            <v>0.69</v>
          </cell>
          <cell r="G15">
            <v>0.93</v>
          </cell>
          <cell r="H15">
            <v>0.3</v>
          </cell>
          <cell r="I15">
            <v>128.80000000000001</v>
          </cell>
          <cell r="J15">
            <v>11.592115921159214</v>
          </cell>
          <cell r="K15">
            <v>196</v>
          </cell>
          <cell r="L15">
            <v>0</v>
          </cell>
          <cell r="M15">
            <v>0</v>
          </cell>
          <cell r="N15">
            <v>1098156</v>
          </cell>
          <cell r="O15">
            <v>0.98835028350283505</v>
          </cell>
          <cell r="P15">
            <v>6387</v>
          </cell>
          <cell r="Q15">
            <v>5.7483574835748366</v>
          </cell>
        </row>
        <row r="16">
          <cell r="A16" t="str">
            <v>f</v>
          </cell>
          <cell r="B16" t="str">
            <v>Electrical</v>
          </cell>
          <cell r="C16" t="str">
            <v>%</v>
          </cell>
          <cell r="D16">
            <v>0.46916617012716505</v>
          </cell>
          <cell r="E16">
            <v>0.28000000000000003</v>
          </cell>
          <cell r="F16">
            <v>0.28999999999999998</v>
          </cell>
          <cell r="G16">
            <v>1.78</v>
          </cell>
          <cell r="H16">
            <v>0.8</v>
          </cell>
          <cell r="I16">
            <v>132.66300000000001</v>
          </cell>
          <cell r="J16">
            <v>11.803283064193247</v>
          </cell>
          <cell r="K16">
            <v>190</v>
          </cell>
          <cell r="L16">
            <v>0</v>
          </cell>
          <cell r="M16">
            <v>0</v>
          </cell>
          <cell r="N16">
            <v>1049273</v>
          </cell>
          <cell r="O16">
            <v>0.93355843231460478</v>
          </cell>
          <cell r="P16">
            <v>5874</v>
          </cell>
          <cell r="Q16">
            <v>5.2262111303883625</v>
          </cell>
        </row>
        <row r="17">
          <cell r="A17" t="str">
            <v>g</v>
          </cell>
          <cell r="B17" t="str">
            <v>Coal related (Quality ,Quantity ,Handling ,wet coal)</v>
          </cell>
          <cell r="C17" t="str">
            <v>%</v>
          </cell>
          <cell r="D17">
            <v>3.0365300291812445</v>
          </cell>
          <cell r="E17">
            <v>0.33</v>
          </cell>
          <cell r="F17">
            <v>0.12</v>
          </cell>
          <cell r="G17">
            <v>0.47</v>
          </cell>
          <cell r="H17">
            <v>5.8</v>
          </cell>
          <cell r="I17">
            <v>98.7</v>
          </cell>
          <cell r="J17">
            <v>11.927636587753327</v>
          </cell>
          <cell r="K17">
            <v>188</v>
          </cell>
          <cell r="L17">
            <v>0</v>
          </cell>
          <cell r="M17">
            <v>0</v>
          </cell>
          <cell r="N17">
            <v>770211</v>
          </cell>
          <cell r="O17">
            <v>0.93077982815502303</v>
          </cell>
          <cell r="P17">
            <v>3594</v>
          </cell>
          <cell r="Q17">
            <v>4.3432549033825181</v>
          </cell>
        </row>
        <row r="18">
          <cell r="A18" t="str">
            <v>h</v>
          </cell>
          <cell r="B18" t="str">
            <v>Others</v>
          </cell>
          <cell r="C18" t="str">
            <v>%</v>
          </cell>
          <cell r="D18">
            <v>2.2070544258220908</v>
          </cell>
          <cell r="E18">
            <v>3.85</v>
          </cell>
          <cell r="F18">
            <v>1.23</v>
          </cell>
          <cell r="G18">
            <v>1</v>
          </cell>
          <cell r="H18">
            <v>0.5</v>
          </cell>
          <cell r="I18">
            <v>123.9</v>
          </cell>
          <cell r="J18">
            <v>12.5</v>
          </cell>
          <cell r="K18">
            <v>172</v>
          </cell>
          <cell r="L18">
            <v>0</v>
          </cell>
          <cell r="M18">
            <v>0</v>
          </cell>
          <cell r="N18">
            <v>945093</v>
          </cell>
          <cell r="O18">
            <v>0.95</v>
          </cell>
          <cell r="P18">
            <v>4874</v>
          </cell>
          <cell r="Q18">
            <v>4.9162800080693971</v>
          </cell>
        </row>
        <row r="19">
          <cell r="A19">
            <v>7</v>
          </cell>
          <cell r="B19" t="str">
            <v xml:space="preserve">Planned  Outage         Rate          </v>
          </cell>
          <cell r="C19" t="str">
            <v>MU</v>
          </cell>
          <cell r="D19">
            <v>3672.14</v>
          </cell>
          <cell r="E19">
            <v>3192.88</v>
          </cell>
          <cell r="F19">
            <v>3765.67</v>
          </cell>
          <cell r="G19">
            <v>2144.02</v>
          </cell>
          <cell r="H19">
            <v>3421.66</v>
          </cell>
          <cell r="I19">
            <v>107.73</v>
          </cell>
          <cell r="J19">
            <v>12.12</v>
          </cell>
          <cell r="K19">
            <v>180</v>
          </cell>
          <cell r="L19">
            <v>0</v>
          </cell>
          <cell r="M19">
            <v>0</v>
          </cell>
          <cell r="N19">
            <v>852784</v>
          </cell>
          <cell r="O19">
            <v>0.95899999999999996</v>
          </cell>
          <cell r="P19">
            <v>3494</v>
          </cell>
          <cell r="Q19">
            <v>3.93</v>
          </cell>
        </row>
        <row r="20">
          <cell r="A20" t="str">
            <v>a</v>
          </cell>
          <cell r="B20">
            <v>0</v>
          </cell>
          <cell r="C20" t="str">
            <v>No</v>
          </cell>
          <cell r="D20">
            <v>18</v>
          </cell>
          <cell r="E20">
            <v>23</v>
          </cell>
          <cell r="F20">
            <v>20</v>
          </cell>
          <cell r="G20">
            <v>24</v>
          </cell>
          <cell r="H20">
            <v>23</v>
          </cell>
          <cell r="I20">
            <v>118.3586</v>
          </cell>
          <cell r="J20">
            <v>11.988607114621157</v>
          </cell>
          <cell r="K20">
            <v>185.2</v>
          </cell>
          <cell r="L20">
            <v>0</v>
          </cell>
          <cell r="M20">
            <v>0</v>
          </cell>
          <cell r="N20">
            <v>943103.4</v>
          </cell>
          <cell r="O20">
            <v>0.95233770879449242</v>
          </cell>
          <cell r="P20">
            <v>4844.6000000000004</v>
          </cell>
          <cell r="Q20">
            <v>4.832820705083023</v>
          </cell>
        </row>
        <row r="21">
          <cell r="A21" t="str">
            <v>b</v>
          </cell>
          <cell r="B21" t="str">
            <v xml:space="preserve">                                                       **</v>
          </cell>
          <cell r="C21" t="str">
            <v>%</v>
          </cell>
          <cell r="D21">
            <v>16</v>
          </cell>
          <cell r="E21">
            <v>13.59</v>
          </cell>
          <cell r="F21">
            <v>16.079999999999998</v>
          </cell>
          <cell r="G21">
            <v>12.209376208374712</v>
          </cell>
          <cell r="H21">
            <v>12.6</v>
          </cell>
          <cell r="I21">
            <v>0</v>
          </cell>
          <cell r="J21">
            <v>0</v>
          </cell>
          <cell r="K21">
            <v>212</v>
          </cell>
          <cell r="L21">
            <v>0</v>
          </cell>
          <cell r="M21">
            <v>0</v>
          </cell>
          <cell r="N21">
            <v>978858</v>
          </cell>
          <cell r="O21">
            <v>0.9104724167759578</v>
          </cell>
          <cell r="P21">
            <v>19275</v>
          </cell>
          <cell r="Q21">
            <v>17.928398024388205</v>
          </cell>
        </row>
        <row r="22">
          <cell r="A22">
            <v>8</v>
          </cell>
          <cell r="B22" t="str">
            <v xml:space="preserve">Forced   Outage   </v>
          </cell>
          <cell r="C22" t="str">
            <v>MU</v>
          </cell>
          <cell r="D22">
            <v>4054.2</v>
          </cell>
          <cell r="E22">
            <v>3528.19</v>
          </cell>
          <cell r="F22">
            <v>2780.85</v>
          </cell>
          <cell r="G22">
            <v>3161.67</v>
          </cell>
          <cell r="H22">
            <v>3281.99</v>
          </cell>
          <cell r="I22">
            <v>114</v>
          </cell>
          <cell r="J22">
            <v>9.5494182393888369</v>
          </cell>
          <cell r="K22">
            <v>224</v>
          </cell>
          <cell r="L22">
            <v>0</v>
          </cell>
          <cell r="M22">
            <v>0</v>
          </cell>
          <cell r="N22">
            <v>1094158</v>
          </cell>
          <cell r="O22">
            <v>0.916541435260808</v>
          </cell>
          <cell r="P22">
            <v>18208</v>
          </cell>
          <cell r="Q22">
            <v>15.252263798490523</v>
          </cell>
        </row>
        <row r="23">
          <cell r="A23" t="str">
            <v>a</v>
          </cell>
          <cell r="B23" t="str">
            <v>90-91</v>
          </cell>
          <cell r="C23" t="str">
            <v>No</v>
          </cell>
          <cell r="D23">
            <v>838</v>
          </cell>
          <cell r="E23">
            <v>793</v>
          </cell>
          <cell r="F23">
            <v>756</v>
          </cell>
          <cell r="G23">
            <v>935</v>
          </cell>
          <cell r="H23">
            <v>1031</v>
          </cell>
          <cell r="I23">
            <v>113</v>
          </cell>
          <cell r="J23">
            <v>9.9372108975148166</v>
          </cell>
          <cell r="K23">
            <v>215</v>
          </cell>
          <cell r="L23">
            <v>0</v>
          </cell>
          <cell r="M23">
            <v>0</v>
          </cell>
          <cell r="N23">
            <v>1065421</v>
          </cell>
          <cell r="O23">
            <v>0.93693036917178185</v>
          </cell>
          <cell r="P23">
            <v>14929</v>
          </cell>
          <cell r="Q23">
            <v>13.128550574247672</v>
          </cell>
        </row>
        <row r="24">
          <cell r="A24" t="str">
            <v>b</v>
          </cell>
          <cell r="B24" t="str">
            <v xml:space="preserve">                                                      **</v>
          </cell>
          <cell r="C24" t="str">
            <v>%</v>
          </cell>
          <cell r="D24">
            <v>17.079999999999998</v>
          </cell>
          <cell r="E24">
            <v>15.01</v>
          </cell>
          <cell r="F24">
            <v>11.88</v>
          </cell>
          <cell r="G24">
            <v>12.35</v>
          </cell>
          <cell r="H24">
            <v>12.08</v>
          </cell>
          <cell r="I24">
            <v>93.49</v>
          </cell>
          <cell r="J24">
            <v>10.99106513049612</v>
          </cell>
          <cell r="K24">
            <v>218</v>
          </cell>
          <cell r="L24">
            <v>0</v>
          </cell>
          <cell r="M24">
            <v>0</v>
          </cell>
          <cell r="N24">
            <v>821535</v>
          </cell>
          <cell r="O24">
            <v>0.96583000235128147</v>
          </cell>
          <cell r="P24">
            <v>13865</v>
          </cell>
          <cell r="Q24">
            <v>16.300258640959321</v>
          </cell>
        </row>
        <row r="25">
          <cell r="A25" t="str">
            <v>c</v>
          </cell>
          <cell r="B25" t="str">
            <v>Boiler Tube Leakages</v>
          </cell>
          <cell r="C25" t="str">
            <v>MU</v>
          </cell>
          <cell r="D25">
            <v>1507</v>
          </cell>
          <cell r="E25">
            <v>1373.19</v>
          </cell>
          <cell r="F25">
            <v>1286</v>
          </cell>
          <cell r="G25">
            <v>1722</v>
          </cell>
          <cell r="H25">
            <v>2009.66</v>
          </cell>
          <cell r="I25">
            <v>93.94</v>
          </cell>
          <cell r="J25">
            <v>10.841941254544405</v>
          </cell>
          <cell r="K25">
            <v>220</v>
          </cell>
          <cell r="L25">
            <v>0</v>
          </cell>
          <cell r="M25">
            <v>0</v>
          </cell>
          <cell r="N25">
            <v>837244</v>
          </cell>
          <cell r="O25">
            <v>0.96629234231634831</v>
          </cell>
          <cell r="P25">
            <v>13463</v>
          </cell>
          <cell r="Q25">
            <v>15.538115298055283</v>
          </cell>
        </row>
        <row r="26">
          <cell r="A26" t="str">
            <v>d</v>
          </cell>
          <cell r="B26" t="str">
            <v>93-94</v>
          </cell>
          <cell r="C26" t="str">
            <v>No</v>
          </cell>
          <cell r="D26">
            <v>167</v>
          </cell>
          <cell r="E26">
            <v>188</v>
          </cell>
          <cell r="F26">
            <v>192</v>
          </cell>
          <cell r="G26">
            <v>240</v>
          </cell>
          <cell r="H26">
            <v>273</v>
          </cell>
          <cell r="I26">
            <v>106.832292</v>
          </cell>
          <cell r="J26">
            <v>10.580209698168929</v>
          </cell>
          <cell r="K26">
            <v>216</v>
          </cell>
          <cell r="L26">
            <v>0</v>
          </cell>
          <cell r="M26">
            <v>0</v>
          </cell>
          <cell r="N26">
            <v>1033657</v>
          </cell>
          <cell r="O26">
            <v>1.0236893369263482</v>
          </cell>
          <cell r="P26">
            <v>9864.48</v>
          </cell>
          <cell r="Q26">
            <v>9.7693557827434265</v>
          </cell>
        </row>
        <row r="27">
          <cell r="A27" t="str">
            <v>e</v>
          </cell>
          <cell r="B27" t="str">
            <v>94-95</v>
          </cell>
          <cell r="C27" t="str">
            <v>%</v>
          </cell>
          <cell r="D27">
            <v>6.3955985380519014</v>
          </cell>
          <cell r="E27">
            <v>5.829559290259148</v>
          </cell>
          <cell r="F27">
            <v>5.4781122578512509</v>
          </cell>
          <cell r="G27">
            <v>6.4055165111673595</v>
          </cell>
          <cell r="H27">
            <v>7.398106058932755</v>
          </cell>
          <cell r="I27">
            <v>121.3</v>
          </cell>
          <cell r="J27">
            <v>10.99728014505893</v>
          </cell>
          <cell r="K27">
            <v>217</v>
          </cell>
          <cell r="L27">
            <v>0</v>
          </cell>
          <cell r="M27">
            <v>0</v>
          </cell>
          <cell r="N27">
            <v>1127339</v>
          </cell>
          <cell r="O27">
            <v>1.0220661831368993</v>
          </cell>
          <cell r="P27">
            <v>19357</v>
          </cell>
          <cell r="Q27">
            <v>17.5494106980961</v>
          </cell>
        </row>
        <row r="28">
          <cell r="A28">
            <v>9</v>
          </cell>
          <cell r="B28" t="str">
            <v>Total          Coal           Consumption</v>
          </cell>
          <cell r="C28" t="str">
            <v>1000MT</v>
          </cell>
          <cell r="D28">
            <v>9628</v>
          </cell>
          <cell r="E28">
            <v>10365</v>
          </cell>
          <cell r="F28">
            <v>10889.111999999999</v>
          </cell>
          <cell r="G28">
            <v>12127.994971999999</v>
          </cell>
          <cell r="H28">
            <v>13030.226000000001</v>
          </cell>
          <cell r="I28">
            <v>119.5</v>
          </cell>
          <cell r="J28">
            <v>10.722296994167788</v>
          </cell>
          <cell r="K28">
            <v>214</v>
          </cell>
          <cell r="L28">
            <v>0</v>
          </cell>
          <cell r="M28">
            <v>0</v>
          </cell>
          <cell r="N28">
            <v>1148422</v>
          </cell>
          <cell r="O28">
            <v>1.0304369672498879</v>
          </cell>
          <cell r="P28">
            <v>9390</v>
          </cell>
          <cell r="Q28">
            <v>8.4253028263795429</v>
          </cell>
        </row>
        <row r="29">
          <cell r="A29">
            <v>10</v>
          </cell>
          <cell r="B29" t="str">
            <v xml:space="preserve">COST OF  Coal consumed @ Rs 800 /MT </v>
          </cell>
          <cell r="C29" t="str">
            <v>Cr Rs.</v>
          </cell>
          <cell r="D29">
            <v>770.24</v>
          </cell>
          <cell r="E29">
            <v>829.2</v>
          </cell>
          <cell r="F29">
            <v>871.12896000000001</v>
          </cell>
          <cell r="G29">
            <v>970.23959775999992</v>
          </cell>
          <cell r="H29">
            <v>1042.4180799999999</v>
          </cell>
          <cell r="I29">
            <v>130.69999999999999</v>
          </cell>
          <cell r="J29">
            <v>10.363967964475457</v>
          </cell>
          <cell r="K29">
            <v>217</v>
          </cell>
          <cell r="L29">
            <v>0</v>
          </cell>
          <cell r="M29">
            <v>0</v>
          </cell>
          <cell r="N29">
            <v>1215835</v>
          </cell>
          <cell r="O29">
            <v>0.96410673221790499</v>
          </cell>
          <cell r="P29">
            <v>7474</v>
          </cell>
          <cell r="Q29">
            <v>5.9265720402822932</v>
          </cell>
        </row>
        <row r="30">
          <cell r="A30">
            <v>11</v>
          </cell>
          <cell r="B30" t="str">
            <v>Specific    Coal           Consumption</v>
          </cell>
          <cell r="C30" t="str">
            <v>Kg/Kwh</v>
          </cell>
          <cell r="D30">
            <v>0.83</v>
          </cell>
          <cell r="E30">
            <v>0.8</v>
          </cell>
          <cell r="F30">
            <v>0.81679632209152919</v>
          </cell>
          <cell r="G30">
            <v>0.82050145151015585</v>
          </cell>
          <cell r="H30">
            <v>0.81</v>
          </cell>
          <cell r="I30">
            <v>139.19800000000001</v>
          </cell>
          <cell r="J30">
            <v>10.294415643003468</v>
          </cell>
          <cell r="K30">
            <v>213</v>
          </cell>
          <cell r="L30">
            <v>0</v>
          </cell>
          <cell r="M30">
            <v>0</v>
          </cell>
          <cell r="N30">
            <v>1152800</v>
          </cell>
          <cell r="O30">
            <v>0.85255552186485428</v>
          </cell>
          <cell r="P30">
            <v>6231</v>
          </cell>
          <cell r="Q30">
            <v>4.6081483837091488</v>
          </cell>
        </row>
        <row r="31">
          <cell r="A31">
            <v>12</v>
          </cell>
          <cell r="B31" t="str">
            <v>Total          Fuel Oil     Consumption</v>
          </cell>
          <cell r="C31" t="str">
            <v>1000KL</v>
          </cell>
          <cell r="D31">
            <v>147</v>
          </cell>
          <cell r="E31">
            <v>178</v>
          </cell>
          <cell r="F31">
            <v>144.66900000000001</v>
          </cell>
          <cell r="G31">
            <v>185.24459685843499</v>
          </cell>
          <cell r="H31">
            <v>124.101</v>
          </cell>
          <cell r="I31">
            <v>104.9</v>
          </cell>
          <cell r="J31">
            <v>10.818224944826023</v>
          </cell>
          <cell r="K31">
            <v>205</v>
          </cell>
          <cell r="L31">
            <v>0</v>
          </cell>
          <cell r="M31">
            <v>0</v>
          </cell>
          <cell r="N31">
            <v>842753</v>
          </cell>
          <cell r="O31">
            <v>0.86912216653259911</v>
          </cell>
          <cell r="P31">
            <v>4062</v>
          </cell>
          <cell r="Q31">
            <v>4.1890972093311056</v>
          </cell>
        </row>
        <row r="32">
          <cell r="A32">
            <v>13</v>
          </cell>
          <cell r="B32" t="str">
            <v>COST OF  Fuel oil consumed  @ Rs 7500 per MT</v>
          </cell>
          <cell r="C32" t="str">
            <v>Cr Rs.</v>
          </cell>
          <cell r="D32">
            <v>110.25</v>
          </cell>
          <cell r="E32">
            <v>133.5</v>
          </cell>
          <cell r="F32">
            <v>108.50174999999999</v>
          </cell>
          <cell r="G32">
            <v>138.93344764382627</v>
          </cell>
          <cell r="H32">
            <v>93.075749999999999</v>
          </cell>
          <cell r="I32">
            <v>136.1</v>
          </cell>
          <cell r="J32">
            <v>10.1</v>
          </cell>
          <cell r="K32">
            <v>208</v>
          </cell>
          <cell r="L32">
            <v>0</v>
          </cell>
          <cell r="M32">
            <v>0</v>
          </cell>
          <cell r="N32">
            <v>1212963</v>
          </cell>
          <cell r="O32">
            <v>0.9</v>
          </cell>
          <cell r="P32">
            <v>5019</v>
          </cell>
          <cell r="Q32">
            <v>3.72</v>
          </cell>
        </row>
        <row r="33">
          <cell r="A33">
            <v>14</v>
          </cell>
          <cell r="B33" t="str">
            <v xml:space="preserve">Specific    Fuel Oil      Consumption </v>
          </cell>
          <cell r="C33" t="str">
            <v>ml/Kwh</v>
          </cell>
          <cell r="D33">
            <v>12.72</v>
          </cell>
          <cell r="E33">
            <v>14.43</v>
          </cell>
          <cell r="F33">
            <v>10.851675244102497</v>
          </cell>
          <cell r="G33">
            <v>12.532447528026529</v>
          </cell>
          <cell r="H33">
            <v>7.72</v>
          </cell>
          <cell r="I33">
            <v>128.52000000000001</v>
          </cell>
          <cell r="J33">
            <v>9.93</v>
          </cell>
          <cell r="K33">
            <v>206</v>
          </cell>
          <cell r="L33">
            <v>0</v>
          </cell>
          <cell r="M33">
            <v>0</v>
          </cell>
          <cell r="N33">
            <v>1151942</v>
          </cell>
          <cell r="O33">
            <v>0.89</v>
          </cell>
          <cell r="P33">
            <v>5085</v>
          </cell>
          <cell r="Q33">
            <v>3.93</v>
          </cell>
        </row>
        <row r="34">
          <cell r="A34">
            <v>15</v>
          </cell>
          <cell r="B34" t="str">
            <v>Cost of  Fuels  per  Kwh  Generated</v>
          </cell>
          <cell r="C34" t="str">
            <v>Paise</v>
          </cell>
          <cell r="D34">
            <v>76.035931163600438</v>
          </cell>
          <cell r="E34">
            <v>77.868189465510554</v>
          </cell>
          <cell r="F34">
            <v>73.482462200399212</v>
          </cell>
          <cell r="G34">
            <v>75.039451766832357</v>
          </cell>
          <cell r="H34">
            <v>70.653294838330311</v>
          </cell>
          <cell r="I34">
            <v>127.8836</v>
          </cell>
          <cell r="J34">
            <v>10.301321710460989</v>
          </cell>
          <cell r="K34">
            <v>209.8</v>
          </cell>
          <cell r="L34">
            <v>0</v>
          </cell>
          <cell r="M34">
            <v>0</v>
          </cell>
          <cell r="N34">
            <v>1115258.6000000001</v>
          </cell>
          <cell r="O34">
            <v>0.89515688412307171</v>
          </cell>
          <cell r="P34">
            <v>5574.2</v>
          </cell>
          <cell r="Q34">
            <v>4.4747635266645087</v>
          </cell>
        </row>
        <row r="35">
          <cell r="A35">
            <v>16</v>
          </cell>
          <cell r="B35" t="str">
            <v>Thermal  Auxiliary Consumption   Total</v>
          </cell>
          <cell r="C35" t="str">
            <v>MU</v>
          </cell>
          <cell r="D35">
            <v>1235.3499999999999</v>
          </cell>
          <cell r="E35">
            <v>1288.0999999999999</v>
          </cell>
          <cell r="F35">
            <v>1394.5</v>
          </cell>
          <cell r="G35">
            <v>1558.7317929999999</v>
          </cell>
          <cell r="H35">
            <v>1648.2</v>
          </cell>
          <cell r="I35">
            <v>0</v>
          </cell>
          <cell r="J35">
            <v>0</v>
          </cell>
          <cell r="K35">
            <v>0</v>
          </cell>
          <cell r="L35">
            <v>0</v>
          </cell>
          <cell r="M35">
            <v>0</v>
          </cell>
          <cell r="N35">
            <v>1845307</v>
          </cell>
          <cell r="O35">
            <v>0.95352383412995734</v>
          </cell>
          <cell r="P35">
            <v>26429</v>
          </cell>
          <cell r="Q35">
            <v>13.656633509882445</v>
          </cell>
        </row>
        <row r="36">
          <cell r="A36">
            <v>17</v>
          </cell>
          <cell r="B36" t="str">
            <v>Thermal  Auxiliary Consumption   Percentage</v>
          </cell>
          <cell r="C36" t="str">
            <v>%</v>
          </cell>
          <cell r="D36">
            <v>10.67</v>
          </cell>
          <cell r="E36">
            <v>10.4</v>
          </cell>
          <cell r="F36">
            <v>10.449094587326698</v>
          </cell>
          <cell r="G36">
            <v>10.545367982294113</v>
          </cell>
          <cell r="H36">
            <v>10.255516804748822</v>
          </cell>
          <cell r="I36">
            <v>233</v>
          </cell>
          <cell r="J36">
            <v>10.171652085843506</v>
          </cell>
          <cell r="K36">
            <v>0</v>
          </cell>
          <cell r="L36">
            <v>126109</v>
          </cell>
          <cell r="M36">
            <v>2052076</v>
          </cell>
          <cell r="N36">
            <v>2149604</v>
          </cell>
          <cell r="O36">
            <v>0.93841304765397171</v>
          </cell>
          <cell r="P36">
            <v>22882</v>
          </cell>
          <cell r="Q36">
            <v>9.9891735205266574</v>
          </cell>
        </row>
        <row r="37">
          <cell r="A37">
            <v>18</v>
          </cell>
          <cell r="B37" t="str">
            <v>Cost of  Fuels  per  Kwh  sent out</v>
          </cell>
          <cell r="C37" t="str">
            <v>Paise</v>
          </cell>
          <cell r="D37">
            <v>85.116152725536196</v>
          </cell>
          <cell r="E37">
            <v>86.924723027331581</v>
          </cell>
          <cell r="F37">
            <v>82.066811650173122</v>
          </cell>
          <cell r="G37">
            <v>83.885484825402543</v>
          </cell>
          <cell r="H37">
            <v>78.727173328988457</v>
          </cell>
          <cell r="I37">
            <v>239</v>
          </cell>
          <cell r="J37">
            <v>11.081282832357346</v>
          </cell>
          <cell r="K37">
            <v>0</v>
          </cell>
          <cell r="L37">
            <v>140564</v>
          </cell>
          <cell r="M37">
            <v>1960713</v>
          </cell>
          <cell r="N37">
            <v>2050937</v>
          </cell>
          <cell r="O37">
            <v>0.9509210447006895</v>
          </cell>
          <cell r="P37">
            <v>19666</v>
          </cell>
          <cell r="Q37">
            <v>9.1181802586250864</v>
          </cell>
        </row>
        <row r="38">
          <cell r="A38" t="str">
            <v>Note :-</v>
          </cell>
          <cell r="B38" t="str">
            <v>91-92</v>
          </cell>
          <cell r="C38">
            <v>400</v>
          </cell>
          <cell r="D38">
            <v>2040</v>
          </cell>
          <cell r="E38">
            <v>1473.96</v>
          </cell>
          <cell r="F38">
            <v>72.252941176470586</v>
          </cell>
          <cell r="G38">
            <v>58.622000000000007</v>
          </cell>
          <cell r="H38">
            <v>41.950136612021858</v>
          </cell>
          <cell r="I38">
            <v>185.32999999999998</v>
          </cell>
          <cell r="J38">
            <v>12.573611224185187</v>
          </cell>
          <cell r="K38">
            <v>0</v>
          </cell>
          <cell r="L38">
            <v>106295</v>
          </cell>
          <cell r="M38">
            <v>1485028</v>
          </cell>
          <cell r="N38">
            <v>1448019</v>
          </cell>
          <cell r="O38">
            <v>0.98240047219734594</v>
          </cell>
          <cell r="P38">
            <v>20237</v>
          </cell>
          <cell r="Q38">
            <v>13.729680588347037</v>
          </cell>
        </row>
        <row r="39">
          <cell r="A39">
            <v>1</v>
          </cell>
          <cell r="B39" t="str">
            <v>In 1994-95 &amp;1999-2000specific oil consumption is more due to stablisation of both units of Sanjay Gandhi thermal Power Station.</v>
          </cell>
          <cell r="C39">
            <v>400</v>
          </cell>
          <cell r="D39">
            <v>1940</v>
          </cell>
          <cell r="E39">
            <v>1592.21</v>
          </cell>
          <cell r="F39">
            <v>82.072680412371128</v>
          </cell>
          <cell r="G39">
            <v>60.6</v>
          </cell>
          <cell r="H39">
            <v>45.439783105022833</v>
          </cell>
          <cell r="I39">
            <v>198.07</v>
          </cell>
          <cell r="J39">
            <v>12.439941967454041</v>
          </cell>
          <cell r="K39">
            <v>0</v>
          </cell>
          <cell r="L39">
            <v>138478</v>
          </cell>
          <cell r="M39">
            <v>1460489</v>
          </cell>
          <cell r="N39">
            <v>1582526</v>
          </cell>
          <cell r="O39">
            <v>0.99391788771581635</v>
          </cell>
          <cell r="P39">
            <v>21352</v>
          </cell>
          <cell r="Q39">
            <v>13.410291356039718</v>
          </cell>
        </row>
        <row r="40">
          <cell r="A40">
            <v>2</v>
          </cell>
          <cell r="B40" t="str">
            <v xml:space="preserve"> Heavy and unprcedented rains all over resulting in wet coal problems in thermal stations.</v>
          </cell>
          <cell r="C40">
            <v>400</v>
          </cell>
          <cell r="D40">
            <v>2050</v>
          </cell>
          <cell r="E40">
            <v>1735.9369999999999</v>
          </cell>
          <cell r="F40">
            <v>84.679853658536572</v>
          </cell>
          <cell r="G40">
            <v>64.925298630136979</v>
          </cell>
          <cell r="H40">
            <v>49.541581050228309</v>
          </cell>
          <cell r="I40">
            <v>209.68964199999999</v>
          </cell>
          <cell r="J40">
            <v>12.079334791527572</v>
          </cell>
          <cell r="K40">
            <v>0</v>
          </cell>
          <cell r="L40">
            <v>55118</v>
          </cell>
          <cell r="M40">
            <v>1778517</v>
          </cell>
          <cell r="N40">
            <v>1780809</v>
          </cell>
          <cell r="O40">
            <v>1.0258488643309061</v>
          </cell>
          <cell r="P40">
            <v>16460.55</v>
          </cell>
          <cell r="Q40">
            <v>9.482227753656959</v>
          </cell>
        </row>
        <row r="41">
          <cell r="A41">
            <v>3</v>
          </cell>
          <cell r="B41" t="str">
            <v>Considering SGTPS # 1 wef :  01.01.95  , # 2 wef : 01.04.95 ,.# 3 w.e.f : 01.09.99&amp; # 4 w.e.f : 01.04.2000.</v>
          </cell>
          <cell r="C41">
            <v>400</v>
          </cell>
          <cell r="D41">
            <v>2000</v>
          </cell>
          <cell r="E41">
            <v>1900.1</v>
          </cell>
          <cell r="F41">
            <v>95.004999999999995</v>
          </cell>
          <cell r="G41">
            <v>72.78</v>
          </cell>
          <cell r="H41">
            <v>54.226598173515981</v>
          </cell>
          <cell r="I41">
            <v>232.39999999999998</v>
          </cell>
          <cell r="J41">
            <v>12.230935213936107</v>
          </cell>
          <cell r="K41">
            <v>390</v>
          </cell>
          <cell r="L41">
            <v>55519</v>
          </cell>
          <cell r="M41">
            <v>1906808</v>
          </cell>
          <cell r="N41">
            <v>1957923</v>
          </cell>
          <cell r="O41">
            <v>1.0304315562338824</v>
          </cell>
          <cell r="P41">
            <v>29594</v>
          </cell>
          <cell r="Q41">
            <v>15.57496973843482</v>
          </cell>
        </row>
        <row r="42">
          <cell r="A42">
            <v>4</v>
          </cell>
          <cell r="B42" t="str">
            <v>Considering  Cost of Coal &amp; Fuel oil same for all the  years for comparision purpose .                                         .</v>
          </cell>
          <cell r="C42">
            <v>400</v>
          </cell>
          <cell r="D42">
            <v>2050</v>
          </cell>
          <cell r="E42">
            <v>2132.1</v>
          </cell>
          <cell r="F42">
            <v>104.00487804878048</v>
          </cell>
          <cell r="G42">
            <v>74</v>
          </cell>
          <cell r="H42">
            <v>60.681352459016395</v>
          </cell>
          <cell r="I42">
            <v>246.5</v>
          </cell>
          <cell r="J42">
            <v>11.561371417850946</v>
          </cell>
          <cell r="K42">
            <v>393</v>
          </cell>
          <cell r="L42">
            <v>66859</v>
          </cell>
          <cell r="M42">
            <v>1965681</v>
          </cell>
          <cell r="N42">
            <v>2204319</v>
          </cell>
          <cell r="O42">
            <v>1.0338722386379626</v>
          </cell>
          <cell r="P42">
            <v>16164</v>
          </cell>
          <cell r="Q42">
            <v>7.581257914731955</v>
          </cell>
        </row>
        <row r="43">
          <cell r="A43">
            <v>5</v>
          </cell>
          <cell r="B43" t="str">
            <v>Totals  may  not  tally  due  to  rounding  off.</v>
          </cell>
          <cell r="C43">
            <v>400</v>
          </cell>
          <cell r="D43">
            <v>2100</v>
          </cell>
          <cell r="E43">
            <v>2372.1999999999998</v>
          </cell>
          <cell r="F43">
            <v>112.96190476190475</v>
          </cell>
          <cell r="G43">
            <v>79.72</v>
          </cell>
          <cell r="H43">
            <v>67.699771689497709</v>
          </cell>
          <cell r="I43">
            <v>259.5</v>
          </cell>
          <cell r="J43">
            <v>10.939212545316584</v>
          </cell>
          <cell r="K43">
            <v>426</v>
          </cell>
          <cell r="L43">
            <v>76639</v>
          </cell>
          <cell r="M43">
            <v>2274395</v>
          </cell>
          <cell r="N43">
            <v>2313991</v>
          </cell>
          <cell r="O43">
            <v>0.97546201837956326</v>
          </cell>
          <cell r="P43">
            <v>13861</v>
          </cell>
          <cell r="Q43">
            <v>5.8430992327796982</v>
          </cell>
        </row>
        <row r="44">
          <cell r="B44" t="str">
            <v>97-98</v>
          </cell>
          <cell r="C44">
            <v>400</v>
          </cell>
          <cell r="D44">
            <v>2050</v>
          </cell>
          <cell r="E44">
            <v>2476.12</v>
          </cell>
          <cell r="F44">
            <v>120.78634146341463</v>
          </cell>
          <cell r="G44">
            <v>83.44</v>
          </cell>
          <cell r="H44">
            <v>70.665525114155244</v>
          </cell>
          <cell r="I44">
            <v>271.86099999999999</v>
          </cell>
          <cell r="J44">
            <v>10.97931441125632</v>
          </cell>
          <cell r="K44">
            <v>395</v>
          </cell>
          <cell r="L44">
            <v>22006</v>
          </cell>
          <cell r="M44">
            <v>2264444</v>
          </cell>
          <cell r="N44">
            <v>2202073</v>
          </cell>
          <cell r="O44">
            <v>0.8893240230683489</v>
          </cell>
          <cell r="P44">
            <v>12105</v>
          </cell>
          <cell r="Q44">
            <v>4.8886968321406075</v>
          </cell>
        </row>
        <row r="45">
          <cell r="A45" t="str">
            <v>EXECUTIVE SUMMARY</v>
          </cell>
          <cell r="B45" t="str">
            <v>98-99</v>
          </cell>
          <cell r="C45">
            <v>400</v>
          </cell>
          <cell r="D45">
            <v>2100</v>
          </cell>
          <cell r="E45">
            <v>1797.15</v>
          </cell>
          <cell r="F45">
            <v>85.578571428571422</v>
          </cell>
          <cell r="G45">
            <v>59.9</v>
          </cell>
          <cell r="H45">
            <v>51.288527397260275</v>
          </cell>
          <cell r="I45">
            <v>203.60000000000002</v>
          </cell>
          <cell r="J45">
            <v>11.329048771666251</v>
          </cell>
          <cell r="K45">
            <v>392</v>
          </cell>
          <cell r="L45">
            <v>82281</v>
          </cell>
          <cell r="M45">
            <v>1607171</v>
          </cell>
          <cell r="N45">
            <v>1612964</v>
          </cell>
          <cell r="O45">
            <v>0.89751217205019063</v>
          </cell>
          <cell r="P45">
            <v>7656</v>
          </cell>
          <cell r="Q45">
            <v>4.2600784575577997</v>
          </cell>
        </row>
        <row r="46">
          <cell r="A46" t="str">
            <v>96-97 to 00-01</v>
          </cell>
          <cell r="B46" t="str">
            <v>99-00</v>
          </cell>
          <cell r="C46">
            <v>400</v>
          </cell>
          <cell r="D46">
            <v>1900</v>
          </cell>
          <cell r="E46">
            <v>2340.6999999999998</v>
          </cell>
          <cell r="F46">
            <v>123.19473684210524</v>
          </cell>
          <cell r="G46">
            <v>81.099999999999994</v>
          </cell>
          <cell r="H46">
            <v>66.599999999999994</v>
          </cell>
          <cell r="I46">
            <v>260</v>
          </cell>
          <cell r="J46">
            <v>11.107788268466699</v>
          </cell>
          <cell r="K46">
            <v>395</v>
          </cell>
          <cell r="L46">
            <v>69143</v>
          </cell>
          <cell r="M46">
            <v>2183603</v>
          </cell>
          <cell r="N46">
            <v>2158056</v>
          </cell>
          <cell r="O46">
            <v>0.92</v>
          </cell>
          <cell r="P46">
            <v>9893</v>
          </cell>
          <cell r="Q46">
            <v>4.2300000000000004</v>
          </cell>
        </row>
        <row r="47">
          <cell r="A47" t="str">
            <v>THERMAL GENETRATION</v>
          </cell>
          <cell r="B47" t="str">
            <v>00-01</v>
          </cell>
          <cell r="C47">
            <v>400</v>
          </cell>
          <cell r="D47">
            <v>2000</v>
          </cell>
          <cell r="E47">
            <v>2182.83</v>
          </cell>
          <cell r="F47">
            <v>109.14149999999999</v>
          </cell>
          <cell r="G47">
            <v>74.38</v>
          </cell>
          <cell r="H47">
            <v>62.3</v>
          </cell>
          <cell r="I47">
            <v>236.25</v>
          </cell>
          <cell r="J47">
            <v>10.82</v>
          </cell>
          <cell r="K47">
            <v>379</v>
          </cell>
          <cell r="L47">
            <v>90525</v>
          </cell>
          <cell r="M47">
            <v>1943564</v>
          </cell>
          <cell r="N47">
            <v>2004726</v>
          </cell>
          <cell r="O47">
            <v>0.91800000000000004</v>
          </cell>
          <cell r="P47">
            <v>8579</v>
          </cell>
          <cell r="Q47">
            <v>3.93</v>
          </cell>
        </row>
        <row r="48">
          <cell r="A48" t="str">
            <v/>
          </cell>
          <cell r="B48" t="str">
            <v>P A R T I C U L A R S</v>
          </cell>
          <cell r="C48">
            <v>0</v>
          </cell>
          <cell r="D48" t="str">
            <v>96-97</v>
          </cell>
          <cell r="E48" t="str">
            <v>97-98</v>
          </cell>
          <cell r="F48" t="str">
            <v>98-99</v>
          </cell>
          <cell r="G48" t="str">
            <v>99-00</v>
          </cell>
          <cell r="H48" t="str">
            <v>00-01</v>
          </cell>
          <cell r="I48">
            <v>246.2422</v>
          </cell>
          <cell r="J48">
            <v>11.035072799341171</v>
          </cell>
          <cell r="K48">
            <v>397.4</v>
          </cell>
          <cell r="L48">
            <v>68118.8</v>
          </cell>
          <cell r="M48">
            <v>2054635.4</v>
          </cell>
          <cell r="N48">
            <v>2058362</v>
          </cell>
          <cell r="O48">
            <v>0.92005964269962059</v>
          </cell>
          <cell r="P48">
            <v>10418.799999999999</v>
          </cell>
          <cell r="Q48">
            <v>4.6303749044956213</v>
          </cell>
        </row>
        <row r="49">
          <cell r="A49">
            <v>1</v>
          </cell>
          <cell r="B49" t="str">
            <v>Thermal  Generation (Including 100 % Satpura )</v>
          </cell>
          <cell r="C49" t="str">
            <v>MU</v>
          </cell>
          <cell r="D49">
            <v>16866.97</v>
          </cell>
          <cell r="E49">
            <v>17966.7</v>
          </cell>
          <cell r="F49">
            <v>18471.39</v>
          </cell>
          <cell r="G49">
            <v>20146.419999999998</v>
          </cell>
          <cell r="H49">
            <v>20415.89</v>
          </cell>
        </row>
        <row r="50">
          <cell r="A50">
            <v>2</v>
          </cell>
          <cell r="B50" t="str">
            <v xml:space="preserve">Plan Target    </v>
          </cell>
          <cell r="C50" t="str">
            <v>MU</v>
          </cell>
          <cell r="D50">
            <v>16950</v>
          </cell>
          <cell r="E50">
            <v>17200</v>
          </cell>
          <cell r="F50">
            <v>17500</v>
          </cell>
          <cell r="G50">
            <v>19010</v>
          </cell>
          <cell r="H50">
            <v>21860</v>
          </cell>
        </row>
        <row r="51">
          <cell r="A51">
            <v>3</v>
          </cell>
          <cell r="B51" t="str">
            <v>ACHIEVEMENT Percentage of ( 2 )</v>
          </cell>
          <cell r="C51" t="str">
            <v>%</v>
          </cell>
          <cell r="D51">
            <v>99.510147492625364</v>
          </cell>
          <cell r="E51">
            <v>104.45755813953488</v>
          </cell>
          <cell r="F51">
            <v>105.5508</v>
          </cell>
          <cell r="G51">
            <v>105.97801157285637</v>
          </cell>
          <cell r="H51">
            <v>93.393824336688013</v>
          </cell>
          <cell r="I51" t="str">
            <v>AUXILIARY CONSUMPTION</v>
          </cell>
          <cell r="K51" t="str">
            <v>MAXIMUM DEMAND</v>
          </cell>
          <cell r="L51" t="str">
            <v>COAL IN MT</v>
          </cell>
          <cell r="N51" t="str">
            <v>COAL CONSUMED</v>
          </cell>
          <cell r="P51" t="str">
            <v>FUEL OIL CONSUMPTION</v>
          </cell>
        </row>
        <row r="52">
          <cell r="A52">
            <v>4</v>
          </cell>
          <cell r="B52" t="str">
            <v>Plant    Utilisation    Factor            **</v>
          </cell>
          <cell r="C52" t="str">
            <v>%</v>
          </cell>
          <cell r="D52">
            <v>62.26</v>
          </cell>
          <cell r="E52">
            <v>66.319999999999993</v>
          </cell>
          <cell r="F52">
            <v>68.180000000000007</v>
          </cell>
          <cell r="G52">
            <v>69.42</v>
          </cell>
          <cell r="H52">
            <v>66.349999999999994</v>
          </cell>
          <cell r="I52" t="str">
            <v>MKwh</v>
          </cell>
          <cell r="J52" t="str">
            <v>%</v>
          </cell>
          <cell r="K52" t="str">
            <v>MW</v>
          </cell>
          <cell r="L52" t="str">
            <v>OP.STOCK</v>
          </cell>
          <cell r="M52" t="str">
            <v>RECIEPT</v>
          </cell>
          <cell r="N52" t="str">
            <v>MT</v>
          </cell>
          <cell r="O52" t="str">
            <v>Kg/kWH</v>
          </cell>
          <cell r="P52" t="str">
            <v>KL</v>
          </cell>
          <cell r="Q52" t="str">
            <v>ml/KWH</v>
          </cell>
        </row>
        <row r="53">
          <cell r="A53">
            <v>5</v>
          </cell>
          <cell r="B53" t="str">
            <v>Plant    Availibility   Factor              **</v>
          </cell>
          <cell r="C53" t="str">
            <v>%</v>
          </cell>
          <cell r="D53">
            <v>74.900000000000006</v>
          </cell>
          <cell r="E53">
            <v>76.290000000000006</v>
          </cell>
          <cell r="F53">
            <v>77.22</v>
          </cell>
          <cell r="G53">
            <v>79.09</v>
          </cell>
          <cell r="H53">
            <v>77.67</v>
          </cell>
          <cell r="I53">
            <v>0</v>
          </cell>
          <cell r="J53">
            <v>0</v>
          </cell>
          <cell r="K53">
            <v>420</v>
          </cell>
          <cell r="N53">
            <v>1641352</v>
          </cell>
          <cell r="O53">
            <v>0.79512466876910481</v>
          </cell>
          <cell r="P53">
            <v>8572</v>
          </cell>
          <cell r="Q53">
            <v>4.1525575627219311</v>
          </cell>
        </row>
        <row r="54">
          <cell r="A54">
            <v>6</v>
          </cell>
          <cell r="B54" t="str">
            <v>Partial  Unavailability Factor         **</v>
          </cell>
          <cell r="C54" t="str">
            <v>%</v>
          </cell>
          <cell r="D54">
            <v>12.64</v>
          </cell>
          <cell r="E54">
            <v>9.9700000000000006</v>
          </cell>
          <cell r="F54">
            <v>9.0399999999999991</v>
          </cell>
          <cell r="G54">
            <v>9.67</v>
          </cell>
          <cell r="H54">
            <v>11.32</v>
          </cell>
          <cell r="I54">
            <v>205</v>
          </cell>
          <cell r="J54">
            <v>8.6503730209634409</v>
          </cell>
          <cell r="K54">
            <v>430</v>
          </cell>
          <cell r="N54">
            <v>1805424</v>
          </cell>
          <cell r="O54">
            <v>0.76183371029267799</v>
          </cell>
          <cell r="P54">
            <v>10037</v>
          </cell>
          <cell r="Q54">
            <v>4.2353070249468319</v>
          </cell>
        </row>
        <row r="55">
          <cell r="A55" t="str">
            <v>a</v>
          </cell>
          <cell r="B55" t="str">
            <v>Main Boiler</v>
          </cell>
          <cell r="C55" t="str">
            <v>%</v>
          </cell>
          <cell r="D55">
            <v>1.4</v>
          </cell>
          <cell r="E55">
            <v>1.17</v>
          </cell>
          <cell r="F55">
            <v>1.91</v>
          </cell>
          <cell r="G55">
            <v>2.62</v>
          </cell>
          <cell r="H55">
            <v>4061.5740000000001</v>
          </cell>
          <cell r="I55">
            <v>212.26</v>
          </cell>
          <cell r="J55">
            <v>9.2593723553686562</v>
          </cell>
          <cell r="K55">
            <v>435</v>
          </cell>
          <cell r="N55">
            <v>1619831</v>
          </cell>
          <cell r="O55">
            <v>0.70661539535330098</v>
          </cell>
          <cell r="P55">
            <v>11371</v>
          </cell>
          <cell r="Q55">
            <v>4.9603468883867423</v>
          </cell>
        </row>
        <row r="56">
          <cell r="A56" t="str">
            <v>b</v>
          </cell>
          <cell r="B56" t="str">
            <v>Boiler Auxiliaries(Mainly Mills)</v>
          </cell>
          <cell r="C56" t="str">
            <v>%</v>
          </cell>
          <cell r="D56">
            <v>4.9000000000000004</v>
          </cell>
          <cell r="E56">
            <v>3.07</v>
          </cell>
          <cell r="F56">
            <v>1.57</v>
          </cell>
          <cell r="G56">
            <v>1.89</v>
          </cell>
          <cell r="H56">
            <v>25</v>
          </cell>
          <cell r="I56">
            <v>255</v>
          </cell>
          <cell r="J56">
            <v>9.7792197333149247</v>
          </cell>
          <cell r="K56">
            <v>415</v>
          </cell>
          <cell r="N56">
            <v>1954298</v>
          </cell>
          <cell r="O56">
            <v>0.74947096338736829</v>
          </cell>
          <cell r="P56">
            <v>14148</v>
          </cell>
          <cell r="Q56">
            <v>5.4257412073309625</v>
          </cell>
        </row>
        <row r="57">
          <cell r="A57" t="str">
            <v>c</v>
          </cell>
          <cell r="B57" t="str">
            <v>Turbine</v>
          </cell>
          <cell r="C57" t="str">
            <v>%</v>
          </cell>
          <cell r="D57">
            <v>1.1000000000000001</v>
          </cell>
          <cell r="E57">
            <v>0.98</v>
          </cell>
          <cell r="F57">
            <v>1.42</v>
          </cell>
          <cell r="G57">
            <v>1.06</v>
          </cell>
          <cell r="H57">
            <v>13.2</v>
          </cell>
          <cell r="I57">
            <v>224.43</v>
          </cell>
          <cell r="J57">
            <v>9.3276587962943722</v>
          </cell>
          <cell r="K57">
            <v>425</v>
          </cell>
          <cell r="N57">
            <v>1700511</v>
          </cell>
          <cell r="O57">
            <v>0.70675873935504785</v>
          </cell>
          <cell r="P57">
            <v>12383</v>
          </cell>
          <cell r="Q57">
            <v>5.1465668081144766</v>
          </cell>
        </row>
        <row r="58">
          <cell r="A58" t="str">
            <v>d</v>
          </cell>
          <cell r="B58" t="str">
            <v>Turbine Auxiliaries</v>
          </cell>
          <cell r="C58" t="str">
            <v>%</v>
          </cell>
          <cell r="D58">
            <v>0.9</v>
          </cell>
          <cell r="E58">
            <v>0.49</v>
          </cell>
          <cell r="F58">
            <v>0.42</v>
          </cell>
          <cell r="G58">
            <v>0.63</v>
          </cell>
          <cell r="H58">
            <v>2808.83</v>
          </cell>
          <cell r="I58">
            <v>254.25299999999999</v>
          </cell>
          <cell r="J58">
            <v>10.150225557906502</v>
          </cell>
          <cell r="K58">
            <v>440</v>
          </cell>
          <cell r="N58">
            <v>1734277</v>
          </cell>
          <cell r="O58">
            <v>0.69235378657830648</v>
          </cell>
          <cell r="P58">
            <v>10457.49</v>
          </cell>
          <cell r="Q58">
            <v>4.1748133658030255</v>
          </cell>
        </row>
        <row r="59">
          <cell r="A59" t="str">
            <v>e</v>
          </cell>
          <cell r="B59" t="str">
            <v>Generator</v>
          </cell>
          <cell r="C59" t="str">
            <v>%</v>
          </cell>
          <cell r="D59">
            <v>0.3</v>
          </cell>
          <cell r="E59">
            <v>0.27</v>
          </cell>
          <cell r="F59">
            <v>0.2</v>
          </cell>
          <cell r="G59">
            <v>0.48</v>
          </cell>
          <cell r="H59">
            <v>669</v>
          </cell>
          <cell r="I59">
            <v>253</v>
          </cell>
          <cell r="J59">
            <v>10.616869492236676</v>
          </cell>
          <cell r="K59">
            <v>420</v>
          </cell>
          <cell r="N59">
            <v>1601918</v>
          </cell>
          <cell r="O59">
            <v>0.6722274443978179</v>
          </cell>
          <cell r="P59">
            <v>12273</v>
          </cell>
          <cell r="Q59">
            <v>5.150230801510701</v>
          </cell>
        </row>
        <row r="60">
          <cell r="A60" t="str">
            <v>f</v>
          </cell>
          <cell r="B60" t="str">
            <v>Electrical</v>
          </cell>
          <cell r="C60" t="str">
            <v>%</v>
          </cell>
          <cell r="D60">
            <v>0.8</v>
          </cell>
          <cell r="E60">
            <v>1.96</v>
          </cell>
          <cell r="F60">
            <v>2.1</v>
          </cell>
          <cell r="G60">
            <v>0.81</v>
          </cell>
          <cell r="H60">
            <v>9.1300000000000008</v>
          </cell>
          <cell r="I60">
            <v>267.8</v>
          </cell>
          <cell r="J60">
            <v>10.159332321699544</v>
          </cell>
          <cell r="K60">
            <v>420</v>
          </cell>
          <cell r="N60">
            <v>1807464</v>
          </cell>
          <cell r="O60">
            <v>0.68568437025796658</v>
          </cell>
          <cell r="P60">
            <v>8827</v>
          </cell>
          <cell r="Q60">
            <v>3.3486342943854326</v>
          </cell>
        </row>
        <row r="61">
          <cell r="A61" t="str">
            <v>g</v>
          </cell>
          <cell r="B61" t="str">
            <v>Coal related (Quality ,Quantity ,Handling ,wet coal)</v>
          </cell>
          <cell r="C61" t="str">
            <v>%</v>
          </cell>
          <cell r="D61">
            <v>3.3</v>
          </cell>
          <cell r="E61">
            <v>2.4900000000000002</v>
          </cell>
          <cell r="F61">
            <v>1.19</v>
          </cell>
          <cell r="G61">
            <v>1.6</v>
          </cell>
          <cell r="H61">
            <v>1426.91</v>
          </cell>
          <cell r="I61">
            <v>250.7</v>
          </cell>
          <cell r="J61">
            <v>9.2423963133640559</v>
          </cell>
          <cell r="K61">
            <v>440</v>
          </cell>
          <cell r="N61">
            <v>1843079</v>
          </cell>
          <cell r="O61">
            <v>0.67947612903225807</v>
          </cell>
          <cell r="P61">
            <v>9072</v>
          </cell>
          <cell r="Q61">
            <v>3.3445161290322583</v>
          </cell>
        </row>
        <row r="62">
          <cell r="A62" t="str">
            <v>h</v>
          </cell>
          <cell r="B62" t="str">
            <v>Others</v>
          </cell>
          <cell r="C62" t="str">
            <v>%</v>
          </cell>
          <cell r="D62">
            <v>0.1</v>
          </cell>
          <cell r="E62">
            <v>0</v>
          </cell>
          <cell r="F62">
            <v>0</v>
          </cell>
          <cell r="G62">
            <v>0.2</v>
          </cell>
          <cell r="H62">
            <v>157</v>
          </cell>
          <cell r="I62">
            <v>268.755</v>
          </cell>
          <cell r="J62">
            <v>9.7471765448307366</v>
          </cell>
          <cell r="K62">
            <v>435</v>
          </cell>
          <cell r="N62">
            <v>1910941</v>
          </cell>
          <cell r="O62">
            <v>0.69305796334041769</v>
          </cell>
          <cell r="P62">
            <v>6239</v>
          </cell>
          <cell r="Q62">
            <v>2.2627536032147857</v>
          </cell>
        </row>
        <row r="63">
          <cell r="A63">
            <v>7</v>
          </cell>
          <cell r="B63" t="str">
            <v xml:space="preserve">Planned  Outage         Rate          </v>
          </cell>
          <cell r="C63" t="str">
            <v>MU</v>
          </cell>
          <cell r="D63">
            <v>4231.29</v>
          </cell>
          <cell r="E63">
            <v>3432.3410099999996</v>
          </cell>
          <cell r="F63">
            <v>3544</v>
          </cell>
          <cell r="G63">
            <v>3784.7</v>
          </cell>
          <cell r="H63">
            <v>4061.5740000000001</v>
          </cell>
          <cell r="I63">
            <v>266.60000000000002</v>
          </cell>
          <cell r="J63">
            <v>9.7890543244781458</v>
          </cell>
          <cell r="K63">
            <v>430</v>
          </cell>
          <cell r="N63">
            <v>2064016</v>
          </cell>
          <cell r="O63">
            <v>0.75786814518349888</v>
          </cell>
          <cell r="P63">
            <v>5152</v>
          </cell>
          <cell r="Q63">
            <v>1.8917182250454387</v>
          </cell>
        </row>
        <row r="64">
          <cell r="A64" t="str">
            <v>a</v>
          </cell>
          <cell r="B64" t="str">
            <v>99-00</v>
          </cell>
          <cell r="C64" t="str">
            <v>No</v>
          </cell>
          <cell r="D64">
            <v>24</v>
          </cell>
          <cell r="E64">
            <v>24</v>
          </cell>
          <cell r="F64">
            <v>20</v>
          </cell>
          <cell r="G64">
            <v>24</v>
          </cell>
          <cell r="H64">
            <v>24</v>
          </cell>
          <cell r="I64">
            <v>260.7</v>
          </cell>
          <cell r="J64">
            <v>10</v>
          </cell>
          <cell r="K64">
            <v>420</v>
          </cell>
          <cell r="N64">
            <v>2054539</v>
          </cell>
          <cell r="O64">
            <v>0.79</v>
          </cell>
          <cell r="P64">
            <v>3915</v>
          </cell>
          <cell r="Q64">
            <v>1.5</v>
          </cell>
        </row>
        <row r="65">
          <cell r="A65" t="str">
            <v>b</v>
          </cell>
          <cell r="B65" t="str">
            <v xml:space="preserve">                                                       **</v>
          </cell>
          <cell r="C65" t="str">
            <v>%</v>
          </cell>
          <cell r="D65">
            <v>15.62</v>
          </cell>
          <cell r="E65">
            <v>12.67</v>
          </cell>
          <cell r="F65">
            <v>13.08</v>
          </cell>
          <cell r="G65">
            <v>13.05</v>
          </cell>
          <cell r="H65">
            <v>13.2</v>
          </cell>
          <cell r="I65">
            <v>267.75</v>
          </cell>
          <cell r="J65">
            <v>9.59</v>
          </cell>
          <cell r="K65">
            <v>420</v>
          </cell>
          <cell r="N65">
            <v>2056216</v>
          </cell>
          <cell r="O65">
            <v>0.73599999999999999</v>
          </cell>
          <cell r="P65">
            <v>3523</v>
          </cell>
          <cell r="Q65">
            <v>1.26</v>
          </cell>
        </row>
        <row r="66">
          <cell r="A66">
            <v>8</v>
          </cell>
          <cell r="B66" t="str">
            <v xml:space="preserve">Forced   Outage   </v>
          </cell>
          <cell r="C66" t="str">
            <v>MU</v>
          </cell>
          <cell r="D66">
            <v>2568.61</v>
          </cell>
          <cell r="E66">
            <v>2988.0600899999995</v>
          </cell>
          <cell r="F66">
            <v>2626.63</v>
          </cell>
          <cell r="G66">
            <v>2200.5</v>
          </cell>
          <cell r="H66">
            <v>4061.5740000000001</v>
          </cell>
          <cell r="I66">
            <v>262.90099999999995</v>
          </cell>
          <cell r="J66">
            <v>9.6737254365345873</v>
          </cell>
          <cell r="K66">
            <v>429</v>
          </cell>
          <cell r="L66">
            <v>0</v>
          </cell>
          <cell r="M66">
            <v>0</v>
          </cell>
          <cell r="N66">
            <v>1985758.2</v>
          </cell>
          <cell r="O66">
            <v>0.73128044751123489</v>
          </cell>
          <cell r="P66">
            <v>5580.2</v>
          </cell>
          <cell r="Q66">
            <v>2.0517975914584965</v>
          </cell>
        </row>
        <row r="67">
          <cell r="A67" t="str">
            <v>a</v>
          </cell>
          <cell r="B67" t="str">
            <v>88-89</v>
          </cell>
          <cell r="C67" t="str">
            <v>No</v>
          </cell>
          <cell r="D67">
            <v>679</v>
          </cell>
          <cell r="E67">
            <v>662</v>
          </cell>
          <cell r="F67">
            <v>618</v>
          </cell>
          <cell r="G67">
            <v>570</v>
          </cell>
          <cell r="H67">
            <v>669</v>
          </cell>
          <cell r="I67">
            <v>0</v>
          </cell>
          <cell r="J67">
            <v>0</v>
          </cell>
          <cell r="K67">
            <v>405</v>
          </cell>
          <cell r="N67">
            <v>1243803</v>
          </cell>
          <cell r="O67">
            <v>0.79908707188425532</v>
          </cell>
          <cell r="P67">
            <v>10940</v>
          </cell>
          <cell r="Q67">
            <v>7.0284543182592047</v>
          </cell>
        </row>
        <row r="68">
          <cell r="A68" t="str">
            <v>b</v>
          </cell>
          <cell r="B68" t="str">
            <v xml:space="preserve">                                                      **</v>
          </cell>
          <cell r="C68" t="str">
            <v>%</v>
          </cell>
          <cell r="D68">
            <v>9.48</v>
          </cell>
          <cell r="E68">
            <v>11.03</v>
          </cell>
          <cell r="F68">
            <v>9.69</v>
          </cell>
          <cell r="G68">
            <v>7.84</v>
          </cell>
          <cell r="H68">
            <v>9.1300000000000008</v>
          </cell>
          <cell r="I68">
            <v>149</v>
          </cell>
          <cell r="J68">
            <v>8.8501882892407853</v>
          </cell>
          <cell r="K68">
            <v>420</v>
          </cell>
          <cell r="N68">
            <v>1297045</v>
          </cell>
          <cell r="O68">
            <v>0.77040889057841033</v>
          </cell>
          <cell r="P68">
            <v>6352</v>
          </cell>
          <cell r="Q68">
            <v>3.7729124841112394</v>
          </cell>
        </row>
        <row r="69">
          <cell r="A69" t="str">
            <v>c</v>
          </cell>
          <cell r="B69" t="str">
            <v>Boiler Tube Leakages</v>
          </cell>
          <cell r="C69" t="str">
            <v>MU</v>
          </cell>
          <cell r="D69">
            <v>1719</v>
          </cell>
          <cell r="E69">
            <v>1560.40128</v>
          </cell>
          <cell r="F69">
            <v>1408.83</v>
          </cell>
          <cell r="G69">
            <v>1466.97</v>
          </cell>
          <cell r="H69">
            <v>1426.91</v>
          </cell>
          <cell r="I69">
            <v>260.75</v>
          </cell>
          <cell r="J69">
            <v>9.4181854958137379</v>
          </cell>
          <cell r="K69">
            <v>420</v>
          </cell>
          <cell r="N69">
            <v>1963008</v>
          </cell>
          <cell r="O69">
            <v>0.70903062219621615</v>
          </cell>
          <cell r="P69">
            <v>7928</v>
          </cell>
          <cell r="Q69">
            <v>2.8635618259179796</v>
          </cell>
        </row>
        <row r="70">
          <cell r="A70" t="str">
            <v>d</v>
          </cell>
          <cell r="B70" t="str">
            <v>91-92</v>
          </cell>
          <cell r="C70" t="str">
            <v>No</v>
          </cell>
          <cell r="D70">
            <v>185</v>
          </cell>
          <cell r="E70">
            <v>197</v>
          </cell>
          <cell r="F70">
            <v>191</v>
          </cell>
          <cell r="G70">
            <v>184</v>
          </cell>
          <cell r="H70">
            <v>157</v>
          </cell>
          <cell r="I70">
            <v>189.16</v>
          </cell>
          <cell r="J70">
            <v>9.2642384527605142</v>
          </cell>
          <cell r="K70">
            <v>420</v>
          </cell>
          <cell r="N70">
            <v>1514144</v>
          </cell>
          <cell r="O70">
            <v>0.7415622260423248</v>
          </cell>
          <cell r="P70">
            <v>10879</v>
          </cell>
          <cell r="Q70">
            <v>5.3280635508343011</v>
          </cell>
        </row>
        <row r="71">
          <cell r="A71" t="str">
            <v>e</v>
          </cell>
          <cell r="B71" t="str">
            <v>92-93</v>
          </cell>
          <cell r="C71" t="str">
            <v>%</v>
          </cell>
          <cell r="D71">
            <v>6.34</v>
          </cell>
          <cell r="E71">
            <v>5.76</v>
          </cell>
          <cell r="F71">
            <v>5.2</v>
          </cell>
          <cell r="G71">
            <v>5.4</v>
          </cell>
          <cell r="H71">
            <v>4.6399999999999997</v>
          </cell>
          <cell r="I71">
            <v>229.96</v>
          </cell>
          <cell r="J71">
            <v>9.3963241723667323</v>
          </cell>
          <cell r="K71">
            <v>420</v>
          </cell>
          <cell r="N71">
            <v>1717518</v>
          </cell>
          <cell r="O71">
            <v>0.7017896982029469</v>
          </cell>
          <cell r="P71">
            <v>12666</v>
          </cell>
          <cell r="Q71">
            <v>5.1754149403025318</v>
          </cell>
        </row>
        <row r="72">
          <cell r="A72">
            <v>9</v>
          </cell>
          <cell r="B72" t="str">
            <v>Total          Coal           Consumption</v>
          </cell>
          <cell r="C72" t="str">
            <v>1000MT</v>
          </cell>
          <cell r="D72">
            <v>13482.3</v>
          </cell>
          <cell r="E72">
            <v>14265.226000000001</v>
          </cell>
          <cell r="F72">
            <v>14547.769</v>
          </cell>
          <cell r="G72">
            <v>15648.859</v>
          </cell>
          <cell r="H72">
            <v>16020.288</v>
          </cell>
          <cell r="I72">
            <v>241.17</v>
          </cell>
          <cell r="J72">
            <v>9.9037833709083287</v>
          </cell>
          <cell r="K72">
            <v>425</v>
          </cell>
          <cell r="N72">
            <v>1694854</v>
          </cell>
          <cell r="O72">
            <v>0.69600144550804266</v>
          </cell>
          <cell r="P72">
            <v>12366.135</v>
          </cell>
          <cell r="Q72">
            <v>5.0782237498614036</v>
          </cell>
        </row>
        <row r="73">
          <cell r="A73">
            <v>10</v>
          </cell>
          <cell r="B73" t="str">
            <v xml:space="preserve">COST OF  Coal consumed @ Rs 800 /MT </v>
          </cell>
          <cell r="C73" t="str">
            <v>Cr Rs.</v>
          </cell>
          <cell r="D73">
            <v>1078.5840000000001</v>
          </cell>
          <cell r="E73">
            <v>1141.2180800000001</v>
          </cell>
          <cell r="F73">
            <v>1163.82152</v>
          </cell>
          <cell r="G73">
            <v>1251.9087200000001</v>
          </cell>
          <cell r="H73">
            <v>1281.6230399999999</v>
          </cell>
          <cell r="I73">
            <v>207</v>
          </cell>
          <cell r="J73">
            <v>9.9903474903474905</v>
          </cell>
          <cell r="K73">
            <v>420</v>
          </cell>
          <cell r="N73">
            <v>1388587</v>
          </cell>
          <cell r="O73">
            <v>0.6701674710424711</v>
          </cell>
          <cell r="P73">
            <v>9236</v>
          </cell>
          <cell r="Q73">
            <v>4.4575289575289574</v>
          </cell>
        </row>
        <row r="74">
          <cell r="A74">
            <v>11</v>
          </cell>
          <cell r="B74" t="str">
            <v>Specific    Coal           Consumption</v>
          </cell>
          <cell r="C74" t="str">
            <v>Kg/Kwh</v>
          </cell>
          <cell r="D74">
            <v>0.8</v>
          </cell>
          <cell r="E74">
            <v>0.79</v>
          </cell>
          <cell r="F74">
            <v>0.79</v>
          </cell>
          <cell r="G74">
            <v>0.78</v>
          </cell>
          <cell r="H74">
            <v>0.78</v>
          </cell>
          <cell r="I74">
            <v>200</v>
          </cell>
          <cell r="J74">
            <v>9.8775187672856575</v>
          </cell>
          <cell r="K74">
            <v>420</v>
          </cell>
          <cell r="N74">
            <v>1377039</v>
          </cell>
          <cell r="O74">
            <v>0.68008642828921373</v>
          </cell>
          <cell r="P74">
            <v>6316</v>
          </cell>
          <cell r="Q74">
            <v>3.1193204267088106</v>
          </cell>
        </row>
        <row r="75">
          <cell r="A75">
            <v>12</v>
          </cell>
          <cell r="B75" t="str">
            <v>Total          Fuel Oil     Consumption</v>
          </cell>
          <cell r="C75" t="str">
            <v>1000KL</v>
          </cell>
          <cell r="D75">
            <v>86.83</v>
          </cell>
          <cell r="E75">
            <v>66.355000000000004</v>
          </cell>
          <cell r="F75">
            <v>51.347000000000001</v>
          </cell>
          <cell r="G75">
            <v>58.731999999999999</v>
          </cell>
          <cell r="H75">
            <v>65.579260000000005</v>
          </cell>
          <cell r="I75">
            <v>221.2</v>
          </cell>
          <cell r="J75">
            <v>10.051804053439971</v>
          </cell>
          <cell r="K75">
            <v>415</v>
          </cell>
          <cell r="N75">
            <v>1498328</v>
          </cell>
          <cell r="O75">
            <v>0.68087248932109423</v>
          </cell>
          <cell r="P75">
            <v>8360</v>
          </cell>
          <cell r="Q75">
            <v>3.7989639189312006</v>
          </cell>
        </row>
        <row r="76">
          <cell r="A76">
            <v>13</v>
          </cell>
          <cell r="B76" t="str">
            <v>COST OF  Fuel oil consumed  @ Rs 7500 per MT</v>
          </cell>
          <cell r="C76" t="str">
            <v>Cr Rs.</v>
          </cell>
          <cell r="D76">
            <v>65.122500000000002</v>
          </cell>
          <cell r="E76">
            <v>49.766250000000007</v>
          </cell>
          <cell r="F76">
            <v>38.510250000000006</v>
          </cell>
          <cell r="G76">
            <v>44.048999999999999</v>
          </cell>
          <cell r="H76">
            <v>49.184445000000004</v>
          </cell>
          <cell r="I76">
            <v>227.755</v>
          </cell>
          <cell r="J76">
            <v>10.015787436894229</v>
          </cell>
          <cell r="K76">
            <v>440</v>
          </cell>
          <cell r="N76">
            <v>1574060</v>
          </cell>
          <cell r="O76">
            <v>0.69221094478354939</v>
          </cell>
          <cell r="P76">
            <v>5914</v>
          </cell>
          <cell r="Q76">
            <v>2.6007493535506341</v>
          </cell>
        </row>
        <row r="77">
          <cell r="A77">
            <v>14</v>
          </cell>
          <cell r="B77" t="str">
            <v xml:space="preserve">Specific    Fuel Oil      Consumption </v>
          </cell>
          <cell r="C77" t="str">
            <v>ml/Kwh</v>
          </cell>
          <cell r="D77">
            <v>5.15</v>
          </cell>
          <cell r="E77">
            <v>3.69</v>
          </cell>
          <cell r="F77">
            <v>2.78</v>
          </cell>
          <cell r="G77">
            <v>2.29</v>
          </cell>
          <cell r="H77">
            <v>3.22</v>
          </cell>
          <cell r="I77">
            <v>265</v>
          </cell>
          <cell r="J77">
            <v>10.213048036011594</v>
          </cell>
          <cell r="K77">
            <v>420</v>
          </cell>
          <cell r="N77">
            <v>1991333</v>
          </cell>
          <cell r="O77">
            <v>0.76745583338471979</v>
          </cell>
          <cell r="P77">
            <v>3723</v>
          </cell>
          <cell r="Q77">
            <v>1.4348368995498553</v>
          </cell>
        </row>
        <row r="78">
          <cell r="A78">
            <v>15</v>
          </cell>
          <cell r="B78" t="str">
            <v>Cost of  Fuels  per  Kwh  Generated</v>
          </cell>
          <cell r="C78" t="str">
            <v>Paise</v>
          </cell>
          <cell r="D78">
            <v>67.807466308412231</v>
          </cell>
          <cell r="E78">
            <v>66.288429706067333</v>
          </cell>
          <cell r="F78">
            <v>65.091569719441793</v>
          </cell>
          <cell r="G78">
            <v>64.326948410685389</v>
          </cell>
          <cell r="H78">
            <v>65.184887114889449</v>
          </cell>
          <cell r="I78">
            <v>228</v>
          </cell>
          <cell r="J78">
            <v>9.5</v>
          </cell>
          <cell r="K78">
            <v>415</v>
          </cell>
          <cell r="N78">
            <v>1887370</v>
          </cell>
          <cell r="O78">
            <v>0.79</v>
          </cell>
          <cell r="P78">
            <v>3313</v>
          </cell>
          <cell r="Q78">
            <v>1.38</v>
          </cell>
        </row>
        <row r="79">
          <cell r="A79">
            <v>16</v>
          </cell>
          <cell r="B79" t="str">
            <v>Thermal  Auxiliary Consumption   Total</v>
          </cell>
          <cell r="C79" t="str">
            <v>MU</v>
          </cell>
          <cell r="D79">
            <v>1650.79</v>
          </cell>
          <cell r="E79">
            <v>1766.22</v>
          </cell>
          <cell r="F79">
            <v>1783.99</v>
          </cell>
          <cell r="G79">
            <v>1952.78</v>
          </cell>
          <cell r="H79">
            <v>1982.05</v>
          </cell>
          <cell r="I79">
            <v>216.61</v>
          </cell>
          <cell r="J79">
            <v>10.01</v>
          </cell>
          <cell r="K79">
            <v>410</v>
          </cell>
          <cell r="N79">
            <v>1588622</v>
          </cell>
          <cell r="O79">
            <v>0.73399999999999999</v>
          </cell>
          <cell r="P79">
            <v>3183</v>
          </cell>
          <cell r="Q79">
            <v>1.47</v>
          </cell>
        </row>
        <row r="80">
          <cell r="A80">
            <v>17</v>
          </cell>
          <cell r="B80" t="str">
            <v>Thermal  Auxiliary Consumption   Percentage</v>
          </cell>
          <cell r="C80" t="str">
            <v>%</v>
          </cell>
          <cell r="D80">
            <v>9.7871164767590138</v>
          </cell>
          <cell r="E80">
            <v>9.8305197949539984</v>
          </cell>
          <cell r="F80">
            <v>9.66</v>
          </cell>
          <cell r="G80">
            <v>9.69</v>
          </cell>
          <cell r="H80">
            <v>9.7100000000000009</v>
          </cell>
          <cell r="I80">
            <v>231.71300000000002</v>
          </cell>
          <cell r="J80">
            <v>9.9581279052691585</v>
          </cell>
          <cell r="K80">
            <v>420</v>
          </cell>
          <cell r="L80">
            <v>0</v>
          </cell>
          <cell r="M80">
            <v>0</v>
          </cell>
          <cell r="N80">
            <v>1707942.6</v>
          </cell>
          <cell r="O80">
            <v>0.73290785349787269</v>
          </cell>
          <cell r="P80">
            <v>4898.6000000000004</v>
          </cell>
          <cell r="Q80">
            <v>2.1369100344063381</v>
          </cell>
        </row>
        <row r="81">
          <cell r="A81">
            <v>18</v>
          </cell>
          <cell r="B81" t="str">
            <v>Cost of  Fuels  per  Kwh  sent out</v>
          </cell>
          <cell r="C81" t="str">
            <v>Paise</v>
          </cell>
          <cell r="D81">
            <v>75.163838755850691</v>
          </cell>
          <cell r="E81">
            <v>73.515373001293781</v>
          </cell>
          <cell r="F81">
            <v>72.050275657082594</v>
          </cell>
          <cell r="G81">
            <v>71.231359969747686</v>
          </cell>
          <cell r="H81">
            <v>72.193720082196648</v>
          </cell>
          <cell r="I81">
            <v>0</v>
          </cell>
          <cell r="J81">
            <v>0</v>
          </cell>
          <cell r="K81">
            <v>0</v>
          </cell>
          <cell r="L81">
            <v>0</v>
          </cell>
          <cell r="M81">
            <v>0</v>
          </cell>
          <cell r="N81">
            <v>2885155</v>
          </cell>
          <cell r="O81">
            <v>0.79682804904993376</v>
          </cell>
          <cell r="P81">
            <v>19512</v>
          </cell>
          <cell r="Q81">
            <v>5.388864339372514</v>
          </cell>
        </row>
        <row r="82">
          <cell r="A82" t="str">
            <v>Note :-</v>
          </cell>
          <cell r="B82" t="str">
            <v>89-90</v>
          </cell>
          <cell r="C82">
            <v>840</v>
          </cell>
          <cell r="D82">
            <v>3560</v>
          </cell>
          <cell r="E82">
            <v>4053.42</v>
          </cell>
          <cell r="F82">
            <v>113.86011235955056</v>
          </cell>
          <cell r="G82">
            <v>63.195</v>
          </cell>
          <cell r="H82">
            <v>55.085616438356162</v>
          </cell>
          <cell r="I82">
            <v>354</v>
          </cell>
          <cell r="J82">
            <v>8.7333658984265146</v>
          </cell>
          <cell r="K82">
            <v>0</v>
          </cell>
          <cell r="L82">
            <v>159088</v>
          </cell>
          <cell r="M82">
            <v>3250742</v>
          </cell>
          <cell r="N82">
            <v>3102469</v>
          </cell>
          <cell r="O82">
            <v>0.76539539450636751</v>
          </cell>
          <cell r="P82">
            <v>16389</v>
          </cell>
          <cell r="Q82">
            <v>4.0432523646698346</v>
          </cell>
        </row>
        <row r="83">
          <cell r="A83">
            <v>1</v>
          </cell>
          <cell r="B83" t="str">
            <v>In 1994-95 &amp;1999-2000specific oil consumption is more due to stablisation of both units of Sanjay Gandhi thermal Power Station.</v>
          </cell>
          <cell r="C83">
            <v>840</v>
          </cell>
          <cell r="D83">
            <v>4400</v>
          </cell>
          <cell r="E83">
            <v>5060.96</v>
          </cell>
          <cell r="F83">
            <v>115.02181818181818</v>
          </cell>
          <cell r="G83">
            <v>81.45</v>
          </cell>
          <cell r="H83">
            <v>68.777995216351385</v>
          </cell>
          <cell r="I83">
            <v>473.01</v>
          </cell>
          <cell r="J83">
            <v>9.3462505137365248</v>
          </cell>
          <cell r="K83">
            <v>0</v>
          </cell>
          <cell r="L83">
            <v>313023</v>
          </cell>
          <cell r="M83">
            <v>3289767</v>
          </cell>
          <cell r="N83">
            <v>3582839</v>
          </cell>
          <cell r="O83">
            <v>0.7079366365274572</v>
          </cell>
          <cell r="P83">
            <v>19299</v>
          </cell>
          <cell r="Q83">
            <v>3.8133081470709116</v>
          </cell>
        </row>
        <row r="84">
          <cell r="A84">
            <v>2</v>
          </cell>
          <cell r="B84" t="str">
            <v xml:space="preserve"> Heavy and unprcedented rains all over resulting in wet coal problems in thermal stations.</v>
          </cell>
          <cell r="C84">
            <v>840</v>
          </cell>
          <cell r="D84">
            <v>4400</v>
          </cell>
          <cell r="E84">
            <v>4649.3999999999996</v>
          </cell>
          <cell r="F84" t="str">
            <v/>
          </cell>
          <cell r="G84">
            <v>78.054999999999993</v>
          </cell>
          <cell r="H84">
            <v>63.012295081967203</v>
          </cell>
          <cell r="I84">
            <v>444.15999999999997</v>
          </cell>
          <cell r="J84">
            <v>9.5530606099711797</v>
          </cell>
          <cell r="K84">
            <v>0</v>
          </cell>
          <cell r="L84">
            <v>123702</v>
          </cell>
          <cell r="M84">
            <v>3358189</v>
          </cell>
          <cell r="N84">
            <v>3468442</v>
          </cell>
          <cell r="O84">
            <v>0.74599776315223465</v>
          </cell>
          <cell r="P84">
            <v>25027</v>
          </cell>
          <cell r="Q84">
            <v>5.3828450982922531</v>
          </cell>
        </row>
        <row r="85">
          <cell r="A85">
            <v>3</v>
          </cell>
          <cell r="B85" t="str">
            <v>Considering SGTPS # 1 wef :  01.01.95  , # 2 wef : 01.04.95 ,.# 3 w.e.f : 01.09.99&amp; # 4 w.e.f : 01.04.2000.</v>
          </cell>
          <cell r="C85">
            <v>840</v>
          </cell>
          <cell r="D85">
            <v>4800</v>
          </cell>
          <cell r="E85">
            <v>4853.41</v>
          </cell>
          <cell r="F85">
            <v>101.11270833333333</v>
          </cell>
          <cell r="G85">
            <v>79.78</v>
          </cell>
          <cell r="H85">
            <v>65.957409219395515</v>
          </cell>
          <cell r="I85">
            <v>454.39</v>
          </cell>
          <cell r="J85">
            <v>9.3622834254678668</v>
          </cell>
          <cell r="K85">
            <v>0</v>
          </cell>
          <cell r="L85">
            <v>99032</v>
          </cell>
          <cell r="M85">
            <v>3326019</v>
          </cell>
          <cell r="N85">
            <v>3418029</v>
          </cell>
          <cell r="O85">
            <v>0.70425309215582443</v>
          </cell>
          <cell r="P85">
            <v>25049</v>
          </cell>
          <cell r="Q85">
            <v>5.1611135263659982</v>
          </cell>
        </row>
        <row r="86">
          <cell r="A86">
            <v>4</v>
          </cell>
          <cell r="B86" t="str">
            <v>Considering  Cost of Coal &amp; Fuel oil same for all the  years for comparision purpose .                                         .</v>
          </cell>
          <cell r="C86">
            <v>840</v>
          </cell>
          <cell r="D86">
            <v>5000</v>
          </cell>
          <cell r="E86" t="str">
            <v/>
          </cell>
          <cell r="F86">
            <v>98.800600000000017</v>
          </cell>
          <cell r="G86">
            <v>80.135999999999996</v>
          </cell>
          <cell r="H86">
            <v>67.134567297238533</v>
          </cell>
          <cell r="I86">
            <v>495.423</v>
          </cell>
          <cell r="J86">
            <v>10.028744764707906</v>
          </cell>
          <cell r="K86">
            <v>865</v>
          </cell>
          <cell r="L86">
            <v>248312</v>
          </cell>
          <cell r="M86">
            <v>3304685</v>
          </cell>
          <cell r="N86">
            <v>3429131</v>
          </cell>
          <cell r="O86">
            <v>0.69415185737738416</v>
          </cell>
          <cell r="P86">
            <v>22823.625</v>
          </cell>
          <cell r="Q86">
            <v>4.6201389465246159</v>
          </cell>
        </row>
        <row r="87">
          <cell r="A87">
            <v>5</v>
          </cell>
          <cell r="B87" t="str">
            <v>Totals  may  not  tally  due  to  rounding  off.</v>
          </cell>
          <cell r="C87">
            <v>840</v>
          </cell>
          <cell r="D87">
            <v>5000</v>
          </cell>
          <cell r="E87">
            <v>4455</v>
          </cell>
          <cell r="F87">
            <v>89.1</v>
          </cell>
          <cell r="G87">
            <v>72.3</v>
          </cell>
          <cell r="H87">
            <v>60.543052837573384</v>
          </cell>
          <cell r="I87">
            <v>460</v>
          </cell>
          <cell r="J87">
            <v>10.325476992143658</v>
          </cell>
          <cell r="K87">
            <v>840</v>
          </cell>
          <cell r="L87">
            <v>152721</v>
          </cell>
          <cell r="M87">
            <v>3059426</v>
          </cell>
          <cell r="N87">
            <v>2990505</v>
          </cell>
          <cell r="O87">
            <v>0.67126936026936024</v>
          </cell>
          <cell r="P87">
            <v>21509</v>
          </cell>
          <cell r="Q87">
            <v>4.8280583613916948</v>
          </cell>
        </row>
        <row r="88">
          <cell r="B88" t="str">
            <v>95-96</v>
          </cell>
          <cell r="C88">
            <v>840</v>
          </cell>
          <cell r="D88">
            <v>5050</v>
          </cell>
          <cell r="E88">
            <v>4660.8</v>
          </cell>
          <cell r="F88">
            <v>92.29306930693069</v>
          </cell>
          <cell r="G88">
            <v>73</v>
          </cell>
          <cell r="H88">
            <v>63.16679677335415</v>
          </cell>
          <cell r="I88">
            <v>467.8</v>
          </cell>
          <cell r="J88">
            <v>10.03690353587367</v>
          </cell>
          <cell r="K88">
            <v>840</v>
          </cell>
          <cell r="L88">
            <v>281544</v>
          </cell>
          <cell r="M88">
            <v>3036370</v>
          </cell>
          <cell r="N88">
            <v>3184503</v>
          </cell>
          <cell r="O88">
            <v>0.68325244593202883</v>
          </cell>
          <cell r="P88">
            <v>15143</v>
          </cell>
          <cell r="Q88">
            <v>3.2490130449708206</v>
          </cell>
        </row>
        <row r="89">
          <cell r="A89" t="str">
            <v>EXECUTIVE SUMMARY</v>
          </cell>
          <cell r="B89" t="str">
            <v>96-97</v>
          </cell>
          <cell r="C89">
            <v>840</v>
          </cell>
          <cell r="D89">
            <v>5100</v>
          </cell>
          <cell r="E89">
            <v>4913.1000000000004</v>
          </cell>
          <cell r="F89">
            <v>96.335294117647067</v>
          </cell>
          <cell r="G89">
            <v>76.599999999999994</v>
          </cell>
          <cell r="H89">
            <v>66.768590998043067</v>
          </cell>
          <cell r="I89">
            <v>471.9</v>
          </cell>
          <cell r="J89">
            <v>9.6049337485497954</v>
          </cell>
          <cell r="K89">
            <v>840</v>
          </cell>
          <cell r="L89">
            <v>134441</v>
          </cell>
          <cell r="M89">
            <v>3393898</v>
          </cell>
          <cell r="N89">
            <v>3341407</v>
          </cell>
          <cell r="O89">
            <v>0.68010156520323217</v>
          </cell>
          <cell r="P89">
            <v>17432</v>
          </cell>
          <cell r="Q89">
            <v>3.548065376239034</v>
          </cell>
        </row>
        <row r="90">
          <cell r="A90" t="str">
            <v>91-92 to 95-96</v>
          </cell>
          <cell r="B90" t="str">
            <v>97-98</v>
          </cell>
          <cell r="C90">
            <v>840</v>
          </cell>
          <cell r="D90">
            <v>5100</v>
          </cell>
          <cell r="E90">
            <v>5031.22</v>
          </cell>
          <cell r="F90">
            <v>98.651372549019612</v>
          </cell>
          <cell r="G90">
            <v>76.599999999999994</v>
          </cell>
          <cell r="H90">
            <v>68.373831267666887</v>
          </cell>
          <cell r="I90">
            <v>496.51</v>
          </cell>
          <cell r="J90">
            <v>9.8685805828407425</v>
          </cell>
          <cell r="K90">
            <v>870</v>
          </cell>
          <cell r="L90">
            <v>225761</v>
          </cell>
          <cell r="M90">
            <v>3512855</v>
          </cell>
          <cell r="N90">
            <v>3485001</v>
          </cell>
          <cell r="O90">
            <v>0.69267513644801859</v>
          </cell>
          <cell r="P90">
            <v>12153</v>
          </cell>
          <cell r="Q90">
            <v>2.415517508675828</v>
          </cell>
        </row>
        <row r="91">
          <cell r="A91" t="str">
            <v xml:space="preserve"> HYDEL GENETRATION</v>
          </cell>
          <cell r="B91" t="str">
            <v>98-99</v>
          </cell>
          <cell r="C91">
            <v>840</v>
          </cell>
          <cell r="D91">
            <v>5200</v>
          </cell>
          <cell r="E91">
            <v>5318.17</v>
          </cell>
          <cell r="F91">
            <v>102.27249999999999</v>
          </cell>
          <cell r="G91">
            <v>76.599999999999994</v>
          </cell>
          <cell r="H91">
            <v>72.273456186127419</v>
          </cell>
          <cell r="I91">
            <v>531.6</v>
          </cell>
          <cell r="J91">
            <v>9.9959196490522118</v>
          </cell>
          <cell r="K91">
            <v>840</v>
          </cell>
          <cell r="L91">
            <v>189000</v>
          </cell>
          <cell r="M91">
            <v>4085508</v>
          </cell>
          <cell r="N91">
            <v>4055349</v>
          </cell>
          <cell r="O91">
            <v>0.7625459509568141</v>
          </cell>
          <cell r="P91">
            <v>8875</v>
          </cell>
          <cell r="Q91">
            <v>1.6688071272637015</v>
          </cell>
        </row>
        <row r="92">
          <cell r="A92" t="str">
            <v/>
          </cell>
          <cell r="B92" t="str">
            <v>P A R T I C U L A R S</v>
          </cell>
          <cell r="C92">
            <v>840</v>
          </cell>
          <cell r="D92" t="str">
            <v>91-92</v>
          </cell>
          <cell r="E92" t="str">
            <v>92-93</v>
          </cell>
          <cell r="F92" t="str">
            <v>93-94</v>
          </cell>
          <cell r="G92" t="str">
            <v>94-95</v>
          </cell>
          <cell r="H92" t="str">
            <v xml:space="preserve">95-96 </v>
          </cell>
          <cell r="I92">
            <v>488.7</v>
          </cell>
          <cell r="J92">
            <v>9.7391339006357249</v>
          </cell>
          <cell r="K92">
            <v>815</v>
          </cell>
          <cell r="L92">
            <v>77595</v>
          </cell>
          <cell r="M92">
            <v>4123724</v>
          </cell>
          <cell r="N92">
            <v>3941909</v>
          </cell>
          <cell r="O92">
            <v>0.79</v>
          </cell>
          <cell r="P92">
            <v>7229</v>
          </cell>
          <cell r="Q92">
            <v>1.4406424998505352</v>
          </cell>
        </row>
        <row r="93">
          <cell r="A93">
            <v>1</v>
          </cell>
          <cell r="B93" t="str">
            <v>Hydel Generation(G'sagar+Pench+Bargi+Tons+ B'pur+HB))</v>
          </cell>
          <cell r="C93" t="str">
            <v>MU</v>
          </cell>
          <cell r="D93">
            <v>1324.15</v>
          </cell>
          <cell r="E93">
            <v>1295.48</v>
          </cell>
          <cell r="F93">
            <v>1589.68</v>
          </cell>
          <cell r="G93">
            <v>2280.4742339999998</v>
          </cell>
          <cell r="H93">
            <v>2141.34</v>
          </cell>
          <cell r="I93">
            <v>484.36</v>
          </cell>
          <cell r="J93">
            <v>9.773578890231871</v>
          </cell>
          <cell r="K93">
            <v>820</v>
          </cell>
          <cell r="L93">
            <v>259409</v>
          </cell>
          <cell r="M93">
            <v>3227819</v>
          </cell>
          <cell r="N93">
            <v>3644838</v>
          </cell>
          <cell r="O93">
            <v>0.73499999999999999</v>
          </cell>
          <cell r="P93">
            <v>6706</v>
          </cell>
          <cell r="Q93">
            <v>1.35</v>
          </cell>
        </row>
        <row r="94">
          <cell r="A94">
            <v>2</v>
          </cell>
          <cell r="B94" t="str">
            <v xml:space="preserve">Target (PLAN )   </v>
          </cell>
          <cell r="C94" t="str">
            <v>MU</v>
          </cell>
          <cell r="D94">
            <v>1771</v>
          </cell>
          <cell r="E94">
            <v>1870</v>
          </cell>
          <cell r="F94">
            <v>1870</v>
          </cell>
          <cell r="G94">
            <v>1965</v>
          </cell>
          <cell r="H94">
            <v>2035</v>
          </cell>
          <cell r="I94">
            <v>494.61400000000003</v>
          </cell>
          <cell r="J94">
            <v>9.7964293542620702</v>
          </cell>
          <cell r="K94">
            <v>837</v>
          </cell>
          <cell r="L94">
            <v>177241.2</v>
          </cell>
          <cell r="M94">
            <v>3668760.8</v>
          </cell>
          <cell r="N94">
            <v>3693700.8</v>
          </cell>
          <cell r="O94">
            <v>0.73206453052161291</v>
          </cell>
          <cell r="P94">
            <v>10479</v>
          </cell>
          <cell r="Q94">
            <v>2.0846065024058196</v>
          </cell>
        </row>
        <row r="95">
          <cell r="A95">
            <v>3</v>
          </cell>
          <cell r="B95" t="str">
            <v>ACHIEVEMENT Percentage of ( 2 )</v>
          </cell>
          <cell r="C95" t="str">
            <v>%</v>
          </cell>
          <cell r="D95">
            <v>74.768492377188025</v>
          </cell>
          <cell r="E95">
            <v>69.277005347593587</v>
          </cell>
          <cell r="F95">
            <v>85.009625668449203</v>
          </cell>
          <cell r="G95">
            <v>116.05466839694657</v>
          </cell>
          <cell r="H95">
            <v>105.23</v>
          </cell>
        </row>
        <row r="96">
          <cell r="A96">
            <v>4</v>
          </cell>
          <cell r="B96" t="str">
            <v>Hydel Generation M.P.Share</v>
          </cell>
          <cell r="C96" t="str">
            <v>MU</v>
          </cell>
          <cell r="D96">
            <v>1498.64</v>
          </cell>
          <cell r="E96">
            <v>1511.19</v>
          </cell>
          <cell r="F96">
            <v>1658.26</v>
          </cell>
          <cell r="G96">
            <v>2415.3094620000002</v>
          </cell>
          <cell r="H96">
            <v>2253.15</v>
          </cell>
        </row>
        <row r="97">
          <cell r="A97">
            <v>5</v>
          </cell>
          <cell r="B97" t="str">
            <v xml:space="preserve">Target (PLAN )   </v>
          </cell>
          <cell r="C97" t="str">
            <v>MU</v>
          </cell>
          <cell r="D97">
            <v>1846</v>
          </cell>
          <cell r="E97">
            <v>1938</v>
          </cell>
          <cell r="F97">
            <v>1990</v>
          </cell>
          <cell r="G97">
            <v>1999.9666666666667</v>
          </cell>
          <cell r="H97">
            <v>2059.33</v>
          </cell>
          <cell r="I97" t="str">
            <v>AUXILIARY CONSUMPTION</v>
          </cell>
          <cell r="K97" t="str">
            <v>MAXIMUM DEMAND</v>
          </cell>
          <cell r="L97" t="str">
            <v>COAL IN MT</v>
          </cell>
          <cell r="N97" t="str">
            <v>COAL CONSUMED</v>
          </cell>
          <cell r="P97" t="str">
            <v>FUEL OIL CONSUMPTION</v>
          </cell>
        </row>
        <row r="98">
          <cell r="A98">
            <v>6</v>
          </cell>
          <cell r="B98" t="str">
            <v>ACHIEVEMENT Percentage of ( 5 )</v>
          </cell>
          <cell r="C98" t="str">
            <v>%</v>
          </cell>
          <cell r="D98">
            <v>81.183098591549296</v>
          </cell>
          <cell r="E98">
            <v>77.976780185758514</v>
          </cell>
          <cell r="F98">
            <v>83.32964824120603</v>
          </cell>
          <cell r="G98">
            <v>120.76748589143152</v>
          </cell>
          <cell r="H98">
            <v>109.41</v>
          </cell>
          <cell r="I98" t="str">
            <v>MKwh</v>
          </cell>
          <cell r="J98" t="str">
            <v>%</v>
          </cell>
          <cell r="K98" t="str">
            <v>MW</v>
          </cell>
          <cell r="L98" t="str">
            <v>OP.STOCK</v>
          </cell>
          <cell r="M98" t="str">
            <v>RECIEPT</v>
          </cell>
          <cell r="N98" t="str">
            <v>MT</v>
          </cell>
          <cell r="O98" t="str">
            <v>Kg/kWH</v>
          </cell>
          <cell r="P98" t="str">
            <v>KL</v>
          </cell>
          <cell r="Q98" t="str">
            <v>ml/KWH</v>
          </cell>
        </row>
        <row r="99">
          <cell r="A99">
            <v>7</v>
          </cell>
          <cell r="B99" t="str">
            <v xml:space="preserve">Reservoir Level at the end </v>
          </cell>
          <cell r="C99">
            <v>60</v>
          </cell>
          <cell r="D99">
            <v>300</v>
          </cell>
          <cell r="E99">
            <v>375.32</v>
          </cell>
          <cell r="F99">
            <v>125.10666666666667</v>
          </cell>
          <cell r="G99">
            <v>87.49</v>
          </cell>
          <cell r="H99">
            <v>71.407914764079152</v>
          </cell>
          <cell r="I99">
            <v>0</v>
          </cell>
          <cell r="J99">
            <v>0</v>
          </cell>
          <cell r="K99">
            <v>61</v>
          </cell>
          <cell r="N99">
            <v>252980</v>
          </cell>
          <cell r="O99">
            <v>0.6740381541084941</v>
          </cell>
          <cell r="P99">
            <v>2143</v>
          </cell>
          <cell r="Q99">
            <v>5.7097943088564422</v>
          </cell>
        </row>
        <row r="100">
          <cell r="A100" t="str">
            <v>a</v>
          </cell>
          <cell r="B100" t="str">
            <v>GANDHISAGAR     MDDL   1250.00 Ft</v>
          </cell>
          <cell r="C100" t="str">
            <v>FT</v>
          </cell>
          <cell r="D100">
            <v>1284.51</v>
          </cell>
          <cell r="E100">
            <v>1253.47</v>
          </cell>
          <cell r="F100">
            <v>1250.8900000000001</v>
          </cell>
          <cell r="G100">
            <v>1295.67</v>
          </cell>
          <cell r="H100">
            <v>1288.95</v>
          </cell>
          <cell r="I100">
            <v>0</v>
          </cell>
          <cell r="J100">
            <v>0</v>
          </cell>
          <cell r="K100">
            <v>60</v>
          </cell>
          <cell r="N100">
            <v>241459</v>
          </cell>
          <cell r="O100">
            <v>0.69326997616928421</v>
          </cell>
          <cell r="P100">
            <v>3121</v>
          </cell>
          <cell r="Q100">
            <v>8.9609233684573191</v>
          </cell>
        </row>
        <row r="101">
          <cell r="A101" t="str">
            <v/>
          </cell>
          <cell r="B101" t="str">
            <v>Energy   Contents   in   MKwh</v>
          </cell>
          <cell r="C101" t="str">
            <v>MU</v>
          </cell>
          <cell r="D101">
            <v>245</v>
          </cell>
          <cell r="E101">
            <v>14.5</v>
          </cell>
          <cell r="F101">
            <v>3.56</v>
          </cell>
          <cell r="G101">
            <v>408.4</v>
          </cell>
          <cell r="H101">
            <v>310</v>
          </cell>
          <cell r="I101">
            <v>21.16</v>
          </cell>
          <cell r="J101">
            <v>9.9557730309588788</v>
          </cell>
          <cell r="K101">
            <v>58</v>
          </cell>
          <cell r="N101">
            <v>159372</v>
          </cell>
          <cell r="O101">
            <v>0.74984473510868543</v>
          </cell>
          <cell r="P101">
            <v>5292</v>
          </cell>
          <cell r="Q101">
            <v>24.898842570810203</v>
          </cell>
        </row>
        <row r="102">
          <cell r="A102" t="str">
            <v>b</v>
          </cell>
          <cell r="B102" t="str">
            <v>PENCH           MDDL    464.50 M</v>
          </cell>
          <cell r="C102" t="str">
            <v>M</v>
          </cell>
          <cell r="D102">
            <v>464.42</v>
          </cell>
          <cell r="E102">
            <v>474.87</v>
          </cell>
          <cell r="F102">
            <v>483.64</v>
          </cell>
          <cell r="G102">
            <v>482.5</v>
          </cell>
          <cell r="H102">
            <v>472.9</v>
          </cell>
          <cell r="I102">
            <v>17.46</v>
          </cell>
          <cell r="J102">
            <v>10.477676428228518</v>
          </cell>
          <cell r="K102">
            <v>30</v>
          </cell>
          <cell r="N102">
            <v>126486</v>
          </cell>
          <cell r="O102">
            <v>0.75903744599135858</v>
          </cell>
          <cell r="P102">
            <v>1923</v>
          </cell>
          <cell r="Q102">
            <v>11.539846375420067</v>
          </cell>
        </row>
        <row r="103">
          <cell r="A103" t="str">
            <v/>
          </cell>
          <cell r="B103" t="str">
            <v>Energy   Contents   in   MKwh</v>
          </cell>
          <cell r="C103" t="str">
            <v>MU</v>
          </cell>
          <cell r="D103">
            <v>2.5</v>
          </cell>
          <cell r="E103">
            <v>83</v>
          </cell>
          <cell r="F103">
            <v>222.16</v>
          </cell>
          <cell r="G103">
            <v>202</v>
          </cell>
          <cell r="H103">
            <v>63</v>
          </cell>
          <cell r="I103">
            <v>29.54</v>
          </cell>
          <cell r="J103">
            <v>10.371826831923036</v>
          </cell>
          <cell r="K103">
            <v>50</v>
          </cell>
          <cell r="N103">
            <v>205036</v>
          </cell>
          <cell r="O103">
            <v>0.71990449773533227</v>
          </cell>
          <cell r="P103">
            <v>3864</v>
          </cell>
          <cell r="Q103">
            <v>13.566939363084161</v>
          </cell>
        </row>
        <row r="104">
          <cell r="A104" t="str">
            <v>c</v>
          </cell>
          <cell r="B104" t="str">
            <v>BARGI           MDDL    403.50 M</v>
          </cell>
          <cell r="C104" t="str">
            <v>M</v>
          </cell>
          <cell r="D104">
            <v>409</v>
          </cell>
          <cell r="E104">
            <v>414.4</v>
          </cell>
          <cell r="F104">
            <v>413.55</v>
          </cell>
          <cell r="G104">
            <v>418.15</v>
          </cell>
          <cell r="H104">
            <v>411.8</v>
          </cell>
          <cell r="I104">
            <v>32.345314999999999</v>
          </cell>
          <cell r="J104">
            <v>10.614452513544823</v>
          </cell>
          <cell r="K104">
            <v>50</v>
          </cell>
          <cell r="N104">
            <v>211815.05</v>
          </cell>
          <cell r="O104">
            <v>0.69509318115440277</v>
          </cell>
          <cell r="P104">
            <v>3308.25</v>
          </cell>
          <cell r="Q104">
            <v>10.856367460924297</v>
          </cell>
        </row>
        <row r="105">
          <cell r="A105" t="str">
            <v/>
          </cell>
          <cell r="B105" t="str">
            <v>Energy   Contents   in   MKwh</v>
          </cell>
          <cell r="C105" t="str">
            <v>MU</v>
          </cell>
          <cell r="D105">
            <v>44</v>
          </cell>
          <cell r="E105">
            <v>113</v>
          </cell>
          <cell r="F105">
            <v>100.15</v>
          </cell>
          <cell r="G105">
            <v>192.75</v>
          </cell>
          <cell r="H105">
            <v>77</v>
          </cell>
          <cell r="I105">
            <v>31.2</v>
          </cell>
          <cell r="J105">
            <v>10.249671484888305</v>
          </cell>
          <cell r="K105">
            <v>50</v>
          </cell>
          <cell r="N105">
            <v>214826</v>
          </cell>
          <cell r="O105">
            <v>0.70573587385019709</v>
          </cell>
          <cell r="P105">
            <v>5006</v>
          </cell>
          <cell r="Q105">
            <v>16.445466491458607</v>
          </cell>
        </row>
        <row r="106">
          <cell r="A106" t="str">
            <v>d</v>
          </cell>
          <cell r="B106" t="str">
            <v>TONS            MDDL    275.00 M</v>
          </cell>
          <cell r="C106" t="str">
            <v>M</v>
          </cell>
          <cell r="D106">
            <v>300</v>
          </cell>
          <cell r="E106">
            <v>294.39999999999998</v>
          </cell>
          <cell r="F106">
            <v>277.10000000000002</v>
          </cell>
          <cell r="G106">
            <v>277.3</v>
          </cell>
          <cell r="H106">
            <v>277.3</v>
          </cell>
          <cell r="I106">
            <v>32.299999999999997</v>
          </cell>
          <cell r="J106">
            <v>10.971467391304348</v>
          </cell>
          <cell r="K106">
            <v>50</v>
          </cell>
          <cell r="N106">
            <v>204359</v>
          </cell>
          <cell r="O106">
            <v>0.69415421195652172</v>
          </cell>
          <cell r="P106">
            <v>2743</v>
          </cell>
          <cell r="Q106">
            <v>9.3172554347826093</v>
          </cell>
        </row>
        <row r="107">
          <cell r="A107" t="str">
            <v/>
          </cell>
          <cell r="B107" t="str">
            <v>Energy   Contents   in   MKwh</v>
          </cell>
          <cell r="C107" t="str">
            <v>MU</v>
          </cell>
          <cell r="D107">
            <v>300</v>
          </cell>
          <cell r="E107">
            <v>258.89999999999998</v>
          </cell>
          <cell r="F107">
            <v>1.1279999999999999</v>
          </cell>
          <cell r="G107">
            <v>0</v>
          </cell>
          <cell r="H107">
            <v>0</v>
          </cell>
          <cell r="I107">
            <v>29</v>
          </cell>
          <cell r="J107">
            <v>11.201235998455003</v>
          </cell>
          <cell r="K107">
            <v>49</v>
          </cell>
          <cell r="N107">
            <v>177922</v>
          </cell>
          <cell r="O107">
            <v>0.68722286597141757</v>
          </cell>
          <cell r="P107">
            <v>2063</v>
          </cell>
          <cell r="Q107">
            <v>7.9683275395905762</v>
          </cell>
        </row>
        <row r="108">
          <cell r="A108" t="str">
            <v>e</v>
          </cell>
          <cell r="B108" t="str">
            <v>BIRSINGHPUR     MDDL    471.00 M</v>
          </cell>
          <cell r="C108" t="str">
            <v>M</v>
          </cell>
          <cell r="D108">
            <v>300</v>
          </cell>
          <cell r="E108">
            <v>251.97</v>
          </cell>
          <cell r="F108">
            <v>475.97</v>
          </cell>
          <cell r="G108">
            <v>475.1</v>
          </cell>
          <cell r="H108">
            <v>475.34</v>
          </cell>
          <cell r="I108">
            <v>30.628</v>
          </cell>
          <cell r="J108">
            <v>12.155415327221496</v>
          </cell>
          <cell r="K108">
            <v>50</v>
          </cell>
          <cell r="N108">
            <v>174156</v>
          </cell>
          <cell r="O108">
            <v>0.69117752113346831</v>
          </cell>
          <cell r="P108">
            <v>2350</v>
          </cell>
          <cell r="Q108">
            <v>9.3265071238639514</v>
          </cell>
        </row>
        <row r="109">
          <cell r="A109" t="str">
            <v/>
          </cell>
          <cell r="B109" t="str">
            <v>Energy   Contents   in   MKwh</v>
          </cell>
          <cell r="C109" t="str">
            <v>MU</v>
          </cell>
          <cell r="D109">
            <v>300</v>
          </cell>
          <cell r="E109">
            <v>202.17</v>
          </cell>
          <cell r="F109">
            <v>4.7477</v>
          </cell>
          <cell r="G109">
            <v>4.5209999999999999</v>
          </cell>
          <cell r="H109">
            <v>4.5</v>
          </cell>
          <cell r="I109">
            <v>25.5</v>
          </cell>
          <cell r="J109">
            <v>12.613147351239057</v>
          </cell>
          <cell r="K109">
            <v>49</v>
          </cell>
          <cell r="N109">
            <v>135455</v>
          </cell>
          <cell r="O109">
            <v>0.67000544096552406</v>
          </cell>
          <cell r="P109">
            <v>2779</v>
          </cell>
          <cell r="Q109">
            <v>13.745857446703271</v>
          </cell>
        </row>
        <row r="110">
          <cell r="A110" t="str">
            <v>f</v>
          </cell>
          <cell r="B110" t="str">
            <v>HASDEO-BANGO    MDDL    329.79 M</v>
          </cell>
          <cell r="C110" t="str">
            <v>M</v>
          </cell>
          <cell r="D110">
            <v>250</v>
          </cell>
          <cell r="E110">
            <v>248.2</v>
          </cell>
          <cell r="F110" t="str">
            <v>N.A.</v>
          </cell>
          <cell r="G110">
            <v>353.12</v>
          </cell>
          <cell r="H110">
            <v>347.98</v>
          </cell>
          <cell r="I110">
            <v>29.3</v>
          </cell>
          <cell r="J110">
            <v>11.804995970991136</v>
          </cell>
          <cell r="K110">
            <v>50</v>
          </cell>
          <cell r="N110">
            <v>170257</v>
          </cell>
          <cell r="O110">
            <v>0.68596696212731667</v>
          </cell>
          <cell r="P110">
            <v>1599</v>
          </cell>
          <cell r="Q110">
            <v>6.4423851732473816</v>
          </cell>
        </row>
        <row r="111">
          <cell r="A111" t="str">
            <v/>
          </cell>
          <cell r="B111" t="str">
            <v>Energy   Contents   in   MKwh</v>
          </cell>
          <cell r="C111" t="str">
            <v>MU</v>
          </cell>
          <cell r="D111">
            <v>250</v>
          </cell>
          <cell r="E111">
            <v>180.96</v>
          </cell>
          <cell r="F111" t="str">
            <v>-</v>
          </cell>
          <cell r="G111">
            <v>152.76295999999999</v>
          </cell>
          <cell r="H111">
            <v>94</v>
          </cell>
          <cell r="I111">
            <v>23.72</v>
          </cell>
          <cell r="J111">
            <v>13.1078691423519</v>
          </cell>
          <cell r="K111">
            <v>49</v>
          </cell>
          <cell r="N111">
            <v>131657</v>
          </cell>
          <cell r="O111">
            <v>0.72754752431476566</v>
          </cell>
          <cell r="P111">
            <v>2944</v>
          </cell>
          <cell r="Q111">
            <v>16.268788682581786</v>
          </cell>
        </row>
        <row r="112">
          <cell r="A112" t="str">
            <v>g</v>
          </cell>
          <cell r="B112" t="str">
            <v xml:space="preserve">RAJGHAT     MDDL    </v>
          </cell>
          <cell r="C112" t="str">
            <v>M</v>
          </cell>
          <cell r="D112">
            <v>280</v>
          </cell>
          <cell r="E112">
            <v>228.44</v>
          </cell>
          <cell r="F112" t="str">
            <v>N.A.</v>
          </cell>
          <cell r="G112">
            <v>353.12</v>
          </cell>
          <cell r="H112" t="str">
            <v/>
          </cell>
          <cell r="I112">
            <v>27.6296</v>
          </cell>
          <cell r="J112">
            <v>12.176532758051719</v>
          </cell>
          <cell r="K112">
            <v>49.4</v>
          </cell>
          <cell r="N112">
            <v>157889.4</v>
          </cell>
          <cell r="O112">
            <v>0.69238406290249854</v>
          </cell>
          <cell r="P112">
            <v>2347</v>
          </cell>
          <cell r="Q112">
            <v>10.750373193197394</v>
          </cell>
        </row>
        <row r="113">
          <cell r="A113" t="str">
            <v/>
          </cell>
          <cell r="B113" t="str">
            <v>Energy   Contents   in   MKwh</v>
          </cell>
          <cell r="C113" t="str">
            <v>MU</v>
          </cell>
          <cell r="D113">
            <v>1250</v>
          </cell>
          <cell r="E113">
            <v>1209.6600000000001</v>
          </cell>
          <cell r="F113" t="str">
            <v>-</v>
          </cell>
          <cell r="G113">
            <v>152.76295999999999</v>
          </cell>
          <cell r="H113" t="str">
            <v/>
          </cell>
          <cell r="I113">
            <v>0</v>
          </cell>
          <cell r="J113">
            <v>0</v>
          </cell>
          <cell r="K113">
            <v>230</v>
          </cell>
          <cell r="N113">
            <v>908200</v>
          </cell>
          <cell r="O113">
            <v>0.75078947803515039</v>
          </cell>
          <cell r="P113">
            <v>9857</v>
          </cell>
          <cell r="Q113">
            <v>8.1485706727510205</v>
          </cell>
        </row>
        <row r="114">
          <cell r="A114" t="str">
            <v/>
          </cell>
          <cell r="B114" t="str">
            <v>M.P.E.B. GENERATION  AS PER SHARE</v>
          </cell>
          <cell r="C114">
            <v>240</v>
          </cell>
          <cell r="D114">
            <v>1310</v>
          </cell>
          <cell r="E114">
            <v>988.66</v>
          </cell>
          <cell r="F114">
            <v>75.470229007633591</v>
          </cell>
          <cell r="G114">
            <v>69.31</v>
          </cell>
          <cell r="H114">
            <v>47.025304414003045</v>
          </cell>
          <cell r="I114">
            <v>103</v>
          </cell>
          <cell r="J114">
            <v>10.418141727186294</v>
          </cell>
          <cell r="K114">
            <v>200</v>
          </cell>
          <cell r="N114">
            <v>755851</v>
          </cell>
          <cell r="O114">
            <v>0.76452066433354238</v>
          </cell>
          <cell r="P114">
            <v>11664</v>
          </cell>
          <cell r="Q114">
            <v>11.797786903485527</v>
          </cell>
        </row>
        <row r="115">
          <cell r="A115">
            <v>1</v>
          </cell>
          <cell r="B115" t="str">
            <v>THERMAL  ( Excl. 40% Satpura I)</v>
          </cell>
          <cell r="C115" t="str">
            <v>MU</v>
          </cell>
          <cell r="D115">
            <v>11025.74</v>
          </cell>
          <cell r="E115">
            <v>11747.67</v>
          </cell>
          <cell r="F115">
            <v>12723.74</v>
          </cell>
          <cell r="G115">
            <v>14182.079879999999</v>
          </cell>
          <cell r="H115">
            <v>15345.74</v>
          </cell>
          <cell r="I115">
            <v>87.17</v>
          </cell>
          <cell r="J115">
            <v>11.014796750022112</v>
          </cell>
          <cell r="K115">
            <v>190</v>
          </cell>
          <cell r="N115">
            <v>643580</v>
          </cell>
          <cell r="O115">
            <v>0.81322735945614677</v>
          </cell>
          <cell r="P115">
            <v>10599</v>
          </cell>
          <cell r="Q115">
            <v>13.39289098927204</v>
          </cell>
        </row>
        <row r="116">
          <cell r="A116">
            <v>2</v>
          </cell>
          <cell r="B116" t="str">
            <v>HYDEL    ( Excl. 50 % Chambal &amp; 1/3 Pench )</v>
          </cell>
          <cell r="C116" t="str">
            <v>MU</v>
          </cell>
          <cell r="D116">
            <v>1498.64</v>
          </cell>
          <cell r="E116">
            <v>1511.49</v>
          </cell>
          <cell r="F116">
            <v>1658.26</v>
          </cell>
          <cell r="G116">
            <v>2415.3094620000002</v>
          </cell>
          <cell r="H116">
            <v>2253.15</v>
          </cell>
          <cell r="I116">
            <v>96.78</v>
          </cell>
          <cell r="J116">
            <v>10.727824949564368</v>
          </cell>
          <cell r="K116">
            <v>195</v>
          </cell>
          <cell r="N116">
            <v>744899</v>
          </cell>
          <cell r="O116">
            <v>0.82570221916775666</v>
          </cell>
          <cell r="P116">
            <v>13223</v>
          </cell>
          <cell r="Q116">
            <v>14.657370252954086</v>
          </cell>
        </row>
        <row r="117">
          <cell r="A117">
            <v>3</v>
          </cell>
          <cell r="B117" t="str">
            <v>TOTAL</v>
          </cell>
          <cell r="C117" t="str">
            <v>MU</v>
          </cell>
          <cell r="D117">
            <v>12524.38</v>
          </cell>
          <cell r="E117">
            <v>13259.16</v>
          </cell>
          <cell r="F117">
            <v>14382</v>
          </cell>
          <cell r="G117">
            <v>16597.389341999999</v>
          </cell>
          <cell r="H117">
            <v>17598.88</v>
          </cell>
          <cell r="I117">
            <v>106.47</v>
          </cell>
          <cell r="J117">
            <v>10.741091965618821</v>
          </cell>
          <cell r="K117">
            <v>211</v>
          </cell>
          <cell r="N117">
            <v>797288</v>
          </cell>
          <cell r="O117">
            <v>0.80433396553811387</v>
          </cell>
          <cell r="P117">
            <v>13294</v>
          </cell>
          <cell r="Q117">
            <v>13.411484605141036</v>
          </cell>
        </row>
        <row r="118">
          <cell r="A118" t="str">
            <v>Note :-</v>
          </cell>
          <cell r="B118" t="str">
            <v>1.Heavy and good rains resulted in more secondary generation in Hydel Stations in Year 1994-95</v>
          </cell>
          <cell r="C118">
            <v>240</v>
          </cell>
          <cell r="D118">
            <v>1120</v>
          </cell>
          <cell r="E118">
            <v>1070.5160000000001</v>
          </cell>
          <cell r="F118">
            <v>95.581785714285715</v>
          </cell>
          <cell r="G118">
            <v>70.069999999999993</v>
          </cell>
          <cell r="H118">
            <v>50.918759512937605</v>
          </cell>
          <cell r="I118">
            <v>104.467</v>
          </cell>
          <cell r="J118">
            <v>9.7585650284535674</v>
          </cell>
          <cell r="K118">
            <v>205</v>
          </cell>
          <cell r="N118">
            <v>783385.61</v>
          </cell>
          <cell r="O118">
            <v>0.73178318679963683</v>
          </cell>
          <cell r="P118">
            <v>10814.63</v>
          </cell>
          <cell r="Q118">
            <v>10.10225909748196</v>
          </cell>
        </row>
        <row r="119">
          <cell r="A119" t="str">
            <v>Note :-</v>
          </cell>
          <cell r="B119" t="str">
            <v>2.Intermittent rains practically every month resulted in building up level and non utilisation of water due to lack of demand in 1997-98.</v>
          </cell>
          <cell r="C119">
            <v>240</v>
          </cell>
          <cell r="D119">
            <v>1100</v>
          </cell>
          <cell r="E119">
            <v>1122.9000000000001</v>
          </cell>
          <cell r="F119">
            <v>102.08181818181819</v>
          </cell>
          <cell r="G119">
            <v>76.099999999999994</v>
          </cell>
          <cell r="H119">
            <v>53.410388127853885</v>
          </cell>
          <cell r="I119">
            <v>106.9</v>
          </cell>
          <cell r="J119">
            <v>9.5199928755899901</v>
          </cell>
          <cell r="K119">
            <v>225</v>
          </cell>
          <cell r="N119">
            <v>871239</v>
          </cell>
          <cell r="O119">
            <v>0.7758829815655891</v>
          </cell>
          <cell r="P119">
            <v>12775</v>
          </cell>
          <cell r="Q119">
            <v>11.376792234393088</v>
          </cell>
        </row>
        <row r="120">
          <cell r="A120" t="str">
            <v>EXECUTIVE SUMMARY</v>
          </cell>
          <cell r="B120" t="str">
            <v>95-96</v>
          </cell>
          <cell r="C120">
            <v>240</v>
          </cell>
          <cell r="D120">
            <v>1150</v>
          </cell>
          <cell r="E120">
            <v>958</v>
          </cell>
          <cell r="F120">
            <v>83.304347826086953</v>
          </cell>
          <cell r="G120">
            <v>73.400000000000006</v>
          </cell>
          <cell r="H120">
            <v>45.442471159684274</v>
          </cell>
          <cell r="I120">
            <v>101.8</v>
          </cell>
          <cell r="J120">
            <v>10.626304801670146</v>
          </cell>
          <cell r="K120">
            <v>215</v>
          </cell>
          <cell r="N120">
            <v>742828</v>
          </cell>
          <cell r="O120">
            <v>0.77539457202505224</v>
          </cell>
          <cell r="P120">
            <v>11723</v>
          </cell>
          <cell r="Q120">
            <v>12.236951983298539</v>
          </cell>
        </row>
        <row r="121">
          <cell r="A121" t="str">
            <v>96-97 to 00-01</v>
          </cell>
          <cell r="B121" t="str">
            <v>96-97</v>
          </cell>
          <cell r="C121">
            <v>240</v>
          </cell>
          <cell r="D121">
            <v>1200</v>
          </cell>
          <cell r="E121">
            <v>420.6</v>
          </cell>
          <cell r="F121">
            <v>35.049999999999997</v>
          </cell>
          <cell r="G121">
            <v>29.8</v>
          </cell>
          <cell r="H121">
            <v>20.005707762557076</v>
          </cell>
          <cell r="I121">
            <v>45.2</v>
          </cell>
          <cell r="J121">
            <v>10.746552543984784</v>
          </cell>
          <cell r="K121">
            <v>105</v>
          </cell>
          <cell r="N121">
            <v>321549</v>
          </cell>
          <cell r="O121">
            <v>0.76450071326676172</v>
          </cell>
          <cell r="P121">
            <v>3942</v>
          </cell>
          <cell r="Q121">
            <v>9.3723252496433656</v>
          </cell>
        </row>
        <row r="122">
          <cell r="A122" t="str">
            <v xml:space="preserve"> HYDEL GENETRATION</v>
          </cell>
          <cell r="B122" t="str">
            <v>97-98</v>
          </cell>
          <cell r="C122">
            <v>240</v>
          </cell>
          <cell r="D122">
            <v>1000</v>
          </cell>
          <cell r="E122">
            <v>526.26</v>
          </cell>
          <cell r="F122">
            <v>52.625999999999998</v>
          </cell>
          <cell r="G122">
            <v>31.9</v>
          </cell>
          <cell r="H122">
            <v>25.031392694063928</v>
          </cell>
          <cell r="I122">
            <v>49.438000000000002</v>
          </cell>
          <cell r="J122">
            <v>9.39421578687341</v>
          </cell>
          <cell r="K122">
            <v>220</v>
          </cell>
          <cell r="N122">
            <v>385051</v>
          </cell>
          <cell r="O122">
            <v>0.73167445749249416</v>
          </cell>
          <cell r="P122">
            <v>3240</v>
          </cell>
          <cell r="Q122">
            <v>6.1566526051761485</v>
          </cell>
        </row>
        <row r="123">
          <cell r="A123" t="str">
            <v/>
          </cell>
          <cell r="B123" t="str">
            <v>P A R T I C U L A R S</v>
          </cell>
          <cell r="C123">
            <v>240</v>
          </cell>
          <cell r="D123" t="str">
            <v>96-97</v>
          </cell>
          <cell r="E123" t="str">
            <v>97-98</v>
          </cell>
          <cell r="F123" t="str">
            <v>98-99</v>
          </cell>
          <cell r="G123" t="str">
            <v>99-00</v>
          </cell>
          <cell r="H123" t="str">
            <v>00-01</v>
          </cell>
          <cell r="I123">
            <v>97.4</v>
          </cell>
          <cell r="J123">
            <v>9.7624536433797733</v>
          </cell>
          <cell r="K123">
            <v>220</v>
          </cell>
          <cell r="N123">
            <v>652165</v>
          </cell>
          <cell r="O123">
            <v>0.65366843740603386</v>
          </cell>
          <cell r="P123">
            <v>3605</v>
          </cell>
          <cell r="Q123">
            <v>3.6133106144131499</v>
          </cell>
        </row>
        <row r="124">
          <cell r="A124">
            <v>1</v>
          </cell>
          <cell r="B124" t="str">
            <v>Hydel Generation(G'sagar+Pench+Bargi+Tons+ B'pur+HB))</v>
          </cell>
          <cell r="C124" t="str">
            <v>MU</v>
          </cell>
          <cell r="D124">
            <v>2067.65</v>
          </cell>
          <cell r="E124">
            <v>2232.69</v>
          </cell>
          <cell r="F124">
            <v>2833.73</v>
          </cell>
          <cell r="G124">
            <v>2459.5</v>
          </cell>
          <cell r="H124">
            <v>1824.28</v>
          </cell>
          <cell r="I124">
            <v>105.9</v>
          </cell>
          <cell r="J124">
            <v>10.09725400457666</v>
          </cell>
          <cell r="K124">
            <v>200</v>
          </cell>
          <cell r="N124">
            <v>674871</v>
          </cell>
          <cell r="O124">
            <v>0.64346967963386725</v>
          </cell>
          <cell r="P124">
            <v>3020</v>
          </cell>
          <cell r="Q124">
            <v>2.8794813119755913</v>
          </cell>
        </row>
        <row r="125">
          <cell r="A125">
            <v>2</v>
          </cell>
          <cell r="B125" t="str">
            <v xml:space="preserve">Target (PLAN )   </v>
          </cell>
          <cell r="C125" t="str">
            <v>MU</v>
          </cell>
          <cell r="D125">
            <v>2195</v>
          </cell>
          <cell r="E125">
            <v>2195</v>
          </cell>
          <cell r="F125">
            <v>2275</v>
          </cell>
          <cell r="G125">
            <v>2440</v>
          </cell>
          <cell r="H125">
            <v>2480</v>
          </cell>
          <cell r="I125">
            <v>95.83</v>
          </cell>
          <cell r="J125">
            <v>9.8898830717153263</v>
          </cell>
          <cell r="K125">
            <v>200</v>
          </cell>
          <cell r="N125">
            <v>723885</v>
          </cell>
          <cell r="O125">
            <v>0.74706647264621195</v>
          </cell>
          <cell r="P125">
            <v>5474</v>
          </cell>
          <cell r="Q125">
            <v>5.6492977078753723</v>
          </cell>
        </row>
        <row r="126">
          <cell r="A126">
            <v>3</v>
          </cell>
          <cell r="B126" t="str">
            <v>ACHIEVEMENT Percentage of ( 2 )</v>
          </cell>
          <cell r="C126" t="str">
            <v>%</v>
          </cell>
          <cell r="D126">
            <v>94.198177676537583</v>
          </cell>
          <cell r="E126">
            <v>101.71708428246014</v>
          </cell>
          <cell r="F126">
            <v>124.56</v>
          </cell>
          <cell r="G126">
            <v>124.56</v>
          </cell>
          <cell r="H126">
            <v>73.559677419354841</v>
          </cell>
          <cell r="I126">
            <v>78.753599999999992</v>
          </cell>
          <cell r="J126">
            <v>9.9780718101059911</v>
          </cell>
          <cell r="K126">
            <v>189</v>
          </cell>
          <cell r="N126">
            <v>551504.19999999995</v>
          </cell>
          <cell r="O126">
            <v>0.70807595208907392</v>
          </cell>
          <cell r="P126">
            <v>3856.2</v>
          </cell>
          <cell r="Q126">
            <v>5.5342134978167259</v>
          </cell>
        </row>
        <row r="127">
          <cell r="A127">
            <v>4</v>
          </cell>
          <cell r="B127" t="str">
            <v>Hydel Generation M.P.Share</v>
          </cell>
          <cell r="C127" t="str">
            <v>MU</v>
          </cell>
          <cell r="D127">
            <v>2274.37</v>
          </cell>
          <cell r="E127">
            <v>2324.88</v>
          </cell>
          <cell r="F127">
            <v>2850.57</v>
          </cell>
          <cell r="G127">
            <v>2507.1999999999998</v>
          </cell>
          <cell r="H127">
            <v>1809.98</v>
          </cell>
          <cell r="I127">
            <v>0</v>
          </cell>
          <cell r="J127">
            <v>0</v>
          </cell>
          <cell r="K127">
            <v>0</v>
          </cell>
          <cell r="L127">
            <v>0</v>
          </cell>
          <cell r="M127">
            <v>0</v>
          </cell>
          <cell r="N127">
            <v>1161180</v>
          </cell>
          <cell r="O127">
            <v>0.73261492258577399</v>
          </cell>
          <cell r="P127">
            <v>12000</v>
          </cell>
          <cell r="Q127">
            <v>7.57107345203094</v>
          </cell>
        </row>
        <row r="128">
          <cell r="A128">
            <v>5</v>
          </cell>
          <cell r="B128" t="str">
            <v xml:space="preserve">Target (PLAN )   </v>
          </cell>
          <cell r="C128" t="str">
            <v>MU</v>
          </cell>
          <cell r="D128">
            <v>2200</v>
          </cell>
          <cell r="E128">
            <v>2200</v>
          </cell>
          <cell r="F128">
            <v>2300</v>
          </cell>
          <cell r="G128">
            <v>2385</v>
          </cell>
          <cell r="H128">
            <v>2424.17</v>
          </cell>
          <cell r="I128">
            <v>103</v>
          </cell>
          <cell r="J128">
            <v>7.7041026216388042</v>
          </cell>
          <cell r="K128">
            <v>0</v>
          </cell>
          <cell r="L128">
            <v>31115</v>
          </cell>
          <cell r="M128">
            <v>1015605</v>
          </cell>
          <cell r="N128">
            <v>997310</v>
          </cell>
          <cell r="O128">
            <v>0.74595908597928118</v>
          </cell>
          <cell r="P128">
            <v>14785</v>
          </cell>
          <cell r="Q128">
            <v>11.0587531321291</v>
          </cell>
        </row>
        <row r="129">
          <cell r="A129">
            <v>6</v>
          </cell>
          <cell r="B129" t="str">
            <v>ACHIEVEMENT Percentage of ( 5 )</v>
          </cell>
          <cell r="C129" t="str">
            <v>%</v>
          </cell>
          <cell r="D129">
            <v>103.38045454545454</v>
          </cell>
          <cell r="E129">
            <v>105.67636363636363</v>
          </cell>
          <cell r="F129">
            <v>123.94</v>
          </cell>
          <cell r="G129">
            <v>123.94</v>
          </cell>
          <cell r="H129">
            <v>74.663905584179332</v>
          </cell>
          <cell r="I129">
            <v>108.33</v>
          </cell>
          <cell r="J129">
            <v>10.790592969629357</v>
          </cell>
          <cell r="K129">
            <v>0</v>
          </cell>
          <cell r="L129">
            <v>47723</v>
          </cell>
          <cell r="M129">
            <v>791141</v>
          </cell>
          <cell r="N129">
            <v>802952</v>
          </cell>
          <cell r="O129">
            <v>0.7998087516061877</v>
          </cell>
          <cell r="P129">
            <v>15891</v>
          </cell>
          <cell r="Q129">
            <v>15.828792844122599</v>
          </cell>
        </row>
        <row r="130">
          <cell r="A130">
            <v>7</v>
          </cell>
          <cell r="B130" t="str">
            <v xml:space="preserve">Reservoir Level at the end </v>
          </cell>
          <cell r="C130">
            <v>300</v>
          </cell>
          <cell r="D130">
            <v>1550</v>
          </cell>
          <cell r="E130">
            <v>1068.78</v>
          </cell>
          <cell r="F130">
            <v>68.953548387096774</v>
          </cell>
          <cell r="G130">
            <v>59.14</v>
          </cell>
          <cell r="H130">
            <v>40.557832422586522</v>
          </cell>
          <cell r="I130">
            <v>114.24000000000001</v>
          </cell>
          <cell r="J130">
            <v>10.688822769887162</v>
          </cell>
          <cell r="K130">
            <v>0</v>
          </cell>
          <cell r="L130">
            <v>51627</v>
          </cell>
          <cell r="M130">
            <v>828867</v>
          </cell>
          <cell r="N130">
            <v>871385</v>
          </cell>
          <cell r="O130">
            <v>0.81530810831041001</v>
          </cell>
          <cell r="P130">
            <v>15146</v>
          </cell>
          <cell r="Q130">
            <v>14.171298115608451</v>
          </cell>
        </row>
        <row r="131">
          <cell r="A131" t="str">
            <v>a</v>
          </cell>
          <cell r="B131" t="str">
            <v>GANDHISAGAR     MDDL   1250.00 Ft</v>
          </cell>
          <cell r="C131" t="str">
            <v>FT</v>
          </cell>
          <cell r="D131">
            <v>1291.08</v>
          </cell>
          <cell r="E131">
            <v>1295.8</v>
          </cell>
          <cell r="F131">
            <v>1272.98</v>
          </cell>
          <cell r="G131">
            <v>1265.2</v>
          </cell>
          <cell r="H131">
            <v>1248.69</v>
          </cell>
          <cell r="I131">
            <v>136.01</v>
          </cell>
          <cell r="J131">
            <v>10.65867324948082</v>
          </cell>
          <cell r="K131">
            <v>0</v>
          </cell>
          <cell r="L131">
            <v>3954</v>
          </cell>
          <cell r="M131">
            <v>1008841</v>
          </cell>
          <cell r="N131">
            <v>1002324</v>
          </cell>
          <cell r="O131">
            <v>0.78548959680263308</v>
          </cell>
          <cell r="P131">
            <v>17158</v>
          </cell>
          <cell r="Q131">
            <v>13.446181575957056</v>
          </cell>
        </row>
        <row r="132">
          <cell r="A132" t="str">
            <v/>
          </cell>
          <cell r="B132" t="str">
            <v>Energy   Contents   in   MKwh</v>
          </cell>
          <cell r="C132" t="str">
            <v>MU</v>
          </cell>
          <cell r="D132">
            <v>336.2</v>
          </cell>
          <cell r="E132">
            <v>411</v>
          </cell>
          <cell r="F132">
            <v>130.84</v>
          </cell>
          <cell r="G132">
            <v>75.400000000000006</v>
          </cell>
          <cell r="H132">
            <v>0</v>
          </cell>
          <cell r="I132">
            <v>136.81231500000001</v>
          </cell>
          <cell r="J132">
            <v>9.9482139546044532</v>
          </cell>
          <cell r="K132">
            <v>0</v>
          </cell>
          <cell r="L132">
            <v>10262</v>
          </cell>
          <cell r="M132">
            <v>1014037</v>
          </cell>
          <cell r="N132">
            <v>995200.65999999992</v>
          </cell>
          <cell r="O132">
            <v>0.72365335631105709</v>
          </cell>
          <cell r="P132">
            <v>14122.88</v>
          </cell>
          <cell r="Q132">
            <v>10.269355642085591</v>
          </cell>
        </row>
        <row r="133">
          <cell r="A133" t="str">
            <v>b</v>
          </cell>
          <cell r="B133" t="str">
            <v>PENCH           MDDL    464.50 M</v>
          </cell>
          <cell r="C133" t="str">
            <v>M</v>
          </cell>
          <cell r="D133">
            <v>467.3</v>
          </cell>
          <cell r="E133">
            <v>486.66</v>
          </cell>
          <cell r="F133">
            <v>481.29</v>
          </cell>
          <cell r="G133">
            <v>478.86</v>
          </cell>
          <cell r="H133">
            <v>463.46</v>
          </cell>
          <cell r="I133">
            <v>138.1</v>
          </cell>
          <cell r="J133">
            <v>9.6756112940517056</v>
          </cell>
          <cell r="K133">
            <v>0</v>
          </cell>
          <cell r="L133">
            <v>41415</v>
          </cell>
          <cell r="M133">
            <v>1102016</v>
          </cell>
          <cell r="N133">
            <v>1086065</v>
          </cell>
          <cell r="O133">
            <v>0.76092272122188731</v>
          </cell>
          <cell r="P133">
            <v>17781</v>
          </cell>
          <cell r="Q133">
            <v>12.457787430813422</v>
          </cell>
        </row>
        <row r="134">
          <cell r="A134" t="str">
            <v/>
          </cell>
          <cell r="B134" t="str">
            <v>Energy   Contents   in   MKwh</v>
          </cell>
          <cell r="C134" t="str">
            <v>MU</v>
          </cell>
          <cell r="D134">
            <v>18.8</v>
          </cell>
          <cell r="E134">
            <v>289.5</v>
          </cell>
          <cell r="F134">
            <v>177.93</v>
          </cell>
          <cell r="G134">
            <v>137.9</v>
          </cell>
          <cell r="H134">
            <v>0</v>
          </cell>
          <cell r="I134">
            <v>134.1</v>
          </cell>
          <cell r="J134">
            <v>10.707441711913127</v>
          </cell>
          <cell r="K134">
            <v>245</v>
          </cell>
          <cell r="L134">
            <v>58749</v>
          </cell>
          <cell r="M134">
            <v>972440</v>
          </cell>
          <cell r="N134">
            <v>947187</v>
          </cell>
          <cell r="O134">
            <v>0.7562975087831364</v>
          </cell>
          <cell r="P134">
            <v>14466</v>
          </cell>
          <cell r="Q134">
            <v>11.550622804215905</v>
          </cell>
        </row>
        <row r="135">
          <cell r="A135" t="str">
            <v>c</v>
          </cell>
          <cell r="B135" t="str">
            <v>BARGI           MDDL    403.50 M</v>
          </cell>
          <cell r="C135" t="str">
            <v>M</v>
          </cell>
          <cell r="D135">
            <v>411.35</v>
          </cell>
          <cell r="E135">
            <v>416.75</v>
          </cell>
          <cell r="F135">
            <v>410.45</v>
          </cell>
          <cell r="G135">
            <v>411.05</v>
          </cell>
          <cell r="H135">
            <v>410</v>
          </cell>
          <cell r="I135">
            <v>74.2</v>
          </cell>
          <cell r="J135">
            <v>10.919793966151582</v>
          </cell>
          <cell r="K135">
            <v>245</v>
          </cell>
          <cell r="L135">
            <v>84001</v>
          </cell>
          <cell r="M135">
            <v>471584</v>
          </cell>
          <cell r="N135">
            <v>499471</v>
          </cell>
          <cell r="O135">
            <v>0.73505665930831499</v>
          </cell>
          <cell r="P135">
            <v>6005</v>
          </cell>
          <cell r="Q135">
            <v>8.8373804267844012</v>
          </cell>
        </row>
        <row r="136">
          <cell r="A136" t="str">
            <v/>
          </cell>
          <cell r="B136" t="str">
            <v>Energy   Contents   in   MKwh</v>
          </cell>
          <cell r="C136" t="str">
            <v>MU</v>
          </cell>
          <cell r="D136">
            <v>71.55</v>
          </cell>
          <cell r="E136">
            <v>160.75</v>
          </cell>
          <cell r="F136">
            <v>60.4</v>
          </cell>
          <cell r="G136">
            <v>67.650000000000006</v>
          </cell>
          <cell r="H136">
            <v>55</v>
          </cell>
          <cell r="I136">
            <v>80.066000000000003</v>
          </cell>
          <cell r="J136">
            <v>10.288218136026625</v>
          </cell>
          <cell r="K136">
            <v>258</v>
          </cell>
          <cell r="L136">
            <v>58003</v>
          </cell>
          <cell r="M136">
            <v>576062</v>
          </cell>
          <cell r="N136">
            <v>559207</v>
          </cell>
          <cell r="O136">
            <v>0.71856263572465728</v>
          </cell>
          <cell r="P136">
            <v>5590</v>
          </cell>
          <cell r="Q136">
            <v>7.1829664752065581</v>
          </cell>
        </row>
        <row r="137">
          <cell r="A137" t="str">
            <v>d</v>
          </cell>
          <cell r="B137" t="str">
            <v>TONS            MDDL    275.00 M</v>
          </cell>
          <cell r="C137" t="str">
            <v>M</v>
          </cell>
          <cell r="D137">
            <v>277.3</v>
          </cell>
          <cell r="E137">
            <v>277.2</v>
          </cell>
          <cell r="F137">
            <v>277</v>
          </cell>
          <cell r="G137">
            <v>275</v>
          </cell>
          <cell r="H137">
            <v>276.3</v>
          </cell>
          <cell r="I137">
            <v>122.9</v>
          </cell>
          <cell r="J137">
            <v>10.242776300765914</v>
          </cell>
          <cell r="K137">
            <v>270</v>
          </cell>
          <cell r="L137">
            <v>100659</v>
          </cell>
          <cell r="M137">
            <v>783861</v>
          </cell>
          <cell r="N137">
            <v>787620</v>
          </cell>
          <cell r="O137">
            <v>0.65642111228716427</v>
          </cell>
          <cell r="P137">
            <v>6384</v>
          </cell>
          <cell r="Q137">
            <v>5.3205763957762082</v>
          </cell>
        </row>
        <row r="138">
          <cell r="A138" t="str">
            <v/>
          </cell>
          <cell r="B138" t="str">
            <v>Energy   Contents   in   MKwh</v>
          </cell>
          <cell r="C138" t="str">
            <v>MU</v>
          </cell>
          <cell r="D138">
            <v>0</v>
          </cell>
          <cell r="E138">
            <v>0</v>
          </cell>
          <cell r="F138">
            <v>0</v>
          </cell>
          <cell r="G138">
            <v>0</v>
          </cell>
          <cell r="H138">
            <v>0.87</v>
          </cell>
          <cell r="I138">
            <v>135.19999999999999</v>
          </cell>
          <cell r="J138">
            <v>10.424055512721663</v>
          </cell>
          <cell r="K138">
            <v>235</v>
          </cell>
          <cell r="M138">
            <v>875677</v>
          </cell>
          <cell r="N138">
            <v>845128</v>
          </cell>
          <cell r="O138">
            <v>0.65160215882806471</v>
          </cell>
          <cell r="P138">
            <v>4619</v>
          </cell>
          <cell r="Q138">
            <v>3.5612952968388587</v>
          </cell>
        </row>
        <row r="139">
          <cell r="A139" t="str">
            <v>e</v>
          </cell>
          <cell r="B139" t="str">
            <v>BIRSINGHPUR     MDDL    471.00 M</v>
          </cell>
          <cell r="C139" t="str">
            <v>M</v>
          </cell>
          <cell r="D139">
            <v>475.01</v>
          </cell>
          <cell r="E139">
            <v>475.65</v>
          </cell>
          <cell r="F139">
            <v>474.63</v>
          </cell>
          <cell r="G139">
            <v>475.73</v>
          </cell>
          <cell r="H139">
            <v>474.48</v>
          </cell>
          <cell r="I139">
            <v>119.56</v>
          </cell>
          <cell r="J139">
            <v>10.397154609411007</v>
          </cell>
          <cell r="K139">
            <v>229</v>
          </cell>
          <cell r="L139">
            <v>106452</v>
          </cell>
          <cell r="M139">
            <v>784705</v>
          </cell>
          <cell r="N139">
            <v>855542</v>
          </cell>
          <cell r="O139">
            <v>0.74399485186054803</v>
          </cell>
          <cell r="P139">
            <v>8418</v>
          </cell>
          <cell r="Q139">
            <v>7.3204455923404028</v>
          </cell>
        </row>
        <row r="140">
          <cell r="A140" t="str">
            <v/>
          </cell>
          <cell r="B140" t="str">
            <v>Energy   Contents   in   MKwh</v>
          </cell>
          <cell r="C140" t="str">
            <v>MU</v>
          </cell>
          <cell r="D140">
            <v>4.41</v>
          </cell>
          <cell r="E140">
            <v>5.95</v>
          </cell>
          <cell r="F140">
            <v>3.95</v>
          </cell>
          <cell r="G140">
            <v>5.27</v>
          </cell>
          <cell r="H140">
            <v>3.78</v>
          </cell>
          <cell r="I140">
            <v>106.38520000000001</v>
          </cell>
          <cell r="J140">
            <v>10.454399705015359</v>
          </cell>
          <cell r="K140">
            <v>247.4</v>
          </cell>
          <cell r="L140">
            <v>69823</v>
          </cell>
          <cell r="M140">
            <v>698377.8</v>
          </cell>
          <cell r="N140">
            <v>709393.6</v>
          </cell>
          <cell r="O140">
            <v>0.70112748360174992</v>
          </cell>
          <cell r="P140">
            <v>6203.2</v>
          </cell>
          <cell r="Q140">
            <v>6.4445328373892865</v>
          </cell>
        </row>
        <row r="141">
          <cell r="A141" t="str">
            <v>f</v>
          </cell>
          <cell r="B141" t="str">
            <v>HASDEO-BANGO    MDDL    329.79 M</v>
          </cell>
          <cell r="C141" t="str">
            <v>M</v>
          </cell>
          <cell r="D141">
            <v>345</v>
          </cell>
          <cell r="E141">
            <v>355.56</v>
          </cell>
          <cell r="F141">
            <v>334.51</v>
          </cell>
          <cell r="G141">
            <v>344.57</v>
          </cell>
          <cell r="H141">
            <v>345.48</v>
          </cell>
        </row>
        <row r="142">
          <cell r="A142" t="str">
            <v/>
          </cell>
          <cell r="B142" t="str">
            <v>Energy   Contents   in   MKwh</v>
          </cell>
          <cell r="C142" t="str">
            <v>MU</v>
          </cell>
          <cell r="D142">
            <v>68</v>
          </cell>
          <cell r="E142">
            <v>187.4</v>
          </cell>
          <cell r="F142">
            <v>13.18</v>
          </cell>
          <cell r="G142">
            <v>64.849999999999994</v>
          </cell>
          <cell r="H142">
            <v>71.36</v>
          </cell>
        </row>
        <row r="143">
          <cell r="A143" t="str">
            <v>g</v>
          </cell>
          <cell r="B143" t="str">
            <v xml:space="preserve">RAJGHAT     MDDL    </v>
          </cell>
          <cell r="C143" t="str">
            <v>M</v>
          </cell>
          <cell r="D143" t="str">
            <v/>
          </cell>
          <cell r="E143" t="str">
            <v/>
          </cell>
          <cell r="F143" t="str">
            <v/>
          </cell>
          <cell r="G143" t="str">
            <v/>
          </cell>
          <cell r="H143" t="str">
            <v/>
          </cell>
          <cell r="I143" t="str">
            <v>AUXILIARY CONSUMPTION</v>
          </cell>
          <cell r="K143" t="str">
            <v>MAXIMUM DEMAND</v>
          </cell>
          <cell r="L143" t="str">
            <v>COAL IN MT</v>
          </cell>
          <cell r="N143" t="str">
            <v>COAL CONSUMED</v>
          </cell>
          <cell r="P143" t="str">
            <v>FUEL OIL CONSUMPTION</v>
          </cell>
        </row>
        <row r="144">
          <cell r="A144" t="str">
            <v/>
          </cell>
          <cell r="B144" t="str">
            <v>Energy   Contents   in   MKwh</v>
          </cell>
          <cell r="C144" t="str">
            <v>MU</v>
          </cell>
          <cell r="D144" t="str">
            <v/>
          </cell>
          <cell r="E144" t="str">
            <v/>
          </cell>
          <cell r="F144" t="str">
            <v/>
          </cell>
          <cell r="G144" t="str">
            <v/>
          </cell>
          <cell r="H144">
            <v>0</v>
          </cell>
          <cell r="I144" t="str">
            <v>MKwh</v>
          </cell>
          <cell r="J144" t="str">
            <v>%</v>
          </cell>
          <cell r="K144" t="str">
            <v>MW</v>
          </cell>
          <cell r="L144" t="str">
            <v>OP.STOCK</v>
          </cell>
          <cell r="M144" t="str">
            <v>RECIEPT</v>
          </cell>
          <cell r="N144" t="str">
            <v>MT</v>
          </cell>
          <cell r="O144" t="str">
            <v>Kg/kWH</v>
          </cell>
          <cell r="P144" t="str">
            <v>KL</v>
          </cell>
          <cell r="Q144" t="str">
            <v>ml/KWH</v>
          </cell>
        </row>
        <row r="145">
          <cell r="A145" t="str">
            <v/>
          </cell>
          <cell r="B145" t="str">
            <v>M.P.E.B. GENERATION  AS PER SHARE</v>
          </cell>
          <cell r="C145">
            <v>312.5</v>
          </cell>
          <cell r="D145">
            <v>1650</v>
          </cell>
          <cell r="E145">
            <v>1832.28</v>
          </cell>
          <cell r="F145">
            <v>111.04727272727273</v>
          </cell>
          <cell r="G145">
            <v>78.5</v>
          </cell>
          <cell r="H145">
            <v>66.932602739726022</v>
          </cell>
        </row>
        <row r="146">
          <cell r="A146">
            <v>1</v>
          </cell>
          <cell r="B146" t="str">
            <v>THERMAL  ( Excl. 40% Satpura I)</v>
          </cell>
          <cell r="C146" t="str">
            <v>MU</v>
          </cell>
          <cell r="D146">
            <v>16139.38</v>
          </cell>
          <cell r="E146">
            <v>17117.55</v>
          </cell>
          <cell r="F146">
            <v>17701.060000000001</v>
          </cell>
          <cell r="G146">
            <v>19305.5</v>
          </cell>
          <cell r="H146">
            <v>19626.939999999999</v>
          </cell>
        </row>
        <row r="147">
          <cell r="A147">
            <v>2</v>
          </cell>
          <cell r="B147" t="str">
            <v>HYDEL    ( Excl. 50 % Chambal &amp; 1/3 Pench )</v>
          </cell>
          <cell r="C147" t="str">
            <v>MU</v>
          </cell>
          <cell r="D147">
            <v>2274.37</v>
          </cell>
          <cell r="E147">
            <v>2324.88</v>
          </cell>
          <cell r="F147">
            <v>2850.57</v>
          </cell>
          <cell r="G147">
            <v>2507.1999999999998</v>
          </cell>
          <cell r="H147">
            <v>1809.98</v>
          </cell>
        </row>
        <row r="148">
          <cell r="A148">
            <v>3</v>
          </cell>
          <cell r="B148" t="str">
            <v>TOTAL</v>
          </cell>
          <cell r="C148" t="str">
            <v>MU</v>
          </cell>
          <cell r="D148">
            <v>18413.75</v>
          </cell>
          <cell r="E148">
            <v>19442.43</v>
          </cell>
          <cell r="F148">
            <v>20551.63</v>
          </cell>
          <cell r="G148">
            <v>21812.7</v>
          </cell>
          <cell r="H148">
            <v>21436.92</v>
          </cell>
        </row>
        <row r="149">
          <cell r="A149" t="str">
            <v>Note :-</v>
          </cell>
          <cell r="B149" t="str">
            <v>1.Heavy and good rains resulted in more secondary generation in Hydel Stations in Year 1994-95</v>
          </cell>
          <cell r="C149">
            <v>312.5</v>
          </cell>
          <cell r="D149">
            <v>1600</v>
          </cell>
          <cell r="E149">
            <v>1538.84</v>
          </cell>
          <cell r="F149">
            <v>96.177499999999995</v>
          </cell>
          <cell r="G149">
            <v>72.41</v>
          </cell>
          <cell r="H149">
            <v>56.213333333333331</v>
          </cell>
        </row>
        <row r="150">
          <cell r="A150" t="str">
            <v>Note :-</v>
          </cell>
          <cell r="B150" t="str">
            <v>2.Intermittent rains practically every month resulted in building up level and non utilisation of water due to lack of demand in 1997-98.</v>
          </cell>
          <cell r="C150">
            <v>312.5</v>
          </cell>
          <cell r="D150">
            <v>1500</v>
          </cell>
          <cell r="E150">
            <v>1519.37</v>
          </cell>
          <cell r="F150">
            <v>101.29133333333333</v>
          </cell>
          <cell r="G150">
            <v>72.699726027397261</v>
          </cell>
          <cell r="H150">
            <v>55.502100456621008</v>
          </cell>
        </row>
        <row r="151">
          <cell r="B151" t="str">
            <v>94-95</v>
          </cell>
          <cell r="C151">
            <v>312.5</v>
          </cell>
          <cell r="D151">
            <v>1550</v>
          </cell>
          <cell r="E151">
            <v>1497.8</v>
          </cell>
          <cell r="F151">
            <v>96.632258064516122</v>
          </cell>
          <cell r="G151">
            <v>70</v>
          </cell>
          <cell r="H151">
            <v>54.714155251141555</v>
          </cell>
        </row>
        <row r="152">
          <cell r="B152" t="str">
            <v>95-96</v>
          </cell>
          <cell r="C152">
            <v>312.5</v>
          </cell>
          <cell r="D152">
            <v>1550</v>
          </cell>
          <cell r="E152">
            <v>1814</v>
          </cell>
          <cell r="F152">
            <v>117.03225806451613</v>
          </cell>
          <cell r="G152">
            <v>78.900000000000006</v>
          </cell>
          <cell r="H152">
            <v>66.083788706739526</v>
          </cell>
        </row>
        <row r="153">
          <cell r="B153" t="str">
            <v>96-97</v>
          </cell>
          <cell r="C153">
            <v>312.5</v>
          </cell>
          <cell r="D153">
            <v>1650</v>
          </cell>
          <cell r="E153">
            <v>1819</v>
          </cell>
          <cell r="F153">
            <v>110.24242424242425</v>
          </cell>
          <cell r="G153">
            <v>78</v>
          </cell>
          <cell r="H153">
            <v>66.447488584474883</v>
          </cell>
        </row>
        <row r="154">
          <cell r="B154" t="str">
            <v>97-98</v>
          </cell>
          <cell r="C154">
            <v>312.5</v>
          </cell>
          <cell r="D154">
            <v>1800</v>
          </cell>
          <cell r="E154">
            <v>2122.88</v>
          </cell>
          <cell r="F154">
            <v>117.93777777777778</v>
          </cell>
          <cell r="G154">
            <v>85.2</v>
          </cell>
          <cell r="H154">
            <v>77.548127853881283</v>
          </cell>
        </row>
        <row r="155">
          <cell r="B155" t="str">
            <v>98-99</v>
          </cell>
          <cell r="C155">
            <v>312.5</v>
          </cell>
          <cell r="D155">
            <v>1700</v>
          </cell>
          <cell r="E155">
            <v>1925.81</v>
          </cell>
          <cell r="F155">
            <v>113.28294117647059</v>
          </cell>
          <cell r="G155">
            <v>78.900000000000006</v>
          </cell>
          <cell r="H155">
            <v>70.349223744292232</v>
          </cell>
        </row>
        <row r="156">
          <cell r="B156" t="str">
            <v>99-00</v>
          </cell>
          <cell r="C156">
            <v>312.5</v>
          </cell>
          <cell r="D156">
            <v>2050</v>
          </cell>
          <cell r="E156">
            <v>2102.1999999999998</v>
          </cell>
          <cell r="F156">
            <v>102.5</v>
          </cell>
          <cell r="G156">
            <v>80.8</v>
          </cell>
          <cell r="H156">
            <v>76.599999999999994</v>
          </cell>
        </row>
        <row r="157">
          <cell r="B157" t="str">
            <v>00-01</v>
          </cell>
          <cell r="C157">
            <v>312.5</v>
          </cell>
          <cell r="D157">
            <v>1950</v>
          </cell>
          <cell r="E157">
            <v>1972.36</v>
          </cell>
          <cell r="F157">
            <v>101.15</v>
          </cell>
          <cell r="G157">
            <v>78.77</v>
          </cell>
          <cell r="H157">
            <v>72.05</v>
          </cell>
        </row>
        <row r="158">
          <cell r="A158" t="str">
            <v>Average last 5 years</v>
          </cell>
          <cell r="B158">
            <v>0</v>
          </cell>
          <cell r="C158">
            <v>0</v>
          </cell>
          <cell r="D158">
            <v>1830</v>
          </cell>
          <cell r="E158">
            <v>1988.45</v>
          </cell>
          <cell r="F158">
            <v>109.02262863933451</v>
          </cell>
          <cell r="G158">
            <v>80.333999999999989</v>
          </cell>
          <cell r="H158">
            <v>72.598968036529669</v>
          </cell>
        </row>
        <row r="159">
          <cell r="A159" t="str">
            <v>SATPURA II</v>
          </cell>
          <cell r="B159" t="str">
            <v>88-89</v>
          </cell>
          <cell r="C159">
            <v>410</v>
          </cell>
          <cell r="D159">
            <v>1800</v>
          </cell>
          <cell r="E159">
            <v>1359.91</v>
          </cell>
          <cell r="F159">
            <v>75.550555555555562</v>
          </cell>
          <cell r="G159">
            <v>64.67</v>
          </cell>
          <cell r="H159">
            <v>37.863626239002116</v>
          </cell>
        </row>
        <row r="160">
          <cell r="B160" t="str">
            <v>89-90</v>
          </cell>
          <cell r="C160">
            <v>410</v>
          </cell>
          <cell r="D160">
            <v>1800</v>
          </cell>
          <cell r="E160">
            <v>1247.99</v>
          </cell>
          <cell r="F160">
            <v>69.332777777777778</v>
          </cell>
          <cell r="G160">
            <v>64.5</v>
          </cell>
          <cell r="H160">
            <v>34.747466310279542</v>
          </cell>
        </row>
        <row r="161">
          <cell r="B161" t="str">
            <v>90-91</v>
          </cell>
          <cell r="C161">
            <v>410</v>
          </cell>
          <cell r="D161">
            <v>1800</v>
          </cell>
          <cell r="E161">
            <v>1143.08</v>
          </cell>
          <cell r="F161">
            <v>63.504444444444445</v>
          </cell>
          <cell r="G161">
            <v>59.01</v>
          </cell>
          <cell r="H161">
            <v>31.826484018264839</v>
          </cell>
        </row>
        <row r="162">
          <cell r="B162" t="str">
            <v>91-92</v>
          </cell>
          <cell r="C162">
            <v>410</v>
          </cell>
          <cell r="D162">
            <v>1800</v>
          </cell>
          <cell r="E162">
            <v>1261.23</v>
          </cell>
          <cell r="F162">
            <v>70.068333333333328</v>
          </cell>
          <cell r="G162">
            <v>57.19</v>
          </cell>
          <cell r="H162">
            <v>35.116104243234211</v>
          </cell>
        </row>
        <row r="163">
          <cell r="B163" t="str">
            <v>92-93</v>
          </cell>
          <cell r="C163">
            <v>410</v>
          </cell>
          <cell r="D163">
            <v>1600</v>
          </cell>
          <cell r="E163">
            <v>1091.3900000000001</v>
          </cell>
          <cell r="F163">
            <v>68.211875000000006</v>
          </cell>
          <cell r="G163">
            <v>52.11</v>
          </cell>
          <cell r="H163">
            <v>30.387292571555857</v>
          </cell>
        </row>
        <row r="164">
          <cell r="B164" t="str">
            <v>93-94</v>
          </cell>
          <cell r="C164">
            <v>410</v>
          </cell>
          <cell r="D164">
            <v>1400</v>
          </cell>
          <cell r="E164">
            <v>1268.5727999999999</v>
          </cell>
          <cell r="F164">
            <v>90.612342857142863</v>
          </cell>
          <cell r="G164">
            <v>50.802958904109587</v>
          </cell>
          <cell r="H164">
            <v>35.320547945205476</v>
          </cell>
        </row>
        <row r="165">
          <cell r="B165" t="str">
            <v>94-95</v>
          </cell>
          <cell r="C165">
            <v>410</v>
          </cell>
          <cell r="D165">
            <v>1400</v>
          </cell>
          <cell r="E165">
            <v>2021.1</v>
          </cell>
          <cell r="F165">
            <v>144.36428571428573</v>
          </cell>
          <cell r="G165">
            <v>74.5</v>
          </cell>
          <cell r="H165">
            <v>56.272970263949212</v>
          </cell>
        </row>
        <row r="166">
          <cell r="B166" t="str">
            <v>95-96</v>
          </cell>
          <cell r="C166">
            <v>410</v>
          </cell>
          <cell r="D166">
            <v>2000</v>
          </cell>
          <cell r="E166">
            <v>2079.3000000000002</v>
          </cell>
          <cell r="F166">
            <v>103.96500000000002</v>
          </cell>
          <cell r="G166">
            <v>77.3</v>
          </cell>
          <cell r="H166">
            <v>57.735239237638289</v>
          </cell>
        </row>
        <row r="167">
          <cell r="B167" t="str">
            <v>96-97</v>
          </cell>
          <cell r="C167">
            <v>410</v>
          </cell>
          <cell r="D167">
            <v>2000</v>
          </cell>
          <cell r="E167">
            <v>2273.1</v>
          </cell>
          <cell r="F167">
            <v>113.655</v>
          </cell>
          <cell r="G167">
            <v>77.599999999999994</v>
          </cell>
          <cell r="H167">
            <v>63.289341797527563</v>
          </cell>
        </row>
        <row r="168">
          <cell r="B168" t="str">
            <v>97-98</v>
          </cell>
          <cell r="C168">
            <v>410</v>
          </cell>
          <cell r="D168">
            <v>2200</v>
          </cell>
          <cell r="E168">
            <v>2601.9899999999998</v>
          </cell>
          <cell r="F168">
            <v>118.27227272727271</v>
          </cell>
          <cell r="G168">
            <v>84.5</v>
          </cell>
          <cell r="H168">
            <v>72.446541931172732</v>
          </cell>
        </row>
        <row r="169">
          <cell r="B169" t="str">
            <v>98-99</v>
          </cell>
          <cell r="C169">
            <v>410</v>
          </cell>
          <cell r="D169">
            <v>2150</v>
          </cell>
          <cell r="E169">
            <v>2881.87</v>
          </cell>
          <cell r="F169">
            <v>134.04046511627908</v>
          </cell>
          <cell r="G169">
            <v>87.5</v>
          </cell>
          <cell r="H169">
            <v>80.239169172513641</v>
          </cell>
        </row>
        <row r="170">
          <cell r="B170" t="str">
            <v>99-00</v>
          </cell>
          <cell r="C170">
            <v>410</v>
          </cell>
          <cell r="D170">
            <v>2700</v>
          </cell>
          <cell r="E170">
            <v>2520.9</v>
          </cell>
          <cell r="F170">
            <v>93.3</v>
          </cell>
          <cell r="G170">
            <v>75.2</v>
          </cell>
          <cell r="H170">
            <v>70</v>
          </cell>
        </row>
        <row r="171">
          <cell r="B171" t="str">
            <v>00-01</v>
          </cell>
          <cell r="C171">
            <v>410</v>
          </cell>
          <cell r="D171">
            <v>2850</v>
          </cell>
          <cell r="E171">
            <v>2450.13</v>
          </cell>
          <cell r="F171">
            <v>85.97</v>
          </cell>
          <cell r="G171">
            <v>77.64</v>
          </cell>
          <cell r="H171">
            <v>68.22</v>
          </cell>
        </row>
        <row r="172">
          <cell r="A172" t="str">
            <v>Average last 5 years</v>
          </cell>
          <cell r="B172">
            <v>0</v>
          </cell>
          <cell r="C172">
            <v>0</v>
          </cell>
          <cell r="D172">
            <v>2380</v>
          </cell>
          <cell r="E172">
            <v>2545.5980000000004</v>
          </cell>
          <cell r="F172">
            <v>109.04754756871037</v>
          </cell>
          <cell r="G172">
            <v>80.488</v>
          </cell>
          <cell r="H172">
            <v>70.839010580242785</v>
          </cell>
        </row>
        <row r="173">
          <cell r="A173" t="str">
            <v>SATPURA III</v>
          </cell>
          <cell r="B173" t="str">
            <v>88-89</v>
          </cell>
          <cell r="C173">
            <v>420</v>
          </cell>
          <cell r="D173">
            <v>2050</v>
          </cell>
          <cell r="E173">
            <v>1857.99</v>
          </cell>
          <cell r="F173">
            <v>90.633658536585372</v>
          </cell>
          <cell r="G173">
            <v>75.62</v>
          </cell>
          <cell r="H173">
            <v>50.4998369210698</v>
          </cell>
        </row>
        <row r="174">
          <cell r="B174" t="str">
            <v>89-90</v>
          </cell>
          <cell r="C174">
            <v>420</v>
          </cell>
          <cell r="D174">
            <v>2100</v>
          </cell>
          <cell r="E174">
            <v>1805.67</v>
          </cell>
          <cell r="F174">
            <v>85.984285714285718</v>
          </cell>
          <cell r="G174">
            <v>88.7</v>
          </cell>
          <cell r="H174">
            <v>49.077788649706456</v>
          </cell>
        </row>
        <row r="175">
          <cell r="B175" t="str">
            <v>90-91</v>
          </cell>
          <cell r="C175">
            <v>420</v>
          </cell>
          <cell r="D175">
            <v>1950</v>
          </cell>
          <cell r="E175">
            <v>1496.73</v>
          </cell>
          <cell r="F175">
            <v>76.755384615384614</v>
          </cell>
          <cell r="G175">
            <v>67.97</v>
          </cell>
          <cell r="H175">
            <v>40.680854533594257</v>
          </cell>
        </row>
        <row r="176">
          <cell r="B176" t="str">
            <v>91-92</v>
          </cell>
          <cell r="C176">
            <v>420</v>
          </cell>
          <cell r="D176">
            <v>1950</v>
          </cell>
          <cell r="E176">
            <v>1741.07</v>
          </cell>
          <cell r="F176">
            <v>89.285641025641027</v>
          </cell>
          <cell r="G176">
            <v>69.19</v>
          </cell>
          <cell r="H176">
            <v>47.321972167862576</v>
          </cell>
        </row>
        <row r="177">
          <cell r="B177" t="str">
            <v>92-93</v>
          </cell>
          <cell r="C177">
            <v>420</v>
          </cell>
          <cell r="D177">
            <v>1800</v>
          </cell>
          <cell r="E177">
            <v>2011.32</v>
          </cell>
          <cell r="F177">
            <v>111.74</v>
          </cell>
          <cell r="G177">
            <v>81.23</v>
          </cell>
          <cell r="H177">
            <v>54.667318982387478</v>
          </cell>
        </row>
        <row r="178">
          <cell r="B178" t="str">
            <v>93-94</v>
          </cell>
          <cell r="C178">
            <v>420</v>
          </cell>
          <cell r="D178">
            <v>2015</v>
          </cell>
          <cell r="E178">
            <v>2278.799</v>
          </cell>
          <cell r="F178">
            <v>113.0917617866005</v>
          </cell>
          <cell r="G178">
            <v>81.576273972602735</v>
          </cell>
          <cell r="H178">
            <v>61.93735051098065</v>
          </cell>
        </row>
        <row r="179">
          <cell r="B179" t="str">
            <v>94-95</v>
          </cell>
          <cell r="C179">
            <v>420</v>
          </cell>
          <cell r="D179">
            <v>2000</v>
          </cell>
          <cell r="E179">
            <v>2280.8000000000002</v>
          </cell>
          <cell r="F179">
            <v>114.04000000000002</v>
          </cell>
          <cell r="G179">
            <v>85.1</v>
          </cell>
          <cell r="H179">
            <v>61.991737334203094</v>
          </cell>
        </row>
        <row r="180">
          <cell r="B180" t="str">
            <v>95-96</v>
          </cell>
          <cell r="C180">
            <v>420</v>
          </cell>
          <cell r="D180">
            <v>2100</v>
          </cell>
          <cell r="E180">
            <v>2141.3000000000002</v>
          </cell>
          <cell r="F180">
            <v>101.96666666666668</v>
          </cell>
          <cell r="G180">
            <v>77.400000000000006</v>
          </cell>
          <cell r="H180">
            <v>58.041135397692784</v>
          </cell>
        </row>
        <row r="181">
          <cell r="B181" t="str">
            <v>96-97</v>
          </cell>
          <cell r="C181">
            <v>420</v>
          </cell>
          <cell r="D181">
            <v>2100</v>
          </cell>
          <cell r="E181">
            <v>2447.1999999999998</v>
          </cell>
          <cell r="F181">
            <v>116.53333333333332</v>
          </cell>
          <cell r="G181">
            <v>82.1</v>
          </cell>
          <cell r="H181">
            <v>66.514459665144585</v>
          </cell>
        </row>
        <row r="182">
          <cell r="B182" t="str">
            <v>97-98</v>
          </cell>
          <cell r="C182">
            <v>420</v>
          </cell>
          <cell r="D182">
            <v>2300</v>
          </cell>
          <cell r="E182">
            <v>2706.67</v>
          </cell>
          <cell r="F182">
            <v>117.68130434782609</v>
          </cell>
          <cell r="G182">
            <v>82.6</v>
          </cell>
          <cell r="H182">
            <v>73.566808001739503</v>
          </cell>
        </row>
        <row r="183">
          <cell r="B183" t="str">
            <v>98-99</v>
          </cell>
          <cell r="C183">
            <v>420</v>
          </cell>
          <cell r="D183">
            <v>2250</v>
          </cell>
          <cell r="E183">
            <v>2830.37</v>
          </cell>
          <cell r="F183">
            <v>125.79422222222222</v>
          </cell>
          <cell r="G183">
            <v>82.9</v>
          </cell>
          <cell r="H183">
            <v>76.92895194607523</v>
          </cell>
        </row>
        <row r="184">
          <cell r="B184" t="str">
            <v>99-00</v>
          </cell>
          <cell r="C184">
            <v>420</v>
          </cell>
          <cell r="D184">
            <v>2750</v>
          </cell>
          <cell r="E184">
            <v>3093.5</v>
          </cell>
          <cell r="F184">
            <v>112.5</v>
          </cell>
          <cell r="G184">
            <v>87.3</v>
          </cell>
          <cell r="H184">
            <v>83.9</v>
          </cell>
        </row>
        <row r="185">
          <cell r="B185" t="str">
            <v>00-01</v>
          </cell>
          <cell r="C185">
            <v>420</v>
          </cell>
          <cell r="D185">
            <v>2800</v>
          </cell>
          <cell r="E185">
            <v>2780.62</v>
          </cell>
          <cell r="F185">
            <v>97.46</v>
          </cell>
          <cell r="G185">
            <v>79.290000000000006</v>
          </cell>
          <cell r="H185">
            <v>75.58</v>
          </cell>
        </row>
        <row r="186">
          <cell r="A186" t="str">
            <v>Average last 5 years</v>
          </cell>
          <cell r="B186">
            <v>0</v>
          </cell>
          <cell r="C186">
            <v>0</v>
          </cell>
          <cell r="D186">
            <v>2440</v>
          </cell>
          <cell r="E186">
            <v>2771.672</v>
          </cell>
          <cell r="F186">
            <v>113.99377198067631</v>
          </cell>
          <cell r="G186">
            <v>82.837999999999994</v>
          </cell>
          <cell r="H186">
            <v>75.298043922591859</v>
          </cell>
        </row>
        <row r="187">
          <cell r="A187" t="str">
            <v>STATE  LOAD  DESPATCH  CENTRE  M.P.E.B.  JABALPUR</v>
          </cell>
        </row>
        <row r="188">
          <cell r="A188" t="str">
            <v>SATPURA</v>
          </cell>
        </row>
        <row r="189">
          <cell r="A189" t="str">
            <v>STATION NAME</v>
          </cell>
          <cell r="B189" t="str">
            <v>YEAR</v>
          </cell>
          <cell r="C189" t="str">
            <v>CAPACITY</v>
          </cell>
          <cell r="D189" t="str">
            <v>TARGET</v>
          </cell>
          <cell r="E189" t="str">
            <v>ACTUAL GENE.</v>
          </cell>
          <cell r="F189" t="str">
            <v>ACHIEVE-MENT</v>
          </cell>
          <cell r="G189" t="str">
            <v>AVAIL-ABILITY</v>
          </cell>
          <cell r="H189" t="str">
            <v>P.L.F.</v>
          </cell>
        </row>
        <row r="190">
          <cell r="C190" t="str">
            <v>MW</v>
          </cell>
          <cell r="D190" t="str">
            <v>MKwh</v>
          </cell>
          <cell r="E190" t="str">
            <v>MKwh</v>
          </cell>
          <cell r="F190" t="str">
            <v>%</v>
          </cell>
          <cell r="G190" t="str">
            <v>%</v>
          </cell>
          <cell r="H190" t="str">
            <v>%</v>
          </cell>
        </row>
        <row r="191">
          <cell r="A191" t="str">
            <v>SATPURA</v>
          </cell>
          <cell r="B191" t="str">
            <v>88-89</v>
          </cell>
          <cell r="C191">
            <v>1142.5</v>
          </cell>
          <cell r="D191">
            <v>5500</v>
          </cell>
          <cell r="E191">
            <v>5050.18</v>
          </cell>
          <cell r="F191">
            <v>91.821454545454543</v>
          </cell>
          <cell r="G191">
            <v>72.4782056892779</v>
          </cell>
          <cell r="H191">
            <v>50.459918267837693</v>
          </cell>
        </row>
        <row r="192">
          <cell r="B192" t="str">
            <v>89-90</v>
          </cell>
          <cell r="C192">
            <v>1142.5</v>
          </cell>
          <cell r="D192">
            <v>5475</v>
          </cell>
          <cell r="E192">
            <v>4783.66</v>
          </cell>
          <cell r="F192">
            <v>87.372785388127852</v>
          </cell>
          <cell r="G192">
            <v>76.818052516411385</v>
          </cell>
          <cell r="H192">
            <v>47.796928549304077</v>
          </cell>
        </row>
        <row r="193">
          <cell r="B193" t="str">
            <v>90-91</v>
          </cell>
          <cell r="C193">
            <v>1142.5</v>
          </cell>
          <cell r="D193">
            <v>5450</v>
          </cell>
          <cell r="E193">
            <v>4155.2000000000007</v>
          </cell>
          <cell r="F193">
            <v>76.242201834862399</v>
          </cell>
          <cell r="G193">
            <v>66.023741794310723</v>
          </cell>
          <cell r="H193">
            <v>41.517540441433617</v>
          </cell>
        </row>
        <row r="194">
          <cell r="B194" t="str">
            <v>91-92</v>
          </cell>
          <cell r="C194">
            <v>1142.5</v>
          </cell>
          <cell r="D194">
            <v>5450</v>
          </cell>
          <cell r="E194">
            <v>4387.7699999999995</v>
          </cell>
          <cell r="F194">
            <v>80.509541284403653</v>
          </cell>
          <cell r="G194">
            <v>63.680153172866518</v>
          </cell>
          <cell r="H194">
            <v>43.721526706604003</v>
          </cell>
        </row>
        <row r="195">
          <cell r="B195" t="str">
            <v>92-93</v>
          </cell>
          <cell r="C195">
            <v>1142.5</v>
          </cell>
          <cell r="D195">
            <v>5000</v>
          </cell>
          <cell r="E195">
            <v>4641.55</v>
          </cell>
          <cell r="F195">
            <v>92.831000000000003</v>
          </cell>
          <cell r="G195">
            <v>68.367461706783374</v>
          </cell>
          <cell r="H195">
            <v>46.37700708412018</v>
          </cell>
        </row>
        <row r="196">
          <cell r="B196" t="str">
            <v>93-94</v>
          </cell>
          <cell r="C196">
            <v>1142.5</v>
          </cell>
          <cell r="D196">
            <v>4915</v>
          </cell>
          <cell r="E196">
            <v>5066.7417999999998</v>
          </cell>
          <cell r="F196">
            <v>103.08732044760936</v>
          </cell>
          <cell r="G196">
            <v>68.104956326249209</v>
          </cell>
          <cell r="H196">
            <v>50.625398918897318</v>
          </cell>
        </row>
        <row r="197">
          <cell r="B197" t="str">
            <v>94-95</v>
          </cell>
          <cell r="C197">
            <v>1142.5</v>
          </cell>
          <cell r="D197">
            <v>4950</v>
          </cell>
          <cell r="E197">
            <v>5799.7</v>
          </cell>
          <cell r="F197">
            <v>117.16565656565656</v>
          </cell>
          <cell r="G197">
            <v>77.165864332603945</v>
          </cell>
          <cell r="H197">
            <v>57.948902410998869</v>
          </cell>
        </row>
        <row r="198">
          <cell r="B198" t="str">
            <v>95-96</v>
          </cell>
          <cell r="C198">
            <v>1142.5</v>
          </cell>
          <cell r="D198">
            <v>5650</v>
          </cell>
          <cell r="E198">
            <v>6034.6</v>
          </cell>
          <cell r="F198">
            <v>106.8070796460177</v>
          </cell>
          <cell r="G198">
            <v>77.774398249452958</v>
          </cell>
          <cell r="H198">
            <v>60.13121131318929</v>
          </cell>
        </row>
        <row r="199">
          <cell r="B199" t="str">
            <v>96-97</v>
          </cell>
          <cell r="C199">
            <v>1142.5</v>
          </cell>
          <cell r="D199">
            <v>5750</v>
          </cell>
          <cell r="E199">
            <v>6539.2999999999993</v>
          </cell>
          <cell r="F199">
            <v>113.72695652173911</v>
          </cell>
          <cell r="G199">
            <v>79.3636761487965</v>
          </cell>
          <cell r="H199">
            <v>65.338768821877835</v>
          </cell>
        </row>
        <row r="200">
          <cell r="B200" t="str">
            <v>97-98</v>
          </cell>
          <cell r="C200">
            <v>1142.5</v>
          </cell>
          <cell r="D200">
            <v>6300</v>
          </cell>
          <cell r="E200">
            <v>7431.54</v>
          </cell>
          <cell r="F200">
            <v>117.96095238095238</v>
          </cell>
          <cell r="G200">
            <v>83.992997811816196</v>
          </cell>
          <cell r="H200">
            <v>74.253769371421726</v>
          </cell>
        </row>
        <row r="201">
          <cell r="B201" t="str">
            <v>98-99</v>
          </cell>
          <cell r="C201">
            <v>1142.5</v>
          </cell>
          <cell r="D201">
            <v>6100</v>
          </cell>
          <cell r="E201">
            <v>7638.05</v>
          </cell>
          <cell r="F201">
            <v>125.21393442622951</v>
          </cell>
          <cell r="G201">
            <v>83.45667396061269</v>
          </cell>
          <cell r="H201">
            <v>76.317156759889286</v>
          </cell>
        </row>
        <row r="202">
          <cell r="B202" t="str">
            <v>99-00</v>
          </cell>
          <cell r="C202">
            <v>1142.5</v>
          </cell>
          <cell r="D202">
            <v>7500</v>
          </cell>
          <cell r="E202">
            <v>7716.6</v>
          </cell>
          <cell r="F202">
            <v>102.9</v>
          </cell>
          <cell r="G202">
            <v>81.2</v>
          </cell>
          <cell r="H202">
            <v>76.900000000000006</v>
          </cell>
        </row>
        <row r="203">
          <cell r="B203" t="str">
            <v>00-01</v>
          </cell>
          <cell r="C203">
            <v>1142.5</v>
          </cell>
          <cell r="D203">
            <v>7650</v>
          </cell>
          <cell r="E203">
            <v>7203.11</v>
          </cell>
          <cell r="F203">
            <v>94.16</v>
          </cell>
          <cell r="G203">
            <v>78.55</v>
          </cell>
          <cell r="H203">
            <v>71.97</v>
          </cell>
        </row>
        <row r="204">
          <cell r="A204" t="str">
            <v>Average last 5 years</v>
          </cell>
          <cell r="B204">
            <v>0</v>
          </cell>
          <cell r="C204">
            <v>0</v>
          </cell>
          <cell r="D204">
            <v>6660</v>
          </cell>
          <cell r="E204">
            <v>7305.7199999999993</v>
          </cell>
          <cell r="F204">
            <v>110.7923686657842</v>
          </cell>
          <cell r="G204">
            <v>81.312669584245072</v>
          </cell>
          <cell r="H204">
            <v>72.955938990637762</v>
          </cell>
        </row>
        <row r="205">
          <cell r="A205" t="str">
            <v>SANJAY GANDHI I</v>
          </cell>
          <cell r="B205" t="str">
            <v>93-94</v>
          </cell>
          <cell r="C205">
            <v>210</v>
          </cell>
          <cell r="D205">
            <v>1500</v>
          </cell>
          <cell r="E205">
            <v>213.536</v>
          </cell>
          <cell r="F205">
            <v>14.235733333333332</v>
          </cell>
          <cell r="G205">
            <v>51.811609848484849</v>
          </cell>
          <cell r="H205">
            <v>11.607740813220266</v>
          </cell>
        </row>
        <row r="206">
          <cell r="B206" t="str">
            <v>94-95</v>
          </cell>
          <cell r="C206">
            <v>420</v>
          </cell>
          <cell r="D206">
            <v>1500</v>
          </cell>
          <cell r="E206">
            <v>1199</v>
          </cell>
          <cell r="F206">
            <v>79.933333333333337</v>
          </cell>
          <cell r="G206">
            <v>72.66</v>
          </cell>
          <cell r="H206">
            <v>35.287909758778738</v>
          </cell>
        </row>
        <row r="207">
          <cell r="B207" t="str">
            <v>95-96</v>
          </cell>
          <cell r="C207">
            <v>420</v>
          </cell>
          <cell r="D207">
            <v>2420</v>
          </cell>
          <cell r="E207">
            <v>1991.4</v>
          </cell>
          <cell r="F207">
            <v>82.289256198347104</v>
          </cell>
          <cell r="G207">
            <v>74</v>
          </cell>
          <cell r="H207">
            <v>53.978011969815249</v>
          </cell>
        </row>
        <row r="208">
          <cell r="B208" t="str">
            <v>96-97</v>
          </cell>
          <cell r="C208">
            <v>420</v>
          </cell>
          <cell r="D208">
            <v>2500</v>
          </cell>
          <cell r="E208">
            <v>2363</v>
          </cell>
          <cell r="F208">
            <v>94.52</v>
          </cell>
          <cell r="G208">
            <v>79.2</v>
          </cell>
          <cell r="H208">
            <v>64.225918677973468</v>
          </cell>
        </row>
        <row r="209">
          <cell r="B209" t="str">
            <v>97-98</v>
          </cell>
          <cell r="C209">
            <v>420</v>
          </cell>
          <cell r="D209">
            <v>2450</v>
          </cell>
          <cell r="E209">
            <v>2249.6</v>
          </cell>
          <cell r="F209">
            <v>91.820408163265313</v>
          </cell>
          <cell r="G209">
            <v>71.7</v>
          </cell>
          <cell r="H209">
            <v>61.143726897151552</v>
          </cell>
        </row>
        <row r="210">
          <cell r="B210" t="str">
            <v>98-99</v>
          </cell>
          <cell r="C210">
            <v>420</v>
          </cell>
          <cell r="D210">
            <v>2600</v>
          </cell>
          <cell r="E210">
            <v>2518.15</v>
          </cell>
          <cell r="F210">
            <v>96.851923076923072</v>
          </cell>
          <cell r="G210">
            <v>80</v>
          </cell>
          <cell r="H210">
            <v>68.442868014785816</v>
          </cell>
        </row>
        <row r="211">
          <cell r="B211" t="str">
            <v>99-00</v>
          </cell>
          <cell r="C211">
            <v>420</v>
          </cell>
          <cell r="D211">
            <v>2750</v>
          </cell>
          <cell r="E211">
            <v>2308.1</v>
          </cell>
          <cell r="F211">
            <v>83.9</v>
          </cell>
          <cell r="G211">
            <v>76.099999999999994</v>
          </cell>
          <cell r="H211">
            <v>62.6</v>
          </cell>
        </row>
        <row r="212">
          <cell r="B212" t="str">
            <v>00-01</v>
          </cell>
          <cell r="C212">
            <v>420</v>
          </cell>
          <cell r="D212">
            <v>2650</v>
          </cell>
          <cell r="E212">
            <v>2063.33</v>
          </cell>
          <cell r="F212">
            <v>77.89</v>
          </cell>
          <cell r="G212">
            <v>77.25</v>
          </cell>
          <cell r="H212">
            <v>56.08</v>
          </cell>
        </row>
        <row r="213">
          <cell r="A213" t="str">
            <v>Average last 5 years</v>
          </cell>
          <cell r="B213">
            <v>0</v>
          </cell>
          <cell r="C213">
            <v>0</v>
          </cell>
          <cell r="D213">
            <v>2590</v>
          </cell>
          <cell r="E213">
            <v>2300.4360000000001</v>
          </cell>
          <cell r="F213">
            <v>88.996466248037677</v>
          </cell>
          <cell r="G213">
            <v>76.849999999999994</v>
          </cell>
          <cell r="H213">
            <v>62.49850271798217</v>
          </cell>
        </row>
        <row r="214">
          <cell r="A214" t="str">
            <v>SANJAY GANDHI II</v>
          </cell>
          <cell r="B214" t="str">
            <v>99-00</v>
          </cell>
          <cell r="C214">
            <v>420</v>
          </cell>
          <cell r="D214">
            <v>1000</v>
          </cell>
          <cell r="E214">
            <v>1466.19</v>
          </cell>
          <cell r="F214">
            <v>146.619</v>
          </cell>
          <cell r="G214">
            <v>90.47</v>
          </cell>
          <cell r="H214">
            <v>85.84</v>
          </cell>
        </row>
        <row r="215">
          <cell r="B215" t="str">
            <v>00-01</v>
          </cell>
          <cell r="C215">
            <v>420</v>
          </cell>
          <cell r="D215">
            <v>2700</v>
          </cell>
          <cell r="E215">
            <v>2860.88</v>
          </cell>
          <cell r="F215">
            <v>105.84</v>
          </cell>
          <cell r="G215">
            <v>89.52</v>
          </cell>
          <cell r="H215">
            <v>77.760000000000005</v>
          </cell>
        </row>
        <row r="216">
          <cell r="A216" t="str">
            <v>Average last 2 years</v>
          </cell>
          <cell r="B216">
            <v>0</v>
          </cell>
          <cell r="C216">
            <v>0</v>
          </cell>
          <cell r="D216">
            <v>1850</v>
          </cell>
          <cell r="E216">
            <v>2163.5349999999999</v>
          </cell>
          <cell r="F216">
            <v>126.2295</v>
          </cell>
          <cell r="G216">
            <v>89.995000000000005</v>
          </cell>
          <cell r="H216">
            <v>81.800000000000011</v>
          </cell>
        </row>
        <row r="217">
          <cell r="A217" t="str">
            <v>SANJAY GANDHI</v>
          </cell>
          <cell r="B217" t="str">
            <v>93-94</v>
          </cell>
          <cell r="C217">
            <v>210</v>
          </cell>
          <cell r="D217">
            <v>1500</v>
          </cell>
          <cell r="E217">
            <v>213.536</v>
          </cell>
          <cell r="F217">
            <v>14.235733333333332</v>
          </cell>
          <cell r="G217">
            <v>51.811609848484849</v>
          </cell>
          <cell r="H217">
            <v>11.607740813220266</v>
          </cell>
        </row>
        <row r="218">
          <cell r="B218" t="str">
            <v>94-95</v>
          </cell>
          <cell r="C218">
            <v>420</v>
          </cell>
          <cell r="D218">
            <v>1500</v>
          </cell>
          <cell r="E218">
            <v>1199</v>
          </cell>
          <cell r="F218">
            <v>79.933333333333337</v>
          </cell>
          <cell r="G218">
            <v>72.66</v>
          </cell>
          <cell r="H218">
            <v>35.287909758778738</v>
          </cell>
        </row>
        <row r="219">
          <cell r="B219" t="str">
            <v>95-96</v>
          </cell>
          <cell r="C219">
            <v>420</v>
          </cell>
          <cell r="D219">
            <v>2420</v>
          </cell>
          <cell r="E219">
            <v>1991.4</v>
          </cell>
          <cell r="F219">
            <v>82.289256198347104</v>
          </cell>
          <cell r="G219">
            <v>74</v>
          </cell>
          <cell r="H219">
            <v>53.978011969815249</v>
          </cell>
        </row>
        <row r="220">
          <cell r="B220" t="str">
            <v>96-97</v>
          </cell>
          <cell r="C220">
            <v>420</v>
          </cell>
          <cell r="D220">
            <v>2500</v>
          </cell>
          <cell r="E220">
            <v>2363</v>
          </cell>
          <cell r="F220">
            <v>94.52</v>
          </cell>
          <cell r="G220">
            <v>79.2</v>
          </cell>
          <cell r="H220">
            <v>64.225918677973468</v>
          </cell>
        </row>
        <row r="221">
          <cell r="B221" t="str">
            <v>97-98</v>
          </cell>
          <cell r="C221">
            <v>420</v>
          </cell>
          <cell r="D221">
            <v>2450</v>
          </cell>
          <cell r="E221">
            <v>2249.6</v>
          </cell>
          <cell r="F221">
            <v>91.820408163265313</v>
          </cell>
          <cell r="G221">
            <v>71.7</v>
          </cell>
          <cell r="H221">
            <v>61.143726897151552</v>
          </cell>
        </row>
        <row r="222">
          <cell r="B222" t="str">
            <v>98-99</v>
          </cell>
          <cell r="C222">
            <v>420</v>
          </cell>
          <cell r="D222">
            <v>2600</v>
          </cell>
          <cell r="E222">
            <v>2518.15</v>
          </cell>
          <cell r="F222">
            <v>96.851923076923072</v>
          </cell>
          <cell r="G222">
            <v>80</v>
          </cell>
          <cell r="H222">
            <v>68.442868014785816</v>
          </cell>
        </row>
        <row r="223">
          <cell r="B223" t="str">
            <v>99-00</v>
          </cell>
          <cell r="C223">
            <v>840</v>
          </cell>
          <cell r="D223">
            <v>3750</v>
          </cell>
          <cell r="E223">
            <v>3774.29</v>
          </cell>
          <cell r="F223">
            <v>230.51900000000001</v>
          </cell>
          <cell r="G223">
            <v>166.57</v>
          </cell>
          <cell r="H223">
            <v>148.44</v>
          </cell>
        </row>
        <row r="224">
          <cell r="B224" t="str">
            <v>00-01</v>
          </cell>
          <cell r="C224">
            <v>840</v>
          </cell>
          <cell r="D224">
            <v>5350</v>
          </cell>
          <cell r="E224">
            <v>4924.21</v>
          </cell>
          <cell r="F224">
            <v>92.01</v>
          </cell>
          <cell r="G224">
            <v>83.39</v>
          </cell>
          <cell r="H224">
            <v>66.92</v>
          </cell>
        </row>
        <row r="225">
          <cell r="A225" t="str">
            <v>Average last 5 years</v>
          </cell>
          <cell r="B225">
            <v>0</v>
          </cell>
          <cell r="C225">
            <v>0</v>
          </cell>
          <cell r="D225">
            <v>3330</v>
          </cell>
          <cell r="E225">
            <v>3165.85</v>
          </cell>
          <cell r="F225">
            <v>121.14426624803768</v>
          </cell>
          <cell r="G225">
            <v>96.171999999999997</v>
          </cell>
          <cell r="H225">
            <v>81.834502717982176</v>
          </cell>
        </row>
        <row r="226">
          <cell r="A226" t="str">
            <v xml:space="preserve"> * SANJAY GHANDHI : CONSIDERING SGTPS # 1 W.E.F 01.04.93  &amp;  SGTPS # 2 W.E.F; 26.05.94 .# 3 WE.F; 01.09.99</v>
          </cell>
        </row>
        <row r="227">
          <cell r="A227" t="str">
            <v>CONSIDERING SGTPS # 1 W.E.F; 01.01.95    P.L.F. FOR 94-95 = 66.0</v>
          </cell>
          <cell r="B227">
            <v>0</v>
          </cell>
          <cell r="C227">
            <v>0</v>
          </cell>
          <cell r="D227">
            <v>0</v>
          </cell>
          <cell r="E227">
            <v>0</v>
          </cell>
          <cell r="F227">
            <v>0</v>
          </cell>
          <cell r="G227" t="str">
            <v>&amp; Unit #2 w.e.f. 01.04.95 for P.L.F.</v>
          </cell>
        </row>
        <row r="228">
          <cell r="A228" t="str">
            <v>STATE  LOAD  DESPATCH  CENTRE  M.P.E.B.  JABALPUR</v>
          </cell>
        </row>
        <row r="229">
          <cell r="A229" t="str">
            <v>THERMAL</v>
          </cell>
        </row>
        <row r="230">
          <cell r="A230" t="str">
            <v>STATION NAME</v>
          </cell>
          <cell r="B230" t="str">
            <v>YEAR</v>
          </cell>
          <cell r="C230" t="str">
            <v>CAPACITY</v>
          </cell>
          <cell r="D230" t="str">
            <v>TARGET</v>
          </cell>
          <cell r="E230" t="str">
            <v>ACTUAL GENE.</v>
          </cell>
          <cell r="F230" t="str">
            <v>ACHIEVE-MENT</v>
          </cell>
          <cell r="G230" t="str">
            <v>AVAIL-ABILITY</v>
          </cell>
          <cell r="H230" t="str">
            <v>P.L.F.</v>
          </cell>
        </row>
        <row r="231">
          <cell r="C231" t="str">
            <v>MW</v>
          </cell>
          <cell r="D231" t="str">
            <v>MKwh</v>
          </cell>
          <cell r="E231" t="str">
            <v>MKwh</v>
          </cell>
          <cell r="F231" t="str">
            <v>%</v>
          </cell>
          <cell r="G231" t="str">
            <v>%</v>
          </cell>
          <cell r="H231" t="str">
            <v>%</v>
          </cell>
        </row>
        <row r="232">
          <cell r="A232" t="str">
            <v>THERMAL</v>
          </cell>
          <cell r="B232" t="str">
            <v>88-89</v>
          </cell>
          <cell r="C232">
            <v>2812.5</v>
          </cell>
          <cell r="D232">
            <v>13000</v>
          </cell>
          <cell r="E232">
            <v>12191.210000000001</v>
          </cell>
          <cell r="F232">
            <v>93.77853846153846</v>
          </cell>
          <cell r="G232">
            <v>68.689582222222228</v>
          </cell>
          <cell r="H232">
            <v>50.05</v>
          </cell>
        </row>
        <row r="233">
          <cell r="B233" t="str">
            <v>89-90</v>
          </cell>
          <cell r="C233">
            <v>2812.5</v>
          </cell>
          <cell r="D233">
            <v>13000</v>
          </cell>
          <cell r="E233">
            <v>12464.71</v>
          </cell>
          <cell r="F233">
            <v>95.882384615384609</v>
          </cell>
          <cell r="G233">
            <v>71.313822222222228</v>
          </cell>
          <cell r="H233">
            <v>50.592430238457638</v>
          </cell>
        </row>
        <row r="234">
          <cell r="B234" t="str">
            <v>90-91</v>
          </cell>
          <cell r="C234">
            <v>2682.5</v>
          </cell>
          <cell r="D234">
            <v>13750</v>
          </cell>
          <cell r="E234">
            <v>12376.880000000001</v>
          </cell>
          <cell r="F234">
            <v>90.013672727272734</v>
          </cell>
          <cell r="G234">
            <v>71.034529356943153</v>
          </cell>
          <cell r="H234">
            <v>52.670488154663872</v>
          </cell>
        </row>
        <row r="235">
          <cell r="B235" t="str">
            <v>91-92</v>
          </cell>
          <cell r="C235">
            <v>2682.5</v>
          </cell>
          <cell r="D235">
            <v>13440</v>
          </cell>
          <cell r="E235">
            <v>11579.91</v>
          </cell>
          <cell r="F235">
            <v>86.160044642857144</v>
          </cell>
          <cell r="G235">
            <v>66.919506057781931</v>
          </cell>
          <cell r="H235">
            <v>49.144296925529261</v>
          </cell>
        </row>
        <row r="236">
          <cell r="B236" t="str">
            <v>92-93</v>
          </cell>
          <cell r="C236">
            <v>2682.5</v>
          </cell>
          <cell r="D236">
            <v>13240</v>
          </cell>
          <cell r="E236">
            <v>12363.220000000001</v>
          </cell>
          <cell r="F236">
            <v>93.377794561933541</v>
          </cell>
          <cell r="G236">
            <v>71.4544734389562</v>
          </cell>
          <cell r="H236">
            <v>52.612357279338859</v>
          </cell>
        </row>
        <row r="237">
          <cell r="B237" t="str">
            <v>93-94</v>
          </cell>
          <cell r="C237">
            <v>2882.5</v>
          </cell>
          <cell r="D237">
            <v>14885</v>
          </cell>
          <cell r="E237">
            <v>13331.489799999999</v>
          </cell>
          <cell r="F237">
            <v>89.563250251931478</v>
          </cell>
          <cell r="G237">
            <v>70.561553251088981</v>
          </cell>
          <cell r="H237">
            <v>52.796515740157702</v>
          </cell>
        </row>
        <row r="238">
          <cell r="B238" t="str">
            <v>94-95</v>
          </cell>
          <cell r="C238">
            <v>3092.5</v>
          </cell>
          <cell r="D238">
            <v>14850</v>
          </cell>
          <cell r="E238">
            <v>14781.1</v>
          </cell>
          <cell r="F238">
            <v>99.536026936026943</v>
          </cell>
          <cell r="G238">
            <v>74.786483427647539</v>
          </cell>
          <cell r="H238">
            <v>54.56233411959262</v>
          </cell>
        </row>
        <row r="239">
          <cell r="B239" t="str">
            <v>95-96</v>
          </cell>
          <cell r="C239">
            <v>3092.5</v>
          </cell>
          <cell r="D239">
            <v>16620</v>
          </cell>
          <cell r="E239">
            <v>16071.3</v>
          </cell>
          <cell r="F239">
            <v>96.698555956678703</v>
          </cell>
          <cell r="G239">
            <v>75.344624090541629</v>
          </cell>
          <cell r="H239">
            <v>59.324924419441643</v>
          </cell>
        </row>
        <row r="240">
          <cell r="B240" t="str">
            <v>96-97</v>
          </cell>
          <cell r="C240">
            <v>3092.5</v>
          </cell>
          <cell r="D240">
            <v>16950</v>
          </cell>
          <cell r="E240">
            <v>16867.099999999999</v>
          </cell>
          <cell r="F240">
            <v>99.51091445427727</v>
          </cell>
          <cell r="G240">
            <v>74.891188358932908</v>
          </cell>
          <cell r="H240">
            <v>62.262507244290383</v>
          </cell>
        </row>
        <row r="241">
          <cell r="B241" t="str">
            <v>97-98</v>
          </cell>
          <cell r="C241">
            <v>3092.5</v>
          </cell>
          <cell r="D241">
            <v>17200</v>
          </cell>
          <cell r="E241">
            <v>17966.71</v>
          </cell>
          <cell r="F241">
            <v>104.45761627906977</v>
          </cell>
          <cell r="G241">
            <v>76.25933710590138</v>
          </cell>
          <cell r="H241">
            <v>66.321561592156598</v>
          </cell>
        </row>
        <row r="242">
          <cell r="B242" t="str">
            <v>98-99</v>
          </cell>
          <cell r="C242">
            <v>3092.5</v>
          </cell>
          <cell r="D242">
            <v>17500</v>
          </cell>
          <cell r="E242">
            <v>18471.390000000003</v>
          </cell>
          <cell r="F242">
            <v>105.55080000000001</v>
          </cell>
          <cell r="G242">
            <v>76.04373484236055</v>
          </cell>
          <cell r="H242">
            <v>68.184516229056172</v>
          </cell>
        </row>
        <row r="243">
          <cell r="B243" t="str">
            <v>99-00</v>
          </cell>
          <cell r="C243">
            <v>3512.5</v>
          </cell>
          <cell r="D243">
            <v>19000</v>
          </cell>
          <cell r="E243">
            <v>20146.400000000001</v>
          </cell>
          <cell r="F243">
            <v>106</v>
          </cell>
          <cell r="G243">
            <v>79.099999999999994</v>
          </cell>
          <cell r="H243">
            <v>69.400000000000006</v>
          </cell>
        </row>
        <row r="244">
          <cell r="B244" t="str">
            <v>00-01</v>
          </cell>
          <cell r="C244">
            <v>3512.5</v>
          </cell>
          <cell r="D244">
            <v>21850</v>
          </cell>
          <cell r="E244">
            <v>20415.89</v>
          </cell>
          <cell r="F244">
            <v>93.22</v>
          </cell>
          <cell r="G244">
            <v>77.67</v>
          </cell>
          <cell r="H244">
            <v>66.349999999999994</v>
          </cell>
        </row>
        <row r="245">
          <cell r="A245" t="str">
            <v>Average last 5 years</v>
          </cell>
          <cell r="B245">
            <v>0</v>
          </cell>
          <cell r="C245">
            <v>0</v>
          </cell>
          <cell r="D245">
            <v>18500</v>
          </cell>
          <cell r="E245">
            <v>18773.498</v>
          </cell>
          <cell r="F245">
            <v>101.74786614666941</v>
          </cell>
          <cell r="G245">
            <v>76.792852061438964</v>
          </cell>
          <cell r="H245">
            <v>66.503717013100641</v>
          </cell>
        </row>
        <row r="246">
          <cell r="A246" t="str">
            <v>Korba - I : Retired from 17.06.89</v>
          </cell>
        </row>
        <row r="247">
          <cell r="A247" t="str">
            <v>Korba - II : All units Derated  to 40 MW each   from 01.01.90</v>
          </cell>
        </row>
        <row r="248">
          <cell r="A248" t="str">
            <v>Amarkantak - I : Unit no. 2 derated to 20 MW  from 01.03.93</v>
          </cell>
        </row>
        <row r="249">
          <cell r="A249" t="str">
            <v>M.P. THERMAL</v>
          </cell>
          <cell r="B249" t="str">
            <v>88-89</v>
          </cell>
          <cell r="C249">
            <v>2687.5</v>
          </cell>
          <cell r="D249">
            <v>12340</v>
          </cell>
          <cell r="E249">
            <v>11458.298000000001</v>
          </cell>
          <cell r="F249">
            <v>92.854927066450571</v>
          </cell>
          <cell r="G249">
            <v>0</v>
          </cell>
          <cell r="H249">
            <v>48.670693426781355</v>
          </cell>
        </row>
        <row r="250">
          <cell r="B250" t="str">
            <v>89-90</v>
          </cell>
          <cell r="C250">
            <v>2687.5</v>
          </cell>
          <cell r="D250">
            <v>12370</v>
          </cell>
          <cell r="E250">
            <v>11772.71</v>
          </cell>
          <cell r="F250">
            <v>95.171463217461607</v>
          </cell>
          <cell r="G250">
            <v>0</v>
          </cell>
          <cell r="H250">
            <v>50.006201550387594</v>
          </cell>
        </row>
        <row r="251">
          <cell r="B251" t="str">
            <v>90-91</v>
          </cell>
          <cell r="C251">
            <v>2557.5</v>
          </cell>
          <cell r="D251">
            <v>13070</v>
          </cell>
          <cell r="E251">
            <v>11770.724</v>
          </cell>
          <cell r="F251">
            <v>90.059097169089512</v>
          </cell>
          <cell r="G251">
            <v>0</v>
          </cell>
          <cell r="H251">
            <v>52.539196650553258</v>
          </cell>
        </row>
        <row r="252">
          <cell r="B252" t="str">
            <v>91-92</v>
          </cell>
          <cell r="C252">
            <v>2557.5</v>
          </cell>
          <cell r="D252">
            <v>12760</v>
          </cell>
          <cell r="E252">
            <v>11025.722</v>
          </cell>
          <cell r="F252">
            <v>86.408479623824448</v>
          </cell>
          <cell r="G252">
            <v>0</v>
          </cell>
          <cell r="H252">
            <v>49.07938008678358</v>
          </cell>
        </row>
        <row r="253">
          <cell r="B253" t="str">
            <v>92-93</v>
          </cell>
          <cell r="C253">
            <v>2557.5</v>
          </cell>
          <cell r="D253">
            <v>12600</v>
          </cell>
          <cell r="E253">
            <v>11747.684000000001</v>
          </cell>
          <cell r="F253">
            <v>93.235587301587316</v>
          </cell>
          <cell r="G253">
            <v>0</v>
          </cell>
          <cell r="H253">
            <v>52.453775764346368</v>
          </cell>
        </row>
        <row r="254">
          <cell r="B254" t="str">
            <v>93-94</v>
          </cell>
          <cell r="C254">
            <v>2757.5</v>
          </cell>
          <cell r="D254">
            <v>14335</v>
          </cell>
          <cell r="E254">
            <v>12723.7418</v>
          </cell>
          <cell r="F254">
            <v>88.759970701081258</v>
          </cell>
          <cell r="G254">
            <v>0</v>
          </cell>
          <cell r="H254">
            <v>52.67386910749844</v>
          </cell>
        </row>
        <row r="255">
          <cell r="B255" t="str">
            <v>94-95</v>
          </cell>
          <cell r="C255">
            <v>2967.5</v>
          </cell>
          <cell r="D255">
            <v>14230</v>
          </cell>
          <cell r="E255">
            <v>14181.98</v>
          </cell>
          <cell r="F255">
            <v>99.662543921293036</v>
          </cell>
          <cell r="G255">
            <v>0</v>
          </cell>
          <cell r="H255">
            <v>54.555938958196286</v>
          </cell>
        </row>
        <row r="256">
          <cell r="B256" t="str">
            <v>95-96</v>
          </cell>
          <cell r="C256">
            <v>2967.5</v>
          </cell>
          <cell r="D256">
            <v>16000</v>
          </cell>
          <cell r="E256">
            <v>15345.699999999999</v>
          </cell>
          <cell r="F256">
            <v>95.910624999999996</v>
          </cell>
          <cell r="G256">
            <v>0</v>
          </cell>
          <cell r="H256">
            <v>58.871303112191427</v>
          </cell>
        </row>
        <row r="257">
          <cell r="B257" t="str">
            <v>96-97</v>
          </cell>
          <cell r="C257">
            <v>2967.5</v>
          </cell>
          <cell r="D257">
            <v>16290</v>
          </cell>
          <cell r="E257">
            <v>16139.499999999998</v>
          </cell>
          <cell r="F257">
            <v>99.076120319214226</v>
          </cell>
          <cell r="G257">
            <v>0</v>
          </cell>
          <cell r="H257">
            <v>62.086223278823468</v>
          </cell>
        </row>
      </sheetData>
      <sheetData sheetId="1">
        <row r="3">
          <cell r="A3" t="str">
            <v>STATION NAME</v>
          </cell>
        </row>
      </sheetData>
      <sheetData sheetId="2">
        <row r="3">
          <cell r="A3" t="str">
            <v>STATION NAME</v>
          </cell>
        </row>
      </sheetData>
      <sheetData sheetId="3">
        <row r="3">
          <cell r="A3" t="str">
            <v>STATION NAME</v>
          </cell>
        </row>
      </sheetData>
      <sheetData sheetId="4" refreshError="1">
        <row r="3">
          <cell r="A3" t="str">
            <v>STATION NAME</v>
          </cell>
          <cell r="B3" t="str">
            <v>YEAR</v>
          </cell>
          <cell r="C3" t="str">
            <v>CAPACITY</v>
          </cell>
          <cell r="D3" t="str">
            <v>TARGET</v>
          </cell>
          <cell r="E3" t="str">
            <v>ACTUAL GENE.</v>
          </cell>
          <cell r="F3" t="str">
            <v>ACHIEVE-MENT</v>
          </cell>
          <cell r="G3" t="str">
            <v>AVAIL-ABILITY</v>
          </cell>
          <cell r="H3" t="str">
            <v>P.L.F.</v>
          </cell>
          <cell r="I3" t="str">
            <v>AUXILIARY CONSUMPTION</v>
          </cell>
          <cell r="J3">
            <v>0</v>
          </cell>
          <cell r="K3" t="str">
            <v>MAXIMUM DEMAND</v>
          </cell>
          <cell r="L3" t="str">
            <v>COAL IN MT</v>
          </cell>
          <cell r="M3">
            <v>0</v>
          </cell>
          <cell r="N3" t="str">
            <v>COAL CONSUMED</v>
          </cell>
          <cell r="O3">
            <v>0</v>
          </cell>
          <cell r="P3" t="str">
            <v>FUEL OIL CONSUMPTION</v>
          </cell>
        </row>
        <row r="4">
          <cell r="A4">
            <v>0</v>
          </cell>
          <cell r="B4" t="str">
            <v>P A R T I C U L A R S</v>
          </cell>
          <cell r="C4" t="str">
            <v>MW</v>
          </cell>
          <cell r="D4" t="str">
            <v>MKwh</v>
          </cell>
          <cell r="E4" t="str">
            <v>MKwh</v>
          </cell>
          <cell r="F4" t="str">
            <v>%</v>
          </cell>
          <cell r="G4" t="str">
            <v>%</v>
          </cell>
          <cell r="H4" t="str">
            <v>%</v>
          </cell>
          <cell r="I4" t="str">
            <v>MKwh</v>
          </cell>
          <cell r="J4" t="str">
            <v>%</v>
          </cell>
          <cell r="K4" t="str">
            <v>MW</v>
          </cell>
          <cell r="L4" t="str">
            <v>OP.STOCK</v>
          </cell>
          <cell r="M4" t="str">
            <v>RECIEPT</v>
          </cell>
          <cell r="N4" t="str">
            <v>MT</v>
          </cell>
          <cell r="O4" t="str">
            <v>Kg/kWH</v>
          </cell>
          <cell r="P4" t="str">
            <v>KL</v>
          </cell>
          <cell r="Q4" t="str">
            <v>ml/KWH</v>
          </cell>
        </row>
        <row r="5">
          <cell r="A5" t="str">
            <v>KORBA EAST I</v>
          </cell>
          <cell r="B5" t="str">
            <v>88-89</v>
          </cell>
          <cell r="C5">
            <v>90</v>
          </cell>
          <cell r="D5">
            <v>350</v>
          </cell>
          <cell r="E5">
            <v>233.16</v>
          </cell>
          <cell r="F5">
            <v>66.617142857142852</v>
          </cell>
          <cell r="G5">
            <v>45.51</v>
          </cell>
          <cell r="H5">
            <v>29.573820395738203</v>
          </cell>
          <cell r="I5" t="str">
            <v/>
          </cell>
          <cell r="J5">
            <v>0</v>
          </cell>
          <cell r="K5">
            <v>57</v>
          </cell>
          <cell r="L5">
            <v>0</v>
          </cell>
          <cell r="M5">
            <v>0</v>
          </cell>
          <cell r="N5">
            <v>277748</v>
          </cell>
          <cell r="O5">
            <v>1.1912334877337452</v>
          </cell>
          <cell r="P5">
            <v>0</v>
          </cell>
          <cell r="Q5">
            <v>0</v>
          </cell>
        </row>
        <row r="6">
          <cell r="A6">
            <v>2</v>
          </cell>
          <cell r="B6" t="str">
            <v>89-90</v>
          </cell>
          <cell r="C6">
            <v>90</v>
          </cell>
          <cell r="D6">
            <v>315</v>
          </cell>
          <cell r="E6">
            <v>64.739999999999995</v>
          </cell>
          <cell r="F6">
            <v>10.23</v>
          </cell>
          <cell r="G6">
            <v>45.51</v>
          </cell>
          <cell r="H6">
            <v>38.924963924963919</v>
          </cell>
          <cell r="I6" t="str">
            <v/>
          </cell>
          <cell r="J6">
            <v>0</v>
          </cell>
          <cell r="K6">
            <v>60</v>
          </cell>
          <cell r="L6">
            <v>0</v>
          </cell>
          <cell r="M6">
            <v>0</v>
          </cell>
          <cell r="N6">
            <v>71743</v>
          </cell>
          <cell r="O6">
            <v>1.1081711461229535</v>
          </cell>
          <cell r="P6">
            <v>0</v>
          </cell>
          <cell r="Q6">
            <v>0</v>
          </cell>
        </row>
        <row r="7">
          <cell r="A7" t="str">
            <v>KORBA EAST II</v>
          </cell>
          <cell r="B7" t="str">
            <v>88-89</v>
          </cell>
          <cell r="C7">
            <v>200</v>
          </cell>
          <cell r="D7">
            <v>900</v>
          </cell>
          <cell r="E7">
            <v>626.98</v>
          </cell>
          <cell r="F7">
            <v>69.664444444444442</v>
          </cell>
          <cell r="G7">
            <v>53.05</v>
          </cell>
          <cell r="H7">
            <v>35.786529680365298</v>
          </cell>
          <cell r="I7" t="str">
            <v/>
          </cell>
          <cell r="J7">
            <v>0</v>
          </cell>
          <cell r="K7">
            <v>160</v>
          </cell>
          <cell r="L7">
            <v>0</v>
          </cell>
          <cell r="M7">
            <v>0</v>
          </cell>
          <cell r="N7">
            <v>588701</v>
          </cell>
          <cell r="O7">
            <v>0.93894701585377527</v>
          </cell>
          <cell r="P7">
            <v>7154</v>
          </cell>
          <cell r="Q7">
            <v>11.410252320648187</v>
          </cell>
        </row>
        <row r="8">
          <cell r="A8">
            <v>4</v>
          </cell>
          <cell r="B8" t="str">
            <v>89-90</v>
          </cell>
          <cell r="C8">
            <v>200</v>
          </cell>
          <cell r="D8">
            <v>900</v>
          </cell>
          <cell r="E8">
            <v>1032.1500000000001</v>
          </cell>
          <cell r="F8">
            <v>114.68333333333335</v>
          </cell>
          <cell r="G8">
            <v>72.95</v>
          </cell>
          <cell r="H8">
            <v>58.912671232876718</v>
          </cell>
          <cell r="I8">
            <v>119</v>
          </cell>
          <cell r="J8">
            <v>11.529331976941336</v>
          </cell>
          <cell r="K8">
            <v>200</v>
          </cell>
          <cell r="L8">
            <v>0</v>
          </cell>
          <cell r="M8">
            <v>0</v>
          </cell>
          <cell r="N8">
            <v>983703</v>
          </cell>
          <cell r="O8">
            <v>0.95306205493387575</v>
          </cell>
          <cell r="P8">
            <v>4674</v>
          </cell>
          <cell r="Q8">
            <v>4.5284115680860335</v>
          </cell>
        </row>
        <row r="9">
          <cell r="A9">
            <v>5</v>
          </cell>
          <cell r="B9" t="str">
            <v>90-91</v>
          </cell>
          <cell r="C9">
            <v>160</v>
          </cell>
          <cell r="D9">
            <v>1050</v>
          </cell>
          <cell r="E9">
            <v>1019.65</v>
          </cell>
          <cell r="F9">
            <v>97.109523809523807</v>
          </cell>
          <cell r="G9">
            <v>76.790000000000006</v>
          </cell>
          <cell r="H9">
            <v>72.749001141552512</v>
          </cell>
          <cell r="I9">
            <v>126</v>
          </cell>
          <cell r="J9">
            <v>12.357181385769627</v>
          </cell>
          <cell r="K9">
            <v>176</v>
          </cell>
          <cell r="L9">
            <v>0</v>
          </cell>
          <cell r="M9">
            <v>0</v>
          </cell>
          <cell r="N9">
            <v>985516</v>
          </cell>
          <cell r="O9">
            <v>0.9665238071887412</v>
          </cell>
          <cell r="P9">
            <v>4737</v>
          </cell>
          <cell r="Q9">
            <v>4.6457117638405334</v>
          </cell>
        </row>
        <row r="10">
          <cell r="A10">
            <v>6</v>
          </cell>
          <cell r="B10" t="str">
            <v>91-92</v>
          </cell>
          <cell r="C10">
            <v>160</v>
          </cell>
          <cell r="D10">
            <v>840</v>
          </cell>
          <cell r="E10">
            <v>623.36</v>
          </cell>
          <cell r="F10">
            <v>74.209523809523816</v>
          </cell>
          <cell r="G10">
            <v>55.55</v>
          </cell>
          <cell r="H10">
            <v>44.474885844748862</v>
          </cell>
          <cell r="I10">
            <v>91.84</v>
          </cell>
          <cell r="J10">
            <v>14.733059548254619</v>
          </cell>
          <cell r="K10">
            <v>146</v>
          </cell>
          <cell r="L10">
            <v>0</v>
          </cell>
          <cell r="M10">
            <v>0</v>
          </cell>
          <cell r="N10">
            <v>626484</v>
          </cell>
          <cell r="O10">
            <v>1.0050115503080082</v>
          </cell>
          <cell r="P10">
            <v>6372</v>
          </cell>
          <cell r="Q10">
            <v>10.222022587268993</v>
          </cell>
        </row>
        <row r="11">
          <cell r="A11" t="str">
            <v>a</v>
          </cell>
          <cell r="B11" t="str">
            <v>92-93</v>
          </cell>
          <cell r="C11">
            <v>160</v>
          </cell>
          <cell r="D11">
            <v>840</v>
          </cell>
          <cell r="E11">
            <v>725.76</v>
          </cell>
          <cell r="F11">
            <v>86.4</v>
          </cell>
          <cell r="G11">
            <v>61.32</v>
          </cell>
          <cell r="H11">
            <v>51.780821917808218</v>
          </cell>
          <cell r="I11">
            <v>104.13</v>
          </cell>
          <cell r="J11">
            <v>14.347718253968255</v>
          </cell>
          <cell r="K11">
            <v>192</v>
          </cell>
          <cell r="L11">
            <v>0</v>
          </cell>
          <cell r="M11">
            <v>0</v>
          </cell>
          <cell r="N11">
            <v>745282</v>
          </cell>
          <cell r="O11">
            <v>1.0268986992945326</v>
          </cell>
          <cell r="P11">
            <v>7889</v>
          </cell>
          <cell r="Q11">
            <v>10.869984567901234</v>
          </cell>
        </row>
        <row r="12">
          <cell r="A12" t="str">
            <v>b</v>
          </cell>
          <cell r="B12" t="str">
            <v>93-94</v>
          </cell>
          <cell r="C12">
            <v>160</v>
          </cell>
          <cell r="D12">
            <v>850</v>
          </cell>
          <cell r="E12">
            <v>726.2</v>
          </cell>
          <cell r="F12">
            <v>85.435294117647061</v>
          </cell>
          <cell r="G12">
            <v>60.264794520547945</v>
          </cell>
          <cell r="H12">
            <v>51.812214611872143</v>
          </cell>
          <cell r="I12">
            <v>102.85735</v>
          </cell>
          <cell r="J12">
            <v>14.163777196364638</v>
          </cell>
          <cell r="K12">
            <v>164</v>
          </cell>
          <cell r="L12">
            <v>0</v>
          </cell>
          <cell r="M12">
            <v>0</v>
          </cell>
          <cell r="N12">
            <v>747152</v>
          </cell>
          <cell r="O12">
            <v>1.0288515560451665</v>
          </cell>
          <cell r="P12">
            <v>6596.07</v>
          </cell>
          <cell r="Q12">
            <v>9.0829936656568435</v>
          </cell>
        </row>
        <row r="13">
          <cell r="A13" t="str">
            <v>c</v>
          </cell>
          <cell r="B13" t="str">
            <v>94-95</v>
          </cell>
          <cell r="C13">
            <v>160</v>
          </cell>
          <cell r="D13">
            <v>850</v>
          </cell>
          <cell r="E13">
            <v>797.1</v>
          </cell>
          <cell r="F13">
            <v>93.776470588235298</v>
          </cell>
          <cell r="G13">
            <v>67.2</v>
          </cell>
          <cell r="H13">
            <v>56.87071917808219</v>
          </cell>
          <cell r="I13">
            <v>111.1</v>
          </cell>
          <cell r="J13">
            <v>13.938025341864257</v>
          </cell>
          <cell r="K13">
            <v>182</v>
          </cell>
          <cell r="L13">
            <v>0</v>
          </cell>
          <cell r="M13">
            <v>0</v>
          </cell>
          <cell r="N13">
            <v>830584</v>
          </cell>
          <cell r="O13">
            <v>1.0420072763768662</v>
          </cell>
          <cell r="P13">
            <v>10237</v>
          </cell>
          <cell r="Q13">
            <v>12.842805168736669</v>
          </cell>
        </row>
        <row r="14">
          <cell r="A14" t="str">
            <v>d</v>
          </cell>
          <cell r="B14" t="str">
            <v>95-96</v>
          </cell>
          <cell r="C14">
            <v>160</v>
          </cell>
          <cell r="D14">
            <v>900</v>
          </cell>
          <cell r="E14">
            <v>1017.6</v>
          </cell>
          <cell r="F14">
            <v>113.06666666666666</v>
          </cell>
          <cell r="G14">
            <v>76.7</v>
          </cell>
          <cell r="H14">
            <v>72.404371584699447</v>
          </cell>
          <cell r="I14">
            <v>127</v>
          </cell>
          <cell r="J14">
            <v>12.480345911949685</v>
          </cell>
          <cell r="K14">
            <v>192</v>
          </cell>
          <cell r="L14">
            <v>0</v>
          </cell>
          <cell r="M14">
            <v>0</v>
          </cell>
          <cell r="N14">
            <v>1055897</v>
          </cell>
          <cell r="O14">
            <v>1.0376346305031448</v>
          </cell>
          <cell r="P14">
            <v>6774</v>
          </cell>
          <cell r="Q14">
            <v>6.6568396226415096</v>
          </cell>
        </row>
        <row r="15">
          <cell r="A15" t="str">
            <v>e</v>
          </cell>
          <cell r="B15" t="str">
            <v>96-97</v>
          </cell>
          <cell r="C15">
            <v>160</v>
          </cell>
          <cell r="D15">
            <v>900</v>
          </cell>
          <cell r="E15">
            <v>1111.0999999999999</v>
          </cell>
          <cell r="F15">
            <v>123.45555555555553</v>
          </cell>
          <cell r="G15">
            <v>81.400000000000006</v>
          </cell>
          <cell r="H15">
            <v>79.273687214611869</v>
          </cell>
          <cell r="I15">
            <v>128.80000000000001</v>
          </cell>
          <cell r="J15">
            <v>11.592115921159214</v>
          </cell>
          <cell r="K15">
            <v>196</v>
          </cell>
          <cell r="L15">
            <v>0</v>
          </cell>
          <cell r="M15">
            <v>0</v>
          </cell>
          <cell r="N15">
            <v>1098156</v>
          </cell>
          <cell r="O15">
            <v>0.98835028350283505</v>
          </cell>
          <cell r="P15">
            <v>6387</v>
          </cell>
          <cell r="Q15">
            <v>5.7483574835748366</v>
          </cell>
        </row>
        <row r="16">
          <cell r="A16" t="str">
            <v>f</v>
          </cell>
          <cell r="B16" t="str">
            <v>97-98</v>
          </cell>
          <cell r="C16">
            <v>160</v>
          </cell>
          <cell r="D16">
            <v>1050</v>
          </cell>
          <cell r="E16">
            <v>1123.95</v>
          </cell>
          <cell r="F16">
            <v>107.04285714285714</v>
          </cell>
          <cell r="G16">
            <v>83.5</v>
          </cell>
          <cell r="H16">
            <v>80.190496575342465</v>
          </cell>
          <cell r="I16">
            <v>132.66300000000001</v>
          </cell>
          <cell r="J16">
            <v>11.803283064193247</v>
          </cell>
          <cell r="K16">
            <v>190</v>
          </cell>
          <cell r="L16">
            <v>0</v>
          </cell>
          <cell r="M16">
            <v>0</v>
          </cell>
          <cell r="N16">
            <v>1049273</v>
          </cell>
          <cell r="O16">
            <v>0.93355843231460478</v>
          </cell>
          <cell r="P16">
            <v>5874</v>
          </cell>
          <cell r="Q16">
            <v>5.2262111303883625</v>
          </cell>
        </row>
        <row r="17">
          <cell r="A17" t="str">
            <v>g</v>
          </cell>
          <cell r="B17" t="str">
            <v>98-99</v>
          </cell>
          <cell r="C17">
            <v>160</v>
          </cell>
          <cell r="D17">
            <v>1000</v>
          </cell>
          <cell r="E17">
            <v>827.49</v>
          </cell>
          <cell r="F17">
            <v>82.748999999999995</v>
          </cell>
          <cell r="G17">
            <v>59.9</v>
          </cell>
          <cell r="H17">
            <v>59.038955479452056</v>
          </cell>
          <cell r="I17">
            <v>98.7</v>
          </cell>
          <cell r="J17">
            <v>11.927636587753327</v>
          </cell>
          <cell r="K17">
            <v>188</v>
          </cell>
          <cell r="L17">
            <v>0</v>
          </cell>
          <cell r="M17">
            <v>0</v>
          </cell>
          <cell r="N17">
            <v>770211</v>
          </cell>
          <cell r="O17">
            <v>0.93077982815502303</v>
          </cell>
          <cell r="P17">
            <v>3594</v>
          </cell>
          <cell r="Q17">
            <v>4.3432549033825181</v>
          </cell>
        </row>
        <row r="18">
          <cell r="A18" t="str">
            <v>h</v>
          </cell>
          <cell r="B18" t="str">
            <v>99-00</v>
          </cell>
          <cell r="C18">
            <v>160</v>
          </cell>
          <cell r="D18">
            <v>900</v>
          </cell>
          <cell r="E18">
            <v>991.4</v>
          </cell>
          <cell r="F18">
            <v>110.15555555555555</v>
          </cell>
          <cell r="G18">
            <v>76.5</v>
          </cell>
          <cell r="H18">
            <v>70.5</v>
          </cell>
          <cell r="I18">
            <v>123.9</v>
          </cell>
          <cell r="J18">
            <v>12.5</v>
          </cell>
          <cell r="K18">
            <v>172</v>
          </cell>
          <cell r="L18">
            <v>0</v>
          </cell>
          <cell r="M18">
            <v>0</v>
          </cell>
          <cell r="N18">
            <v>945093</v>
          </cell>
          <cell r="O18">
            <v>0.95</v>
          </cell>
          <cell r="P18">
            <v>4874</v>
          </cell>
          <cell r="Q18">
            <v>4.9162800080693971</v>
          </cell>
        </row>
        <row r="19">
          <cell r="A19">
            <v>7</v>
          </cell>
          <cell r="B19" t="str">
            <v>00-01</v>
          </cell>
          <cell r="C19">
            <v>160</v>
          </cell>
          <cell r="D19">
            <v>850</v>
          </cell>
          <cell r="E19">
            <v>889.2</v>
          </cell>
          <cell r="F19">
            <v>104.61176470588235</v>
          </cell>
          <cell r="G19">
            <v>64.37</v>
          </cell>
          <cell r="H19">
            <v>63.44</v>
          </cell>
          <cell r="I19">
            <v>107.73</v>
          </cell>
          <cell r="J19">
            <v>12.12</v>
          </cell>
          <cell r="K19">
            <v>180</v>
          </cell>
          <cell r="L19">
            <v>0</v>
          </cell>
          <cell r="M19">
            <v>0</v>
          </cell>
          <cell r="N19">
            <v>852784</v>
          </cell>
          <cell r="O19">
            <v>0.95899999999999996</v>
          </cell>
          <cell r="P19">
            <v>3494</v>
          </cell>
          <cell r="Q19">
            <v>3.93</v>
          </cell>
        </row>
        <row r="20">
          <cell r="A20" t="str">
            <v>Average last 5 years</v>
          </cell>
          <cell r="B20">
            <v>0</v>
          </cell>
          <cell r="C20" t="str">
            <v>No</v>
          </cell>
          <cell r="D20">
            <v>940</v>
          </cell>
          <cell r="E20">
            <v>988.62800000000004</v>
          </cell>
          <cell r="F20">
            <v>105.60294659197011</v>
          </cell>
          <cell r="G20">
            <v>73.134</v>
          </cell>
          <cell r="H20">
            <v>70.488627853881283</v>
          </cell>
          <cell r="I20">
            <v>118.3586</v>
          </cell>
          <cell r="J20">
            <v>11.988607114621157</v>
          </cell>
          <cell r="K20">
            <v>185.2</v>
          </cell>
          <cell r="L20">
            <v>0</v>
          </cell>
          <cell r="M20">
            <v>0</v>
          </cell>
          <cell r="N20">
            <v>943103.4</v>
          </cell>
          <cell r="O20">
            <v>0.95233770879449242</v>
          </cell>
          <cell r="P20">
            <v>4844.6000000000004</v>
          </cell>
          <cell r="Q20">
            <v>4.832820705083023</v>
          </cell>
        </row>
        <row r="21">
          <cell r="A21" t="str">
            <v>KORBA EAST III</v>
          </cell>
          <cell r="B21" t="str">
            <v>88-89</v>
          </cell>
          <cell r="C21">
            <v>240</v>
          </cell>
          <cell r="D21">
            <v>1200</v>
          </cell>
          <cell r="E21">
            <v>1075.1099999999999</v>
          </cell>
          <cell r="F21">
            <v>89.592499999999987</v>
          </cell>
          <cell r="G21">
            <v>73.069999999999993</v>
          </cell>
          <cell r="H21">
            <v>51.137271689497709</v>
          </cell>
          <cell r="I21" t="str">
            <v/>
          </cell>
          <cell r="J21">
            <v>0</v>
          </cell>
          <cell r="K21">
            <v>212</v>
          </cell>
          <cell r="L21">
            <v>0</v>
          </cell>
          <cell r="M21">
            <v>0</v>
          </cell>
          <cell r="N21">
            <v>978858</v>
          </cell>
          <cell r="O21">
            <v>0.9104724167759578</v>
          </cell>
          <cell r="P21">
            <v>19275</v>
          </cell>
          <cell r="Q21">
            <v>17.928398024388205</v>
          </cell>
        </row>
        <row r="22">
          <cell r="A22">
            <v>8</v>
          </cell>
          <cell r="B22" t="str">
            <v>89-90</v>
          </cell>
          <cell r="C22">
            <v>240</v>
          </cell>
          <cell r="D22">
            <v>1110</v>
          </cell>
          <cell r="E22">
            <v>1193.79</v>
          </cell>
          <cell r="F22">
            <v>107.54864864864865</v>
          </cell>
          <cell r="G22">
            <v>78.05</v>
          </cell>
          <cell r="H22">
            <v>56.782248858447488</v>
          </cell>
          <cell r="I22">
            <v>114</v>
          </cell>
          <cell r="J22">
            <v>9.5494182393888369</v>
          </cell>
          <cell r="K22">
            <v>224</v>
          </cell>
          <cell r="L22">
            <v>0</v>
          </cell>
          <cell r="M22">
            <v>0</v>
          </cell>
          <cell r="N22">
            <v>1094158</v>
          </cell>
          <cell r="O22">
            <v>0.916541435260808</v>
          </cell>
          <cell r="P22">
            <v>18208</v>
          </cell>
          <cell r="Q22">
            <v>15.252263798490523</v>
          </cell>
        </row>
        <row r="23">
          <cell r="A23" t="str">
            <v>a</v>
          </cell>
          <cell r="B23" t="str">
            <v>90-91</v>
          </cell>
          <cell r="C23">
            <v>240</v>
          </cell>
          <cell r="D23">
            <v>1250</v>
          </cell>
          <cell r="E23">
            <v>1137.1400000000001</v>
          </cell>
          <cell r="F23">
            <v>90.97120000000001</v>
          </cell>
          <cell r="G23">
            <v>73.55</v>
          </cell>
          <cell r="H23">
            <v>54.087709284627103</v>
          </cell>
          <cell r="I23">
            <v>113</v>
          </cell>
          <cell r="J23">
            <v>9.9372108975148166</v>
          </cell>
          <cell r="K23">
            <v>215</v>
          </cell>
          <cell r="L23">
            <v>0</v>
          </cell>
          <cell r="M23">
            <v>0</v>
          </cell>
          <cell r="N23">
            <v>1065421</v>
          </cell>
          <cell r="O23">
            <v>0.93693036917178185</v>
          </cell>
          <cell r="P23">
            <v>14929</v>
          </cell>
          <cell r="Q23">
            <v>13.128550574247672</v>
          </cell>
        </row>
        <row r="24">
          <cell r="A24" t="str">
            <v>b</v>
          </cell>
          <cell r="B24" t="str">
            <v>91-92</v>
          </cell>
          <cell r="C24">
            <v>240</v>
          </cell>
          <cell r="D24">
            <v>1200</v>
          </cell>
          <cell r="E24">
            <v>850.6</v>
          </cell>
          <cell r="F24">
            <v>70.88333333333334</v>
          </cell>
          <cell r="G24">
            <v>60.67</v>
          </cell>
          <cell r="H24">
            <v>40.458523592085236</v>
          </cell>
          <cell r="I24">
            <v>93.49</v>
          </cell>
          <cell r="J24">
            <v>10.99106513049612</v>
          </cell>
          <cell r="K24">
            <v>218</v>
          </cell>
          <cell r="L24">
            <v>0</v>
          </cell>
          <cell r="M24">
            <v>0</v>
          </cell>
          <cell r="N24">
            <v>821535</v>
          </cell>
          <cell r="O24">
            <v>0.96583000235128147</v>
          </cell>
          <cell r="P24">
            <v>13865</v>
          </cell>
          <cell r="Q24">
            <v>16.300258640959321</v>
          </cell>
        </row>
        <row r="25">
          <cell r="A25" t="str">
            <v>c</v>
          </cell>
          <cell r="B25" t="str">
            <v>92-93</v>
          </cell>
          <cell r="C25">
            <v>240</v>
          </cell>
          <cell r="D25">
            <v>1100</v>
          </cell>
          <cell r="E25">
            <v>866.45</v>
          </cell>
          <cell r="F25">
            <v>78.768181818181816</v>
          </cell>
          <cell r="G25">
            <v>60.12</v>
          </cell>
          <cell r="H25">
            <v>41.212423896499239</v>
          </cell>
          <cell r="I25">
            <v>93.94</v>
          </cell>
          <cell r="J25">
            <v>10.841941254544405</v>
          </cell>
          <cell r="K25">
            <v>220</v>
          </cell>
          <cell r="L25">
            <v>0</v>
          </cell>
          <cell r="M25">
            <v>0</v>
          </cell>
          <cell r="N25">
            <v>837244</v>
          </cell>
          <cell r="O25">
            <v>0.96629234231634831</v>
          </cell>
          <cell r="P25">
            <v>13463</v>
          </cell>
          <cell r="Q25">
            <v>15.538115298055283</v>
          </cell>
        </row>
        <row r="26">
          <cell r="A26" t="str">
            <v>d</v>
          </cell>
          <cell r="B26" t="str">
            <v>93-94</v>
          </cell>
          <cell r="C26">
            <v>240</v>
          </cell>
          <cell r="D26">
            <v>1200</v>
          </cell>
          <cell r="E26">
            <v>1009.737</v>
          </cell>
          <cell r="F26">
            <v>84.144750000000002</v>
          </cell>
          <cell r="G26">
            <v>68.032301369863021</v>
          </cell>
          <cell r="H26">
            <v>48.027825342465754</v>
          </cell>
          <cell r="I26">
            <v>106.832292</v>
          </cell>
          <cell r="J26">
            <v>10.580209698168929</v>
          </cell>
          <cell r="K26">
            <v>216</v>
          </cell>
          <cell r="L26">
            <v>0</v>
          </cell>
          <cell r="M26">
            <v>0</v>
          </cell>
          <cell r="N26">
            <v>1033657</v>
          </cell>
          <cell r="O26">
            <v>1.0236893369263482</v>
          </cell>
          <cell r="P26">
            <v>9864.48</v>
          </cell>
          <cell r="Q26">
            <v>9.7693557827434265</v>
          </cell>
        </row>
        <row r="27">
          <cell r="A27" t="str">
            <v>e</v>
          </cell>
          <cell r="B27" t="str">
            <v>94-95</v>
          </cell>
          <cell r="C27">
            <v>240</v>
          </cell>
          <cell r="D27">
            <v>1150</v>
          </cell>
          <cell r="E27">
            <v>1103</v>
          </cell>
          <cell r="F27">
            <v>95.913043478260875</v>
          </cell>
          <cell r="G27">
            <v>76.5</v>
          </cell>
          <cell r="H27">
            <v>52.463850837138509</v>
          </cell>
          <cell r="I27">
            <v>121.3</v>
          </cell>
          <cell r="J27">
            <v>10.99728014505893</v>
          </cell>
          <cell r="K27">
            <v>217</v>
          </cell>
          <cell r="L27">
            <v>0</v>
          </cell>
          <cell r="M27">
            <v>0</v>
          </cell>
          <cell r="N27">
            <v>1127339</v>
          </cell>
          <cell r="O27">
            <v>1.0220661831368993</v>
          </cell>
          <cell r="P27">
            <v>19357</v>
          </cell>
          <cell r="Q27">
            <v>17.5494106980961</v>
          </cell>
        </row>
        <row r="28">
          <cell r="A28">
            <v>9</v>
          </cell>
          <cell r="B28" t="str">
            <v>95-96</v>
          </cell>
          <cell r="C28">
            <v>240</v>
          </cell>
          <cell r="D28">
            <v>1150</v>
          </cell>
          <cell r="E28">
            <v>1114.5</v>
          </cell>
          <cell r="F28">
            <v>96.913043478260875</v>
          </cell>
          <cell r="G28">
            <v>72.2</v>
          </cell>
          <cell r="H28">
            <v>52.866006375227684</v>
          </cell>
          <cell r="I28">
            <v>119.5</v>
          </cell>
          <cell r="J28">
            <v>10.722296994167788</v>
          </cell>
          <cell r="K28">
            <v>214</v>
          </cell>
          <cell r="L28">
            <v>0</v>
          </cell>
          <cell r="M28">
            <v>0</v>
          </cell>
          <cell r="N28">
            <v>1148422</v>
          </cell>
          <cell r="O28">
            <v>1.0304369672498879</v>
          </cell>
          <cell r="P28">
            <v>9390</v>
          </cell>
          <cell r="Q28">
            <v>8.4253028263795429</v>
          </cell>
        </row>
        <row r="29">
          <cell r="A29">
            <v>10</v>
          </cell>
          <cell r="B29" t="str">
            <v>96-97</v>
          </cell>
          <cell r="C29">
            <v>240</v>
          </cell>
          <cell r="D29">
            <v>1200</v>
          </cell>
          <cell r="E29">
            <v>1261.0999999999999</v>
          </cell>
          <cell r="F29">
            <v>105.09166666666665</v>
          </cell>
          <cell r="G29">
            <v>78.599999999999994</v>
          </cell>
          <cell r="H29">
            <v>59.983828006088274</v>
          </cell>
          <cell r="I29">
            <v>130.69999999999999</v>
          </cell>
          <cell r="J29">
            <v>10.363967964475457</v>
          </cell>
          <cell r="K29">
            <v>217</v>
          </cell>
          <cell r="L29">
            <v>0</v>
          </cell>
          <cell r="M29">
            <v>0</v>
          </cell>
          <cell r="N29">
            <v>1215835</v>
          </cell>
          <cell r="O29">
            <v>0.96410673221790499</v>
          </cell>
          <cell r="P29">
            <v>7474</v>
          </cell>
          <cell r="Q29">
            <v>5.9265720402822932</v>
          </cell>
        </row>
        <row r="30">
          <cell r="A30">
            <v>11</v>
          </cell>
          <cell r="B30" t="str">
            <v>97-98</v>
          </cell>
          <cell r="C30">
            <v>240</v>
          </cell>
          <cell r="D30">
            <v>1000</v>
          </cell>
          <cell r="E30">
            <v>1352.17</v>
          </cell>
          <cell r="F30">
            <v>135.21700000000001</v>
          </cell>
          <cell r="G30">
            <v>83.4</v>
          </cell>
          <cell r="H30">
            <v>64.31554414003044</v>
          </cell>
          <cell r="I30">
            <v>139.19800000000001</v>
          </cell>
          <cell r="J30">
            <v>10.294415643003468</v>
          </cell>
          <cell r="K30">
            <v>213</v>
          </cell>
          <cell r="L30">
            <v>0</v>
          </cell>
          <cell r="M30">
            <v>0</v>
          </cell>
          <cell r="N30">
            <v>1152800</v>
          </cell>
          <cell r="O30">
            <v>0.85255552186485428</v>
          </cell>
          <cell r="P30">
            <v>6231</v>
          </cell>
          <cell r="Q30">
            <v>4.6081483837091488</v>
          </cell>
        </row>
        <row r="31">
          <cell r="A31">
            <v>12</v>
          </cell>
          <cell r="B31" t="str">
            <v>98-99</v>
          </cell>
          <cell r="C31">
            <v>240</v>
          </cell>
          <cell r="D31">
            <v>1100</v>
          </cell>
          <cell r="E31">
            <v>969.66</v>
          </cell>
          <cell r="F31">
            <v>88.150909090909096</v>
          </cell>
          <cell r="G31">
            <v>59.9</v>
          </cell>
          <cell r="H31">
            <v>46.121575342465754</v>
          </cell>
          <cell r="I31">
            <v>104.9</v>
          </cell>
          <cell r="J31">
            <v>10.818224944826023</v>
          </cell>
          <cell r="K31">
            <v>205</v>
          </cell>
          <cell r="L31">
            <v>0</v>
          </cell>
          <cell r="M31">
            <v>0</v>
          </cell>
          <cell r="N31">
            <v>842753</v>
          </cell>
          <cell r="O31">
            <v>0.86912216653259911</v>
          </cell>
          <cell r="P31">
            <v>4062</v>
          </cell>
          <cell r="Q31">
            <v>4.1890972093311056</v>
          </cell>
        </row>
        <row r="32">
          <cell r="A32">
            <v>13</v>
          </cell>
          <cell r="B32" t="str">
            <v>99-00</v>
          </cell>
          <cell r="C32">
            <v>240</v>
          </cell>
          <cell r="D32">
            <v>1000</v>
          </cell>
          <cell r="E32">
            <v>1349.3</v>
          </cell>
          <cell r="F32">
            <v>150.1</v>
          </cell>
          <cell r="G32">
            <v>84.2</v>
          </cell>
          <cell r="H32">
            <v>64</v>
          </cell>
          <cell r="I32">
            <v>136.1</v>
          </cell>
          <cell r="J32">
            <v>10.1</v>
          </cell>
          <cell r="K32">
            <v>208</v>
          </cell>
          <cell r="L32">
            <v>0</v>
          </cell>
          <cell r="M32">
            <v>0</v>
          </cell>
          <cell r="N32">
            <v>1212963</v>
          </cell>
          <cell r="O32">
            <v>0.9</v>
          </cell>
          <cell r="P32">
            <v>5019</v>
          </cell>
          <cell r="Q32">
            <v>3.72</v>
          </cell>
        </row>
        <row r="33">
          <cell r="A33">
            <v>14</v>
          </cell>
          <cell r="B33" t="str">
            <v>00-01</v>
          </cell>
          <cell r="C33">
            <v>240</v>
          </cell>
          <cell r="D33">
            <v>1150</v>
          </cell>
          <cell r="E33">
            <v>1293.6300000000001</v>
          </cell>
          <cell r="F33">
            <v>112.48956521739132</v>
          </cell>
          <cell r="G33">
            <v>81.05</v>
          </cell>
          <cell r="H33">
            <v>61.53</v>
          </cell>
          <cell r="I33">
            <v>128.52000000000001</v>
          </cell>
          <cell r="J33">
            <v>9.93</v>
          </cell>
          <cell r="K33">
            <v>206</v>
          </cell>
          <cell r="L33">
            <v>0</v>
          </cell>
          <cell r="M33">
            <v>0</v>
          </cell>
          <cell r="N33">
            <v>1151942</v>
          </cell>
          <cell r="O33">
            <v>0.89</v>
          </cell>
          <cell r="P33">
            <v>5085</v>
          </cell>
          <cell r="Q33">
            <v>3.93</v>
          </cell>
        </row>
        <row r="34">
          <cell r="A34" t="str">
            <v>Average last 5 years</v>
          </cell>
          <cell r="B34" t="str">
            <v>Cost of  Fuels  per  Kwh  Generated</v>
          </cell>
          <cell r="C34" t="str">
            <v>Paise</v>
          </cell>
          <cell r="D34">
            <v>1090</v>
          </cell>
          <cell r="E34">
            <v>1245.172</v>
          </cell>
          <cell r="F34">
            <v>118.20982819499341</v>
          </cell>
          <cell r="G34">
            <v>77.430000000000007</v>
          </cell>
          <cell r="H34">
            <v>59.190189497716894</v>
          </cell>
          <cell r="I34">
            <v>127.8836</v>
          </cell>
          <cell r="J34">
            <v>10.301321710460989</v>
          </cell>
          <cell r="K34">
            <v>209.8</v>
          </cell>
          <cell r="L34">
            <v>0</v>
          </cell>
          <cell r="M34">
            <v>0</v>
          </cell>
          <cell r="N34">
            <v>1115258.6000000001</v>
          </cell>
          <cell r="O34">
            <v>0.89515688412307171</v>
          </cell>
          <cell r="P34">
            <v>5574.2</v>
          </cell>
          <cell r="Q34">
            <v>4.4747635266645087</v>
          </cell>
        </row>
        <row r="35">
          <cell r="A35" t="str">
            <v>KORBA EAST</v>
          </cell>
          <cell r="B35" t="str">
            <v>88-89</v>
          </cell>
          <cell r="C35">
            <v>530</v>
          </cell>
          <cell r="D35">
            <v>2450</v>
          </cell>
          <cell r="E35">
            <v>1935.25</v>
          </cell>
          <cell r="F35">
            <v>78.989795918367349</v>
          </cell>
          <cell r="G35">
            <v>60.835283018867919</v>
          </cell>
          <cell r="H35">
            <v>41.682820711639529</v>
          </cell>
          <cell r="I35">
            <v>0</v>
          </cell>
          <cell r="J35">
            <v>0</v>
          </cell>
          <cell r="K35" t="str">
            <v/>
          </cell>
          <cell r="L35" t="str">
            <v/>
          </cell>
          <cell r="M35" t="str">
            <v/>
          </cell>
          <cell r="N35">
            <v>1845307</v>
          </cell>
          <cell r="O35">
            <v>0.95352383412995734</v>
          </cell>
          <cell r="P35">
            <v>26429</v>
          </cell>
          <cell r="Q35">
            <v>13.656633509882445</v>
          </cell>
        </row>
        <row r="36">
          <cell r="A36">
            <v>17</v>
          </cell>
          <cell r="B36" t="str">
            <v>89-90</v>
          </cell>
          <cell r="C36">
            <v>530</v>
          </cell>
          <cell r="D36">
            <v>2325</v>
          </cell>
          <cell r="E36">
            <v>2290.6799999999998</v>
          </cell>
          <cell r="F36">
            <v>98.523870967741928</v>
          </cell>
          <cell r="G36">
            <v>70.599811320754725</v>
          </cell>
          <cell r="H36">
            <v>49.338330317911598</v>
          </cell>
          <cell r="I36">
            <v>233</v>
          </cell>
          <cell r="J36">
            <v>10.171652085843506</v>
          </cell>
          <cell r="K36" t="str">
            <v/>
          </cell>
          <cell r="L36">
            <v>126109</v>
          </cell>
          <cell r="M36">
            <v>2052076</v>
          </cell>
          <cell r="N36">
            <v>2149604</v>
          </cell>
          <cell r="O36">
            <v>0.93841304765397171</v>
          </cell>
          <cell r="P36">
            <v>22882</v>
          </cell>
          <cell r="Q36">
            <v>9.9891735205266574</v>
          </cell>
        </row>
        <row r="37">
          <cell r="A37">
            <v>18</v>
          </cell>
          <cell r="B37" t="str">
            <v>90-91</v>
          </cell>
          <cell r="C37">
            <v>400</v>
          </cell>
          <cell r="D37">
            <v>2300</v>
          </cell>
          <cell r="E37">
            <v>2156.79</v>
          </cell>
          <cell r="F37">
            <v>93.773478260869567</v>
          </cell>
          <cell r="G37">
            <v>74.846000000000004</v>
          </cell>
          <cell r="H37">
            <v>61.552226027397261</v>
          </cell>
          <cell r="I37">
            <v>239</v>
          </cell>
          <cell r="J37">
            <v>11.081282832357346</v>
          </cell>
          <cell r="K37" t="str">
            <v/>
          </cell>
          <cell r="L37">
            <v>140564</v>
          </cell>
          <cell r="M37">
            <v>1960713</v>
          </cell>
          <cell r="N37">
            <v>2050937</v>
          </cell>
          <cell r="O37">
            <v>0.9509210447006895</v>
          </cell>
          <cell r="P37">
            <v>19666</v>
          </cell>
          <cell r="Q37">
            <v>9.1181802586250864</v>
          </cell>
        </row>
        <row r="38">
          <cell r="A38" t="str">
            <v>Note :-</v>
          </cell>
          <cell r="B38" t="str">
            <v>91-92</v>
          </cell>
          <cell r="C38">
            <v>400</v>
          </cell>
          <cell r="D38">
            <v>2040</v>
          </cell>
          <cell r="E38">
            <v>1473.96</v>
          </cell>
          <cell r="F38">
            <v>72.252941176470586</v>
          </cell>
          <cell r="G38">
            <v>58.622000000000007</v>
          </cell>
          <cell r="H38">
            <v>41.950136612021858</v>
          </cell>
          <cell r="I38">
            <v>185.32999999999998</v>
          </cell>
          <cell r="J38">
            <v>12.573611224185187</v>
          </cell>
          <cell r="K38" t="str">
            <v/>
          </cell>
          <cell r="L38">
            <v>106295</v>
          </cell>
          <cell r="M38">
            <v>1485028</v>
          </cell>
          <cell r="N38">
            <v>1448019</v>
          </cell>
          <cell r="O38">
            <v>0.98240047219734594</v>
          </cell>
          <cell r="P38">
            <v>20237</v>
          </cell>
          <cell r="Q38">
            <v>13.729680588347037</v>
          </cell>
        </row>
        <row r="39">
          <cell r="A39">
            <v>1</v>
          </cell>
          <cell r="B39" t="str">
            <v>92-93</v>
          </cell>
          <cell r="C39">
            <v>400</v>
          </cell>
          <cell r="D39">
            <v>1940</v>
          </cell>
          <cell r="E39">
            <v>1592.21</v>
          </cell>
          <cell r="F39">
            <v>82.072680412371128</v>
          </cell>
          <cell r="G39">
            <v>60.6</v>
          </cell>
          <cell r="H39">
            <v>45.439783105022833</v>
          </cell>
          <cell r="I39">
            <v>198.07</v>
          </cell>
          <cell r="J39">
            <v>12.439941967454041</v>
          </cell>
          <cell r="K39" t="str">
            <v/>
          </cell>
          <cell r="L39">
            <v>138478</v>
          </cell>
          <cell r="M39">
            <v>1460489</v>
          </cell>
          <cell r="N39">
            <v>1582526</v>
          </cell>
          <cell r="O39">
            <v>0.99391788771581635</v>
          </cell>
          <cell r="P39">
            <v>21352</v>
          </cell>
          <cell r="Q39">
            <v>13.410291356039718</v>
          </cell>
        </row>
        <row r="40">
          <cell r="A40">
            <v>2</v>
          </cell>
          <cell r="B40" t="str">
            <v>93-94</v>
          </cell>
          <cell r="C40">
            <v>400</v>
          </cell>
          <cell r="D40">
            <v>2050</v>
          </cell>
          <cell r="E40">
            <v>1735.9369999999999</v>
          </cell>
          <cell r="F40">
            <v>84.679853658536572</v>
          </cell>
          <cell r="G40">
            <v>64.925298630136979</v>
          </cell>
          <cell r="H40">
            <v>49.541581050228309</v>
          </cell>
          <cell r="I40">
            <v>209.68964199999999</v>
          </cell>
          <cell r="J40">
            <v>12.079334791527572</v>
          </cell>
          <cell r="K40" t="str">
            <v/>
          </cell>
          <cell r="L40">
            <v>55118</v>
          </cell>
          <cell r="M40">
            <v>1778517</v>
          </cell>
          <cell r="N40">
            <v>1780809</v>
          </cell>
          <cell r="O40">
            <v>1.0258488643309061</v>
          </cell>
          <cell r="P40">
            <v>16460.55</v>
          </cell>
          <cell r="Q40">
            <v>9.482227753656959</v>
          </cell>
        </row>
        <row r="41">
          <cell r="A41">
            <v>3</v>
          </cell>
          <cell r="B41" t="str">
            <v>94-95</v>
          </cell>
          <cell r="C41">
            <v>400</v>
          </cell>
          <cell r="D41">
            <v>2000</v>
          </cell>
          <cell r="E41">
            <v>1900.1</v>
          </cell>
          <cell r="F41">
            <v>95.004999999999995</v>
          </cell>
          <cell r="G41">
            <v>72.78</v>
          </cell>
          <cell r="H41">
            <v>54.226598173515981</v>
          </cell>
          <cell r="I41">
            <v>232.39999999999998</v>
          </cell>
          <cell r="J41">
            <v>12.230935213936107</v>
          </cell>
          <cell r="K41">
            <v>390</v>
          </cell>
          <cell r="L41">
            <v>55519</v>
          </cell>
          <cell r="M41">
            <v>1906808</v>
          </cell>
          <cell r="N41">
            <v>1957923</v>
          </cell>
          <cell r="O41">
            <v>1.0304315562338824</v>
          </cell>
          <cell r="P41">
            <v>29594</v>
          </cell>
          <cell r="Q41">
            <v>15.57496973843482</v>
          </cell>
        </row>
        <row r="42">
          <cell r="A42">
            <v>4</v>
          </cell>
          <cell r="B42" t="str">
            <v>95-96</v>
          </cell>
          <cell r="C42">
            <v>400</v>
          </cell>
          <cell r="D42">
            <v>2050</v>
          </cell>
          <cell r="E42">
            <v>2132.1</v>
          </cell>
          <cell r="F42">
            <v>104.00487804878048</v>
          </cell>
          <cell r="G42">
            <v>74</v>
          </cell>
          <cell r="H42">
            <v>60.681352459016395</v>
          </cell>
          <cell r="I42">
            <v>246.5</v>
          </cell>
          <cell r="J42">
            <v>11.561371417850946</v>
          </cell>
          <cell r="K42">
            <v>393</v>
          </cell>
          <cell r="L42">
            <v>66859</v>
          </cell>
          <cell r="M42">
            <v>1965681</v>
          </cell>
          <cell r="N42">
            <v>2204319</v>
          </cell>
          <cell r="O42">
            <v>1.0338722386379626</v>
          </cell>
          <cell r="P42">
            <v>16164</v>
          </cell>
          <cell r="Q42">
            <v>7.581257914731955</v>
          </cell>
        </row>
        <row r="43">
          <cell r="A43">
            <v>5</v>
          </cell>
          <cell r="B43" t="str">
            <v>96-97</v>
          </cell>
          <cell r="C43">
            <v>400</v>
          </cell>
          <cell r="D43">
            <v>2100</v>
          </cell>
          <cell r="E43">
            <v>2372.1999999999998</v>
          </cell>
          <cell r="F43">
            <v>112.96190476190475</v>
          </cell>
          <cell r="G43">
            <v>79.72</v>
          </cell>
          <cell r="H43">
            <v>67.699771689497709</v>
          </cell>
          <cell r="I43">
            <v>259.5</v>
          </cell>
          <cell r="J43">
            <v>10.939212545316584</v>
          </cell>
          <cell r="K43">
            <v>426</v>
          </cell>
          <cell r="L43">
            <v>76639</v>
          </cell>
          <cell r="M43">
            <v>2274395</v>
          </cell>
          <cell r="N43">
            <v>2313991</v>
          </cell>
          <cell r="O43">
            <v>0.97546201837956326</v>
          </cell>
          <cell r="P43">
            <v>13861</v>
          </cell>
          <cell r="Q43">
            <v>5.8430992327796982</v>
          </cell>
        </row>
        <row r="44">
          <cell r="B44" t="str">
            <v>97-98</v>
          </cell>
          <cell r="C44">
            <v>400</v>
          </cell>
          <cell r="D44">
            <v>2050</v>
          </cell>
          <cell r="E44">
            <v>2476.12</v>
          </cell>
          <cell r="F44">
            <v>120.78634146341463</v>
          </cell>
          <cell r="G44">
            <v>83.44</v>
          </cell>
          <cell r="H44">
            <v>70.665525114155244</v>
          </cell>
          <cell r="I44">
            <v>271.86099999999999</v>
          </cell>
          <cell r="J44">
            <v>10.97931441125632</v>
          </cell>
          <cell r="K44">
            <v>395</v>
          </cell>
          <cell r="L44">
            <v>22006</v>
          </cell>
          <cell r="M44">
            <v>2264444</v>
          </cell>
          <cell r="N44">
            <v>2202073</v>
          </cell>
          <cell r="O44">
            <v>0.8893240230683489</v>
          </cell>
          <cell r="P44">
            <v>12105</v>
          </cell>
          <cell r="Q44">
            <v>4.8886968321406075</v>
          </cell>
        </row>
        <row r="45">
          <cell r="A45" t="str">
            <v>EXECUTIVE SUMMARY</v>
          </cell>
          <cell r="B45" t="str">
            <v>98-99</v>
          </cell>
          <cell r="C45">
            <v>400</v>
          </cell>
          <cell r="D45">
            <v>2100</v>
          </cell>
          <cell r="E45">
            <v>1797.15</v>
          </cell>
          <cell r="F45">
            <v>85.578571428571422</v>
          </cell>
          <cell r="G45">
            <v>59.9</v>
          </cell>
          <cell r="H45">
            <v>51.288527397260275</v>
          </cell>
          <cell r="I45">
            <v>203.60000000000002</v>
          </cell>
          <cell r="J45">
            <v>11.329048771666251</v>
          </cell>
          <cell r="K45">
            <v>392</v>
          </cell>
          <cell r="L45">
            <v>82281</v>
          </cell>
          <cell r="M45">
            <v>1607171</v>
          </cell>
          <cell r="N45">
            <v>1612964</v>
          </cell>
          <cell r="O45">
            <v>0.89751217205019063</v>
          </cell>
          <cell r="P45">
            <v>7656</v>
          </cell>
          <cell r="Q45">
            <v>4.2600784575577997</v>
          </cell>
        </row>
        <row r="46">
          <cell r="A46" t="str">
            <v>96-97 to 00-01</v>
          </cell>
          <cell r="B46" t="str">
            <v>99-00</v>
          </cell>
          <cell r="C46">
            <v>400</v>
          </cell>
          <cell r="D46">
            <v>1900</v>
          </cell>
          <cell r="E46">
            <v>2340.6999999999998</v>
          </cell>
          <cell r="F46">
            <v>123.19473684210524</v>
          </cell>
          <cell r="G46">
            <v>81.099999999999994</v>
          </cell>
          <cell r="H46">
            <v>66.599999999999994</v>
          </cell>
          <cell r="I46">
            <v>260</v>
          </cell>
          <cell r="J46">
            <v>11.107788268466699</v>
          </cell>
          <cell r="K46">
            <v>395</v>
          </cell>
          <cell r="L46">
            <v>69143</v>
          </cell>
          <cell r="M46">
            <v>2183603</v>
          </cell>
          <cell r="N46">
            <v>2158056</v>
          </cell>
          <cell r="O46">
            <v>0.92</v>
          </cell>
          <cell r="P46">
            <v>9893</v>
          </cell>
          <cell r="Q46">
            <v>4.2300000000000004</v>
          </cell>
        </row>
        <row r="47">
          <cell r="A47" t="str">
            <v>THERMAL GENETRATION</v>
          </cell>
          <cell r="B47" t="str">
            <v>00-01</v>
          </cell>
          <cell r="C47">
            <v>400</v>
          </cell>
          <cell r="D47">
            <v>2000</v>
          </cell>
          <cell r="E47">
            <v>2182.83</v>
          </cell>
          <cell r="F47">
            <v>109.14149999999999</v>
          </cell>
          <cell r="G47">
            <v>74.38</v>
          </cell>
          <cell r="H47">
            <v>62.3</v>
          </cell>
          <cell r="I47">
            <v>236.25</v>
          </cell>
          <cell r="J47">
            <v>10.82</v>
          </cell>
          <cell r="K47">
            <v>379</v>
          </cell>
          <cell r="L47">
            <v>90525</v>
          </cell>
          <cell r="M47">
            <v>1943564</v>
          </cell>
          <cell r="N47">
            <v>2004726</v>
          </cell>
          <cell r="O47">
            <v>0.91800000000000004</v>
          </cell>
          <cell r="P47">
            <v>8579</v>
          </cell>
          <cell r="Q47">
            <v>3.93</v>
          </cell>
        </row>
        <row r="48">
          <cell r="A48" t="str">
            <v>Average last 5 years</v>
          </cell>
          <cell r="B48" t="str">
            <v>P A R T I C U L A R S</v>
          </cell>
          <cell r="C48">
            <v>0</v>
          </cell>
          <cell r="D48">
            <v>2030</v>
          </cell>
          <cell r="E48">
            <v>2233.7999999999997</v>
          </cell>
          <cell r="F48">
            <v>110.3326108991992</v>
          </cell>
          <cell r="G48">
            <v>75.707999999999998</v>
          </cell>
          <cell r="H48">
            <v>63.710764840182641</v>
          </cell>
          <cell r="I48">
            <v>246.2422</v>
          </cell>
          <cell r="J48">
            <v>11.035072799341171</v>
          </cell>
          <cell r="K48">
            <v>397.4</v>
          </cell>
          <cell r="L48">
            <v>68118.8</v>
          </cell>
          <cell r="M48">
            <v>2054635.4</v>
          </cell>
          <cell r="N48">
            <v>2058362</v>
          </cell>
          <cell r="O48">
            <v>0.92005964269962059</v>
          </cell>
          <cell r="P48">
            <v>10418.799999999999</v>
          </cell>
          <cell r="Q48">
            <v>4.6303749044956213</v>
          </cell>
        </row>
        <row r="49">
          <cell r="A49" t="str">
            <v>STATE  LOAD  DESPATCH  CENTRE  M.P.E.B.  JABALPUR</v>
          </cell>
          <cell r="B49" t="str">
            <v>Thermal  Generation (Including 100 % Satpura )</v>
          </cell>
          <cell r="C49" t="str">
            <v>MU</v>
          </cell>
          <cell r="D49">
            <v>16866.97</v>
          </cell>
          <cell r="E49">
            <v>17966.7</v>
          </cell>
          <cell r="F49">
            <v>18471.39</v>
          </cell>
          <cell r="G49">
            <v>20146.419999999998</v>
          </cell>
          <cell r="H49">
            <v>20415.89</v>
          </cell>
        </row>
        <row r="50">
          <cell r="A50" t="str">
            <v>KORBA WEST</v>
          </cell>
          <cell r="B50" t="str">
            <v xml:space="preserve">Plan Target    </v>
          </cell>
          <cell r="C50" t="str">
            <v>MU</v>
          </cell>
          <cell r="D50">
            <v>16950</v>
          </cell>
          <cell r="E50">
            <v>17200</v>
          </cell>
          <cell r="F50">
            <v>17500</v>
          </cell>
          <cell r="G50">
            <v>19010</v>
          </cell>
          <cell r="H50">
            <v>21860</v>
          </cell>
        </row>
        <row r="51">
          <cell r="A51" t="str">
            <v>STATION NAME</v>
          </cell>
          <cell r="B51" t="str">
            <v>YEAR</v>
          </cell>
          <cell r="C51" t="str">
            <v>CAPACITY</v>
          </cell>
          <cell r="D51" t="str">
            <v>TARGET</v>
          </cell>
          <cell r="E51" t="str">
            <v>ACTUAL GENE.</v>
          </cell>
          <cell r="F51" t="str">
            <v>ACHIEVE-MENT</v>
          </cell>
          <cell r="G51" t="str">
            <v>AVAIL-ABILITY</v>
          </cell>
          <cell r="H51" t="str">
            <v>P.L.F.</v>
          </cell>
          <cell r="I51" t="str">
            <v>AUXILIARY CONSUMPTION</v>
          </cell>
          <cell r="J51">
            <v>0</v>
          </cell>
          <cell r="K51" t="str">
            <v>MAXIMUM DEMAND</v>
          </cell>
          <cell r="L51" t="str">
            <v>COAL IN MT</v>
          </cell>
          <cell r="M51">
            <v>0</v>
          </cell>
          <cell r="N51" t="str">
            <v>COAL CONSUMED</v>
          </cell>
          <cell r="O51">
            <v>0</v>
          </cell>
          <cell r="P51" t="str">
            <v>FUEL OIL CONSUMPTION</v>
          </cell>
        </row>
        <row r="52">
          <cell r="A52">
            <v>4</v>
          </cell>
          <cell r="B52" t="str">
            <v>Plant    Utilisation    Factor            **</v>
          </cell>
          <cell r="C52" t="str">
            <v>MW</v>
          </cell>
          <cell r="D52" t="str">
            <v>MKwh</v>
          </cell>
          <cell r="E52" t="str">
            <v>MKwh</v>
          </cell>
          <cell r="F52" t="str">
            <v>%</v>
          </cell>
          <cell r="G52" t="str">
            <v>%</v>
          </cell>
          <cell r="H52" t="str">
            <v>%</v>
          </cell>
          <cell r="I52" t="str">
            <v>MKwh</v>
          </cell>
          <cell r="J52" t="str">
            <v>%</v>
          </cell>
          <cell r="K52" t="str">
            <v>MW</v>
          </cell>
          <cell r="L52" t="str">
            <v>OP.STOCK</v>
          </cell>
          <cell r="M52" t="str">
            <v>RECIEPT</v>
          </cell>
          <cell r="N52" t="str">
            <v>MT</v>
          </cell>
          <cell r="O52" t="str">
            <v>Kg/kWH</v>
          </cell>
          <cell r="P52" t="str">
            <v>KL</v>
          </cell>
          <cell r="Q52" t="str">
            <v>ml/KWH</v>
          </cell>
        </row>
        <row r="53">
          <cell r="A53" t="str">
            <v>KORBA WEST I</v>
          </cell>
          <cell r="B53" t="str">
            <v>88-89</v>
          </cell>
          <cell r="C53">
            <v>420</v>
          </cell>
          <cell r="D53">
            <v>2000</v>
          </cell>
          <cell r="E53">
            <v>2064.27</v>
          </cell>
          <cell r="F53">
            <v>103.2135</v>
          </cell>
          <cell r="G53">
            <v>68.7</v>
          </cell>
          <cell r="H53">
            <v>56.106490541422048</v>
          </cell>
          <cell r="I53" t="str">
            <v/>
          </cell>
          <cell r="J53">
            <v>0</v>
          </cell>
          <cell r="K53">
            <v>420</v>
          </cell>
          <cell r="L53">
            <v>0</v>
          </cell>
          <cell r="M53">
            <v>0</v>
          </cell>
          <cell r="N53">
            <v>1641352</v>
          </cell>
          <cell r="O53">
            <v>0.79512466876910481</v>
          </cell>
          <cell r="P53">
            <v>8572</v>
          </cell>
          <cell r="Q53">
            <v>4.1525575627219311</v>
          </cell>
        </row>
        <row r="54">
          <cell r="A54">
            <v>6</v>
          </cell>
          <cell r="B54" t="str">
            <v>89-90</v>
          </cell>
          <cell r="C54">
            <v>420</v>
          </cell>
          <cell r="D54">
            <v>2000</v>
          </cell>
          <cell r="E54">
            <v>2369.84</v>
          </cell>
          <cell r="F54">
            <v>118.492</v>
          </cell>
          <cell r="G54">
            <v>73.63</v>
          </cell>
          <cell r="H54">
            <v>64.411828658404005</v>
          </cell>
          <cell r="I54">
            <v>205</v>
          </cell>
          <cell r="J54">
            <v>8.6503730209634409</v>
          </cell>
          <cell r="K54">
            <v>430</v>
          </cell>
          <cell r="L54">
            <v>0</v>
          </cell>
          <cell r="M54">
            <v>0</v>
          </cell>
          <cell r="N54">
            <v>1805424</v>
          </cell>
          <cell r="O54">
            <v>0.76183371029267799</v>
          </cell>
          <cell r="P54">
            <v>10037</v>
          </cell>
          <cell r="Q54">
            <v>4.2353070249468319</v>
          </cell>
        </row>
        <row r="55">
          <cell r="A55" t="str">
            <v>a</v>
          </cell>
          <cell r="B55" t="str">
            <v>90-91</v>
          </cell>
          <cell r="C55">
            <v>420</v>
          </cell>
          <cell r="D55">
            <v>2200</v>
          </cell>
          <cell r="E55">
            <v>2292.38</v>
          </cell>
          <cell r="F55">
            <v>104.19909090909091</v>
          </cell>
          <cell r="G55">
            <v>73.5</v>
          </cell>
          <cell r="H55">
            <v>62.30647966949337</v>
          </cell>
          <cell r="I55">
            <v>212.26</v>
          </cell>
          <cell r="J55">
            <v>9.2593723553686562</v>
          </cell>
          <cell r="K55">
            <v>435</v>
          </cell>
          <cell r="L55">
            <v>0</v>
          </cell>
          <cell r="M55">
            <v>0</v>
          </cell>
          <cell r="N55">
            <v>1619831</v>
          </cell>
          <cell r="O55">
            <v>0.70661539535330098</v>
          </cell>
          <cell r="P55">
            <v>11371</v>
          </cell>
          <cell r="Q55">
            <v>4.9603468883867423</v>
          </cell>
        </row>
        <row r="56">
          <cell r="A56" t="str">
            <v>b</v>
          </cell>
          <cell r="B56" t="str">
            <v>91-92</v>
          </cell>
          <cell r="C56">
            <v>420</v>
          </cell>
          <cell r="D56">
            <v>2200</v>
          </cell>
          <cell r="E56">
            <v>2607.5700000000002</v>
          </cell>
          <cell r="F56">
            <v>118.52590909090911</v>
          </cell>
          <cell r="G56">
            <v>87.35</v>
          </cell>
          <cell r="H56">
            <v>70.873287671232887</v>
          </cell>
          <cell r="I56">
            <v>255</v>
          </cell>
          <cell r="J56">
            <v>9.7792197333149247</v>
          </cell>
          <cell r="K56">
            <v>415</v>
          </cell>
          <cell r="L56">
            <v>0</v>
          </cell>
          <cell r="M56">
            <v>0</v>
          </cell>
          <cell r="N56">
            <v>1954298</v>
          </cell>
          <cell r="O56">
            <v>0.74947096338736829</v>
          </cell>
          <cell r="P56">
            <v>14148</v>
          </cell>
          <cell r="Q56">
            <v>5.4257412073309625</v>
          </cell>
        </row>
        <row r="57">
          <cell r="A57" t="str">
            <v>c</v>
          </cell>
          <cell r="B57" t="str">
            <v>92-93</v>
          </cell>
          <cell r="C57">
            <v>420</v>
          </cell>
          <cell r="D57">
            <v>2400</v>
          </cell>
          <cell r="E57">
            <v>2406.0700000000002</v>
          </cell>
          <cell r="F57">
            <v>100.25291666666668</v>
          </cell>
          <cell r="G57">
            <v>78.28</v>
          </cell>
          <cell r="H57">
            <v>65.396553598608406</v>
          </cell>
          <cell r="I57">
            <v>224.43</v>
          </cell>
          <cell r="J57">
            <v>9.3276587962943722</v>
          </cell>
          <cell r="K57">
            <v>425</v>
          </cell>
          <cell r="L57">
            <v>0</v>
          </cell>
          <cell r="M57">
            <v>0</v>
          </cell>
          <cell r="N57">
            <v>1700511</v>
          </cell>
          <cell r="O57">
            <v>0.70675873935504785</v>
          </cell>
          <cell r="P57">
            <v>12383</v>
          </cell>
          <cell r="Q57">
            <v>5.1465668081144766</v>
          </cell>
        </row>
        <row r="58">
          <cell r="A58" t="str">
            <v>d</v>
          </cell>
          <cell r="B58" t="str">
            <v>93-94</v>
          </cell>
          <cell r="C58">
            <v>420</v>
          </cell>
          <cell r="D58">
            <v>2534</v>
          </cell>
          <cell r="E58">
            <v>2504.9</v>
          </cell>
          <cell r="F58">
            <v>98.851617995264405</v>
          </cell>
          <cell r="G58">
            <v>79.501534246575346</v>
          </cell>
          <cell r="H58">
            <v>68.082735377255929</v>
          </cell>
          <cell r="I58">
            <v>254.25299999999999</v>
          </cell>
          <cell r="J58">
            <v>10.150225557906502</v>
          </cell>
          <cell r="K58">
            <v>440</v>
          </cell>
          <cell r="L58">
            <v>0</v>
          </cell>
          <cell r="M58">
            <v>0</v>
          </cell>
          <cell r="N58">
            <v>1734277</v>
          </cell>
          <cell r="O58">
            <v>0.69235378657830648</v>
          </cell>
          <cell r="P58">
            <v>10457.49</v>
          </cell>
          <cell r="Q58">
            <v>4.1748133658030255</v>
          </cell>
        </row>
        <row r="59">
          <cell r="A59" t="str">
            <v>e</v>
          </cell>
          <cell r="B59" t="str">
            <v>94-95</v>
          </cell>
          <cell r="C59">
            <v>420</v>
          </cell>
          <cell r="D59">
            <v>2480</v>
          </cell>
          <cell r="E59">
            <v>2383</v>
          </cell>
          <cell r="F59">
            <v>96.088709677419359</v>
          </cell>
          <cell r="G59">
            <v>77</v>
          </cell>
          <cell r="H59">
            <v>64.769515111980866</v>
          </cell>
          <cell r="I59">
            <v>253</v>
          </cell>
          <cell r="J59">
            <v>10.616869492236676</v>
          </cell>
          <cell r="K59">
            <v>420</v>
          </cell>
          <cell r="L59">
            <v>0</v>
          </cell>
          <cell r="M59">
            <v>0</v>
          </cell>
          <cell r="N59">
            <v>1601918</v>
          </cell>
          <cell r="O59">
            <v>0.6722274443978179</v>
          </cell>
          <cell r="P59">
            <v>12273</v>
          </cell>
          <cell r="Q59">
            <v>5.150230801510701</v>
          </cell>
        </row>
        <row r="60">
          <cell r="A60" t="str">
            <v>f</v>
          </cell>
          <cell r="B60" t="str">
            <v>95-96</v>
          </cell>
          <cell r="C60">
            <v>420</v>
          </cell>
          <cell r="D60">
            <v>2500</v>
          </cell>
          <cell r="E60">
            <v>2636</v>
          </cell>
          <cell r="F60">
            <v>105.44</v>
          </cell>
          <cell r="G60">
            <v>81</v>
          </cell>
          <cell r="H60">
            <v>71.450255876485386</v>
          </cell>
          <cell r="I60">
            <v>267.8</v>
          </cell>
          <cell r="J60">
            <v>10.159332321699544</v>
          </cell>
          <cell r="K60">
            <v>420</v>
          </cell>
          <cell r="L60">
            <v>0</v>
          </cell>
          <cell r="M60">
            <v>0</v>
          </cell>
          <cell r="N60">
            <v>1807464</v>
          </cell>
          <cell r="O60">
            <v>0.68568437025796658</v>
          </cell>
          <cell r="P60">
            <v>8827</v>
          </cell>
          <cell r="Q60">
            <v>3.3486342943854326</v>
          </cell>
        </row>
        <row r="61">
          <cell r="A61" t="str">
            <v>g</v>
          </cell>
          <cell r="B61" t="str">
            <v>96-97</v>
          </cell>
          <cell r="C61">
            <v>420</v>
          </cell>
          <cell r="D61">
            <v>2550</v>
          </cell>
          <cell r="E61">
            <v>2712.5</v>
          </cell>
          <cell r="F61">
            <v>106.37254901960785</v>
          </cell>
          <cell r="G61">
            <v>79.599999999999994</v>
          </cell>
          <cell r="H61">
            <v>73.725266362252668</v>
          </cell>
          <cell r="I61">
            <v>250.7</v>
          </cell>
          <cell r="J61">
            <v>9.2423963133640559</v>
          </cell>
          <cell r="K61">
            <v>440</v>
          </cell>
          <cell r="L61">
            <v>0</v>
          </cell>
          <cell r="M61">
            <v>0</v>
          </cell>
          <cell r="N61">
            <v>1843079</v>
          </cell>
          <cell r="O61">
            <v>0.67947612903225807</v>
          </cell>
          <cell r="P61">
            <v>9072</v>
          </cell>
          <cell r="Q61">
            <v>3.3445161290322583</v>
          </cell>
        </row>
        <row r="62">
          <cell r="A62" t="str">
            <v>h</v>
          </cell>
          <cell r="B62" t="str">
            <v>97-98</v>
          </cell>
          <cell r="C62">
            <v>420</v>
          </cell>
          <cell r="D62">
            <v>2550</v>
          </cell>
          <cell r="E62">
            <v>2757.26</v>
          </cell>
          <cell r="F62">
            <v>108.1278431372549</v>
          </cell>
          <cell r="G62">
            <v>81.400000000000006</v>
          </cell>
          <cell r="H62">
            <v>74.941835181561203</v>
          </cell>
          <cell r="I62">
            <v>268.755</v>
          </cell>
          <cell r="J62">
            <v>9.7471765448307366</v>
          </cell>
          <cell r="K62">
            <v>435</v>
          </cell>
          <cell r="L62">
            <v>0</v>
          </cell>
          <cell r="M62">
            <v>0</v>
          </cell>
          <cell r="N62">
            <v>1910941</v>
          </cell>
          <cell r="O62">
            <v>0.69305796334041769</v>
          </cell>
          <cell r="P62">
            <v>6239</v>
          </cell>
          <cell r="Q62">
            <v>2.2627536032147857</v>
          </cell>
        </row>
        <row r="63">
          <cell r="A63">
            <v>7</v>
          </cell>
          <cell r="B63" t="str">
            <v>98-99</v>
          </cell>
          <cell r="C63">
            <v>420</v>
          </cell>
          <cell r="D63">
            <v>2600</v>
          </cell>
          <cell r="E63">
            <v>2723.45</v>
          </cell>
          <cell r="F63">
            <v>104.74807692307692</v>
          </cell>
          <cell r="G63">
            <v>80.400000000000006</v>
          </cell>
          <cell r="H63">
            <v>74.022885409871705</v>
          </cell>
          <cell r="I63">
            <v>266.60000000000002</v>
          </cell>
          <cell r="J63">
            <v>9.7890543244781458</v>
          </cell>
          <cell r="K63">
            <v>430</v>
          </cell>
          <cell r="L63">
            <v>0</v>
          </cell>
          <cell r="M63">
            <v>0</v>
          </cell>
          <cell r="N63">
            <v>2064016</v>
          </cell>
          <cell r="O63">
            <v>0.75786814518349888</v>
          </cell>
          <cell r="P63">
            <v>5152</v>
          </cell>
          <cell r="Q63">
            <v>1.8917182250454387</v>
          </cell>
        </row>
        <row r="64">
          <cell r="A64" t="str">
            <v>a</v>
          </cell>
          <cell r="B64" t="str">
            <v>99-00</v>
          </cell>
          <cell r="C64">
            <v>420</v>
          </cell>
          <cell r="D64">
            <v>2700</v>
          </cell>
          <cell r="E64">
            <v>2614.8000000000002</v>
          </cell>
          <cell r="F64">
            <v>96.844444444444449</v>
          </cell>
          <cell r="G64">
            <v>81.3</v>
          </cell>
          <cell r="H64">
            <v>70.900000000000006</v>
          </cell>
          <cell r="I64">
            <v>260.7</v>
          </cell>
          <cell r="J64">
            <v>10</v>
          </cell>
          <cell r="K64">
            <v>420</v>
          </cell>
          <cell r="L64">
            <v>0</v>
          </cell>
          <cell r="M64">
            <v>0</v>
          </cell>
          <cell r="N64">
            <v>2054539</v>
          </cell>
          <cell r="O64">
            <v>0.79</v>
          </cell>
          <cell r="P64">
            <v>3915</v>
          </cell>
          <cell r="Q64">
            <v>1.5</v>
          </cell>
        </row>
        <row r="65">
          <cell r="A65" t="str">
            <v>b</v>
          </cell>
          <cell r="B65" t="str">
            <v>00-01</v>
          </cell>
          <cell r="C65">
            <v>420</v>
          </cell>
          <cell r="D65">
            <v>2800</v>
          </cell>
          <cell r="E65">
            <v>2792.13</v>
          </cell>
          <cell r="F65">
            <v>99.718928571428577</v>
          </cell>
          <cell r="G65">
            <v>87.16</v>
          </cell>
          <cell r="H65">
            <v>75.89</v>
          </cell>
          <cell r="I65">
            <v>267.75</v>
          </cell>
          <cell r="J65">
            <v>9.59</v>
          </cell>
          <cell r="K65">
            <v>420</v>
          </cell>
          <cell r="L65">
            <v>0</v>
          </cell>
          <cell r="M65">
            <v>0</v>
          </cell>
          <cell r="N65">
            <v>2056216</v>
          </cell>
          <cell r="O65">
            <v>0.73599999999999999</v>
          </cell>
          <cell r="P65">
            <v>3523</v>
          </cell>
          <cell r="Q65">
            <v>1.26</v>
          </cell>
        </row>
        <row r="66">
          <cell r="A66" t="str">
            <v>Average last 5 years</v>
          </cell>
          <cell r="B66" t="str">
            <v xml:space="preserve">Forced   Outage   </v>
          </cell>
          <cell r="C66" t="str">
            <v>MU</v>
          </cell>
          <cell r="D66">
            <v>2640</v>
          </cell>
          <cell r="E66">
            <v>2720.0279999999998</v>
          </cell>
          <cell r="F66">
            <v>103.16236841916255</v>
          </cell>
          <cell r="G66">
            <v>81.972000000000008</v>
          </cell>
          <cell r="H66">
            <v>73.895997390737122</v>
          </cell>
          <cell r="I66">
            <v>262.90099999999995</v>
          </cell>
          <cell r="J66">
            <v>9.6737254365345873</v>
          </cell>
          <cell r="K66">
            <v>429</v>
          </cell>
          <cell r="L66">
            <v>0</v>
          </cell>
          <cell r="M66">
            <v>0</v>
          </cell>
          <cell r="N66">
            <v>1985758.2</v>
          </cell>
          <cell r="O66">
            <v>0.73128044751123489</v>
          </cell>
          <cell r="P66">
            <v>5580.2</v>
          </cell>
          <cell r="Q66">
            <v>2.0517975914584965</v>
          </cell>
        </row>
        <row r="67">
          <cell r="A67" t="str">
            <v>KORBA WEST II</v>
          </cell>
          <cell r="B67" t="str">
            <v>88-89</v>
          </cell>
          <cell r="C67">
            <v>420</v>
          </cell>
          <cell r="D67">
            <v>1500</v>
          </cell>
          <cell r="E67">
            <v>1556.53</v>
          </cell>
          <cell r="F67">
            <v>103.76866666666666</v>
          </cell>
          <cell r="G67">
            <v>60.17</v>
          </cell>
          <cell r="H67">
            <v>42.306207871276364</v>
          </cell>
          <cell r="I67" t="str">
            <v/>
          </cell>
          <cell r="J67">
            <v>0</v>
          </cell>
          <cell r="K67">
            <v>405</v>
          </cell>
          <cell r="L67">
            <v>0</v>
          </cell>
          <cell r="M67">
            <v>0</v>
          </cell>
          <cell r="N67">
            <v>1243803</v>
          </cell>
          <cell r="O67">
            <v>0.79908707188425532</v>
          </cell>
          <cell r="P67">
            <v>10940</v>
          </cell>
          <cell r="Q67">
            <v>7.0284543182592047</v>
          </cell>
        </row>
        <row r="68">
          <cell r="A68" t="str">
            <v>b</v>
          </cell>
          <cell r="B68" t="str">
            <v>89-90</v>
          </cell>
          <cell r="C68">
            <v>420</v>
          </cell>
          <cell r="D68">
            <v>1560</v>
          </cell>
          <cell r="E68">
            <v>1683.58</v>
          </cell>
          <cell r="F68">
            <v>107.92179487179487</v>
          </cell>
          <cell r="G68">
            <v>52.76</v>
          </cell>
          <cell r="H68">
            <v>45.759404218308326</v>
          </cell>
          <cell r="I68">
            <v>149</v>
          </cell>
          <cell r="J68">
            <v>8.8501882892407853</v>
          </cell>
          <cell r="K68">
            <v>420</v>
          </cell>
          <cell r="L68">
            <v>0</v>
          </cell>
          <cell r="M68">
            <v>0</v>
          </cell>
          <cell r="N68">
            <v>1297045</v>
          </cell>
          <cell r="O68">
            <v>0.77040889057841033</v>
          </cell>
          <cell r="P68">
            <v>6352</v>
          </cell>
          <cell r="Q68">
            <v>3.7729124841112394</v>
          </cell>
        </row>
        <row r="69">
          <cell r="A69" t="str">
            <v>c</v>
          </cell>
          <cell r="B69" t="str">
            <v>90-91</v>
          </cell>
          <cell r="C69">
            <v>420</v>
          </cell>
          <cell r="D69">
            <v>2200</v>
          </cell>
          <cell r="E69">
            <v>2768.58</v>
          </cell>
          <cell r="F69">
            <v>125.84454545454545</v>
          </cell>
          <cell r="G69">
            <v>89.4</v>
          </cell>
          <cell r="H69">
            <v>75.249510763209386</v>
          </cell>
          <cell r="I69">
            <v>260.75</v>
          </cell>
          <cell r="J69">
            <v>9.4181854958137379</v>
          </cell>
          <cell r="K69">
            <v>420</v>
          </cell>
          <cell r="L69">
            <v>0</v>
          </cell>
          <cell r="M69">
            <v>0</v>
          </cell>
          <cell r="N69">
            <v>1963008</v>
          </cell>
          <cell r="O69">
            <v>0.70903062219621615</v>
          </cell>
          <cell r="P69">
            <v>7928</v>
          </cell>
          <cell r="Q69">
            <v>2.8635618259179796</v>
          </cell>
        </row>
        <row r="70">
          <cell r="A70" t="str">
            <v>d</v>
          </cell>
          <cell r="B70" t="str">
            <v>91-92</v>
          </cell>
          <cell r="C70">
            <v>420</v>
          </cell>
          <cell r="D70">
            <v>2200</v>
          </cell>
          <cell r="E70">
            <v>2041.83</v>
          </cell>
          <cell r="F70">
            <v>92.810454545454547</v>
          </cell>
          <cell r="G70">
            <v>68.760000000000005</v>
          </cell>
          <cell r="H70">
            <v>55.496575342465754</v>
          </cell>
          <cell r="I70">
            <v>189.16</v>
          </cell>
          <cell r="J70">
            <v>9.2642384527605142</v>
          </cell>
          <cell r="K70">
            <v>420</v>
          </cell>
          <cell r="L70">
            <v>0</v>
          </cell>
          <cell r="M70">
            <v>0</v>
          </cell>
          <cell r="N70">
            <v>1514144</v>
          </cell>
          <cell r="O70">
            <v>0.7415622260423248</v>
          </cell>
          <cell r="P70">
            <v>10879</v>
          </cell>
          <cell r="Q70">
            <v>5.3280635508343011</v>
          </cell>
        </row>
        <row r="71">
          <cell r="A71" t="str">
            <v>e</v>
          </cell>
          <cell r="B71" t="str">
            <v>92-93</v>
          </cell>
          <cell r="C71">
            <v>420</v>
          </cell>
          <cell r="D71">
            <v>2400</v>
          </cell>
          <cell r="E71">
            <v>2447.34</v>
          </cell>
          <cell r="F71">
            <v>101.9725</v>
          </cell>
          <cell r="G71">
            <v>81.28</v>
          </cell>
          <cell r="H71">
            <v>66.518264840182653</v>
          </cell>
          <cell r="I71">
            <v>229.96</v>
          </cell>
          <cell r="J71">
            <v>9.3963241723667323</v>
          </cell>
          <cell r="K71">
            <v>420</v>
          </cell>
          <cell r="L71">
            <v>0</v>
          </cell>
          <cell r="M71">
            <v>0</v>
          </cell>
          <cell r="N71">
            <v>1717518</v>
          </cell>
          <cell r="O71">
            <v>0.7017896982029469</v>
          </cell>
          <cell r="P71">
            <v>12666</v>
          </cell>
          <cell r="Q71">
            <v>5.1754149403025318</v>
          </cell>
        </row>
        <row r="72">
          <cell r="A72">
            <v>9</v>
          </cell>
          <cell r="B72" t="str">
            <v>93-94</v>
          </cell>
          <cell r="C72">
            <v>420</v>
          </cell>
          <cell r="D72">
            <v>2466</v>
          </cell>
          <cell r="E72">
            <v>2435.13</v>
          </cell>
          <cell r="F72">
            <v>98.748175182481745</v>
          </cell>
          <cell r="G72">
            <v>80.770465753424659</v>
          </cell>
          <cell r="H72">
            <v>66.186399217221137</v>
          </cell>
          <cell r="I72">
            <v>241.17</v>
          </cell>
          <cell r="J72">
            <v>9.9037833709083287</v>
          </cell>
          <cell r="K72">
            <v>425</v>
          </cell>
          <cell r="L72">
            <v>0</v>
          </cell>
          <cell r="M72">
            <v>0</v>
          </cell>
          <cell r="N72">
            <v>1694854</v>
          </cell>
          <cell r="O72">
            <v>0.69600144550804266</v>
          </cell>
          <cell r="P72">
            <v>12366.135</v>
          </cell>
          <cell r="Q72">
            <v>5.0782237498614036</v>
          </cell>
        </row>
        <row r="73">
          <cell r="A73">
            <v>10</v>
          </cell>
          <cell r="B73" t="str">
            <v>94-95</v>
          </cell>
          <cell r="C73">
            <v>420</v>
          </cell>
          <cell r="D73">
            <v>2520</v>
          </cell>
          <cell r="E73">
            <v>2072</v>
          </cell>
          <cell r="F73">
            <v>82.222222222222229</v>
          </cell>
          <cell r="G73">
            <v>67.599999999999994</v>
          </cell>
          <cell r="H73">
            <v>56.316590563165903</v>
          </cell>
          <cell r="I73">
            <v>207</v>
          </cell>
          <cell r="J73">
            <v>9.9903474903474905</v>
          </cell>
          <cell r="K73">
            <v>420</v>
          </cell>
          <cell r="L73">
            <v>0</v>
          </cell>
          <cell r="M73">
            <v>0</v>
          </cell>
          <cell r="N73">
            <v>1388587</v>
          </cell>
          <cell r="O73">
            <v>0.6701674710424711</v>
          </cell>
          <cell r="P73">
            <v>9236</v>
          </cell>
          <cell r="Q73">
            <v>4.4575289575289574</v>
          </cell>
        </row>
        <row r="74">
          <cell r="A74">
            <v>11</v>
          </cell>
          <cell r="B74" t="str">
            <v>95-96</v>
          </cell>
          <cell r="C74">
            <v>420</v>
          </cell>
          <cell r="D74">
            <v>2550</v>
          </cell>
          <cell r="E74">
            <v>2024.8</v>
          </cell>
          <cell r="F74">
            <v>79.403921568627453</v>
          </cell>
          <cell r="G74">
            <v>65</v>
          </cell>
          <cell r="H74">
            <v>54.883337670222915</v>
          </cell>
          <cell r="I74">
            <v>200</v>
          </cell>
          <cell r="J74">
            <v>9.8775187672856575</v>
          </cell>
          <cell r="K74">
            <v>420</v>
          </cell>
          <cell r="L74">
            <v>0</v>
          </cell>
          <cell r="M74">
            <v>0</v>
          </cell>
          <cell r="N74">
            <v>1377039</v>
          </cell>
          <cell r="O74">
            <v>0.68008642828921373</v>
          </cell>
          <cell r="P74">
            <v>6316</v>
          </cell>
          <cell r="Q74">
            <v>3.1193204267088106</v>
          </cell>
        </row>
        <row r="75">
          <cell r="A75">
            <v>12</v>
          </cell>
          <cell r="B75" t="str">
            <v>96-97</v>
          </cell>
          <cell r="C75">
            <v>420</v>
          </cell>
          <cell r="D75">
            <v>2550</v>
          </cell>
          <cell r="E75">
            <v>2200.6</v>
          </cell>
          <cell r="F75">
            <v>86.298039215686273</v>
          </cell>
          <cell r="G75">
            <v>73.599999999999994</v>
          </cell>
          <cell r="H75">
            <v>59.811915633833443</v>
          </cell>
          <cell r="I75">
            <v>221.2</v>
          </cell>
          <cell r="J75">
            <v>10.051804053439971</v>
          </cell>
          <cell r="K75">
            <v>415</v>
          </cell>
          <cell r="L75">
            <v>0</v>
          </cell>
          <cell r="M75">
            <v>0</v>
          </cell>
          <cell r="N75">
            <v>1498328</v>
          </cell>
          <cell r="O75">
            <v>0.68087248932109423</v>
          </cell>
          <cell r="P75">
            <v>8360</v>
          </cell>
          <cell r="Q75">
            <v>3.7989639189312006</v>
          </cell>
        </row>
        <row r="76">
          <cell r="A76">
            <v>13</v>
          </cell>
          <cell r="B76" t="str">
            <v>97-98</v>
          </cell>
          <cell r="C76">
            <v>420</v>
          </cell>
          <cell r="D76">
            <v>2550</v>
          </cell>
          <cell r="E76">
            <v>2273.96</v>
          </cell>
          <cell r="F76">
            <v>89.174901960784311</v>
          </cell>
          <cell r="G76">
            <v>72</v>
          </cell>
          <cell r="H76">
            <v>61.805827353772557</v>
          </cell>
          <cell r="I76">
            <v>227.755</v>
          </cell>
          <cell r="J76">
            <v>10.015787436894229</v>
          </cell>
          <cell r="K76">
            <v>440</v>
          </cell>
          <cell r="L76">
            <v>0</v>
          </cell>
          <cell r="M76">
            <v>0</v>
          </cell>
          <cell r="N76">
            <v>1574060</v>
          </cell>
          <cell r="O76">
            <v>0.69221094478354939</v>
          </cell>
          <cell r="P76">
            <v>5914</v>
          </cell>
          <cell r="Q76">
            <v>2.6007493535506341</v>
          </cell>
        </row>
        <row r="77">
          <cell r="A77">
            <v>14</v>
          </cell>
          <cell r="B77" t="str">
            <v>98-99</v>
          </cell>
          <cell r="C77">
            <v>420</v>
          </cell>
          <cell r="D77">
            <v>2600</v>
          </cell>
          <cell r="E77">
            <v>2594.7199999999998</v>
          </cell>
          <cell r="F77">
            <v>99.796923076923065</v>
          </cell>
          <cell r="G77">
            <v>81.5</v>
          </cell>
          <cell r="H77">
            <v>70.524026962383118</v>
          </cell>
          <cell r="I77">
            <v>265</v>
          </cell>
          <cell r="J77">
            <v>10.213048036011594</v>
          </cell>
          <cell r="K77">
            <v>420</v>
          </cell>
          <cell r="L77">
            <v>0</v>
          </cell>
          <cell r="M77">
            <v>0</v>
          </cell>
          <cell r="N77">
            <v>1991333</v>
          </cell>
          <cell r="O77">
            <v>0.76745583338471979</v>
          </cell>
          <cell r="P77">
            <v>3723</v>
          </cell>
          <cell r="Q77">
            <v>1.4348368995498553</v>
          </cell>
        </row>
        <row r="78">
          <cell r="A78">
            <v>15</v>
          </cell>
          <cell r="B78" t="str">
            <v>99-00</v>
          </cell>
          <cell r="C78">
            <v>420</v>
          </cell>
          <cell r="D78">
            <v>2600</v>
          </cell>
          <cell r="E78">
            <v>2403.0500000000002</v>
          </cell>
          <cell r="F78">
            <v>92.425000000000011</v>
          </cell>
          <cell r="G78">
            <v>73.599999999999994</v>
          </cell>
          <cell r="H78">
            <v>65.099999999999994</v>
          </cell>
          <cell r="I78">
            <v>228</v>
          </cell>
          <cell r="J78">
            <v>9.5</v>
          </cell>
          <cell r="K78">
            <v>415</v>
          </cell>
          <cell r="L78">
            <v>0</v>
          </cell>
          <cell r="M78">
            <v>0</v>
          </cell>
          <cell r="N78">
            <v>1887370</v>
          </cell>
          <cell r="O78">
            <v>0.79</v>
          </cell>
          <cell r="P78">
            <v>3313</v>
          </cell>
          <cell r="Q78">
            <v>1.38</v>
          </cell>
        </row>
        <row r="79">
          <cell r="A79">
            <v>16</v>
          </cell>
          <cell r="B79" t="str">
            <v>00-01</v>
          </cell>
          <cell r="C79">
            <v>420</v>
          </cell>
          <cell r="D79">
            <v>2650</v>
          </cell>
          <cell r="E79">
            <v>2163.6799999999998</v>
          </cell>
          <cell r="F79">
            <v>81.648301886792439</v>
          </cell>
          <cell r="G79">
            <v>67.81</v>
          </cell>
          <cell r="H79">
            <v>58.81</v>
          </cell>
          <cell r="I79">
            <v>216.61</v>
          </cell>
          <cell r="J79">
            <v>10.01</v>
          </cell>
          <cell r="K79">
            <v>410</v>
          </cell>
          <cell r="L79">
            <v>0</v>
          </cell>
          <cell r="M79">
            <v>0</v>
          </cell>
          <cell r="N79">
            <v>1588622</v>
          </cell>
          <cell r="O79">
            <v>0.73399999999999999</v>
          </cell>
          <cell r="P79">
            <v>3183</v>
          </cell>
          <cell r="Q79">
            <v>1.47</v>
          </cell>
        </row>
        <row r="80">
          <cell r="A80" t="str">
            <v>Average last 5 years</v>
          </cell>
          <cell r="B80" t="str">
            <v>Thermal  Auxiliary Consumption   Percentage</v>
          </cell>
          <cell r="C80" t="str">
            <v>%</v>
          </cell>
          <cell r="D80">
            <v>2590</v>
          </cell>
          <cell r="E80">
            <v>2327.2019999999998</v>
          </cell>
          <cell r="F80">
            <v>89.868633228037226</v>
          </cell>
          <cell r="G80">
            <v>73.701999999999998</v>
          </cell>
          <cell r="H80">
            <v>63.210353989997827</v>
          </cell>
          <cell r="I80">
            <v>231.71300000000002</v>
          </cell>
          <cell r="J80">
            <v>9.9581279052691585</v>
          </cell>
          <cell r="K80">
            <v>420</v>
          </cell>
          <cell r="L80">
            <v>0</v>
          </cell>
          <cell r="M80">
            <v>0</v>
          </cell>
          <cell r="N80">
            <v>1707942.6</v>
          </cell>
          <cell r="O80">
            <v>0.73290785349787269</v>
          </cell>
          <cell r="P80">
            <v>4898.6000000000004</v>
          </cell>
          <cell r="Q80">
            <v>2.1369100344063381</v>
          </cell>
        </row>
        <row r="81">
          <cell r="A81" t="str">
            <v xml:space="preserve">KORBA WEST </v>
          </cell>
          <cell r="B81" t="str">
            <v>88-89</v>
          </cell>
          <cell r="C81">
            <v>840</v>
          </cell>
          <cell r="D81">
            <v>3500</v>
          </cell>
          <cell r="E81">
            <v>3620.8</v>
          </cell>
          <cell r="F81">
            <v>103.45142857142856</v>
          </cell>
          <cell r="G81">
            <v>64.435000000000002</v>
          </cell>
          <cell r="H81" t="str">
            <v>***</v>
          </cell>
          <cell r="I81">
            <v>0</v>
          </cell>
          <cell r="J81">
            <v>0</v>
          </cell>
          <cell r="K81" t="str">
            <v/>
          </cell>
          <cell r="L81" t="str">
            <v/>
          </cell>
          <cell r="M81" t="str">
            <v/>
          </cell>
          <cell r="N81">
            <v>2885155</v>
          </cell>
          <cell r="O81">
            <v>0.79682804904993376</v>
          </cell>
          <cell r="P81">
            <v>19512</v>
          </cell>
          <cell r="Q81">
            <v>5.388864339372514</v>
          </cell>
        </row>
        <row r="82">
          <cell r="A82" t="str">
            <v>Note :-</v>
          </cell>
          <cell r="B82" t="str">
            <v>89-90</v>
          </cell>
          <cell r="C82">
            <v>840</v>
          </cell>
          <cell r="D82">
            <v>3560</v>
          </cell>
          <cell r="E82">
            <v>4053.42</v>
          </cell>
          <cell r="F82">
            <v>113.86011235955056</v>
          </cell>
          <cell r="G82">
            <v>63.195</v>
          </cell>
          <cell r="H82">
            <v>55.085616438356162</v>
          </cell>
          <cell r="I82">
            <v>354</v>
          </cell>
          <cell r="J82">
            <v>8.7333658984265146</v>
          </cell>
          <cell r="K82" t="str">
            <v/>
          </cell>
          <cell r="L82">
            <v>159088</v>
          </cell>
          <cell r="M82">
            <v>3250742</v>
          </cell>
          <cell r="N82">
            <v>3102469</v>
          </cell>
          <cell r="O82">
            <v>0.76539539450636751</v>
          </cell>
          <cell r="P82">
            <v>16389</v>
          </cell>
          <cell r="Q82">
            <v>4.0432523646698346</v>
          </cell>
        </row>
        <row r="83">
          <cell r="A83">
            <v>1</v>
          </cell>
          <cell r="B83" t="str">
            <v>90-91</v>
          </cell>
          <cell r="C83">
            <v>840</v>
          </cell>
          <cell r="D83">
            <v>4400</v>
          </cell>
          <cell r="E83">
            <v>5060.96</v>
          </cell>
          <cell r="F83">
            <v>115.02181818181818</v>
          </cell>
          <cell r="G83">
            <v>81.45</v>
          </cell>
          <cell r="H83">
            <v>68.777995216351385</v>
          </cell>
          <cell r="I83">
            <v>473.01</v>
          </cell>
          <cell r="J83">
            <v>9.3462505137365248</v>
          </cell>
          <cell r="K83" t="str">
            <v/>
          </cell>
          <cell r="L83">
            <v>313023</v>
          </cell>
          <cell r="M83">
            <v>3289767</v>
          </cell>
          <cell r="N83">
            <v>3582839</v>
          </cell>
          <cell r="O83">
            <v>0.7079366365274572</v>
          </cell>
          <cell r="P83">
            <v>19299</v>
          </cell>
          <cell r="Q83">
            <v>3.8133081470709116</v>
          </cell>
        </row>
        <row r="84">
          <cell r="A84">
            <v>2</v>
          </cell>
          <cell r="B84" t="str">
            <v>91-92</v>
          </cell>
          <cell r="C84">
            <v>840</v>
          </cell>
          <cell r="D84">
            <v>4400</v>
          </cell>
          <cell r="E84">
            <v>4649.3999999999996</v>
          </cell>
          <cell r="F84">
            <v>105.66818181818181</v>
          </cell>
          <cell r="G84">
            <v>78.054999999999993</v>
          </cell>
          <cell r="H84">
            <v>63.012295081967203</v>
          </cell>
          <cell r="I84">
            <v>444.15999999999997</v>
          </cell>
          <cell r="J84">
            <v>9.5530606099711797</v>
          </cell>
          <cell r="K84" t="str">
            <v/>
          </cell>
          <cell r="L84">
            <v>123702</v>
          </cell>
          <cell r="M84">
            <v>3358189</v>
          </cell>
          <cell r="N84">
            <v>3468442</v>
          </cell>
          <cell r="O84">
            <v>0.74599776315223465</v>
          </cell>
          <cell r="P84">
            <v>25027</v>
          </cell>
          <cell r="Q84">
            <v>5.3828450982922531</v>
          </cell>
        </row>
        <row r="85">
          <cell r="A85">
            <v>3</v>
          </cell>
          <cell r="B85" t="str">
            <v>92-93</v>
          </cell>
          <cell r="C85">
            <v>840</v>
          </cell>
          <cell r="D85">
            <v>4800</v>
          </cell>
          <cell r="E85">
            <v>4853.41</v>
          </cell>
          <cell r="F85">
            <v>101.11270833333333</v>
          </cell>
          <cell r="G85">
            <v>79.78</v>
          </cell>
          <cell r="H85">
            <v>65.957409219395515</v>
          </cell>
          <cell r="I85">
            <v>454.39</v>
          </cell>
          <cell r="J85">
            <v>9.3622834254678668</v>
          </cell>
          <cell r="K85" t="str">
            <v/>
          </cell>
          <cell r="L85">
            <v>99032</v>
          </cell>
          <cell r="M85">
            <v>3326019</v>
          </cell>
          <cell r="N85">
            <v>3418029</v>
          </cell>
          <cell r="O85">
            <v>0.70425309215582443</v>
          </cell>
          <cell r="P85">
            <v>25049</v>
          </cell>
          <cell r="Q85">
            <v>5.1611135263659982</v>
          </cell>
        </row>
        <row r="86">
          <cell r="A86">
            <v>4</v>
          </cell>
          <cell r="B86" t="str">
            <v>93-94</v>
          </cell>
          <cell r="C86">
            <v>840</v>
          </cell>
          <cell r="D86">
            <v>5000</v>
          </cell>
          <cell r="E86">
            <v>4940.0300000000007</v>
          </cell>
          <cell r="F86">
            <v>98.800600000000017</v>
          </cell>
          <cell r="G86">
            <v>80.135999999999996</v>
          </cell>
          <cell r="H86">
            <v>67.134567297238533</v>
          </cell>
          <cell r="I86">
            <v>495.423</v>
          </cell>
          <cell r="J86">
            <v>10.028744764707906</v>
          </cell>
          <cell r="K86">
            <v>865</v>
          </cell>
          <cell r="L86">
            <v>248312</v>
          </cell>
          <cell r="M86">
            <v>3304685</v>
          </cell>
          <cell r="N86">
            <v>3429131</v>
          </cell>
          <cell r="O86">
            <v>0.69415185737738416</v>
          </cell>
          <cell r="P86">
            <v>22823.625</v>
          </cell>
          <cell r="Q86">
            <v>4.6201389465246159</v>
          </cell>
        </row>
        <row r="87">
          <cell r="A87">
            <v>5</v>
          </cell>
          <cell r="B87" t="str">
            <v>94-95</v>
          </cell>
          <cell r="C87">
            <v>840</v>
          </cell>
          <cell r="D87">
            <v>5000</v>
          </cell>
          <cell r="E87">
            <v>4455</v>
          </cell>
          <cell r="F87">
            <v>89.1</v>
          </cell>
          <cell r="G87">
            <v>72.3</v>
          </cell>
          <cell r="H87">
            <v>60.543052837573384</v>
          </cell>
          <cell r="I87">
            <v>460</v>
          </cell>
          <cell r="J87">
            <v>10.325476992143658</v>
          </cell>
          <cell r="K87">
            <v>840</v>
          </cell>
          <cell r="L87">
            <v>152721</v>
          </cell>
          <cell r="M87">
            <v>3059426</v>
          </cell>
          <cell r="N87">
            <v>2990505</v>
          </cell>
          <cell r="O87">
            <v>0.67126936026936024</v>
          </cell>
          <cell r="P87">
            <v>21509</v>
          </cell>
          <cell r="Q87">
            <v>4.8280583613916948</v>
          </cell>
        </row>
        <row r="88">
          <cell r="B88" t="str">
            <v>95-96</v>
          </cell>
          <cell r="C88">
            <v>840</v>
          </cell>
          <cell r="D88">
            <v>5050</v>
          </cell>
          <cell r="E88">
            <v>4660.8</v>
          </cell>
          <cell r="F88">
            <v>92.29306930693069</v>
          </cell>
          <cell r="G88">
            <v>73</v>
          </cell>
          <cell r="H88">
            <v>63.16679677335415</v>
          </cell>
          <cell r="I88">
            <v>467.8</v>
          </cell>
          <cell r="J88">
            <v>10.03690353587367</v>
          </cell>
          <cell r="K88">
            <v>840</v>
          </cell>
          <cell r="L88">
            <v>281544</v>
          </cell>
          <cell r="M88">
            <v>3036370</v>
          </cell>
          <cell r="N88">
            <v>3184503</v>
          </cell>
          <cell r="O88">
            <v>0.68325244593202883</v>
          </cell>
          <cell r="P88">
            <v>15143</v>
          </cell>
          <cell r="Q88">
            <v>3.2490130449708206</v>
          </cell>
        </row>
        <row r="89">
          <cell r="A89" t="str">
            <v>EXECUTIVE SUMMARY</v>
          </cell>
          <cell r="B89" t="str">
            <v>96-97</v>
          </cell>
          <cell r="C89">
            <v>840</v>
          </cell>
          <cell r="D89">
            <v>5100</v>
          </cell>
          <cell r="E89">
            <v>4913.1000000000004</v>
          </cell>
          <cell r="F89">
            <v>96.335294117647067</v>
          </cell>
          <cell r="G89">
            <v>76.599999999999994</v>
          </cell>
          <cell r="H89">
            <v>66.768590998043067</v>
          </cell>
          <cell r="I89">
            <v>471.9</v>
          </cell>
          <cell r="J89">
            <v>9.6049337485497954</v>
          </cell>
          <cell r="K89">
            <v>840</v>
          </cell>
          <cell r="L89">
            <v>134441</v>
          </cell>
          <cell r="M89">
            <v>3393898</v>
          </cell>
          <cell r="N89">
            <v>3341407</v>
          </cell>
          <cell r="O89">
            <v>0.68010156520323217</v>
          </cell>
          <cell r="P89">
            <v>17432</v>
          </cell>
          <cell r="Q89">
            <v>3.548065376239034</v>
          </cell>
        </row>
        <row r="90">
          <cell r="A90" t="str">
            <v>91-92 to 95-96</v>
          </cell>
          <cell r="B90" t="str">
            <v>97-98</v>
          </cell>
          <cell r="C90">
            <v>840</v>
          </cell>
          <cell r="D90">
            <v>5100</v>
          </cell>
          <cell r="E90">
            <v>5031.22</v>
          </cell>
          <cell r="F90">
            <v>98.651372549019612</v>
          </cell>
          <cell r="G90">
            <v>76.599999999999994</v>
          </cell>
          <cell r="H90">
            <v>68.373831267666887</v>
          </cell>
          <cell r="I90">
            <v>496.51</v>
          </cell>
          <cell r="J90">
            <v>9.8685805828407425</v>
          </cell>
          <cell r="K90">
            <v>870</v>
          </cell>
          <cell r="L90">
            <v>225761</v>
          </cell>
          <cell r="M90">
            <v>3512855</v>
          </cell>
          <cell r="N90">
            <v>3485001</v>
          </cell>
          <cell r="O90">
            <v>0.69267513644801859</v>
          </cell>
          <cell r="P90">
            <v>12153</v>
          </cell>
          <cell r="Q90">
            <v>2.415517508675828</v>
          </cell>
        </row>
        <row r="91">
          <cell r="A91" t="str">
            <v xml:space="preserve"> HYDEL GENETRATION</v>
          </cell>
          <cell r="B91" t="str">
            <v>98-99</v>
          </cell>
          <cell r="C91">
            <v>840</v>
          </cell>
          <cell r="D91">
            <v>5200</v>
          </cell>
          <cell r="E91">
            <v>5318.17</v>
          </cell>
          <cell r="F91">
            <v>102.27249999999999</v>
          </cell>
          <cell r="G91">
            <v>76.599999999999994</v>
          </cell>
          <cell r="H91">
            <v>72.273456186127419</v>
          </cell>
          <cell r="I91">
            <v>531.6</v>
          </cell>
          <cell r="J91">
            <v>9.9959196490522118</v>
          </cell>
          <cell r="K91">
            <v>840</v>
          </cell>
          <cell r="L91">
            <v>189000</v>
          </cell>
          <cell r="M91">
            <v>4085508</v>
          </cell>
          <cell r="N91">
            <v>4055349</v>
          </cell>
          <cell r="O91">
            <v>0.7625459509568141</v>
          </cell>
          <cell r="P91">
            <v>8875</v>
          </cell>
          <cell r="Q91">
            <v>1.6688071272637015</v>
          </cell>
        </row>
        <row r="92">
          <cell r="A92">
            <v>0</v>
          </cell>
          <cell r="B92" t="str">
            <v>99-00</v>
          </cell>
          <cell r="C92">
            <v>840</v>
          </cell>
          <cell r="D92">
            <v>5300</v>
          </cell>
          <cell r="E92">
            <v>5017.8999999999996</v>
          </cell>
          <cell r="F92">
            <v>94.677358490566021</v>
          </cell>
          <cell r="G92">
            <v>77.5</v>
          </cell>
          <cell r="H92">
            <v>68</v>
          </cell>
          <cell r="I92">
            <v>488.7</v>
          </cell>
          <cell r="J92">
            <v>9.7391339006357249</v>
          </cell>
          <cell r="K92">
            <v>815</v>
          </cell>
          <cell r="L92">
            <v>77595</v>
          </cell>
          <cell r="M92">
            <v>4123724</v>
          </cell>
          <cell r="N92">
            <v>3941909</v>
          </cell>
          <cell r="O92">
            <v>0.79</v>
          </cell>
          <cell r="P92">
            <v>7229</v>
          </cell>
          <cell r="Q92">
            <v>1.4406424998505352</v>
          </cell>
        </row>
        <row r="93">
          <cell r="A93">
            <v>1</v>
          </cell>
          <cell r="B93" t="str">
            <v>00-01</v>
          </cell>
          <cell r="C93">
            <v>840</v>
          </cell>
          <cell r="D93">
            <v>5450</v>
          </cell>
          <cell r="E93">
            <v>4955.8099999999995</v>
          </cell>
          <cell r="F93">
            <v>90.932293577981639</v>
          </cell>
          <cell r="G93">
            <v>77.48</v>
          </cell>
          <cell r="H93">
            <v>67.349999999999994</v>
          </cell>
          <cell r="I93">
            <v>484.36</v>
          </cell>
          <cell r="J93">
            <v>9.773578890231871</v>
          </cell>
          <cell r="K93">
            <v>820</v>
          </cell>
          <cell r="L93">
            <v>259409</v>
          </cell>
          <cell r="M93">
            <v>3227819</v>
          </cell>
          <cell r="N93">
            <v>3644838</v>
          </cell>
          <cell r="O93">
            <v>0.73499999999999999</v>
          </cell>
          <cell r="P93">
            <v>6706</v>
          </cell>
          <cell r="Q93">
            <v>1.35</v>
          </cell>
        </row>
        <row r="94">
          <cell r="A94" t="str">
            <v>Average last 5 years</v>
          </cell>
          <cell r="B94" t="str">
            <v xml:space="preserve">Target (PLAN )   </v>
          </cell>
          <cell r="C94" t="str">
            <v>MU</v>
          </cell>
          <cell r="D94">
            <v>5230</v>
          </cell>
          <cell r="E94">
            <v>5047.24</v>
          </cell>
          <cell r="F94">
            <v>96.573763747042861</v>
          </cell>
          <cell r="G94">
            <v>76.955999999999989</v>
          </cell>
          <cell r="H94">
            <v>68.553175690367468</v>
          </cell>
          <cell r="I94">
            <v>494.61400000000003</v>
          </cell>
          <cell r="J94">
            <v>9.7964293542620702</v>
          </cell>
          <cell r="K94">
            <v>837</v>
          </cell>
          <cell r="L94">
            <v>177241.2</v>
          </cell>
          <cell r="M94">
            <v>3668760.8</v>
          </cell>
          <cell r="N94">
            <v>3693700.8</v>
          </cell>
          <cell r="O94">
            <v>0.73206453052161291</v>
          </cell>
          <cell r="P94">
            <v>10479</v>
          </cell>
          <cell r="Q94">
            <v>2.0846065024058196</v>
          </cell>
        </row>
        <row r="95">
          <cell r="A95" t="str">
            <v>STATE  LOAD  DESPATCH  CENTRE  M.P.E.B.  JABALPUR</v>
          </cell>
          <cell r="B95" t="str">
            <v>ACHIEVEMENT Percentage of ( 2 )</v>
          </cell>
          <cell r="C95" t="str">
            <v>%</v>
          </cell>
          <cell r="D95">
            <v>74.768492377188025</v>
          </cell>
          <cell r="E95">
            <v>69.277005347593587</v>
          </cell>
          <cell r="F95">
            <v>85.009625668449203</v>
          </cell>
          <cell r="G95">
            <v>116.05466839694657</v>
          </cell>
          <cell r="H95">
            <v>105.23</v>
          </cell>
        </row>
        <row r="96">
          <cell r="A96" t="str">
            <v>AMARKANTAK</v>
          </cell>
          <cell r="B96" t="str">
            <v>Hydel Generation M.P.Share</v>
          </cell>
          <cell r="C96" t="str">
            <v>MU</v>
          </cell>
          <cell r="D96">
            <v>1498.64</v>
          </cell>
          <cell r="E96">
            <v>1511.19</v>
          </cell>
          <cell r="F96">
            <v>1658.26</v>
          </cell>
          <cell r="G96">
            <v>2415.3094620000002</v>
          </cell>
          <cell r="H96">
            <v>2253.15</v>
          </cell>
        </row>
        <row r="97">
          <cell r="A97" t="str">
            <v>STATION NAME</v>
          </cell>
          <cell r="B97" t="str">
            <v>YEAR</v>
          </cell>
          <cell r="C97" t="str">
            <v>CAPACITY</v>
          </cell>
          <cell r="D97" t="str">
            <v>TARGET</v>
          </cell>
          <cell r="E97" t="str">
            <v>ACTUAL GENE.</v>
          </cell>
          <cell r="F97" t="str">
            <v>ACHIEVE-MENT</v>
          </cell>
          <cell r="G97" t="str">
            <v>AVAIL-ABILITY</v>
          </cell>
          <cell r="H97" t="str">
            <v>P.L.F.</v>
          </cell>
          <cell r="I97" t="str">
            <v>AUXILIARY CONSUMPTION</v>
          </cell>
          <cell r="J97">
            <v>0</v>
          </cell>
          <cell r="K97" t="str">
            <v>MAXIMUM DEMAND</v>
          </cell>
          <cell r="L97" t="str">
            <v>COAL IN MT</v>
          </cell>
          <cell r="M97">
            <v>0</v>
          </cell>
          <cell r="N97" t="str">
            <v>COAL CONSUMED</v>
          </cell>
          <cell r="O97">
            <v>0</v>
          </cell>
          <cell r="P97" t="str">
            <v>FUEL OIL CONSUMPTION</v>
          </cell>
        </row>
        <row r="98">
          <cell r="A98">
            <v>6</v>
          </cell>
          <cell r="B98" t="str">
            <v>ACHIEVEMENT Percentage of ( 5 )</v>
          </cell>
          <cell r="C98" t="str">
            <v>MW</v>
          </cell>
          <cell r="D98" t="str">
            <v>MKwh</v>
          </cell>
          <cell r="E98" t="str">
            <v>MKwh</v>
          </cell>
          <cell r="F98" t="str">
            <v>%</v>
          </cell>
          <cell r="G98" t="str">
            <v>%</v>
          </cell>
          <cell r="H98" t="str">
            <v>%</v>
          </cell>
          <cell r="I98" t="str">
            <v>MKwh</v>
          </cell>
          <cell r="J98" t="str">
            <v>%</v>
          </cell>
          <cell r="K98" t="str">
            <v>MW</v>
          </cell>
          <cell r="L98" t="str">
            <v>OP.STOCK</v>
          </cell>
          <cell r="M98" t="str">
            <v>RECIEPT</v>
          </cell>
          <cell r="N98" t="str">
            <v>MT</v>
          </cell>
          <cell r="O98" t="str">
            <v>Kg/kWH</v>
          </cell>
          <cell r="P98" t="str">
            <v>KL</v>
          </cell>
          <cell r="Q98" t="str">
            <v>ml/KWH</v>
          </cell>
        </row>
        <row r="99">
          <cell r="A99" t="str">
            <v>AMARKANTAK I</v>
          </cell>
          <cell r="B99" t="str">
            <v>88-89</v>
          </cell>
          <cell r="C99">
            <v>60</v>
          </cell>
          <cell r="D99">
            <v>300</v>
          </cell>
          <cell r="E99">
            <v>375.32</v>
          </cell>
          <cell r="F99">
            <v>125.10666666666667</v>
          </cell>
          <cell r="G99">
            <v>87.49</v>
          </cell>
          <cell r="H99">
            <v>71.407914764079152</v>
          </cell>
          <cell r="I99" t="str">
            <v/>
          </cell>
          <cell r="J99">
            <v>0</v>
          </cell>
          <cell r="K99">
            <v>61</v>
          </cell>
          <cell r="L99">
            <v>0</v>
          </cell>
          <cell r="M99">
            <v>0</v>
          </cell>
          <cell r="N99">
            <v>252980</v>
          </cell>
          <cell r="O99">
            <v>0.6740381541084941</v>
          </cell>
          <cell r="P99">
            <v>2143</v>
          </cell>
          <cell r="Q99">
            <v>5.7097943088564422</v>
          </cell>
        </row>
        <row r="100">
          <cell r="A100" t="str">
            <v>a</v>
          </cell>
          <cell r="B100" t="str">
            <v>89-90</v>
          </cell>
          <cell r="C100">
            <v>60</v>
          </cell>
          <cell r="D100">
            <v>330</v>
          </cell>
          <cell r="E100">
            <v>348.29</v>
          </cell>
          <cell r="F100">
            <v>105.54242424242425</v>
          </cell>
          <cell r="G100">
            <v>94.49</v>
          </cell>
          <cell r="H100">
            <v>66.265220700152213</v>
          </cell>
          <cell r="I100" t="str">
            <v/>
          </cell>
          <cell r="J100">
            <v>0</v>
          </cell>
          <cell r="K100">
            <v>60</v>
          </cell>
          <cell r="L100">
            <v>0</v>
          </cell>
          <cell r="M100">
            <v>0</v>
          </cell>
          <cell r="N100">
            <v>241459</v>
          </cell>
          <cell r="O100">
            <v>0.69326997616928421</v>
          </cell>
          <cell r="P100">
            <v>3121</v>
          </cell>
          <cell r="Q100">
            <v>8.9609233684573191</v>
          </cell>
        </row>
        <row r="101">
          <cell r="A101">
            <v>0</v>
          </cell>
          <cell r="B101" t="str">
            <v>90-91</v>
          </cell>
          <cell r="C101">
            <v>60</v>
          </cell>
          <cell r="D101">
            <v>350</v>
          </cell>
          <cell r="E101">
            <v>212.54</v>
          </cell>
          <cell r="F101">
            <v>60.725714285714282</v>
          </cell>
          <cell r="G101">
            <v>55.52</v>
          </cell>
          <cell r="H101">
            <v>40.43759512937595</v>
          </cell>
          <cell r="I101">
            <v>21.16</v>
          </cell>
          <cell r="J101">
            <v>9.9557730309588788</v>
          </cell>
          <cell r="K101">
            <v>58</v>
          </cell>
          <cell r="L101">
            <v>0</v>
          </cell>
          <cell r="M101">
            <v>0</v>
          </cell>
          <cell r="N101">
            <v>159372</v>
          </cell>
          <cell r="O101">
            <v>0.74984473510868543</v>
          </cell>
          <cell r="P101">
            <v>5292</v>
          </cell>
          <cell r="Q101">
            <v>24.898842570810203</v>
          </cell>
        </row>
        <row r="102">
          <cell r="A102" t="str">
            <v>b</v>
          </cell>
          <cell r="B102" t="str">
            <v>91-92</v>
          </cell>
          <cell r="C102">
            <v>60</v>
          </cell>
          <cell r="D102">
            <v>350</v>
          </cell>
          <cell r="E102">
            <v>166.64</v>
          </cell>
          <cell r="F102">
            <v>47.611428571428569</v>
          </cell>
          <cell r="G102">
            <v>42.98</v>
          </cell>
          <cell r="H102">
            <v>31.704718417047182</v>
          </cell>
          <cell r="I102">
            <v>17.46</v>
          </cell>
          <cell r="J102">
            <v>10.477676428228518</v>
          </cell>
          <cell r="K102">
            <v>30</v>
          </cell>
          <cell r="L102">
            <v>0</v>
          </cell>
          <cell r="M102">
            <v>0</v>
          </cell>
          <cell r="N102">
            <v>126486</v>
          </cell>
          <cell r="O102">
            <v>0.75903744599135858</v>
          </cell>
          <cell r="P102">
            <v>1923</v>
          </cell>
          <cell r="Q102">
            <v>11.539846375420067</v>
          </cell>
        </row>
        <row r="103">
          <cell r="A103">
            <v>0</v>
          </cell>
          <cell r="B103" t="str">
            <v>92-93</v>
          </cell>
          <cell r="C103">
            <v>60</v>
          </cell>
          <cell r="D103">
            <v>300</v>
          </cell>
          <cell r="E103">
            <v>284.81</v>
          </cell>
          <cell r="F103">
            <v>94.936666666666667</v>
          </cell>
          <cell r="G103">
            <v>87.9</v>
          </cell>
          <cell r="H103">
            <v>54.965647676393395</v>
          </cell>
          <cell r="I103">
            <v>29.54</v>
          </cell>
          <cell r="J103">
            <v>10.371826831923036</v>
          </cell>
          <cell r="K103">
            <v>50</v>
          </cell>
          <cell r="L103">
            <v>0</v>
          </cell>
          <cell r="M103">
            <v>0</v>
          </cell>
          <cell r="N103">
            <v>205036</v>
          </cell>
          <cell r="O103">
            <v>0.71990449773533227</v>
          </cell>
          <cell r="P103">
            <v>3864</v>
          </cell>
          <cell r="Q103">
            <v>13.566939363084161</v>
          </cell>
        </row>
        <row r="104">
          <cell r="A104" t="str">
            <v>c</v>
          </cell>
          <cell r="B104" t="str">
            <v>93-94</v>
          </cell>
          <cell r="C104">
            <v>50</v>
          </cell>
          <cell r="D104">
            <v>300</v>
          </cell>
          <cell r="E104">
            <v>304.72899999999998</v>
          </cell>
          <cell r="F104">
            <v>101.57633333333332</v>
          </cell>
          <cell r="G104">
            <v>92.043342465753426</v>
          </cell>
          <cell r="H104">
            <v>69.572831050228316</v>
          </cell>
          <cell r="I104">
            <v>32.345314999999999</v>
          </cell>
          <cell r="J104">
            <v>10.614452513544823</v>
          </cell>
          <cell r="K104">
            <v>50</v>
          </cell>
          <cell r="L104">
            <v>0</v>
          </cell>
          <cell r="M104">
            <v>0</v>
          </cell>
          <cell r="N104">
            <v>211815.05</v>
          </cell>
          <cell r="O104">
            <v>0.69509318115440277</v>
          </cell>
          <cell r="P104">
            <v>3308.25</v>
          </cell>
          <cell r="Q104">
            <v>10.856367460924297</v>
          </cell>
        </row>
        <row r="105">
          <cell r="A105">
            <v>0</v>
          </cell>
          <cell r="B105" t="str">
            <v>94-95</v>
          </cell>
          <cell r="C105">
            <v>50</v>
          </cell>
          <cell r="D105">
            <v>300</v>
          </cell>
          <cell r="E105">
            <v>304.39999999999998</v>
          </cell>
          <cell r="F105">
            <v>101.46666666666665</v>
          </cell>
          <cell r="G105">
            <v>89.8</v>
          </cell>
          <cell r="H105">
            <v>69.49771689497716</v>
          </cell>
          <cell r="I105">
            <v>31.2</v>
          </cell>
          <cell r="J105">
            <v>10.249671484888305</v>
          </cell>
          <cell r="K105">
            <v>50</v>
          </cell>
          <cell r="L105">
            <v>0</v>
          </cell>
          <cell r="M105">
            <v>0</v>
          </cell>
          <cell r="N105">
            <v>214826</v>
          </cell>
          <cell r="O105">
            <v>0.70573587385019709</v>
          </cell>
          <cell r="P105">
            <v>5006</v>
          </cell>
          <cell r="Q105">
            <v>16.445466491458607</v>
          </cell>
        </row>
        <row r="106">
          <cell r="A106" t="str">
            <v>d</v>
          </cell>
          <cell r="B106" t="str">
            <v>95-96</v>
          </cell>
          <cell r="C106">
            <v>50</v>
          </cell>
          <cell r="D106">
            <v>300</v>
          </cell>
          <cell r="E106">
            <v>294.39999999999998</v>
          </cell>
          <cell r="F106">
            <v>98.133333333333326</v>
          </cell>
          <cell r="G106">
            <v>90.6</v>
          </cell>
          <cell r="H106">
            <v>67.030965391621123</v>
          </cell>
          <cell r="I106">
            <v>32.299999999999997</v>
          </cell>
          <cell r="J106">
            <v>10.971467391304348</v>
          </cell>
          <cell r="K106">
            <v>50</v>
          </cell>
          <cell r="L106">
            <v>0</v>
          </cell>
          <cell r="M106">
            <v>0</v>
          </cell>
          <cell r="N106">
            <v>204359</v>
          </cell>
          <cell r="O106">
            <v>0.69415421195652172</v>
          </cell>
          <cell r="P106">
            <v>2743</v>
          </cell>
          <cell r="Q106">
            <v>9.3172554347826093</v>
          </cell>
        </row>
        <row r="107">
          <cell r="A107">
            <v>0</v>
          </cell>
          <cell r="B107" t="str">
            <v>96-97</v>
          </cell>
          <cell r="C107">
            <v>50</v>
          </cell>
          <cell r="D107">
            <v>300</v>
          </cell>
          <cell r="E107">
            <v>258.89999999999998</v>
          </cell>
          <cell r="F107">
            <v>86.299999999999983</v>
          </cell>
          <cell r="G107">
            <v>85.6</v>
          </cell>
          <cell r="H107">
            <v>59.10958904109588</v>
          </cell>
          <cell r="I107">
            <v>29</v>
          </cell>
          <cell r="J107">
            <v>11.201235998455003</v>
          </cell>
          <cell r="K107">
            <v>49</v>
          </cell>
          <cell r="L107">
            <v>0</v>
          </cell>
          <cell r="M107">
            <v>0</v>
          </cell>
          <cell r="N107">
            <v>177922</v>
          </cell>
          <cell r="O107">
            <v>0.68722286597141757</v>
          </cell>
          <cell r="P107">
            <v>2063</v>
          </cell>
          <cell r="Q107">
            <v>7.9683275395905762</v>
          </cell>
        </row>
        <row r="108">
          <cell r="A108" t="str">
            <v>e</v>
          </cell>
          <cell r="B108" t="str">
            <v>97-98</v>
          </cell>
          <cell r="C108">
            <v>50</v>
          </cell>
          <cell r="D108">
            <v>300</v>
          </cell>
          <cell r="E108">
            <v>251.97</v>
          </cell>
          <cell r="F108">
            <v>83.99</v>
          </cell>
          <cell r="G108">
            <v>87.6</v>
          </cell>
          <cell r="H108">
            <v>57.527397260273972</v>
          </cell>
          <cell r="I108">
            <v>30.628</v>
          </cell>
          <cell r="J108">
            <v>12.155415327221496</v>
          </cell>
          <cell r="K108">
            <v>50</v>
          </cell>
          <cell r="L108">
            <v>0</v>
          </cell>
          <cell r="M108">
            <v>0</v>
          </cell>
          <cell r="N108">
            <v>174156</v>
          </cell>
          <cell r="O108">
            <v>0.69117752113346831</v>
          </cell>
          <cell r="P108">
            <v>2350</v>
          </cell>
          <cell r="Q108">
            <v>9.3265071238639514</v>
          </cell>
        </row>
        <row r="109">
          <cell r="A109">
            <v>0</v>
          </cell>
          <cell r="B109" t="str">
            <v>98-99</v>
          </cell>
          <cell r="C109">
            <v>50</v>
          </cell>
          <cell r="D109">
            <v>300</v>
          </cell>
          <cell r="E109">
            <v>202.17</v>
          </cell>
          <cell r="F109">
            <v>67.39</v>
          </cell>
          <cell r="G109">
            <v>76</v>
          </cell>
          <cell r="H109">
            <v>46.157534246575345</v>
          </cell>
          <cell r="I109">
            <v>25.5</v>
          </cell>
          <cell r="J109">
            <v>12.613147351239057</v>
          </cell>
          <cell r="K109">
            <v>49</v>
          </cell>
          <cell r="L109">
            <v>0</v>
          </cell>
          <cell r="M109">
            <v>0</v>
          </cell>
          <cell r="N109">
            <v>135455</v>
          </cell>
          <cell r="O109">
            <v>0.67000544096552406</v>
          </cell>
          <cell r="P109">
            <v>2779</v>
          </cell>
          <cell r="Q109">
            <v>13.745857446703271</v>
          </cell>
        </row>
        <row r="110">
          <cell r="A110" t="str">
            <v>f</v>
          </cell>
          <cell r="B110" t="str">
            <v>99-00</v>
          </cell>
          <cell r="C110">
            <v>50</v>
          </cell>
          <cell r="D110">
            <v>250</v>
          </cell>
          <cell r="E110">
            <v>248.2</v>
          </cell>
          <cell r="F110">
            <v>98.9</v>
          </cell>
          <cell r="G110">
            <v>86.2</v>
          </cell>
          <cell r="H110">
            <v>56.5</v>
          </cell>
          <cell r="I110">
            <v>29.3</v>
          </cell>
          <cell r="J110">
            <v>11.804995970991136</v>
          </cell>
          <cell r="K110">
            <v>50</v>
          </cell>
          <cell r="L110">
            <v>0</v>
          </cell>
          <cell r="M110">
            <v>0</v>
          </cell>
          <cell r="N110">
            <v>170257</v>
          </cell>
          <cell r="O110">
            <v>0.68596696212731667</v>
          </cell>
          <cell r="P110">
            <v>1599</v>
          </cell>
          <cell r="Q110">
            <v>6.4423851732473816</v>
          </cell>
        </row>
        <row r="111">
          <cell r="A111">
            <v>0</v>
          </cell>
          <cell r="B111" t="str">
            <v>00-01</v>
          </cell>
          <cell r="C111">
            <v>50</v>
          </cell>
          <cell r="D111">
            <v>250</v>
          </cell>
          <cell r="E111">
            <v>180.96</v>
          </cell>
          <cell r="F111">
            <v>71.81</v>
          </cell>
          <cell r="G111">
            <v>64.22</v>
          </cell>
          <cell r="H111">
            <v>41.31</v>
          </cell>
          <cell r="I111">
            <v>23.72</v>
          </cell>
          <cell r="J111">
            <v>13.1078691423519</v>
          </cell>
          <cell r="K111">
            <v>49</v>
          </cell>
          <cell r="L111">
            <v>0</v>
          </cell>
          <cell r="M111">
            <v>0</v>
          </cell>
          <cell r="N111">
            <v>131657</v>
          </cell>
          <cell r="O111">
            <v>0.72754752431476566</v>
          </cell>
          <cell r="P111">
            <v>2944</v>
          </cell>
          <cell r="Q111">
            <v>16.268788682581786</v>
          </cell>
        </row>
        <row r="112">
          <cell r="A112" t="str">
            <v>Average last 5 years</v>
          </cell>
          <cell r="B112" t="str">
            <v xml:space="preserve">RAJGHAT     MDDL    </v>
          </cell>
          <cell r="C112" t="str">
            <v>M</v>
          </cell>
          <cell r="D112">
            <v>280</v>
          </cell>
          <cell r="E112">
            <v>228.44</v>
          </cell>
          <cell r="F112">
            <v>81.677999999999983</v>
          </cell>
          <cell r="G112">
            <v>79.924000000000007</v>
          </cell>
          <cell r="H112">
            <v>52.120904109589034</v>
          </cell>
          <cell r="I112">
            <v>27.6296</v>
          </cell>
          <cell r="J112">
            <v>12.176532758051719</v>
          </cell>
          <cell r="K112">
            <v>49.4</v>
          </cell>
          <cell r="L112">
            <v>0</v>
          </cell>
          <cell r="M112">
            <v>0</v>
          </cell>
          <cell r="N112">
            <v>157889.4</v>
          </cell>
          <cell r="O112">
            <v>0.69238406290249854</v>
          </cell>
          <cell r="P112">
            <v>2347</v>
          </cell>
          <cell r="Q112">
            <v>10.750373193197394</v>
          </cell>
        </row>
        <row r="113">
          <cell r="A113" t="str">
            <v>AMARKANTAK II</v>
          </cell>
          <cell r="B113" t="str">
            <v>88-89</v>
          </cell>
          <cell r="C113">
            <v>240</v>
          </cell>
          <cell r="D113">
            <v>1250</v>
          </cell>
          <cell r="E113">
            <v>1209.6600000000001</v>
          </cell>
          <cell r="F113">
            <v>96.772800000000018</v>
          </cell>
          <cell r="G113">
            <v>78.19</v>
          </cell>
          <cell r="H113">
            <v>57.537100456621012</v>
          </cell>
          <cell r="I113" t="str">
            <v/>
          </cell>
          <cell r="J113">
            <v>0</v>
          </cell>
          <cell r="K113">
            <v>230</v>
          </cell>
          <cell r="L113">
            <v>0</v>
          </cell>
          <cell r="M113">
            <v>0</v>
          </cell>
          <cell r="N113">
            <v>908200</v>
          </cell>
          <cell r="O113">
            <v>0.75078947803515039</v>
          </cell>
          <cell r="P113">
            <v>9857</v>
          </cell>
          <cell r="Q113">
            <v>8.1485706727510205</v>
          </cell>
        </row>
        <row r="114">
          <cell r="A114">
            <v>0</v>
          </cell>
          <cell r="B114" t="str">
            <v>89-90</v>
          </cell>
          <cell r="C114">
            <v>240</v>
          </cell>
          <cell r="D114">
            <v>1310</v>
          </cell>
          <cell r="E114">
            <v>988.66</v>
          </cell>
          <cell r="F114">
            <v>75.470229007633591</v>
          </cell>
          <cell r="G114">
            <v>69.31</v>
          </cell>
          <cell r="H114">
            <v>47.025304414003045</v>
          </cell>
          <cell r="I114">
            <v>103</v>
          </cell>
          <cell r="J114">
            <v>10.418141727186294</v>
          </cell>
          <cell r="K114">
            <v>200</v>
          </cell>
          <cell r="L114">
            <v>0</v>
          </cell>
          <cell r="M114">
            <v>0</v>
          </cell>
          <cell r="N114">
            <v>755851</v>
          </cell>
          <cell r="O114">
            <v>0.76452066433354238</v>
          </cell>
          <cell r="P114">
            <v>11664</v>
          </cell>
          <cell r="Q114">
            <v>11.797786903485527</v>
          </cell>
        </row>
        <row r="115">
          <cell r="A115">
            <v>1</v>
          </cell>
          <cell r="B115" t="str">
            <v>90-91</v>
          </cell>
          <cell r="C115">
            <v>240</v>
          </cell>
          <cell r="D115">
            <v>1250</v>
          </cell>
          <cell r="E115">
            <v>791.39</v>
          </cell>
          <cell r="F115">
            <v>63.311199999999999</v>
          </cell>
          <cell r="G115">
            <v>55.96</v>
          </cell>
          <cell r="H115">
            <v>37.642218417047182</v>
          </cell>
          <cell r="I115">
            <v>87.17</v>
          </cell>
          <cell r="J115">
            <v>11.014796750022112</v>
          </cell>
          <cell r="K115">
            <v>190</v>
          </cell>
          <cell r="L115">
            <v>0</v>
          </cell>
          <cell r="M115">
            <v>0</v>
          </cell>
          <cell r="N115">
            <v>643580</v>
          </cell>
          <cell r="O115">
            <v>0.81322735945614677</v>
          </cell>
          <cell r="P115">
            <v>10599</v>
          </cell>
          <cell r="Q115">
            <v>13.39289098927204</v>
          </cell>
        </row>
        <row r="116">
          <cell r="A116">
            <v>2</v>
          </cell>
          <cell r="B116" t="str">
            <v>91-92</v>
          </cell>
          <cell r="C116">
            <v>240</v>
          </cell>
          <cell r="D116">
            <v>1200</v>
          </cell>
          <cell r="E116">
            <v>902.14</v>
          </cell>
          <cell r="F116">
            <v>75.178333333333327</v>
          </cell>
          <cell r="G116">
            <v>63.18</v>
          </cell>
          <cell r="H116">
            <v>42.792767152398298</v>
          </cell>
          <cell r="I116">
            <v>96.78</v>
          </cell>
          <cell r="J116">
            <v>10.727824949564368</v>
          </cell>
          <cell r="K116">
            <v>195</v>
          </cell>
          <cell r="L116">
            <v>0</v>
          </cell>
          <cell r="M116">
            <v>0</v>
          </cell>
          <cell r="N116">
            <v>744899</v>
          </cell>
          <cell r="O116">
            <v>0.82570221916775666</v>
          </cell>
          <cell r="P116">
            <v>13223</v>
          </cell>
          <cell r="Q116">
            <v>14.657370252954086</v>
          </cell>
        </row>
        <row r="117">
          <cell r="A117">
            <v>3</v>
          </cell>
          <cell r="B117" t="str">
            <v>92-93</v>
          </cell>
          <cell r="C117">
            <v>240</v>
          </cell>
          <cell r="D117">
            <v>1200</v>
          </cell>
          <cell r="E117">
            <v>991.24</v>
          </cell>
          <cell r="F117">
            <v>82.603333333333339</v>
          </cell>
          <cell r="G117">
            <v>70.989999999999995</v>
          </cell>
          <cell r="H117">
            <v>47.148021308980212</v>
          </cell>
          <cell r="I117">
            <v>106.47</v>
          </cell>
          <cell r="J117">
            <v>10.741091965618821</v>
          </cell>
          <cell r="K117">
            <v>211</v>
          </cell>
          <cell r="L117">
            <v>0</v>
          </cell>
          <cell r="M117">
            <v>0</v>
          </cell>
          <cell r="N117">
            <v>797288</v>
          </cell>
          <cell r="O117">
            <v>0.80433396553811387</v>
          </cell>
          <cell r="P117">
            <v>13294</v>
          </cell>
          <cell r="Q117">
            <v>13.411484605141036</v>
          </cell>
        </row>
        <row r="118">
          <cell r="A118" t="str">
            <v>Note :-</v>
          </cell>
          <cell r="B118" t="str">
            <v>93-94</v>
          </cell>
          <cell r="C118">
            <v>240</v>
          </cell>
          <cell r="D118">
            <v>1120</v>
          </cell>
          <cell r="E118">
            <v>1070.5160000000001</v>
          </cell>
          <cell r="F118">
            <v>95.581785714285715</v>
          </cell>
          <cell r="G118">
            <v>70.069999999999993</v>
          </cell>
          <cell r="H118">
            <v>50.918759512937605</v>
          </cell>
          <cell r="I118">
            <v>104.467</v>
          </cell>
          <cell r="J118">
            <v>9.7585650284535674</v>
          </cell>
          <cell r="K118">
            <v>205</v>
          </cell>
          <cell r="L118">
            <v>0</v>
          </cell>
          <cell r="M118">
            <v>0</v>
          </cell>
          <cell r="N118">
            <v>783385.61</v>
          </cell>
          <cell r="O118">
            <v>0.73178318679963683</v>
          </cell>
          <cell r="P118">
            <v>10814.63</v>
          </cell>
          <cell r="Q118">
            <v>10.10225909748196</v>
          </cell>
        </row>
        <row r="119">
          <cell r="A119" t="str">
            <v>Note :-</v>
          </cell>
          <cell r="B119" t="str">
            <v>94-95</v>
          </cell>
          <cell r="C119">
            <v>240</v>
          </cell>
          <cell r="D119">
            <v>1100</v>
          </cell>
          <cell r="E119">
            <v>1122.9000000000001</v>
          </cell>
          <cell r="F119">
            <v>102.08181818181819</v>
          </cell>
          <cell r="G119">
            <v>76.099999999999994</v>
          </cell>
          <cell r="H119">
            <v>53.410388127853885</v>
          </cell>
          <cell r="I119">
            <v>106.9</v>
          </cell>
          <cell r="J119">
            <v>9.5199928755899901</v>
          </cell>
          <cell r="K119">
            <v>225</v>
          </cell>
          <cell r="L119">
            <v>0</v>
          </cell>
          <cell r="M119">
            <v>0</v>
          </cell>
          <cell r="N119">
            <v>871239</v>
          </cell>
          <cell r="O119">
            <v>0.7758829815655891</v>
          </cell>
          <cell r="P119">
            <v>12775</v>
          </cell>
          <cell r="Q119">
            <v>11.376792234393088</v>
          </cell>
        </row>
        <row r="120">
          <cell r="A120" t="str">
            <v>EXECUTIVE SUMMARY</v>
          </cell>
          <cell r="B120" t="str">
            <v>95-96</v>
          </cell>
          <cell r="C120">
            <v>240</v>
          </cell>
          <cell r="D120">
            <v>1150</v>
          </cell>
          <cell r="E120">
            <v>958</v>
          </cell>
          <cell r="F120">
            <v>83.304347826086953</v>
          </cell>
          <cell r="G120">
            <v>73.400000000000006</v>
          </cell>
          <cell r="H120">
            <v>45.442471159684274</v>
          </cell>
          <cell r="I120">
            <v>101.8</v>
          </cell>
          <cell r="J120">
            <v>10.626304801670146</v>
          </cell>
          <cell r="K120">
            <v>215</v>
          </cell>
          <cell r="L120">
            <v>0</v>
          </cell>
          <cell r="M120">
            <v>0</v>
          </cell>
          <cell r="N120">
            <v>742828</v>
          </cell>
          <cell r="O120">
            <v>0.77539457202505224</v>
          </cell>
          <cell r="P120">
            <v>11723</v>
          </cell>
          <cell r="Q120">
            <v>12.236951983298539</v>
          </cell>
        </row>
        <row r="121">
          <cell r="A121" t="str">
            <v>96-97 to 00-01</v>
          </cell>
          <cell r="B121" t="str">
            <v>96-97</v>
          </cell>
          <cell r="C121">
            <v>240</v>
          </cell>
          <cell r="D121">
            <v>1200</v>
          </cell>
          <cell r="E121">
            <v>420.6</v>
          </cell>
          <cell r="F121">
            <v>35.049999999999997</v>
          </cell>
          <cell r="G121">
            <v>29.8</v>
          </cell>
          <cell r="H121">
            <v>20.005707762557076</v>
          </cell>
          <cell r="I121">
            <v>45.2</v>
          </cell>
          <cell r="J121">
            <v>10.746552543984784</v>
          </cell>
          <cell r="K121">
            <v>105</v>
          </cell>
          <cell r="L121">
            <v>0</v>
          </cell>
          <cell r="M121">
            <v>0</v>
          </cell>
          <cell r="N121">
            <v>321549</v>
          </cell>
          <cell r="O121">
            <v>0.76450071326676172</v>
          </cell>
          <cell r="P121">
            <v>3942</v>
          </cell>
          <cell r="Q121">
            <v>9.3723252496433656</v>
          </cell>
        </row>
        <row r="122">
          <cell r="A122" t="str">
            <v xml:space="preserve"> HYDEL GENETRATION</v>
          </cell>
          <cell r="B122" t="str">
            <v>97-98</v>
          </cell>
          <cell r="C122">
            <v>240</v>
          </cell>
          <cell r="D122">
            <v>1000</v>
          </cell>
          <cell r="E122">
            <v>526.26</v>
          </cell>
          <cell r="F122">
            <v>52.625999999999998</v>
          </cell>
          <cell r="G122">
            <v>31.9</v>
          </cell>
          <cell r="H122">
            <v>25.031392694063928</v>
          </cell>
          <cell r="I122">
            <v>49.438000000000002</v>
          </cell>
          <cell r="J122">
            <v>9.39421578687341</v>
          </cell>
          <cell r="K122">
            <v>220</v>
          </cell>
          <cell r="L122">
            <v>0</v>
          </cell>
          <cell r="M122">
            <v>0</v>
          </cell>
          <cell r="N122">
            <v>385051</v>
          </cell>
          <cell r="O122">
            <v>0.73167445749249416</v>
          </cell>
          <cell r="P122">
            <v>3240</v>
          </cell>
          <cell r="Q122">
            <v>6.1566526051761485</v>
          </cell>
        </row>
        <row r="123">
          <cell r="A123">
            <v>0</v>
          </cell>
          <cell r="B123" t="str">
            <v>98-99</v>
          </cell>
          <cell r="C123">
            <v>240</v>
          </cell>
          <cell r="D123">
            <v>1200</v>
          </cell>
          <cell r="E123">
            <v>997.7</v>
          </cell>
          <cell r="F123">
            <v>83.141666666666666</v>
          </cell>
          <cell r="G123">
            <v>58.8</v>
          </cell>
          <cell r="H123">
            <v>47.455289193302889</v>
          </cell>
          <cell r="I123">
            <v>97.4</v>
          </cell>
          <cell r="J123">
            <v>9.7624536433797733</v>
          </cell>
          <cell r="K123">
            <v>220</v>
          </cell>
          <cell r="L123">
            <v>0</v>
          </cell>
          <cell r="M123">
            <v>0</v>
          </cell>
          <cell r="N123">
            <v>652165</v>
          </cell>
          <cell r="O123">
            <v>0.65366843740603386</v>
          </cell>
          <cell r="P123">
            <v>3605</v>
          </cell>
          <cell r="Q123">
            <v>3.6133106144131499</v>
          </cell>
        </row>
        <row r="124">
          <cell r="A124">
            <v>1</v>
          </cell>
          <cell r="B124" t="str">
            <v>99-00</v>
          </cell>
          <cell r="C124">
            <v>240</v>
          </cell>
          <cell r="D124">
            <v>900</v>
          </cell>
          <cell r="E124">
            <v>1048.8</v>
          </cell>
          <cell r="F124">
            <v>87.4</v>
          </cell>
          <cell r="G124">
            <v>65.099999999999994</v>
          </cell>
          <cell r="H124">
            <v>49.7</v>
          </cell>
          <cell r="I124">
            <v>105.9</v>
          </cell>
          <cell r="J124">
            <v>10.09725400457666</v>
          </cell>
          <cell r="K124">
            <v>200</v>
          </cell>
          <cell r="L124">
            <v>0</v>
          </cell>
          <cell r="M124">
            <v>0</v>
          </cell>
          <cell r="N124">
            <v>674871</v>
          </cell>
          <cell r="O124">
            <v>0.64346967963386725</v>
          </cell>
          <cell r="P124">
            <v>3020</v>
          </cell>
          <cell r="Q124">
            <v>2.8794813119755913</v>
          </cell>
        </row>
        <row r="125">
          <cell r="A125">
            <v>2</v>
          </cell>
          <cell r="B125" t="str">
            <v>00-01</v>
          </cell>
          <cell r="C125">
            <v>240</v>
          </cell>
          <cell r="D125">
            <v>1150</v>
          </cell>
          <cell r="E125">
            <v>968.97</v>
          </cell>
          <cell r="F125">
            <v>84.19</v>
          </cell>
          <cell r="G125">
            <v>62.4</v>
          </cell>
          <cell r="H125">
            <v>46.09</v>
          </cell>
          <cell r="I125">
            <v>95.83</v>
          </cell>
          <cell r="J125">
            <v>9.8898830717153263</v>
          </cell>
          <cell r="K125">
            <v>200</v>
          </cell>
          <cell r="L125">
            <v>0</v>
          </cell>
          <cell r="M125">
            <v>0</v>
          </cell>
          <cell r="N125">
            <v>723885</v>
          </cell>
          <cell r="O125">
            <v>0.74706647264621195</v>
          </cell>
          <cell r="P125">
            <v>5474</v>
          </cell>
          <cell r="Q125">
            <v>5.6492977078753723</v>
          </cell>
        </row>
        <row r="126">
          <cell r="A126" t="str">
            <v>Average last 5 years</v>
          </cell>
          <cell r="B126" t="str">
            <v>ACHIEVEMENT Percentage of ( 2 )</v>
          </cell>
          <cell r="C126" t="str">
            <v>%</v>
          </cell>
          <cell r="D126">
            <v>1090</v>
          </cell>
          <cell r="E126">
            <v>792.46600000000001</v>
          </cell>
          <cell r="F126">
            <v>68.481533333333331</v>
          </cell>
          <cell r="G126">
            <v>49.6</v>
          </cell>
          <cell r="H126">
            <v>37.656477929984774</v>
          </cell>
          <cell r="I126">
            <v>78.753599999999992</v>
          </cell>
          <cell r="J126">
            <v>9.9780718101059911</v>
          </cell>
          <cell r="K126">
            <v>189</v>
          </cell>
          <cell r="L126">
            <v>0</v>
          </cell>
          <cell r="M126">
            <v>0</v>
          </cell>
          <cell r="N126">
            <v>551504.19999999995</v>
          </cell>
          <cell r="O126">
            <v>0.70807595208907392</v>
          </cell>
          <cell r="P126">
            <v>3856.2</v>
          </cell>
          <cell r="Q126">
            <v>5.5342134978167259</v>
          </cell>
        </row>
        <row r="127">
          <cell r="A127" t="str">
            <v>AMARKANTAK</v>
          </cell>
          <cell r="B127" t="str">
            <v>88-89</v>
          </cell>
          <cell r="C127">
            <v>300</v>
          </cell>
          <cell r="D127">
            <v>1550</v>
          </cell>
          <cell r="E127">
            <v>1584.98</v>
          </cell>
          <cell r="F127">
            <v>102.25677419354838</v>
          </cell>
          <cell r="G127">
            <v>80.05</v>
          </cell>
          <cell r="H127">
            <v>60.31126331811263</v>
          </cell>
          <cell r="I127">
            <v>0</v>
          </cell>
          <cell r="J127">
            <v>0</v>
          </cell>
          <cell r="K127" t="str">
            <v/>
          </cell>
          <cell r="L127" t="str">
            <v/>
          </cell>
          <cell r="M127" t="str">
            <v/>
          </cell>
          <cell r="N127">
            <v>1161180</v>
          </cell>
          <cell r="O127">
            <v>0.73261492258577399</v>
          </cell>
          <cell r="P127">
            <v>12000</v>
          </cell>
          <cell r="Q127">
            <v>7.57107345203094</v>
          </cell>
        </row>
        <row r="128">
          <cell r="A128">
            <v>5</v>
          </cell>
          <cell r="B128" t="str">
            <v>89-90</v>
          </cell>
          <cell r="C128">
            <v>300</v>
          </cell>
          <cell r="D128">
            <v>1640</v>
          </cell>
          <cell r="E128">
            <v>1336.95</v>
          </cell>
          <cell r="F128">
            <v>81.521341463414629</v>
          </cell>
          <cell r="G128">
            <v>74.346000000000004</v>
          </cell>
          <cell r="H128">
            <v>50.873287671232873</v>
          </cell>
          <cell r="I128">
            <v>103</v>
          </cell>
          <cell r="J128">
            <v>7.7041026216388042</v>
          </cell>
          <cell r="K128" t="str">
            <v/>
          </cell>
          <cell r="L128">
            <v>31115</v>
          </cell>
          <cell r="M128">
            <v>1015605</v>
          </cell>
          <cell r="N128">
            <v>997310</v>
          </cell>
          <cell r="O128">
            <v>0.74595908597928118</v>
          </cell>
          <cell r="P128">
            <v>14785</v>
          </cell>
          <cell r="Q128">
            <v>11.0587531321291</v>
          </cell>
        </row>
        <row r="129">
          <cell r="A129">
            <v>6</v>
          </cell>
          <cell r="B129" t="str">
            <v>90-91</v>
          </cell>
          <cell r="C129">
            <v>300</v>
          </cell>
          <cell r="D129">
            <v>1600</v>
          </cell>
          <cell r="E129">
            <v>1003.93</v>
          </cell>
          <cell r="F129">
            <v>62.745624999999997</v>
          </cell>
          <cell r="G129">
            <v>55.871999999999993</v>
          </cell>
          <cell r="H129">
            <v>38.201293759512936</v>
          </cell>
          <cell r="I129">
            <v>108.33</v>
          </cell>
          <cell r="J129">
            <v>10.790592969629357</v>
          </cell>
          <cell r="K129" t="str">
            <v/>
          </cell>
          <cell r="L129">
            <v>47723</v>
          </cell>
          <cell r="M129">
            <v>791141</v>
          </cell>
          <cell r="N129">
            <v>802952</v>
          </cell>
          <cell r="O129">
            <v>0.7998087516061877</v>
          </cell>
          <cell r="P129">
            <v>15891</v>
          </cell>
          <cell r="Q129">
            <v>15.828792844122599</v>
          </cell>
        </row>
        <row r="130">
          <cell r="A130">
            <v>7</v>
          </cell>
          <cell r="B130" t="str">
            <v>91-92</v>
          </cell>
          <cell r="C130">
            <v>300</v>
          </cell>
          <cell r="D130">
            <v>1550</v>
          </cell>
          <cell r="E130">
            <v>1068.78</v>
          </cell>
          <cell r="F130">
            <v>68.953548387096774</v>
          </cell>
          <cell r="G130">
            <v>59.14</v>
          </cell>
          <cell r="H130">
            <v>40.557832422586522</v>
          </cell>
          <cell r="I130">
            <v>114.24000000000001</v>
          </cell>
          <cell r="J130">
            <v>10.688822769887162</v>
          </cell>
          <cell r="K130" t="str">
            <v/>
          </cell>
          <cell r="L130">
            <v>51627</v>
          </cell>
          <cell r="M130">
            <v>828867</v>
          </cell>
          <cell r="N130">
            <v>871385</v>
          </cell>
          <cell r="O130">
            <v>0.81530810831041001</v>
          </cell>
          <cell r="P130">
            <v>15146</v>
          </cell>
          <cell r="Q130">
            <v>14.171298115608451</v>
          </cell>
        </row>
        <row r="131">
          <cell r="A131" t="str">
            <v>a</v>
          </cell>
          <cell r="B131" t="str">
            <v>92-93</v>
          </cell>
          <cell r="C131">
            <v>300</v>
          </cell>
          <cell r="D131">
            <v>1500</v>
          </cell>
          <cell r="E131">
            <v>1276.05</v>
          </cell>
          <cell r="F131">
            <v>85.07</v>
          </cell>
          <cell r="G131">
            <v>74.372</v>
          </cell>
          <cell r="H131">
            <v>48.693790640168515</v>
          </cell>
          <cell r="I131">
            <v>136.01</v>
          </cell>
          <cell r="J131">
            <v>10.65867324948082</v>
          </cell>
          <cell r="K131" t="str">
            <v/>
          </cell>
          <cell r="L131">
            <v>3954</v>
          </cell>
          <cell r="M131">
            <v>1008841</v>
          </cell>
          <cell r="N131">
            <v>1002324</v>
          </cell>
          <cell r="O131">
            <v>0.78548959680263308</v>
          </cell>
          <cell r="P131">
            <v>17158</v>
          </cell>
          <cell r="Q131">
            <v>13.446181575957056</v>
          </cell>
        </row>
        <row r="132">
          <cell r="A132">
            <v>0</v>
          </cell>
          <cell r="B132" t="str">
            <v>93-94</v>
          </cell>
          <cell r="C132">
            <v>290</v>
          </cell>
          <cell r="D132">
            <v>1420</v>
          </cell>
          <cell r="E132">
            <v>1375.2450000000001</v>
          </cell>
          <cell r="F132">
            <v>96.848239436619721</v>
          </cell>
          <cell r="G132">
            <v>73.858507321681628</v>
          </cell>
          <cell r="H132">
            <v>54.134978743504959</v>
          </cell>
          <cell r="I132">
            <v>136.81231500000001</v>
          </cell>
          <cell r="J132">
            <v>9.9482139546044532</v>
          </cell>
          <cell r="K132" t="str">
            <v/>
          </cell>
          <cell r="L132">
            <v>10262</v>
          </cell>
          <cell r="M132">
            <v>1014037</v>
          </cell>
          <cell r="N132">
            <v>995200.65999999992</v>
          </cell>
          <cell r="O132">
            <v>0.72365335631105709</v>
          </cell>
          <cell r="P132">
            <v>14122.88</v>
          </cell>
          <cell r="Q132">
            <v>10.269355642085591</v>
          </cell>
        </row>
        <row r="133">
          <cell r="A133" t="str">
            <v>b</v>
          </cell>
          <cell r="B133" t="str">
            <v>94-95</v>
          </cell>
          <cell r="C133">
            <v>290</v>
          </cell>
          <cell r="D133">
            <v>1400</v>
          </cell>
          <cell r="E133">
            <v>1427.3000000000002</v>
          </cell>
          <cell r="F133">
            <v>101.95000000000002</v>
          </cell>
          <cell r="G133">
            <v>78.462068965517247</v>
          </cell>
          <cell r="H133">
            <v>56.030557125808691</v>
          </cell>
          <cell r="I133">
            <v>138.1</v>
          </cell>
          <cell r="J133">
            <v>9.6756112940517056</v>
          </cell>
          <cell r="K133" t="str">
            <v/>
          </cell>
          <cell r="L133">
            <v>41415</v>
          </cell>
          <cell r="M133">
            <v>1102016</v>
          </cell>
          <cell r="N133">
            <v>1086065</v>
          </cell>
          <cell r="O133">
            <v>0.76092272122188731</v>
          </cell>
          <cell r="P133">
            <v>17781</v>
          </cell>
          <cell r="Q133">
            <v>12.457787430813422</v>
          </cell>
        </row>
        <row r="134">
          <cell r="A134">
            <v>0</v>
          </cell>
          <cell r="B134" t="str">
            <v>95-96</v>
          </cell>
          <cell r="C134">
            <v>290</v>
          </cell>
          <cell r="D134">
            <v>1450</v>
          </cell>
          <cell r="E134">
            <v>1252.4000000000001</v>
          </cell>
          <cell r="F134">
            <v>86.372413793103462</v>
          </cell>
          <cell r="G134">
            <v>76.365517241379308</v>
          </cell>
          <cell r="H134">
            <v>49.299322941269097</v>
          </cell>
          <cell r="I134">
            <v>134.1</v>
          </cell>
          <cell r="J134">
            <v>10.707441711913127</v>
          </cell>
          <cell r="K134">
            <v>245</v>
          </cell>
          <cell r="L134">
            <v>58749</v>
          </cell>
          <cell r="M134">
            <v>972440</v>
          </cell>
          <cell r="N134">
            <v>947187</v>
          </cell>
          <cell r="O134">
            <v>0.7562975087831364</v>
          </cell>
          <cell r="P134">
            <v>14466</v>
          </cell>
          <cell r="Q134">
            <v>11.550622804215905</v>
          </cell>
        </row>
        <row r="135">
          <cell r="A135" t="str">
            <v>c</v>
          </cell>
          <cell r="B135" t="str">
            <v>96-97</v>
          </cell>
          <cell r="C135">
            <v>290</v>
          </cell>
          <cell r="D135">
            <v>1500</v>
          </cell>
          <cell r="E135">
            <v>679.5</v>
          </cell>
          <cell r="F135">
            <v>45.3</v>
          </cell>
          <cell r="G135">
            <v>39.420689655172417</v>
          </cell>
          <cell r="H135">
            <v>26.747756258856874</v>
          </cell>
          <cell r="I135">
            <v>74.2</v>
          </cell>
          <cell r="J135">
            <v>10.919793966151582</v>
          </cell>
          <cell r="K135">
            <v>245</v>
          </cell>
          <cell r="L135">
            <v>84001</v>
          </cell>
          <cell r="M135">
            <v>471584</v>
          </cell>
          <cell r="N135">
            <v>499471</v>
          </cell>
          <cell r="O135">
            <v>0.73505665930831499</v>
          </cell>
          <cell r="P135">
            <v>6005</v>
          </cell>
          <cell r="Q135">
            <v>8.8373804267844012</v>
          </cell>
        </row>
        <row r="136">
          <cell r="A136">
            <v>0</v>
          </cell>
          <cell r="B136" t="str">
            <v>97-98</v>
          </cell>
          <cell r="C136">
            <v>290</v>
          </cell>
          <cell r="D136">
            <v>1300</v>
          </cell>
          <cell r="E136">
            <v>778.23</v>
          </cell>
          <cell r="F136">
            <v>59.863846153846154</v>
          </cell>
          <cell r="G136">
            <v>41.50344827586207</v>
          </cell>
          <cell r="H136">
            <v>30.634152102031177</v>
          </cell>
          <cell r="I136">
            <v>80.066000000000003</v>
          </cell>
          <cell r="J136">
            <v>10.288218136026625</v>
          </cell>
          <cell r="K136">
            <v>258</v>
          </cell>
          <cell r="L136">
            <v>58003</v>
          </cell>
          <cell r="M136">
            <v>576062</v>
          </cell>
          <cell r="N136">
            <v>559207</v>
          </cell>
          <cell r="O136">
            <v>0.71856263572465728</v>
          </cell>
          <cell r="P136">
            <v>5590</v>
          </cell>
          <cell r="Q136">
            <v>7.1829664752065581</v>
          </cell>
        </row>
        <row r="137">
          <cell r="A137" t="str">
            <v>d</v>
          </cell>
          <cell r="B137" t="str">
            <v>98-99</v>
          </cell>
          <cell r="C137">
            <v>290</v>
          </cell>
          <cell r="D137">
            <v>1500</v>
          </cell>
          <cell r="E137">
            <v>1199.8700000000001</v>
          </cell>
          <cell r="F137">
            <v>79.991333333333344</v>
          </cell>
          <cell r="G137">
            <v>61.765517241379314</v>
          </cell>
          <cell r="H137">
            <v>47.231538340418837</v>
          </cell>
          <cell r="I137">
            <v>122.9</v>
          </cell>
          <cell r="J137">
            <v>10.242776300765914</v>
          </cell>
          <cell r="K137">
            <v>270</v>
          </cell>
          <cell r="L137">
            <v>100659</v>
          </cell>
          <cell r="M137">
            <v>783861</v>
          </cell>
          <cell r="N137">
            <v>787620</v>
          </cell>
          <cell r="O137">
            <v>0.65642111228716427</v>
          </cell>
          <cell r="P137">
            <v>6384</v>
          </cell>
          <cell r="Q137">
            <v>5.3205763957762082</v>
          </cell>
        </row>
        <row r="138">
          <cell r="A138">
            <v>0</v>
          </cell>
          <cell r="B138" t="str">
            <v>99-00</v>
          </cell>
          <cell r="C138">
            <v>290</v>
          </cell>
          <cell r="D138">
            <v>1150</v>
          </cell>
          <cell r="E138">
            <v>1297</v>
          </cell>
          <cell r="F138">
            <v>112.8</v>
          </cell>
          <cell r="G138">
            <v>68.7</v>
          </cell>
          <cell r="H138">
            <v>50.9</v>
          </cell>
          <cell r="I138">
            <v>135.19999999999999</v>
          </cell>
          <cell r="J138">
            <v>10.424055512721663</v>
          </cell>
          <cell r="K138">
            <v>235</v>
          </cell>
          <cell r="L138">
            <v>0</v>
          </cell>
          <cell r="M138">
            <v>875677</v>
          </cell>
          <cell r="N138">
            <v>845128</v>
          </cell>
          <cell r="O138">
            <v>0.65160215882806471</v>
          </cell>
          <cell r="P138">
            <v>4619</v>
          </cell>
          <cell r="Q138">
            <v>3.5612952968388587</v>
          </cell>
        </row>
        <row r="139">
          <cell r="A139" t="str">
            <v>e</v>
          </cell>
          <cell r="B139" t="str">
            <v>00-01</v>
          </cell>
          <cell r="C139">
            <v>290</v>
          </cell>
          <cell r="D139">
            <v>1400</v>
          </cell>
          <cell r="E139">
            <v>1149.93</v>
          </cell>
          <cell r="F139">
            <v>82.14</v>
          </cell>
          <cell r="G139">
            <v>62.71</v>
          </cell>
          <cell r="H139">
            <v>45.27</v>
          </cell>
          <cell r="I139">
            <v>119.56</v>
          </cell>
          <cell r="J139">
            <v>10.397154609411007</v>
          </cell>
          <cell r="K139">
            <v>229</v>
          </cell>
          <cell r="L139">
            <v>106452</v>
          </cell>
          <cell r="M139">
            <v>784705</v>
          </cell>
          <cell r="N139">
            <v>855542</v>
          </cell>
          <cell r="O139">
            <v>0.74399485186054803</v>
          </cell>
          <cell r="P139">
            <v>8418</v>
          </cell>
          <cell r="Q139">
            <v>7.3204455923404028</v>
          </cell>
        </row>
        <row r="140">
          <cell r="A140" t="str">
            <v>Average last 5 years</v>
          </cell>
          <cell r="B140" t="str">
            <v>Energy   Contents   in   MKwh</v>
          </cell>
          <cell r="C140" t="str">
            <v>MU</v>
          </cell>
          <cell r="D140">
            <v>1370</v>
          </cell>
          <cell r="E140">
            <v>1020.9060000000002</v>
          </cell>
          <cell r="F140">
            <v>76.019035897435899</v>
          </cell>
          <cell r="G140">
            <v>54.819931034482764</v>
          </cell>
          <cell r="H140">
            <v>40.15668934026138</v>
          </cell>
          <cell r="I140">
            <v>106.38520000000001</v>
          </cell>
          <cell r="J140">
            <v>10.454399705015359</v>
          </cell>
          <cell r="K140">
            <v>247.4</v>
          </cell>
          <cell r="L140">
            <v>69823</v>
          </cell>
          <cell r="M140">
            <v>698377.8</v>
          </cell>
          <cell r="N140">
            <v>709393.6</v>
          </cell>
          <cell r="O140">
            <v>0.70112748360174992</v>
          </cell>
          <cell r="P140">
            <v>6203.2</v>
          </cell>
          <cell r="Q140">
            <v>6.4445328373892865</v>
          </cell>
        </row>
        <row r="141">
          <cell r="A141" t="str">
            <v>STATE  LOAD  DESPATCH  CENTRE  M.P.E.B.  JABALPUR</v>
          </cell>
          <cell r="B141" t="str">
            <v>HASDEO-BANGO    MDDL    329.79 M</v>
          </cell>
          <cell r="C141" t="str">
            <v>M</v>
          </cell>
          <cell r="D141">
            <v>345</v>
          </cell>
          <cell r="E141">
            <v>355.56</v>
          </cell>
          <cell r="F141">
            <v>334.51</v>
          </cell>
          <cell r="G141">
            <v>344.57</v>
          </cell>
          <cell r="H141">
            <v>345.48</v>
          </cell>
        </row>
        <row r="142">
          <cell r="A142" t="str">
            <v>SATPURA</v>
          </cell>
          <cell r="B142" t="str">
            <v>Energy   Contents   in   MKwh</v>
          </cell>
          <cell r="C142" t="str">
            <v>MU</v>
          </cell>
          <cell r="D142">
            <v>68</v>
          </cell>
          <cell r="E142">
            <v>187.4</v>
          </cell>
          <cell r="F142">
            <v>13.18</v>
          </cell>
          <cell r="G142">
            <v>64.849999999999994</v>
          </cell>
          <cell r="H142">
            <v>71.36</v>
          </cell>
        </row>
        <row r="143">
          <cell r="A143" t="str">
            <v>STATION NAME</v>
          </cell>
          <cell r="B143" t="str">
            <v>YEAR</v>
          </cell>
          <cell r="C143" t="str">
            <v>CAPACITY</v>
          </cell>
          <cell r="D143" t="str">
            <v>TARGET</v>
          </cell>
          <cell r="E143" t="str">
            <v>ACTUAL GENE.</v>
          </cell>
          <cell r="F143" t="str">
            <v>ACHIEVE-MENT</v>
          </cell>
          <cell r="G143" t="str">
            <v>AVAIL-ABILITY</v>
          </cell>
          <cell r="H143" t="str">
            <v>P.L.F.</v>
          </cell>
          <cell r="I143" t="str">
            <v>AUXILIARY CONSUMPTION</v>
          </cell>
          <cell r="J143">
            <v>0</v>
          </cell>
          <cell r="K143" t="str">
            <v>MAXIMUM DEMAND</v>
          </cell>
          <cell r="L143" t="str">
            <v>COAL IN MT</v>
          </cell>
          <cell r="M143">
            <v>0</v>
          </cell>
          <cell r="N143" t="str">
            <v>COAL CONSUMED</v>
          </cell>
          <cell r="O143">
            <v>0</v>
          </cell>
          <cell r="P143" t="str">
            <v>FUEL OIL CONSUMPTION</v>
          </cell>
        </row>
        <row r="144">
          <cell r="A144">
            <v>0</v>
          </cell>
          <cell r="B144" t="str">
            <v>Energy   Contents   in   MKwh</v>
          </cell>
          <cell r="C144" t="str">
            <v>MW</v>
          </cell>
          <cell r="D144" t="str">
            <v>MKwh</v>
          </cell>
          <cell r="E144" t="str">
            <v>MKwh</v>
          </cell>
          <cell r="F144" t="str">
            <v>%</v>
          </cell>
          <cell r="G144" t="str">
            <v>%</v>
          </cell>
          <cell r="H144" t="str">
            <v>%</v>
          </cell>
          <cell r="I144" t="str">
            <v>MKwh</v>
          </cell>
          <cell r="J144" t="str">
            <v>%</v>
          </cell>
          <cell r="K144" t="str">
            <v>MW</v>
          </cell>
          <cell r="L144" t="str">
            <v>OP.STOCK</v>
          </cell>
          <cell r="M144" t="str">
            <v>RECIEPT</v>
          </cell>
          <cell r="N144" t="str">
            <v>MT</v>
          </cell>
          <cell r="O144" t="str">
            <v>Kg/kWH</v>
          </cell>
          <cell r="P144" t="str">
            <v>KL</v>
          </cell>
          <cell r="Q144" t="str">
            <v>ml/KWH</v>
          </cell>
        </row>
        <row r="145">
          <cell r="A145" t="str">
            <v>SATPURA I</v>
          </cell>
          <cell r="B145" t="str">
            <v>88-89</v>
          </cell>
          <cell r="C145">
            <v>312.5</v>
          </cell>
          <cell r="D145">
            <v>1650</v>
          </cell>
          <cell r="E145">
            <v>1832.28</v>
          </cell>
          <cell r="F145">
            <v>111.04727272727273</v>
          </cell>
          <cell r="G145">
            <v>78.5</v>
          </cell>
          <cell r="H145">
            <v>66.932602739726022</v>
          </cell>
          <cell r="I145" t="str">
            <v/>
          </cell>
          <cell r="J145">
            <v>0</v>
          </cell>
          <cell r="K145">
            <v>312</v>
          </cell>
          <cell r="L145">
            <v>0</v>
          </cell>
          <cell r="M145">
            <v>0</v>
          </cell>
          <cell r="N145">
            <v>1518619</v>
          </cell>
          <cell r="O145">
            <v>0.82881382758093736</v>
          </cell>
          <cell r="P145">
            <v>25303</v>
          </cell>
          <cell r="Q145">
            <v>13.809570589647871</v>
          </cell>
        </row>
        <row r="146">
          <cell r="A146">
            <v>1</v>
          </cell>
          <cell r="B146" t="str">
            <v>89-90</v>
          </cell>
          <cell r="C146">
            <v>312.5</v>
          </cell>
          <cell r="D146">
            <v>1575</v>
          </cell>
          <cell r="E146">
            <v>1730</v>
          </cell>
          <cell r="F146">
            <v>109.84126984126983</v>
          </cell>
          <cell r="G146">
            <v>77.010000000000005</v>
          </cell>
          <cell r="H146">
            <v>63.196347031963469</v>
          </cell>
          <cell r="I146">
            <v>183</v>
          </cell>
          <cell r="J146">
            <v>10.578034682080926</v>
          </cell>
          <cell r="K146">
            <v>300</v>
          </cell>
          <cell r="L146">
            <v>0</v>
          </cell>
          <cell r="M146">
            <v>0</v>
          </cell>
          <cell r="N146">
            <v>1355923</v>
          </cell>
          <cell r="O146">
            <v>0.78377052023121385</v>
          </cell>
          <cell r="P146">
            <v>41696</v>
          </cell>
          <cell r="Q146">
            <v>24.101734104046244</v>
          </cell>
        </row>
        <row r="147">
          <cell r="A147">
            <v>2</v>
          </cell>
          <cell r="B147" t="str">
            <v>90-91</v>
          </cell>
          <cell r="C147">
            <v>312.5</v>
          </cell>
          <cell r="D147">
            <v>1700</v>
          </cell>
          <cell r="E147">
            <v>1515.39</v>
          </cell>
          <cell r="F147">
            <v>89.140588235294118</v>
          </cell>
          <cell r="G147">
            <v>72.61</v>
          </cell>
          <cell r="H147">
            <v>55.356712328767124</v>
          </cell>
          <cell r="I147">
            <v>170.39</v>
          </cell>
          <cell r="J147">
            <v>11.243970199090663</v>
          </cell>
          <cell r="K147">
            <v>270</v>
          </cell>
          <cell r="L147">
            <v>0</v>
          </cell>
          <cell r="M147">
            <v>0</v>
          </cell>
          <cell r="N147">
            <v>1267262</v>
          </cell>
          <cell r="O147">
            <v>0.83626129247256487</v>
          </cell>
          <cell r="P147">
            <v>29278</v>
          </cell>
          <cell r="Q147">
            <v>19.320438962907236</v>
          </cell>
        </row>
        <row r="148">
          <cell r="A148">
            <v>3</v>
          </cell>
          <cell r="B148" t="str">
            <v>91-92</v>
          </cell>
          <cell r="C148">
            <v>312.5</v>
          </cell>
          <cell r="D148">
            <v>1700</v>
          </cell>
          <cell r="E148">
            <v>1385.47</v>
          </cell>
          <cell r="F148">
            <v>81.498235294117649</v>
          </cell>
          <cell r="G148">
            <v>64.790000000000006</v>
          </cell>
          <cell r="H148">
            <v>50.610776255707762</v>
          </cell>
          <cell r="I148">
            <v>149.15</v>
          </cell>
          <cell r="J148">
            <v>10.765299862140646</v>
          </cell>
          <cell r="K148">
            <v>260</v>
          </cell>
          <cell r="L148">
            <v>0</v>
          </cell>
          <cell r="M148">
            <v>0</v>
          </cell>
          <cell r="N148">
            <v>1231619</v>
          </cell>
          <cell r="O148">
            <v>0.88895392899160575</v>
          </cell>
          <cell r="P148">
            <v>24484</v>
          </cell>
          <cell r="Q148">
            <v>17.67198134928941</v>
          </cell>
        </row>
        <row r="149">
          <cell r="A149" t="str">
            <v>Note :-</v>
          </cell>
          <cell r="B149" t="str">
            <v>92-93</v>
          </cell>
          <cell r="C149">
            <v>312.5</v>
          </cell>
          <cell r="D149">
            <v>1600</v>
          </cell>
          <cell r="E149">
            <v>1538.84</v>
          </cell>
          <cell r="F149">
            <v>96.177499999999995</v>
          </cell>
          <cell r="G149">
            <v>72.41</v>
          </cell>
          <cell r="H149">
            <v>56.213333333333331</v>
          </cell>
          <cell r="I149">
            <v>157.91</v>
          </cell>
          <cell r="J149">
            <v>10.261625640092538</v>
          </cell>
          <cell r="K149">
            <v>305</v>
          </cell>
          <cell r="L149">
            <v>0</v>
          </cell>
          <cell r="M149">
            <v>0</v>
          </cell>
          <cell r="N149">
            <v>1453111</v>
          </cell>
          <cell r="O149">
            <v>0.94428985469574489</v>
          </cell>
          <cell r="P149">
            <v>28065</v>
          </cell>
          <cell r="Q149">
            <v>18.237763510176496</v>
          </cell>
        </row>
        <row r="150">
          <cell r="A150" t="str">
            <v>Note :-</v>
          </cell>
          <cell r="B150" t="str">
            <v>93-94</v>
          </cell>
          <cell r="C150">
            <v>312.5</v>
          </cell>
          <cell r="D150">
            <v>1500</v>
          </cell>
          <cell r="E150">
            <v>1519.37</v>
          </cell>
          <cell r="F150">
            <v>101.29133333333333</v>
          </cell>
          <cell r="G150">
            <v>72.699726027397261</v>
          </cell>
          <cell r="H150">
            <v>55.502100456621008</v>
          </cell>
          <cell r="I150">
            <v>165.02799999999999</v>
          </cell>
          <cell r="J150">
            <v>10.861607113474664</v>
          </cell>
          <cell r="K150">
            <v>306</v>
          </cell>
          <cell r="L150">
            <v>0</v>
          </cell>
          <cell r="M150">
            <v>0</v>
          </cell>
          <cell r="N150">
            <v>1405416</v>
          </cell>
          <cell r="O150">
            <v>0.92499917729058756</v>
          </cell>
          <cell r="P150">
            <v>29911.776000000002</v>
          </cell>
          <cell r="Q150">
            <v>19.686959726728844</v>
          </cell>
        </row>
        <row r="151">
          <cell r="B151" t="str">
            <v>94-95</v>
          </cell>
          <cell r="C151">
            <v>312.5</v>
          </cell>
          <cell r="D151">
            <v>1550</v>
          </cell>
          <cell r="E151">
            <v>1497.8</v>
          </cell>
          <cell r="F151">
            <v>96.632258064516122</v>
          </cell>
          <cell r="G151">
            <v>70</v>
          </cell>
          <cell r="H151">
            <v>54.714155251141555</v>
          </cell>
          <cell r="I151">
            <v>161.1</v>
          </cell>
          <cell r="J151">
            <v>10.755775136867406</v>
          </cell>
          <cell r="K151">
            <v>310</v>
          </cell>
          <cell r="L151" t="str">
            <v/>
          </cell>
          <cell r="M151">
            <v>0</v>
          </cell>
          <cell r="N151">
            <v>1384902</v>
          </cell>
          <cell r="O151">
            <v>0.92462411536920819</v>
          </cell>
          <cell r="P151">
            <v>20311</v>
          </cell>
          <cell r="Q151">
            <v>13.560555481372681</v>
          </cell>
        </row>
        <row r="152">
          <cell r="B152" t="str">
            <v>95-96</v>
          </cell>
          <cell r="C152">
            <v>312.5</v>
          </cell>
          <cell r="D152">
            <v>1550</v>
          </cell>
          <cell r="E152">
            <v>1814</v>
          </cell>
          <cell r="F152">
            <v>117.03225806451613</v>
          </cell>
          <cell r="G152">
            <v>78.900000000000006</v>
          </cell>
          <cell r="H152">
            <v>66.083788706739526</v>
          </cell>
          <cell r="I152">
            <v>173.2</v>
          </cell>
          <cell r="J152">
            <v>9.5479603087100333</v>
          </cell>
          <cell r="K152">
            <v>313</v>
          </cell>
          <cell r="L152">
            <v>0</v>
          </cell>
          <cell r="M152">
            <v>0</v>
          </cell>
          <cell r="N152">
            <v>1640420</v>
          </cell>
          <cell r="O152">
            <v>0.90431091510474093</v>
          </cell>
          <cell r="P152">
            <v>17336</v>
          </cell>
          <cell r="Q152">
            <v>9.5567805953693501</v>
          </cell>
        </row>
        <row r="153">
          <cell r="B153" t="str">
            <v>96-97</v>
          </cell>
          <cell r="C153">
            <v>312.5</v>
          </cell>
          <cell r="D153">
            <v>1650</v>
          </cell>
          <cell r="E153">
            <v>1819</v>
          </cell>
          <cell r="F153">
            <v>110.24242424242425</v>
          </cell>
          <cell r="G153">
            <v>78</v>
          </cell>
          <cell r="H153">
            <v>66.447488584474883</v>
          </cell>
          <cell r="I153">
            <v>169</v>
          </cell>
          <cell r="J153">
            <v>9.2908191313908741</v>
          </cell>
          <cell r="K153">
            <v>315</v>
          </cell>
          <cell r="L153">
            <v>0</v>
          </cell>
          <cell r="M153">
            <v>0</v>
          </cell>
          <cell r="N153">
            <v>1634052</v>
          </cell>
          <cell r="O153">
            <v>0.89832435404068167</v>
          </cell>
          <cell r="P153">
            <v>14501</v>
          </cell>
          <cell r="Q153">
            <v>7.97196261682243</v>
          </cell>
        </row>
        <row r="154">
          <cell r="B154" t="str">
            <v>97-98</v>
          </cell>
          <cell r="C154">
            <v>312.5</v>
          </cell>
          <cell r="D154">
            <v>1800</v>
          </cell>
          <cell r="E154">
            <v>2122.88</v>
          </cell>
          <cell r="F154">
            <v>117.93777777777778</v>
          </cell>
          <cell r="G154">
            <v>85.2</v>
          </cell>
          <cell r="H154">
            <v>77.548127853881283</v>
          </cell>
          <cell r="I154">
            <v>192.33500000000001</v>
          </cell>
          <cell r="J154">
            <v>9.0600976032559544</v>
          </cell>
          <cell r="K154">
            <v>325</v>
          </cell>
          <cell r="L154">
            <v>0</v>
          </cell>
          <cell r="M154">
            <v>0</v>
          </cell>
          <cell r="N154">
            <v>1889366</v>
          </cell>
          <cell r="O154">
            <v>0.89000131896291834</v>
          </cell>
          <cell r="P154">
            <v>10789</v>
          </cell>
          <cell r="Q154">
            <v>5.0822467591196858</v>
          </cell>
        </row>
        <row r="155">
          <cell r="B155" t="str">
            <v>98-99</v>
          </cell>
          <cell r="C155">
            <v>312.5</v>
          </cell>
          <cell r="D155">
            <v>1700</v>
          </cell>
          <cell r="E155">
            <v>1925.81</v>
          </cell>
          <cell r="F155">
            <v>113.28294117647059</v>
          </cell>
          <cell r="G155">
            <v>78.900000000000006</v>
          </cell>
          <cell r="H155">
            <v>70.349223744292232</v>
          </cell>
          <cell r="I155">
            <v>175.8</v>
          </cell>
          <cell r="J155">
            <v>9.1286263961657692</v>
          </cell>
          <cell r="K155">
            <v>308</v>
          </cell>
          <cell r="L155">
            <v>0</v>
          </cell>
          <cell r="M155">
            <v>0</v>
          </cell>
          <cell r="N155">
            <v>1687020</v>
          </cell>
          <cell r="O155">
            <v>0.87600542109553903</v>
          </cell>
          <cell r="P155">
            <v>9962</v>
          </cell>
          <cell r="Q155">
            <v>5.1728882911606027</v>
          </cell>
        </row>
        <row r="156">
          <cell r="B156" t="str">
            <v>99-00</v>
          </cell>
          <cell r="C156">
            <v>312.5</v>
          </cell>
          <cell r="D156">
            <v>2050</v>
          </cell>
          <cell r="E156">
            <v>2102.1999999999998</v>
          </cell>
          <cell r="F156">
            <v>102.5</v>
          </cell>
          <cell r="G156">
            <v>80.8</v>
          </cell>
          <cell r="H156">
            <v>76.599999999999994</v>
          </cell>
          <cell r="I156">
            <v>187.6</v>
          </cell>
          <cell r="J156">
            <v>8.9</v>
          </cell>
          <cell r="K156">
            <v>313</v>
          </cell>
          <cell r="L156">
            <v>0</v>
          </cell>
          <cell r="M156">
            <v>0</v>
          </cell>
          <cell r="N156">
            <v>1663406</v>
          </cell>
          <cell r="O156">
            <v>0.79</v>
          </cell>
          <cell r="P156">
            <v>8205</v>
          </cell>
          <cell r="Q156">
            <v>3.9</v>
          </cell>
        </row>
        <row r="157">
          <cell r="B157" t="str">
            <v>00-01</v>
          </cell>
          <cell r="C157">
            <v>312.5</v>
          </cell>
          <cell r="D157">
            <v>1950</v>
          </cell>
          <cell r="E157">
            <v>1972.36</v>
          </cell>
          <cell r="F157">
            <v>101.15</v>
          </cell>
          <cell r="G157">
            <v>78.77</v>
          </cell>
          <cell r="H157">
            <v>72.05</v>
          </cell>
          <cell r="I157">
            <v>180.9</v>
          </cell>
          <cell r="J157">
            <v>9.17</v>
          </cell>
          <cell r="K157">
            <v>308</v>
          </cell>
          <cell r="L157">
            <v>0</v>
          </cell>
          <cell r="M157">
            <v>0</v>
          </cell>
          <cell r="N157">
            <v>1663767</v>
          </cell>
          <cell r="O157">
            <v>0.84399999999999997</v>
          </cell>
          <cell r="P157">
            <v>9457</v>
          </cell>
          <cell r="Q157">
            <v>4.8</v>
          </cell>
        </row>
        <row r="158">
          <cell r="A158" t="str">
            <v>Average last 5 years</v>
          </cell>
          <cell r="B158">
            <v>0</v>
          </cell>
          <cell r="C158">
            <v>0</v>
          </cell>
          <cell r="D158">
            <v>1830</v>
          </cell>
          <cell r="E158">
            <v>1988.45</v>
          </cell>
          <cell r="F158">
            <v>109.02262863933451</v>
          </cell>
          <cell r="G158">
            <v>80.333999999999989</v>
          </cell>
          <cell r="H158">
            <v>72.598968036529669</v>
          </cell>
          <cell r="I158">
            <v>181.12700000000001</v>
          </cell>
          <cell r="J158">
            <v>9.10990862616252</v>
          </cell>
          <cell r="K158">
            <v>313.8</v>
          </cell>
          <cell r="L158">
            <v>0</v>
          </cell>
          <cell r="M158">
            <v>0</v>
          </cell>
          <cell r="N158">
            <v>1707522.2</v>
          </cell>
          <cell r="O158">
            <v>0.85966621881982785</v>
          </cell>
          <cell r="P158">
            <v>10582.8</v>
          </cell>
          <cell r="Q158">
            <v>5.3854195334205439</v>
          </cell>
        </row>
        <row r="159">
          <cell r="A159" t="str">
            <v>SATPURA II</v>
          </cell>
          <cell r="B159" t="str">
            <v>88-89</v>
          </cell>
          <cell r="C159">
            <v>410</v>
          </cell>
          <cell r="D159">
            <v>1800</v>
          </cell>
          <cell r="E159">
            <v>1359.91</v>
          </cell>
          <cell r="F159">
            <v>75.550555555555562</v>
          </cell>
          <cell r="G159">
            <v>64.67</v>
          </cell>
          <cell r="H159">
            <v>37.863626239002116</v>
          </cell>
          <cell r="I159" t="str">
            <v/>
          </cell>
          <cell r="J159">
            <v>0</v>
          </cell>
          <cell r="K159">
            <v>370</v>
          </cell>
          <cell r="L159">
            <v>0</v>
          </cell>
          <cell r="M159">
            <v>0</v>
          </cell>
          <cell r="N159">
            <v>1073518</v>
          </cell>
          <cell r="O159">
            <v>0.78940371053966807</v>
          </cell>
          <cell r="P159">
            <v>49985</v>
          </cell>
          <cell r="Q159">
            <v>36.756108860145154</v>
          </cell>
        </row>
        <row r="160">
          <cell r="B160" t="str">
            <v>89-90</v>
          </cell>
          <cell r="C160">
            <v>410</v>
          </cell>
          <cell r="D160">
            <v>1800</v>
          </cell>
          <cell r="E160">
            <v>1247.99</v>
          </cell>
          <cell r="F160">
            <v>69.332777777777778</v>
          </cell>
          <cell r="G160">
            <v>64.5</v>
          </cell>
          <cell r="H160">
            <v>34.747466310279542</v>
          </cell>
          <cell r="I160">
            <v>163</v>
          </cell>
          <cell r="J160">
            <v>13.061002091362912</v>
          </cell>
          <cell r="K160">
            <v>370</v>
          </cell>
          <cell r="L160">
            <v>0</v>
          </cell>
          <cell r="M160">
            <v>0</v>
          </cell>
          <cell r="N160">
            <v>957978</v>
          </cell>
          <cell r="O160">
            <v>0.7676167276981386</v>
          </cell>
          <cell r="P160">
            <v>69673</v>
          </cell>
          <cell r="Q160">
            <v>55.828171700093748</v>
          </cell>
        </row>
        <row r="161">
          <cell r="B161" t="str">
            <v>90-91</v>
          </cell>
          <cell r="C161">
            <v>410</v>
          </cell>
          <cell r="D161">
            <v>1800</v>
          </cell>
          <cell r="E161">
            <v>1143.08</v>
          </cell>
          <cell r="F161">
            <v>63.504444444444445</v>
          </cell>
          <cell r="G161">
            <v>59.01</v>
          </cell>
          <cell r="H161">
            <v>31.826484018264839</v>
          </cell>
          <cell r="I161">
            <v>154.97</v>
          </cell>
          <cell r="J161">
            <v>13.557231339888723</v>
          </cell>
          <cell r="K161">
            <v>360</v>
          </cell>
          <cell r="L161">
            <v>0</v>
          </cell>
          <cell r="M161">
            <v>0</v>
          </cell>
          <cell r="N161">
            <v>940719</v>
          </cell>
          <cell r="O161">
            <v>0.82296864611400777</v>
          </cell>
          <cell r="P161">
            <v>46329</v>
          </cell>
          <cell r="Q161">
            <v>40.529971655527177</v>
          </cell>
        </row>
        <row r="162">
          <cell r="B162" t="str">
            <v>91-92</v>
          </cell>
          <cell r="C162">
            <v>410</v>
          </cell>
          <cell r="D162">
            <v>1800</v>
          </cell>
          <cell r="E162">
            <v>1261.23</v>
          </cell>
          <cell r="F162">
            <v>70.068333333333328</v>
          </cell>
          <cell r="G162">
            <v>57.19</v>
          </cell>
          <cell r="H162">
            <v>35.116104243234211</v>
          </cell>
          <cell r="I162">
            <v>163.13</v>
          </cell>
          <cell r="J162">
            <v>12.934199154793337</v>
          </cell>
          <cell r="K162">
            <v>360</v>
          </cell>
          <cell r="L162">
            <v>0</v>
          </cell>
          <cell r="M162">
            <v>0</v>
          </cell>
          <cell r="N162">
            <v>1092330</v>
          </cell>
          <cell r="O162">
            <v>0.86608310934563881</v>
          </cell>
          <cell r="P162">
            <v>32897</v>
          </cell>
          <cell r="Q162">
            <v>26.083267920997756</v>
          </cell>
        </row>
        <row r="163">
          <cell r="B163" t="str">
            <v>92-93</v>
          </cell>
          <cell r="C163">
            <v>410</v>
          </cell>
          <cell r="D163">
            <v>1600</v>
          </cell>
          <cell r="E163">
            <v>1091.3900000000001</v>
          </cell>
          <cell r="F163">
            <v>68.211875000000006</v>
          </cell>
          <cell r="G163">
            <v>52.11</v>
          </cell>
          <cell r="H163">
            <v>30.387292571555857</v>
          </cell>
          <cell r="I163">
            <v>140.04</v>
          </cell>
          <cell r="J163">
            <v>12.831343516066665</v>
          </cell>
          <cell r="K163">
            <v>360</v>
          </cell>
          <cell r="L163">
            <v>0</v>
          </cell>
          <cell r="M163">
            <v>0</v>
          </cell>
          <cell r="N163">
            <v>1018559</v>
          </cell>
          <cell r="O163">
            <v>0.93326766783642878</v>
          </cell>
          <cell r="P163">
            <v>47822</v>
          </cell>
          <cell r="Q163">
            <v>43.817517111206804</v>
          </cell>
        </row>
        <row r="164">
          <cell r="B164" t="str">
            <v>93-94</v>
          </cell>
          <cell r="C164">
            <v>410</v>
          </cell>
          <cell r="D164">
            <v>1400</v>
          </cell>
          <cell r="E164">
            <v>1268.5727999999999</v>
          </cell>
          <cell r="F164">
            <v>90.612342857142863</v>
          </cell>
          <cell r="G164">
            <v>50.802958904109587</v>
          </cell>
          <cell r="H164">
            <v>35.320547945205476</v>
          </cell>
          <cell r="I164">
            <v>141.77538000000001</v>
          </cell>
          <cell r="J164">
            <v>11.175975080026941</v>
          </cell>
          <cell r="K164">
            <v>380</v>
          </cell>
          <cell r="L164">
            <v>0</v>
          </cell>
          <cell r="M164">
            <v>0</v>
          </cell>
          <cell r="N164">
            <v>1109586.71</v>
          </cell>
          <cell r="O164">
            <v>0.87467326274061696</v>
          </cell>
          <cell r="P164">
            <v>22408.133999999998</v>
          </cell>
          <cell r="Q164">
            <v>17.664050498323785</v>
          </cell>
        </row>
        <row r="165">
          <cell r="B165" t="str">
            <v>94-95</v>
          </cell>
          <cell r="C165">
            <v>410</v>
          </cell>
          <cell r="D165">
            <v>1400</v>
          </cell>
          <cell r="E165">
            <v>2021.1</v>
          </cell>
          <cell r="F165">
            <v>144.36428571428573</v>
          </cell>
          <cell r="G165">
            <v>74.5</v>
          </cell>
          <cell r="H165">
            <v>56.272970263949212</v>
          </cell>
          <cell r="I165">
            <v>195.6</v>
          </cell>
          <cell r="J165">
            <v>9.6778981742615411</v>
          </cell>
          <cell r="K165">
            <v>425</v>
          </cell>
          <cell r="L165">
            <v>0</v>
          </cell>
          <cell r="M165">
            <v>0</v>
          </cell>
          <cell r="N165">
            <v>1776510</v>
          </cell>
          <cell r="O165">
            <v>0.8789817426154074</v>
          </cell>
          <cell r="P165">
            <v>27860</v>
          </cell>
          <cell r="Q165">
            <v>13.784572757409332</v>
          </cell>
        </row>
        <row r="166">
          <cell r="B166" t="str">
            <v>95-96</v>
          </cell>
          <cell r="C166">
            <v>410</v>
          </cell>
          <cell r="D166">
            <v>2000</v>
          </cell>
          <cell r="E166">
            <v>2079.3000000000002</v>
          </cell>
          <cell r="F166">
            <v>103.96500000000002</v>
          </cell>
          <cell r="G166">
            <v>77.3</v>
          </cell>
          <cell r="H166">
            <v>57.735239237638289</v>
          </cell>
          <cell r="I166">
            <v>206.9</v>
          </cell>
          <cell r="J166">
            <v>9.9504640984946846</v>
          </cell>
          <cell r="K166">
            <v>425</v>
          </cell>
          <cell r="L166">
            <v>0</v>
          </cell>
          <cell r="M166">
            <v>0</v>
          </cell>
          <cell r="N166">
            <v>1823764</v>
          </cell>
          <cell r="O166">
            <v>0.87710479488289317</v>
          </cell>
          <cell r="P166">
            <v>19304</v>
          </cell>
          <cell r="Q166">
            <v>9.2838936180445337</v>
          </cell>
        </row>
        <row r="167">
          <cell r="B167" t="str">
            <v>96-97</v>
          </cell>
          <cell r="C167">
            <v>410</v>
          </cell>
          <cell r="D167">
            <v>2000</v>
          </cell>
          <cell r="E167">
            <v>2273.1</v>
          </cell>
          <cell r="F167">
            <v>113.655</v>
          </cell>
          <cell r="G167">
            <v>77.599999999999994</v>
          </cell>
          <cell r="H167">
            <v>63.289341797527563</v>
          </cell>
          <cell r="I167">
            <v>213</v>
          </cell>
          <cell r="J167">
            <v>9.3704632440279791</v>
          </cell>
          <cell r="K167">
            <v>410</v>
          </cell>
          <cell r="L167">
            <v>0</v>
          </cell>
          <cell r="M167">
            <v>0</v>
          </cell>
          <cell r="N167">
            <v>1969440</v>
          </cell>
          <cell r="O167">
            <v>0.86641150851260396</v>
          </cell>
          <cell r="P167">
            <v>11164</v>
          </cell>
          <cell r="Q167">
            <v>4.9113545378557921</v>
          </cell>
        </row>
        <row r="168">
          <cell r="B168" t="str">
            <v>97-98</v>
          </cell>
          <cell r="C168">
            <v>410</v>
          </cell>
          <cell r="D168">
            <v>2200</v>
          </cell>
          <cell r="E168">
            <v>2601.9899999999998</v>
          </cell>
          <cell r="F168">
            <v>118.27227272727271</v>
          </cell>
          <cell r="G168">
            <v>84.5</v>
          </cell>
          <cell r="H168">
            <v>72.446541931172732</v>
          </cell>
          <cell r="I168">
            <v>249.321</v>
          </cell>
          <cell r="J168">
            <v>9.5819353648553616</v>
          </cell>
          <cell r="K168">
            <v>425</v>
          </cell>
          <cell r="L168">
            <v>0</v>
          </cell>
          <cell r="M168">
            <v>0</v>
          </cell>
          <cell r="N168">
            <v>2253381</v>
          </cell>
          <cell r="O168">
            <v>0.86602215996218279</v>
          </cell>
          <cell r="P168">
            <v>10505</v>
          </cell>
          <cell r="Q168">
            <v>4.0372945322618463</v>
          </cell>
        </row>
        <row r="169">
          <cell r="B169" t="str">
            <v>98-99</v>
          </cell>
          <cell r="C169">
            <v>410</v>
          </cell>
          <cell r="D169">
            <v>2150</v>
          </cell>
          <cell r="E169">
            <v>2881.87</v>
          </cell>
          <cell r="F169">
            <v>134.04046511627908</v>
          </cell>
          <cell r="G169">
            <v>87.5</v>
          </cell>
          <cell r="H169">
            <v>80.239169172513641</v>
          </cell>
          <cell r="I169">
            <v>254</v>
          </cell>
          <cell r="J169">
            <v>8.8137216460145673</v>
          </cell>
          <cell r="K169">
            <v>425</v>
          </cell>
          <cell r="L169">
            <v>0</v>
          </cell>
          <cell r="M169">
            <v>0</v>
          </cell>
          <cell r="N169">
            <v>2346034</v>
          </cell>
          <cell r="O169">
            <v>0.81406656094827312</v>
          </cell>
          <cell r="P169">
            <v>4710</v>
          </cell>
          <cell r="Q169">
            <v>1.6343554705798666</v>
          </cell>
        </row>
        <row r="170">
          <cell r="B170" t="str">
            <v>99-00</v>
          </cell>
          <cell r="C170">
            <v>410</v>
          </cell>
          <cell r="D170">
            <v>2700</v>
          </cell>
          <cell r="E170">
            <v>2520.9</v>
          </cell>
          <cell r="F170">
            <v>93.3</v>
          </cell>
          <cell r="G170">
            <v>75.2</v>
          </cell>
          <cell r="H170">
            <v>70</v>
          </cell>
          <cell r="I170">
            <v>226.5</v>
          </cell>
          <cell r="J170">
            <v>8.9848863501130545</v>
          </cell>
          <cell r="K170">
            <v>425</v>
          </cell>
          <cell r="L170">
            <v>0</v>
          </cell>
          <cell r="M170">
            <v>0</v>
          </cell>
          <cell r="N170">
            <v>1970136</v>
          </cell>
          <cell r="O170">
            <v>0.78152088539807207</v>
          </cell>
          <cell r="P170">
            <v>4059</v>
          </cell>
          <cell r="Q170">
            <v>1.6101392359871474</v>
          </cell>
        </row>
        <row r="171">
          <cell r="B171" t="str">
            <v>00-01</v>
          </cell>
          <cell r="C171">
            <v>410</v>
          </cell>
          <cell r="D171">
            <v>2850</v>
          </cell>
          <cell r="E171">
            <v>2450.13</v>
          </cell>
          <cell r="F171">
            <v>85.97</v>
          </cell>
          <cell r="G171">
            <v>77.64</v>
          </cell>
          <cell r="H171">
            <v>68.22</v>
          </cell>
          <cell r="I171">
            <v>222.63</v>
          </cell>
          <cell r="J171">
            <v>9.0864566369947717</v>
          </cell>
          <cell r="K171">
            <v>415</v>
          </cell>
          <cell r="L171">
            <v>0</v>
          </cell>
          <cell r="M171">
            <v>0</v>
          </cell>
          <cell r="N171">
            <v>1980025</v>
          </cell>
          <cell r="O171">
            <v>0.80813058898915568</v>
          </cell>
          <cell r="P171">
            <v>7560</v>
          </cell>
          <cell r="Q171">
            <v>3.0855505626232076</v>
          </cell>
        </row>
        <row r="172">
          <cell r="A172" t="str">
            <v>Average last 5 years</v>
          </cell>
          <cell r="B172">
            <v>0</v>
          </cell>
          <cell r="C172">
            <v>0</v>
          </cell>
          <cell r="D172">
            <v>2380</v>
          </cell>
          <cell r="E172">
            <v>2545.5980000000004</v>
          </cell>
          <cell r="F172">
            <v>109.04754756871037</v>
          </cell>
          <cell r="G172">
            <v>80.488</v>
          </cell>
          <cell r="H172">
            <v>70.839010580242785</v>
          </cell>
          <cell r="I172">
            <v>233.09020000000001</v>
          </cell>
          <cell r="J172">
            <v>9.1674926484011472</v>
          </cell>
          <cell r="K172">
            <v>420</v>
          </cell>
          <cell r="L172">
            <v>0</v>
          </cell>
          <cell r="M172">
            <v>0</v>
          </cell>
          <cell r="N172">
            <v>2103803.2000000002</v>
          </cell>
          <cell r="O172">
            <v>0.82723034076205759</v>
          </cell>
          <cell r="P172">
            <v>7599.6</v>
          </cell>
          <cell r="Q172">
            <v>3.0557388678615722</v>
          </cell>
        </row>
        <row r="173">
          <cell r="A173" t="str">
            <v>SATPURA III</v>
          </cell>
          <cell r="B173" t="str">
            <v>88-89</v>
          </cell>
          <cell r="C173">
            <v>420</v>
          </cell>
          <cell r="D173">
            <v>2050</v>
          </cell>
          <cell r="E173">
            <v>1857.99</v>
          </cell>
          <cell r="F173">
            <v>90.633658536585372</v>
          </cell>
          <cell r="G173">
            <v>75.62</v>
          </cell>
          <cell r="H173">
            <v>50.4998369210698</v>
          </cell>
          <cell r="I173" t="str">
            <v/>
          </cell>
          <cell r="J173">
            <v>0</v>
          </cell>
          <cell r="K173">
            <v>420</v>
          </cell>
          <cell r="L173">
            <v>0</v>
          </cell>
          <cell r="M173">
            <v>0</v>
          </cell>
          <cell r="N173">
            <v>1419331</v>
          </cell>
          <cell r="O173">
            <v>0.76390669486918661</v>
          </cell>
          <cell r="P173">
            <v>19789</v>
          </cell>
          <cell r="Q173">
            <v>10.650757000844999</v>
          </cell>
        </row>
        <row r="174">
          <cell r="B174" t="str">
            <v>89-90</v>
          </cell>
          <cell r="C174">
            <v>420</v>
          </cell>
          <cell r="D174">
            <v>2100</v>
          </cell>
          <cell r="E174">
            <v>1805.67</v>
          </cell>
          <cell r="F174">
            <v>85.984285714285718</v>
          </cell>
          <cell r="G174">
            <v>88.7</v>
          </cell>
          <cell r="H174">
            <v>49.077788649706456</v>
          </cell>
          <cell r="I174">
            <v>189</v>
          </cell>
          <cell r="J174">
            <v>10.467028859093855</v>
          </cell>
          <cell r="K174">
            <v>370</v>
          </cell>
          <cell r="L174">
            <v>0</v>
          </cell>
          <cell r="M174">
            <v>0</v>
          </cell>
          <cell r="N174">
            <v>1317205</v>
          </cell>
          <cell r="O174">
            <v>0.72948268509749847</v>
          </cell>
          <cell r="P174">
            <v>56636</v>
          </cell>
          <cell r="Q174">
            <v>31.365642670033836</v>
          </cell>
        </row>
        <row r="175">
          <cell r="B175" t="str">
            <v>90-91</v>
          </cell>
          <cell r="C175">
            <v>420</v>
          </cell>
          <cell r="D175">
            <v>1950</v>
          </cell>
          <cell r="E175">
            <v>1496.73</v>
          </cell>
          <cell r="F175">
            <v>76.755384615384614</v>
          </cell>
          <cell r="G175">
            <v>67.97</v>
          </cell>
          <cell r="H175">
            <v>40.680854533594257</v>
          </cell>
          <cell r="I175">
            <v>168.45</v>
          </cell>
          <cell r="J175">
            <v>11.254534886051593</v>
          </cell>
          <cell r="K175">
            <v>380</v>
          </cell>
          <cell r="L175">
            <v>0</v>
          </cell>
          <cell r="M175">
            <v>0</v>
          </cell>
          <cell r="N175">
            <v>1201210</v>
          </cell>
          <cell r="O175">
            <v>0.80255623926827147</v>
          </cell>
          <cell r="P175">
            <v>50058</v>
          </cell>
          <cell r="Q175">
            <v>33.444909903589824</v>
          </cell>
        </row>
        <row r="176">
          <cell r="B176" t="str">
            <v>91-92</v>
          </cell>
          <cell r="C176">
            <v>420</v>
          </cell>
          <cell r="D176">
            <v>1950</v>
          </cell>
          <cell r="E176">
            <v>1741.07</v>
          </cell>
          <cell r="F176">
            <v>89.285641025641027</v>
          </cell>
          <cell r="G176">
            <v>69.19</v>
          </cell>
          <cell r="H176">
            <v>47.321972167862576</v>
          </cell>
          <cell r="I176">
            <v>179.06</v>
          </cell>
          <cell r="J176">
            <v>10.284480233419679</v>
          </cell>
          <cell r="K176">
            <v>380</v>
          </cell>
          <cell r="L176">
            <v>0</v>
          </cell>
          <cell r="M176">
            <v>0</v>
          </cell>
          <cell r="N176">
            <v>1516544</v>
          </cell>
          <cell r="O176">
            <v>0.87104137111086866</v>
          </cell>
          <cell r="P176">
            <v>29511</v>
          </cell>
          <cell r="Q176">
            <v>16.949921599935671</v>
          </cell>
        </row>
        <row r="177">
          <cell r="B177" t="str">
            <v>92-93</v>
          </cell>
          <cell r="C177">
            <v>420</v>
          </cell>
          <cell r="D177">
            <v>1800</v>
          </cell>
          <cell r="E177">
            <v>2011.32</v>
          </cell>
          <cell r="F177">
            <v>111.74</v>
          </cell>
          <cell r="G177">
            <v>81.23</v>
          </cell>
          <cell r="H177">
            <v>54.667318982387478</v>
          </cell>
          <cell r="I177">
            <v>201.66</v>
          </cell>
          <cell r="J177">
            <v>10.026251416979894</v>
          </cell>
          <cell r="K177">
            <v>410</v>
          </cell>
          <cell r="L177">
            <v>0</v>
          </cell>
          <cell r="M177">
            <v>0</v>
          </cell>
          <cell r="N177">
            <v>1890962</v>
          </cell>
          <cell r="O177">
            <v>0.94015969611996097</v>
          </cell>
          <cell r="P177">
            <v>38920</v>
          </cell>
          <cell r="Q177">
            <v>19.35047630411869</v>
          </cell>
        </row>
        <row r="178">
          <cell r="B178" t="str">
            <v>93-94</v>
          </cell>
          <cell r="C178">
            <v>420</v>
          </cell>
          <cell r="D178">
            <v>2015</v>
          </cell>
          <cell r="E178">
            <v>2278.799</v>
          </cell>
          <cell r="F178">
            <v>113.0917617866005</v>
          </cell>
          <cell r="G178">
            <v>81.576273972602735</v>
          </cell>
          <cell r="H178">
            <v>61.93735051098065</v>
          </cell>
          <cell r="I178">
            <v>217.87020000000001</v>
          </cell>
          <cell r="J178">
            <v>9.5607466915686725</v>
          </cell>
          <cell r="K178">
            <v>420</v>
          </cell>
          <cell r="L178">
            <v>0</v>
          </cell>
          <cell r="M178">
            <v>0</v>
          </cell>
          <cell r="N178">
            <v>2020976</v>
          </cell>
          <cell r="O178">
            <v>0.88686013992458312</v>
          </cell>
          <cell r="P178">
            <v>29590.454000000002</v>
          </cell>
          <cell r="Q178">
            <v>12.985109261501345</v>
          </cell>
        </row>
        <row r="179">
          <cell r="B179" t="str">
            <v>94-95</v>
          </cell>
          <cell r="C179">
            <v>420</v>
          </cell>
          <cell r="D179">
            <v>2000</v>
          </cell>
          <cell r="E179">
            <v>2280.8000000000002</v>
          </cell>
          <cell r="F179">
            <v>114.04000000000002</v>
          </cell>
          <cell r="G179">
            <v>85.1</v>
          </cell>
          <cell r="H179">
            <v>61.991737334203094</v>
          </cell>
          <cell r="I179">
            <v>230.8</v>
          </cell>
          <cell r="J179">
            <v>10.119256401262714</v>
          </cell>
          <cell r="K179">
            <v>420</v>
          </cell>
          <cell r="L179">
            <v>0</v>
          </cell>
          <cell r="M179">
            <v>0</v>
          </cell>
          <cell r="N179">
            <v>2011129</v>
          </cell>
          <cell r="O179">
            <v>0.88176473167309721</v>
          </cell>
          <cell r="P179">
            <v>33934</v>
          </cell>
          <cell r="Q179">
            <v>14.878112942827077</v>
          </cell>
        </row>
        <row r="180">
          <cell r="B180" t="str">
            <v>95-96</v>
          </cell>
          <cell r="C180">
            <v>420</v>
          </cell>
          <cell r="D180">
            <v>2100</v>
          </cell>
          <cell r="E180">
            <v>2141.3000000000002</v>
          </cell>
          <cell r="F180">
            <v>101.96666666666668</v>
          </cell>
          <cell r="G180">
            <v>77.400000000000006</v>
          </cell>
          <cell r="H180">
            <v>58.041135397692784</v>
          </cell>
          <cell r="I180">
            <v>217.7</v>
          </cell>
          <cell r="J180">
            <v>10.166721150702843</v>
          </cell>
          <cell r="K180">
            <v>420</v>
          </cell>
          <cell r="L180">
            <v>0</v>
          </cell>
          <cell r="M180">
            <v>0</v>
          </cell>
          <cell r="N180">
            <v>1891560</v>
          </cell>
          <cell r="O180">
            <v>0.88336991547190957</v>
          </cell>
          <cell r="P180">
            <v>18396</v>
          </cell>
          <cell r="Q180">
            <v>8.5910428244524351</v>
          </cell>
        </row>
        <row r="181">
          <cell r="B181" t="str">
            <v>96-97</v>
          </cell>
          <cell r="C181">
            <v>420</v>
          </cell>
          <cell r="D181">
            <v>2100</v>
          </cell>
          <cell r="E181">
            <v>2447.1999999999998</v>
          </cell>
          <cell r="F181">
            <v>116.53333333333332</v>
          </cell>
          <cell r="G181">
            <v>82.1</v>
          </cell>
          <cell r="H181">
            <v>66.514459665144585</v>
          </cell>
          <cell r="I181">
            <v>235.2</v>
          </cell>
          <cell r="J181">
            <v>9.610983981693364</v>
          </cell>
          <cell r="K181">
            <v>420</v>
          </cell>
          <cell r="L181">
            <v>0</v>
          </cell>
          <cell r="M181">
            <v>0</v>
          </cell>
          <cell r="N181">
            <v>2117083</v>
          </cell>
          <cell r="O181">
            <v>0.86510420071918925</v>
          </cell>
          <cell r="P181">
            <v>10325</v>
          </cell>
          <cell r="Q181">
            <v>4.2191075514874141</v>
          </cell>
        </row>
        <row r="182">
          <cell r="B182" t="str">
            <v>97-98</v>
          </cell>
          <cell r="C182">
            <v>420</v>
          </cell>
          <cell r="D182">
            <v>2300</v>
          </cell>
          <cell r="E182">
            <v>2706.67</v>
          </cell>
          <cell r="F182">
            <v>117.68130434782609</v>
          </cell>
          <cell r="G182">
            <v>82.6</v>
          </cell>
          <cell r="H182">
            <v>73.566808001739503</v>
          </cell>
          <cell r="I182">
            <v>235.6</v>
          </cell>
          <cell r="J182">
            <v>8.7044227778044601</v>
          </cell>
          <cell r="K182">
            <v>430</v>
          </cell>
          <cell r="L182">
            <v>0</v>
          </cell>
          <cell r="M182">
            <v>0</v>
          </cell>
          <cell r="N182">
            <v>2345918</v>
          </cell>
          <cell r="O182">
            <v>0.86671740552043652</v>
          </cell>
          <cell r="P182">
            <v>6198</v>
          </cell>
          <cell r="Q182">
            <v>2.2898986577602738</v>
          </cell>
        </row>
        <row r="183">
          <cell r="B183" t="str">
            <v>98-99</v>
          </cell>
          <cell r="C183">
            <v>420</v>
          </cell>
          <cell r="D183">
            <v>2250</v>
          </cell>
          <cell r="E183">
            <v>2830.37</v>
          </cell>
          <cell r="F183">
            <v>125.79422222222222</v>
          </cell>
          <cell r="G183">
            <v>82.9</v>
          </cell>
          <cell r="H183">
            <v>76.92895194607523</v>
          </cell>
          <cell r="I183">
            <v>244</v>
          </cell>
          <cell r="J183">
            <v>8.6207810286287661</v>
          </cell>
          <cell r="K183">
            <v>430</v>
          </cell>
          <cell r="L183">
            <v>0</v>
          </cell>
          <cell r="M183">
            <v>0</v>
          </cell>
          <cell r="N183">
            <v>2296097</v>
          </cell>
          <cell r="O183">
            <v>0.81123563350374683</v>
          </cell>
          <cell r="P183">
            <v>3438</v>
          </cell>
          <cell r="Q183">
            <v>1.2146821793617089</v>
          </cell>
        </row>
        <row r="184">
          <cell r="B184" t="str">
            <v>99-00</v>
          </cell>
          <cell r="C184">
            <v>420</v>
          </cell>
          <cell r="D184">
            <v>2750</v>
          </cell>
          <cell r="E184">
            <v>3093.5</v>
          </cell>
          <cell r="F184">
            <v>112.5</v>
          </cell>
          <cell r="G184">
            <v>87.3</v>
          </cell>
          <cell r="H184">
            <v>83.9</v>
          </cell>
          <cell r="I184">
            <v>263.5</v>
          </cell>
          <cell r="J184">
            <v>8.51786002909326</v>
          </cell>
          <cell r="K184">
            <v>430</v>
          </cell>
          <cell r="L184">
            <v>0</v>
          </cell>
          <cell r="M184">
            <v>0</v>
          </cell>
          <cell r="N184">
            <v>2416220</v>
          </cell>
          <cell r="O184">
            <v>0.78106352028446746</v>
          </cell>
          <cell r="P184">
            <v>2388</v>
          </cell>
          <cell r="Q184">
            <v>0.77194116696298687</v>
          </cell>
        </row>
        <row r="185">
          <cell r="B185" t="str">
            <v>00-01</v>
          </cell>
          <cell r="C185">
            <v>420</v>
          </cell>
          <cell r="D185">
            <v>2800</v>
          </cell>
          <cell r="E185">
            <v>2780.62</v>
          </cell>
          <cell r="F185">
            <v>97.46</v>
          </cell>
          <cell r="G185">
            <v>79.290000000000006</v>
          </cell>
          <cell r="H185">
            <v>75.58</v>
          </cell>
          <cell r="I185">
            <v>239.04</v>
          </cell>
          <cell r="J185">
            <v>8.5966439139472488</v>
          </cell>
          <cell r="K185">
            <v>420</v>
          </cell>
          <cell r="L185">
            <v>0</v>
          </cell>
          <cell r="M185">
            <v>0</v>
          </cell>
          <cell r="N185">
            <v>2263305</v>
          </cell>
          <cell r="O185">
            <v>0.81395695923930633</v>
          </cell>
          <cell r="P185">
            <v>3634</v>
          </cell>
          <cell r="Q185">
            <v>1.3069027770784933</v>
          </cell>
        </row>
        <row r="186">
          <cell r="A186" t="str">
            <v>Average last 5 years</v>
          </cell>
          <cell r="B186">
            <v>0</v>
          </cell>
          <cell r="C186">
            <v>0</v>
          </cell>
          <cell r="D186">
            <v>2440</v>
          </cell>
          <cell r="E186">
            <v>2771.672</v>
          </cell>
          <cell r="F186">
            <v>113.99377198067631</v>
          </cell>
          <cell r="G186">
            <v>82.837999999999994</v>
          </cell>
          <cell r="H186">
            <v>75.298043922591859</v>
          </cell>
          <cell r="I186">
            <v>243.46799999999999</v>
          </cell>
          <cell r="J186">
            <v>8.8101383462334191</v>
          </cell>
          <cell r="K186">
            <v>426</v>
          </cell>
          <cell r="L186">
            <v>0</v>
          </cell>
          <cell r="M186">
            <v>0</v>
          </cell>
          <cell r="N186">
            <v>2287724.6</v>
          </cell>
          <cell r="O186">
            <v>0.82761554385342928</v>
          </cell>
          <cell r="P186">
            <v>5196.6000000000004</v>
          </cell>
          <cell r="Q186">
            <v>1.9605064665301755</v>
          </cell>
        </row>
        <row r="187">
          <cell r="A187" t="str">
            <v>STATE  LOAD  DESPATCH  CENTRE  M.P.E.B.  JABALPUR</v>
          </cell>
        </row>
        <row r="188">
          <cell r="A188" t="str">
            <v>SATPURA</v>
          </cell>
        </row>
        <row r="189">
          <cell r="A189" t="str">
            <v>STATION NAME</v>
          </cell>
          <cell r="B189" t="str">
            <v>YEAR</v>
          </cell>
          <cell r="C189" t="str">
            <v>CAPACITY</v>
          </cell>
          <cell r="D189" t="str">
            <v>TARGET</v>
          </cell>
          <cell r="E189" t="str">
            <v>ACTUAL GENE.</v>
          </cell>
          <cell r="F189" t="str">
            <v>ACHIEVE-MENT</v>
          </cell>
          <cell r="G189" t="str">
            <v>AVAIL-ABILITY</v>
          </cell>
          <cell r="H189" t="str">
            <v>P.L.F.</v>
          </cell>
          <cell r="I189" t="str">
            <v>AUXILIARY CONSUMPTION</v>
          </cell>
          <cell r="J189">
            <v>0</v>
          </cell>
          <cell r="K189" t="str">
            <v>MAXIMUM DEMAND</v>
          </cell>
          <cell r="L189" t="str">
            <v>COAL IN MT</v>
          </cell>
          <cell r="M189">
            <v>0</v>
          </cell>
          <cell r="N189" t="str">
            <v>COAL CONSUMED</v>
          </cell>
          <cell r="O189">
            <v>0</v>
          </cell>
          <cell r="P189" t="str">
            <v>FUEL OIL CONSUMPTION</v>
          </cell>
        </row>
        <row r="190">
          <cell r="C190" t="str">
            <v>MW</v>
          </cell>
          <cell r="D190" t="str">
            <v>MKwh</v>
          </cell>
          <cell r="E190" t="str">
            <v>MKwh</v>
          </cell>
          <cell r="F190" t="str">
            <v>%</v>
          </cell>
          <cell r="G190" t="str">
            <v>%</v>
          </cell>
          <cell r="H190" t="str">
            <v>%</v>
          </cell>
          <cell r="I190" t="str">
            <v>MKwh</v>
          </cell>
          <cell r="J190" t="str">
            <v>%</v>
          </cell>
          <cell r="K190" t="str">
            <v>MW</v>
          </cell>
          <cell r="L190" t="str">
            <v>OP.STOCK</v>
          </cell>
          <cell r="M190" t="str">
            <v>RECIEPT</v>
          </cell>
          <cell r="N190" t="str">
            <v>MT</v>
          </cell>
          <cell r="O190" t="str">
            <v>Kg/kWH</v>
          </cell>
          <cell r="P190" t="str">
            <v>KL</v>
          </cell>
          <cell r="Q190" t="str">
            <v>ml/KWH</v>
          </cell>
        </row>
        <row r="191">
          <cell r="A191" t="str">
            <v>SATPURA</v>
          </cell>
          <cell r="B191" t="str">
            <v>88-89</v>
          </cell>
          <cell r="C191">
            <v>1142.5</v>
          </cell>
          <cell r="D191">
            <v>5500</v>
          </cell>
          <cell r="E191">
            <v>5050.18</v>
          </cell>
          <cell r="F191">
            <v>91.821454545454543</v>
          </cell>
          <cell r="G191">
            <v>72.4782056892779</v>
          </cell>
          <cell r="H191">
            <v>50.459918267837693</v>
          </cell>
          <cell r="I191">
            <v>0</v>
          </cell>
          <cell r="J191">
            <v>0</v>
          </cell>
          <cell r="K191" t="str">
            <v/>
          </cell>
          <cell r="L191" t="str">
            <v/>
          </cell>
          <cell r="M191" t="str">
            <v/>
          </cell>
          <cell r="N191">
            <v>4011468</v>
          </cell>
          <cell r="O191">
            <v>0.79432178655018237</v>
          </cell>
          <cell r="P191">
            <v>95077</v>
          </cell>
          <cell r="Q191">
            <v>18.826457670815692</v>
          </cell>
        </row>
        <row r="192">
          <cell r="B192" t="str">
            <v>89-90</v>
          </cell>
          <cell r="C192">
            <v>1142.5</v>
          </cell>
          <cell r="D192">
            <v>5475</v>
          </cell>
          <cell r="E192">
            <v>4783.66</v>
          </cell>
          <cell r="F192">
            <v>87.372785388127852</v>
          </cell>
          <cell r="G192">
            <v>76.818052516411385</v>
          </cell>
          <cell r="H192">
            <v>47.796928549304077</v>
          </cell>
          <cell r="I192">
            <v>535</v>
          </cell>
          <cell r="J192">
            <v>11.183905210654604</v>
          </cell>
          <cell r="K192" t="str">
            <v/>
          </cell>
          <cell r="L192">
            <v>110061</v>
          </cell>
          <cell r="M192">
            <v>3568758</v>
          </cell>
          <cell r="N192">
            <v>3631106</v>
          </cell>
          <cell r="O192">
            <v>0.75906439838951767</v>
          </cell>
          <cell r="P192">
            <v>168005</v>
          </cell>
          <cell r="Q192">
            <v>35.120598035813586</v>
          </cell>
        </row>
        <row r="193">
          <cell r="B193" t="str">
            <v>90-91</v>
          </cell>
          <cell r="C193">
            <v>1142.5</v>
          </cell>
          <cell r="D193">
            <v>5450</v>
          </cell>
          <cell r="E193">
            <v>4155.2000000000007</v>
          </cell>
          <cell r="F193">
            <v>76.242201834862399</v>
          </cell>
          <cell r="G193">
            <v>66.023741794310723</v>
          </cell>
          <cell r="H193">
            <v>41.517540441433617</v>
          </cell>
          <cell r="I193">
            <v>493.81</v>
          </cell>
          <cell r="J193">
            <v>11.884145167500961</v>
          </cell>
          <cell r="K193" t="str">
            <v/>
          </cell>
          <cell r="L193">
            <v>29753</v>
          </cell>
          <cell r="M193">
            <v>3508276</v>
          </cell>
          <cell r="N193">
            <v>3409191</v>
          </cell>
          <cell r="O193">
            <v>0.82046375625721968</v>
          </cell>
          <cell r="P193">
            <v>125665</v>
          </cell>
          <cell r="Q193">
            <v>30.242828263380819</v>
          </cell>
        </row>
        <row r="194">
          <cell r="B194" t="str">
            <v>91-92</v>
          </cell>
          <cell r="C194">
            <v>1142.5</v>
          </cell>
          <cell r="D194">
            <v>5450</v>
          </cell>
          <cell r="E194">
            <v>4387.7699999999995</v>
          </cell>
          <cell r="F194">
            <v>80.509541284403653</v>
          </cell>
          <cell r="G194">
            <v>63.680153172866518</v>
          </cell>
          <cell r="H194">
            <v>43.721526706604003</v>
          </cell>
          <cell r="I194">
            <v>491.34</v>
          </cell>
          <cell r="J194">
            <v>11.197943374424822</v>
          </cell>
          <cell r="K194" t="str">
            <v/>
          </cell>
          <cell r="L194">
            <v>61501</v>
          </cell>
          <cell r="M194">
            <v>3837342</v>
          </cell>
          <cell r="N194">
            <v>3840493</v>
          </cell>
          <cell r="O194">
            <v>0.8752721769828411</v>
          </cell>
          <cell r="P194">
            <v>86892</v>
          </cell>
          <cell r="Q194">
            <v>19.803225784396176</v>
          </cell>
        </row>
        <row r="195">
          <cell r="B195" t="str">
            <v>92-93</v>
          </cell>
          <cell r="C195">
            <v>1142.5</v>
          </cell>
          <cell r="D195">
            <v>5000</v>
          </cell>
          <cell r="E195">
            <v>4641.55</v>
          </cell>
          <cell r="F195">
            <v>92.831000000000003</v>
          </cell>
          <cell r="G195">
            <v>68.367461706783374</v>
          </cell>
          <cell r="H195">
            <v>46.37700708412018</v>
          </cell>
          <cell r="I195">
            <v>499.61</v>
          </cell>
          <cell r="J195">
            <v>10.76386121015609</v>
          </cell>
          <cell r="K195" t="str">
            <v/>
          </cell>
          <cell r="L195">
            <v>62991</v>
          </cell>
          <cell r="M195">
            <v>4445312</v>
          </cell>
          <cell r="N195">
            <v>4362632</v>
          </cell>
          <cell r="O195">
            <v>0.93990843575960614</v>
          </cell>
          <cell r="P195">
            <v>114807</v>
          </cell>
          <cell r="Q195">
            <v>24.734625286811518</v>
          </cell>
        </row>
        <row r="196">
          <cell r="B196" t="str">
            <v>93-94</v>
          </cell>
          <cell r="C196">
            <v>1142.5</v>
          </cell>
          <cell r="D196">
            <v>4915</v>
          </cell>
          <cell r="E196">
            <v>5066.7417999999998</v>
          </cell>
          <cell r="F196">
            <v>103.08732044760936</v>
          </cell>
          <cell r="G196">
            <v>68.104956326249209</v>
          </cell>
          <cell r="H196">
            <v>50.625398918897318</v>
          </cell>
          <cell r="I196">
            <v>524.67358000000002</v>
          </cell>
          <cell r="J196">
            <v>10.355246047864528</v>
          </cell>
          <cell r="K196" t="str">
            <v/>
          </cell>
          <cell r="L196">
            <v>125960</v>
          </cell>
          <cell r="M196">
            <v>4514568</v>
          </cell>
          <cell r="N196">
            <v>4535978.71</v>
          </cell>
          <cell r="O196">
            <v>0.89524568036997665</v>
          </cell>
          <cell r="P196">
            <v>81910.364000000001</v>
          </cell>
          <cell r="Q196">
            <v>16.166279481618741</v>
          </cell>
        </row>
        <row r="197">
          <cell r="B197" t="str">
            <v>94-95</v>
          </cell>
          <cell r="C197">
            <v>1142.5</v>
          </cell>
          <cell r="D197">
            <v>4950</v>
          </cell>
          <cell r="E197">
            <v>5799.7</v>
          </cell>
          <cell r="F197">
            <v>117.16565656565656</v>
          </cell>
          <cell r="G197">
            <v>77.165864332603945</v>
          </cell>
          <cell r="H197">
            <v>57.948902410998869</v>
          </cell>
          <cell r="I197">
            <v>587.5</v>
          </cell>
          <cell r="J197">
            <v>10.129834301774229</v>
          </cell>
          <cell r="K197">
            <v>1085</v>
          </cell>
          <cell r="L197">
            <v>105207</v>
          </cell>
          <cell r="M197">
            <v>5324472</v>
          </cell>
          <cell r="N197">
            <v>5172541</v>
          </cell>
          <cell r="O197">
            <v>0.8918635446661034</v>
          </cell>
          <cell r="P197">
            <v>82105</v>
          </cell>
          <cell r="Q197">
            <v>14.156766729313585</v>
          </cell>
        </row>
        <row r="198">
          <cell r="B198" t="str">
            <v>95-96</v>
          </cell>
          <cell r="C198">
            <v>1142.5</v>
          </cell>
          <cell r="D198">
            <v>5650</v>
          </cell>
          <cell r="E198">
            <v>6034.6</v>
          </cell>
          <cell r="F198">
            <v>106.8070796460177</v>
          </cell>
          <cell r="G198">
            <v>77.774398249452958</v>
          </cell>
          <cell r="H198">
            <v>60.13121131318929</v>
          </cell>
          <cell r="I198">
            <v>597.79999999999995</v>
          </cell>
          <cell r="J198">
            <v>9.9062075365392879</v>
          </cell>
          <cell r="K198">
            <v>1100</v>
          </cell>
          <cell r="L198">
            <v>208549</v>
          </cell>
          <cell r="M198">
            <v>5329168</v>
          </cell>
          <cell r="N198">
            <v>5355744</v>
          </cell>
          <cell r="O198">
            <v>0.88750604845391579</v>
          </cell>
          <cell r="P198">
            <v>55036</v>
          </cell>
          <cell r="Q198">
            <v>9.1200742385576508</v>
          </cell>
        </row>
        <row r="199">
          <cell r="B199" t="str">
            <v>96-97</v>
          </cell>
          <cell r="C199">
            <v>1142.5</v>
          </cell>
          <cell r="D199">
            <v>5750</v>
          </cell>
          <cell r="E199">
            <v>6539.2999999999993</v>
          </cell>
          <cell r="F199">
            <v>113.72695652173911</v>
          </cell>
          <cell r="G199">
            <v>79.3636761487965</v>
          </cell>
          <cell r="H199">
            <v>65.338768821877835</v>
          </cell>
          <cell r="I199">
            <v>617.20000000000005</v>
          </cell>
          <cell r="J199">
            <v>9.4383190861407211</v>
          </cell>
          <cell r="K199">
            <v>1093</v>
          </cell>
          <cell r="L199">
            <v>60203</v>
          </cell>
          <cell r="M199">
            <v>5911303</v>
          </cell>
          <cell r="N199">
            <v>5720575</v>
          </cell>
          <cell r="O199">
            <v>0.87479929044393145</v>
          </cell>
          <cell r="P199">
            <v>35990</v>
          </cell>
          <cell r="Q199">
            <v>5.5036471793617059</v>
          </cell>
        </row>
        <row r="200">
          <cell r="B200" t="str">
            <v>97-98</v>
          </cell>
          <cell r="C200">
            <v>1142.5</v>
          </cell>
          <cell r="D200">
            <v>6300</v>
          </cell>
          <cell r="E200">
            <v>7431.54</v>
          </cell>
          <cell r="F200">
            <v>117.96095238095238</v>
          </cell>
          <cell r="G200">
            <v>83.992997811816196</v>
          </cell>
          <cell r="H200">
            <v>74.253769371421726</v>
          </cell>
          <cell r="I200">
            <v>677.25599999999997</v>
          </cell>
          <cell r="J200">
            <v>9.1132658910535351</v>
          </cell>
          <cell r="K200">
            <v>1155</v>
          </cell>
          <cell r="L200">
            <v>202719</v>
          </cell>
          <cell r="M200">
            <v>6761934</v>
          </cell>
          <cell r="N200">
            <v>6488665</v>
          </cell>
          <cell r="O200">
            <v>0.87312522034463924</v>
          </cell>
          <cell r="P200">
            <v>27492</v>
          </cell>
          <cell r="Q200">
            <v>3.6993678295481152</v>
          </cell>
        </row>
        <row r="201">
          <cell r="B201" t="str">
            <v>98-99</v>
          </cell>
          <cell r="C201">
            <v>1142.5</v>
          </cell>
          <cell r="D201">
            <v>6100</v>
          </cell>
          <cell r="E201">
            <v>7638.05</v>
          </cell>
          <cell r="F201">
            <v>125.21393442622951</v>
          </cell>
          <cell r="G201">
            <v>83.45667396061269</v>
          </cell>
          <cell r="H201">
            <v>76.317156759889286</v>
          </cell>
          <cell r="I201">
            <v>673.8</v>
          </cell>
          <cell r="J201">
            <v>8.8216233200882428</v>
          </cell>
          <cell r="K201">
            <v>1151</v>
          </cell>
          <cell r="L201">
            <v>420745</v>
          </cell>
          <cell r="M201">
            <v>5623850</v>
          </cell>
          <cell r="N201">
            <v>6329151</v>
          </cell>
          <cell r="O201">
            <v>0.82863440275986677</v>
          </cell>
          <cell r="P201">
            <v>18110</v>
          </cell>
          <cell r="Q201">
            <v>2.3710240179103304</v>
          </cell>
        </row>
        <row r="202">
          <cell r="B202" t="str">
            <v>99-00</v>
          </cell>
          <cell r="C202">
            <v>1142.5</v>
          </cell>
          <cell r="D202">
            <v>7500</v>
          </cell>
          <cell r="E202">
            <v>7716.6</v>
          </cell>
          <cell r="F202">
            <v>102.9</v>
          </cell>
          <cell r="G202">
            <v>81.2</v>
          </cell>
          <cell r="H202">
            <v>76.900000000000006</v>
          </cell>
          <cell r="I202">
            <v>677.6</v>
          </cell>
          <cell r="J202">
            <v>8.7810693828888358</v>
          </cell>
          <cell r="K202">
            <v>1153</v>
          </cell>
          <cell r="L202">
            <v>218441</v>
          </cell>
          <cell r="M202">
            <v>5821951</v>
          </cell>
          <cell r="N202">
            <v>6049762</v>
          </cell>
          <cell r="O202">
            <v>0.78399320944457407</v>
          </cell>
          <cell r="P202">
            <v>14653</v>
          </cell>
          <cell r="Q202">
            <v>1.8988932949744706</v>
          </cell>
        </row>
        <row r="203">
          <cell r="B203" t="str">
            <v>00-01</v>
          </cell>
          <cell r="C203">
            <v>1142.5</v>
          </cell>
          <cell r="D203">
            <v>7650</v>
          </cell>
          <cell r="E203">
            <v>7203.11</v>
          </cell>
          <cell r="F203">
            <v>94.16</v>
          </cell>
          <cell r="G203">
            <v>78.55</v>
          </cell>
          <cell r="H203">
            <v>71.97</v>
          </cell>
          <cell r="I203">
            <v>642.57000000000005</v>
          </cell>
          <cell r="J203">
            <v>8.9207300735376815</v>
          </cell>
          <cell r="K203">
            <v>1129</v>
          </cell>
          <cell r="L203">
            <v>0</v>
          </cell>
          <cell r="M203">
            <v>6219252</v>
          </cell>
          <cell r="N203">
            <v>5907097</v>
          </cell>
          <cell r="O203">
            <v>0.82007591165482685</v>
          </cell>
          <cell r="P203">
            <v>20652</v>
          </cell>
          <cell r="Q203">
            <v>2.8670949076162935</v>
          </cell>
        </row>
        <row r="204">
          <cell r="A204" t="str">
            <v>Average last 5 years</v>
          </cell>
          <cell r="B204">
            <v>0</v>
          </cell>
          <cell r="C204">
            <v>0</v>
          </cell>
          <cell r="D204">
            <v>6660</v>
          </cell>
          <cell r="E204">
            <v>7305.7199999999993</v>
          </cell>
          <cell r="F204">
            <v>110.7923686657842</v>
          </cell>
          <cell r="G204">
            <v>81.312669584245072</v>
          </cell>
          <cell r="H204">
            <v>72.955938990637762</v>
          </cell>
          <cell r="I204">
            <v>657.68520000000012</v>
          </cell>
          <cell r="J204">
            <v>9.015001550741804</v>
          </cell>
          <cell r="K204">
            <v>1136.2</v>
          </cell>
          <cell r="L204">
            <v>180421.6</v>
          </cell>
          <cell r="M204">
            <v>6067658</v>
          </cell>
          <cell r="N204">
            <v>6099050</v>
          </cell>
          <cell r="O204">
            <v>0.83612560692956772</v>
          </cell>
          <cell r="P204">
            <v>23379.4</v>
          </cell>
          <cell r="Q204">
            <v>3.2680054458821837</v>
          </cell>
        </row>
        <row r="205">
          <cell r="A205" t="str">
            <v>SANJAY GANDHI I</v>
          </cell>
          <cell r="B205" t="str">
            <v>93-94</v>
          </cell>
          <cell r="C205">
            <v>210</v>
          </cell>
          <cell r="D205">
            <v>1500</v>
          </cell>
          <cell r="E205">
            <v>213.536</v>
          </cell>
          <cell r="F205">
            <v>14.235733333333332</v>
          </cell>
          <cell r="G205">
            <v>51.811609848484849</v>
          </cell>
          <cell r="H205">
            <v>11.607740813220266</v>
          </cell>
          <cell r="I205">
            <v>26.419</v>
          </cell>
          <cell r="J205">
            <v>12.372152704930317</v>
          </cell>
          <cell r="K205">
            <v>210</v>
          </cell>
          <cell r="L205">
            <v>27246</v>
          </cell>
          <cell r="M205">
            <v>163172</v>
          </cell>
          <cell r="N205">
            <v>147992.79999999999</v>
          </cell>
          <cell r="O205">
            <v>0.69305784504720513</v>
          </cell>
          <cell r="P205">
            <v>9704.1849999999995</v>
          </cell>
          <cell r="Q205">
            <v>45.445194252959688</v>
          </cell>
        </row>
        <row r="206">
          <cell r="B206" t="str">
            <v>94-95</v>
          </cell>
          <cell r="C206">
            <v>420</v>
          </cell>
          <cell r="D206">
            <v>1500</v>
          </cell>
          <cell r="E206">
            <v>1199</v>
          </cell>
          <cell r="F206">
            <v>79.933333333333337</v>
          </cell>
          <cell r="G206">
            <v>72.66</v>
          </cell>
          <cell r="H206">
            <v>35.287909758778738</v>
          </cell>
          <cell r="I206">
            <v>140.80000000000001</v>
          </cell>
          <cell r="J206">
            <v>11.743119266055047</v>
          </cell>
          <cell r="K206">
            <v>420</v>
          </cell>
          <cell r="L206">
            <v>42526</v>
          </cell>
          <cell r="M206">
            <v>900647</v>
          </cell>
          <cell r="N206">
            <v>920961</v>
          </cell>
          <cell r="O206">
            <v>0.76810758965804837</v>
          </cell>
          <cell r="P206">
            <v>34256</v>
          </cell>
          <cell r="Q206">
            <v>28.57047539616347</v>
          </cell>
        </row>
        <row r="207">
          <cell r="B207" t="str">
            <v>95-96</v>
          </cell>
          <cell r="C207">
            <v>420</v>
          </cell>
          <cell r="D207">
            <v>2420</v>
          </cell>
          <cell r="E207">
            <v>1991.4</v>
          </cell>
          <cell r="F207">
            <v>82.289256198347104</v>
          </cell>
          <cell r="G207">
            <v>74</v>
          </cell>
          <cell r="H207">
            <v>53.978011969815249</v>
          </cell>
          <cell r="I207">
            <v>202.1</v>
          </cell>
          <cell r="J207">
            <v>10.148639148337852</v>
          </cell>
          <cell r="K207">
            <v>420</v>
          </cell>
          <cell r="L207">
            <v>14598</v>
          </cell>
          <cell r="M207">
            <v>1425155</v>
          </cell>
          <cell r="N207">
            <v>1338274</v>
          </cell>
          <cell r="O207">
            <v>0.67202671487395804</v>
          </cell>
          <cell r="P207">
            <v>23294</v>
          </cell>
          <cell r="Q207">
            <v>11.697298383047102</v>
          </cell>
        </row>
        <row r="208">
          <cell r="B208" t="str">
            <v>96-97</v>
          </cell>
          <cell r="C208">
            <v>420</v>
          </cell>
          <cell r="D208">
            <v>2500</v>
          </cell>
          <cell r="E208">
            <v>2363</v>
          </cell>
          <cell r="F208">
            <v>94.52</v>
          </cell>
          <cell r="G208">
            <v>79.2</v>
          </cell>
          <cell r="H208">
            <v>64.225918677973468</v>
          </cell>
          <cell r="I208">
            <v>227.8</v>
          </cell>
          <cell r="J208">
            <v>9.6402877697841731</v>
          </cell>
          <cell r="K208">
            <v>420</v>
          </cell>
          <cell r="L208">
            <v>140663</v>
          </cell>
          <cell r="M208">
            <v>1583093</v>
          </cell>
          <cell r="N208">
            <v>1606855</v>
          </cell>
          <cell r="O208">
            <v>0.68000634786288616</v>
          </cell>
          <cell r="P208">
            <v>13542</v>
          </cell>
          <cell r="Q208">
            <v>5.7308506136267461</v>
          </cell>
        </row>
        <row r="209">
          <cell r="B209" t="str">
            <v>97-98</v>
          </cell>
          <cell r="C209">
            <v>420</v>
          </cell>
          <cell r="D209">
            <v>2450</v>
          </cell>
          <cell r="E209">
            <v>2249.6</v>
          </cell>
          <cell r="F209">
            <v>91.820408163265313</v>
          </cell>
          <cell r="G209">
            <v>71.7</v>
          </cell>
          <cell r="H209">
            <v>61.143726897151552</v>
          </cell>
          <cell r="I209">
            <v>240.256</v>
          </cell>
          <cell r="J209">
            <v>10.679943100995732</v>
          </cell>
          <cell r="K209">
            <v>428</v>
          </cell>
          <cell r="L209">
            <v>145240</v>
          </cell>
          <cell r="M209">
            <v>1590809</v>
          </cell>
          <cell r="N209">
            <v>1530284</v>
          </cell>
          <cell r="O209">
            <v>0.68024715504978661</v>
          </cell>
          <cell r="P209">
            <v>9014</v>
          </cell>
          <cell r="Q209">
            <v>4.0069345661450928</v>
          </cell>
        </row>
        <row r="210">
          <cell r="B210" t="str">
            <v>98-99</v>
          </cell>
          <cell r="C210">
            <v>420</v>
          </cell>
          <cell r="D210">
            <v>2600</v>
          </cell>
          <cell r="E210">
            <v>2518.15</v>
          </cell>
          <cell r="F210">
            <v>96.851923076923072</v>
          </cell>
          <cell r="G210">
            <v>80</v>
          </cell>
          <cell r="H210">
            <v>68.442868014785816</v>
          </cell>
          <cell r="I210">
            <v>252.1</v>
          </cell>
          <cell r="J210">
            <v>10.01131783253579</v>
          </cell>
          <cell r="K210">
            <v>422</v>
          </cell>
          <cell r="L210">
            <v>120443</v>
          </cell>
          <cell r="M210">
            <v>1750724</v>
          </cell>
          <cell r="N210">
            <v>1762685</v>
          </cell>
          <cell r="O210">
            <v>0.6999920576613784</v>
          </cell>
          <cell r="P210">
            <v>10321</v>
          </cell>
          <cell r="Q210">
            <v>4.0986438456803604</v>
          </cell>
        </row>
        <row r="211">
          <cell r="B211" t="str">
            <v>99-00</v>
          </cell>
          <cell r="C211">
            <v>420</v>
          </cell>
          <cell r="D211">
            <v>2750</v>
          </cell>
          <cell r="E211">
            <v>2308.1</v>
          </cell>
          <cell r="F211">
            <v>83.9</v>
          </cell>
          <cell r="G211">
            <v>76.099999999999994</v>
          </cell>
          <cell r="H211">
            <v>62.6</v>
          </cell>
          <cell r="I211">
            <v>235.9</v>
          </cell>
          <cell r="J211">
            <v>10.220527706771804</v>
          </cell>
          <cell r="K211">
            <v>410</v>
          </cell>
          <cell r="L211" t="str">
            <v/>
          </cell>
          <cell r="M211">
            <v>5821951</v>
          </cell>
          <cell r="N211">
            <v>1629408</v>
          </cell>
          <cell r="O211">
            <v>0.70595208179888225</v>
          </cell>
          <cell r="P211">
            <v>6311</v>
          </cell>
          <cell r="Q211">
            <v>2.7342836098955852</v>
          </cell>
        </row>
        <row r="212">
          <cell r="B212" t="str">
            <v>00-01</v>
          </cell>
          <cell r="C212">
            <v>420</v>
          </cell>
          <cell r="D212">
            <v>2650</v>
          </cell>
          <cell r="E212">
            <v>2063.33</v>
          </cell>
          <cell r="F212">
            <v>77.89</v>
          </cell>
          <cell r="G212">
            <v>77.25</v>
          </cell>
          <cell r="H212">
            <v>56.08</v>
          </cell>
          <cell r="I212">
            <v>215.97</v>
          </cell>
          <cell r="J212">
            <v>10.46706052836919</v>
          </cell>
          <cell r="K212">
            <v>420</v>
          </cell>
          <cell r="L212">
            <v>86958</v>
          </cell>
          <cell r="M212">
            <v>6219252</v>
          </cell>
          <cell r="N212">
            <v>1511420</v>
          </cell>
          <cell r="O212">
            <v>0.73251491520987921</v>
          </cell>
          <cell r="P212">
            <v>13144</v>
          </cell>
          <cell r="Q212">
            <v>6.3702849277624036</v>
          </cell>
        </row>
        <row r="213">
          <cell r="A213" t="str">
            <v>Average last 5 years</v>
          </cell>
          <cell r="B213">
            <v>0</v>
          </cell>
          <cell r="C213">
            <v>0</v>
          </cell>
          <cell r="D213">
            <v>2590</v>
          </cell>
          <cell r="E213">
            <v>2300.4360000000001</v>
          </cell>
          <cell r="F213">
            <v>88.996466248037677</v>
          </cell>
          <cell r="G213">
            <v>76.849999999999994</v>
          </cell>
          <cell r="H213">
            <v>62.49850271798217</v>
          </cell>
          <cell r="I213">
            <v>234.40520000000001</v>
          </cell>
          <cell r="J213">
            <v>10.203827387691337</v>
          </cell>
          <cell r="K213">
            <v>420</v>
          </cell>
          <cell r="L213">
            <v>98660.800000000003</v>
          </cell>
          <cell r="M213">
            <v>3393165.8</v>
          </cell>
          <cell r="N213">
            <v>1608130.4</v>
          </cell>
          <cell r="O213">
            <v>0.69974251151656253</v>
          </cell>
          <cell r="P213">
            <v>10466.4</v>
          </cell>
          <cell r="Q213">
            <v>4.5881995126220376</v>
          </cell>
        </row>
        <row r="214">
          <cell r="A214" t="str">
            <v>SANJAY GANDHI II</v>
          </cell>
          <cell r="B214" t="str">
            <v>99-00</v>
          </cell>
          <cell r="C214">
            <v>420</v>
          </cell>
          <cell r="D214">
            <v>1000</v>
          </cell>
          <cell r="E214">
            <v>1466.19</v>
          </cell>
          <cell r="F214">
            <v>146.619</v>
          </cell>
          <cell r="G214">
            <v>90.47</v>
          </cell>
          <cell r="H214">
            <v>85.84</v>
          </cell>
          <cell r="I214">
            <v>155.31</v>
          </cell>
          <cell r="J214">
            <v>10.592760829087634</v>
          </cell>
          <cell r="K214">
            <v>420</v>
          </cell>
          <cell r="L214" t="str">
            <v/>
          </cell>
          <cell r="M214" t="str">
            <v/>
          </cell>
          <cell r="N214">
            <v>1024588</v>
          </cell>
          <cell r="O214">
            <v>0.69880984047088035</v>
          </cell>
          <cell r="P214">
            <v>17216.427</v>
          </cell>
          <cell r="Q214">
            <v>11.742289198534978</v>
          </cell>
        </row>
        <row r="215">
          <cell r="B215" t="str">
            <v>00-01</v>
          </cell>
          <cell r="C215">
            <v>420</v>
          </cell>
          <cell r="D215">
            <v>2700</v>
          </cell>
          <cell r="E215">
            <v>2860.88</v>
          </cell>
          <cell r="F215">
            <v>105.84</v>
          </cell>
          <cell r="G215">
            <v>89.52</v>
          </cell>
          <cell r="H215">
            <v>77.760000000000005</v>
          </cell>
          <cell r="I215">
            <v>283.33999999999997</v>
          </cell>
          <cell r="J215">
            <v>9.9</v>
          </cell>
          <cell r="K215">
            <v>420</v>
          </cell>
          <cell r="L215">
            <v>0</v>
          </cell>
          <cell r="M215">
            <v>0</v>
          </cell>
          <cell r="N215">
            <v>2096666</v>
          </cell>
          <cell r="O215">
            <v>0.73299999999999998</v>
          </cell>
          <cell r="P215">
            <v>8182</v>
          </cell>
          <cell r="Q215">
            <v>2.86</v>
          </cell>
        </row>
        <row r="216">
          <cell r="A216" t="str">
            <v>Average last 2 years</v>
          </cell>
          <cell r="B216">
            <v>0</v>
          </cell>
          <cell r="C216">
            <v>0</v>
          </cell>
          <cell r="D216">
            <v>1850</v>
          </cell>
          <cell r="E216">
            <v>2163.5349999999999</v>
          </cell>
          <cell r="F216">
            <v>126.2295</v>
          </cell>
          <cell r="G216">
            <v>89.995000000000005</v>
          </cell>
          <cell r="H216">
            <v>81.800000000000011</v>
          </cell>
          <cell r="I216">
            <v>219.32499999999999</v>
          </cell>
          <cell r="J216">
            <v>10.246380414543818</v>
          </cell>
          <cell r="K216">
            <v>420</v>
          </cell>
          <cell r="L216">
            <v>0</v>
          </cell>
          <cell r="M216">
            <v>0</v>
          </cell>
          <cell r="N216">
            <v>1560627</v>
          </cell>
          <cell r="O216">
            <v>0.71590492023544017</v>
          </cell>
          <cell r="P216">
            <v>12699.2135</v>
          </cell>
          <cell r="Q216">
            <v>7.3011445992674888</v>
          </cell>
        </row>
        <row r="217">
          <cell r="A217" t="str">
            <v>SANJAY GANDHI</v>
          </cell>
          <cell r="B217" t="str">
            <v>93-94</v>
          </cell>
          <cell r="C217">
            <v>210</v>
          </cell>
          <cell r="D217">
            <v>1500</v>
          </cell>
          <cell r="E217">
            <v>213.536</v>
          </cell>
          <cell r="F217">
            <v>14.235733333333332</v>
          </cell>
          <cell r="G217">
            <v>51.811609848484849</v>
          </cell>
          <cell r="H217">
            <v>11.607740813220266</v>
          </cell>
          <cell r="I217">
            <v>26.419</v>
          </cell>
          <cell r="J217">
            <v>12.372152704930317</v>
          </cell>
          <cell r="K217">
            <v>210</v>
          </cell>
          <cell r="L217">
            <v>27246</v>
          </cell>
          <cell r="M217">
            <v>163172</v>
          </cell>
          <cell r="N217">
            <v>147992.79999999999</v>
          </cell>
          <cell r="O217">
            <v>0.69305784504720513</v>
          </cell>
          <cell r="P217">
            <v>9704.1849999999995</v>
          </cell>
          <cell r="Q217">
            <v>45.445194252959688</v>
          </cell>
        </row>
        <row r="218">
          <cell r="B218" t="str">
            <v>94-95</v>
          </cell>
          <cell r="C218">
            <v>420</v>
          </cell>
          <cell r="D218">
            <v>1500</v>
          </cell>
          <cell r="E218">
            <v>1199</v>
          </cell>
          <cell r="F218">
            <v>79.933333333333337</v>
          </cell>
          <cell r="G218">
            <v>72.66</v>
          </cell>
          <cell r="H218">
            <v>35.287909758778738</v>
          </cell>
          <cell r="I218">
            <v>140.80000000000001</v>
          </cell>
          <cell r="J218">
            <v>11.743119266055047</v>
          </cell>
          <cell r="K218">
            <v>420</v>
          </cell>
          <cell r="L218">
            <v>42526</v>
          </cell>
          <cell r="M218">
            <v>900647</v>
          </cell>
          <cell r="N218">
            <v>920961</v>
          </cell>
          <cell r="O218">
            <v>0.76810758965804837</v>
          </cell>
          <cell r="P218">
            <v>34256</v>
          </cell>
          <cell r="Q218">
            <v>28.57047539616347</v>
          </cell>
        </row>
        <row r="219">
          <cell r="B219" t="str">
            <v>95-96</v>
          </cell>
          <cell r="C219">
            <v>420</v>
          </cell>
          <cell r="D219">
            <v>2420</v>
          </cell>
          <cell r="E219">
            <v>1991.4</v>
          </cell>
          <cell r="F219">
            <v>82.289256198347104</v>
          </cell>
          <cell r="G219">
            <v>74</v>
          </cell>
          <cell r="H219">
            <v>53.978011969815249</v>
          </cell>
          <cell r="I219">
            <v>202.1</v>
          </cell>
          <cell r="J219">
            <v>10.148639148337852</v>
          </cell>
          <cell r="K219">
            <v>420</v>
          </cell>
          <cell r="L219">
            <v>14598</v>
          </cell>
          <cell r="M219">
            <v>1425155</v>
          </cell>
          <cell r="N219">
            <v>1338274</v>
          </cell>
          <cell r="O219">
            <v>0.67202671487395804</v>
          </cell>
          <cell r="P219">
            <v>23294</v>
          </cell>
          <cell r="Q219">
            <v>11.697298383047102</v>
          </cell>
        </row>
        <row r="220">
          <cell r="B220" t="str">
            <v>96-97</v>
          </cell>
          <cell r="C220">
            <v>420</v>
          </cell>
          <cell r="D220">
            <v>2500</v>
          </cell>
          <cell r="E220">
            <v>2363</v>
          </cell>
          <cell r="F220">
            <v>94.52</v>
          </cell>
          <cell r="G220">
            <v>79.2</v>
          </cell>
          <cell r="H220">
            <v>64.225918677973468</v>
          </cell>
          <cell r="I220">
            <v>227.8</v>
          </cell>
          <cell r="J220">
            <v>9.6402877697841731</v>
          </cell>
          <cell r="K220">
            <v>420</v>
          </cell>
          <cell r="L220">
            <v>140663</v>
          </cell>
          <cell r="M220">
            <v>1583093</v>
          </cell>
          <cell r="N220">
            <v>1606855</v>
          </cell>
          <cell r="O220">
            <v>0.68000634786288616</v>
          </cell>
          <cell r="P220">
            <v>13542</v>
          </cell>
          <cell r="Q220">
            <v>5.7308506136267461</v>
          </cell>
        </row>
        <row r="221">
          <cell r="B221" t="str">
            <v>97-98</v>
          </cell>
          <cell r="C221">
            <v>420</v>
          </cell>
          <cell r="D221">
            <v>2450</v>
          </cell>
          <cell r="E221">
            <v>2249.6</v>
          </cell>
          <cell r="F221">
            <v>91.820408163265313</v>
          </cell>
          <cell r="G221">
            <v>71.7</v>
          </cell>
          <cell r="H221">
            <v>61.143726897151552</v>
          </cell>
          <cell r="I221">
            <v>240.256</v>
          </cell>
          <cell r="J221">
            <v>10.679943100995732</v>
          </cell>
          <cell r="K221">
            <v>428</v>
          </cell>
          <cell r="L221">
            <v>145240</v>
          </cell>
          <cell r="M221">
            <v>1590809</v>
          </cell>
          <cell r="N221">
            <v>1530284</v>
          </cell>
          <cell r="O221">
            <v>0.68024715504978661</v>
          </cell>
          <cell r="P221">
            <v>9014</v>
          </cell>
          <cell r="Q221">
            <v>4.0069345661450928</v>
          </cell>
        </row>
        <row r="222">
          <cell r="B222" t="str">
            <v>98-99</v>
          </cell>
          <cell r="C222">
            <v>420</v>
          </cell>
          <cell r="D222">
            <v>2600</v>
          </cell>
          <cell r="E222">
            <v>2518.15</v>
          </cell>
          <cell r="F222">
            <v>96.851923076923072</v>
          </cell>
          <cell r="G222">
            <v>80</v>
          </cell>
          <cell r="H222">
            <v>68.442868014785816</v>
          </cell>
          <cell r="I222">
            <v>252.1</v>
          </cell>
          <cell r="J222">
            <v>10.01131783253579</v>
          </cell>
          <cell r="K222">
            <v>422</v>
          </cell>
          <cell r="L222">
            <v>120443</v>
          </cell>
          <cell r="M222">
            <v>1750724</v>
          </cell>
          <cell r="N222">
            <v>1762685</v>
          </cell>
          <cell r="O222">
            <v>0.6999920576613784</v>
          </cell>
          <cell r="P222">
            <v>10321</v>
          </cell>
          <cell r="Q222">
            <v>4.0986438456803604</v>
          </cell>
        </row>
        <row r="223">
          <cell r="B223" t="str">
            <v>99-00</v>
          </cell>
          <cell r="C223">
            <v>840</v>
          </cell>
          <cell r="D223">
            <v>3750</v>
          </cell>
          <cell r="E223">
            <v>3774.29</v>
          </cell>
          <cell r="F223">
            <v>230.51900000000001</v>
          </cell>
          <cell r="G223">
            <v>166.57</v>
          </cell>
          <cell r="H223">
            <v>148.44</v>
          </cell>
          <cell r="I223">
            <v>391.21000000000004</v>
          </cell>
          <cell r="J223">
            <v>20.813288535859439</v>
          </cell>
          <cell r="K223">
            <v>830</v>
          </cell>
          <cell r="L223">
            <v>171738.57</v>
          </cell>
          <cell r="M223">
            <v>2540597.02</v>
          </cell>
          <cell r="N223">
            <v>2180367</v>
          </cell>
          <cell r="O223">
            <v>1.4047619222697625</v>
          </cell>
          <cell r="P223">
            <v>23527.427</v>
          </cell>
          <cell r="Q223">
            <v>14.476572808430564</v>
          </cell>
        </row>
        <row r="224">
          <cell r="B224" t="str">
            <v>00-01</v>
          </cell>
          <cell r="C224">
            <v>840</v>
          </cell>
          <cell r="D224">
            <v>5350</v>
          </cell>
          <cell r="E224">
            <v>4924.21</v>
          </cell>
          <cell r="F224">
            <v>92.01</v>
          </cell>
          <cell r="G224">
            <v>83.39</v>
          </cell>
          <cell r="H224">
            <v>66.92</v>
          </cell>
          <cell r="I224">
            <v>499.31</v>
          </cell>
          <cell r="J224">
            <v>10.14</v>
          </cell>
          <cell r="K224">
            <v>820</v>
          </cell>
          <cell r="L224">
            <v>58349</v>
          </cell>
          <cell r="M224">
            <v>3800562</v>
          </cell>
          <cell r="N224">
            <v>2979105</v>
          </cell>
          <cell r="O224">
            <v>0.73</v>
          </cell>
          <cell r="P224">
            <v>21325</v>
          </cell>
          <cell r="Q224">
            <v>4.33</v>
          </cell>
        </row>
        <row r="225">
          <cell r="A225" t="str">
            <v>Average last 5 years</v>
          </cell>
          <cell r="B225">
            <v>0</v>
          </cell>
          <cell r="C225">
            <v>0</v>
          </cell>
          <cell r="D225">
            <v>3330</v>
          </cell>
          <cell r="E225">
            <v>3165.85</v>
          </cell>
          <cell r="F225">
            <v>121.14426624803768</v>
          </cell>
          <cell r="G225">
            <v>96.171999999999997</v>
          </cell>
          <cell r="H225">
            <v>81.834502717982176</v>
          </cell>
          <cell r="I225">
            <v>322.1352</v>
          </cell>
          <cell r="J225">
            <v>12.256967447835027</v>
          </cell>
          <cell r="K225">
            <v>584</v>
          </cell>
          <cell r="L225">
            <v>127286.71400000001</v>
          </cell>
          <cell r="M225">
            <v>2253157.0039999997</v>
          </cell>
          <cell r="N225">
            <v>2011859.2</v>
          </cell>
          <cell r="O225">
            <v>0.83900149656876266</v>
          </cell>
          <cell r="P225">
            <v>15545.885399999999</v>
          </cell>
          <cell r="Q225">
            <v>6.5286003667765531</v>
          </cell>
        </row>
        <row r="226">
          <cell r="A226" t="str">
            <v xml:space="preserve"> * SANJAY GHANDHI : CONSIDERING SGTPS # 1 W.E.F 01.04.93  &amp;  SGTPS # 2 W.E.F; 26.05.94 .# 3 WE.F; 01.09.99</v>
          </cell>
        </row>
        <row r="227">
          <cell r="A227" t="str">
            <v>CONSIDERING SGTPS # 1 W.E.F; 01.01.95    P.L.F. FOR 94-95 = 66.0</v>
          </cell>
          <cell r="B227">
            <v>0</v>
          </cell>
          <cell r="C227">
            <v>0</v>
          </cell>
          <cell r="D227">
            <v>0</v>
          </cell>
          <cell r="E227">
            <v>0</v>
          </cell>
          <cell r="F227">
            <v>0</v>
          </cell>
          <cell r="G227" t="str">
            <v>&amp; Unit #2 w.e.f. 01.04.95 for P.L.F.</v>
          </cell>
        </row>
        <row r="228">
          <cell r="A228" t="str">
            <v>STATE  LOAD  DESPATCH  CENTRE  M.P.E.B.  JABALPUR</v>
          </cell>
        </row>
        <row r="229">
          <cell r="A229" t="str">
            <v>THERMAL</v>
          </cell>
        </row>
        <row r="230">
          <cell r="A230" t="str">
            <v>STATION NAME</v>
          </cell>
          <cell r="B230" t="str">
            <v>YEAR</v>
          </cell>
          <cell r="C230" t="str">
            <v>CAPACITY</v>
          </cell>
          <cell r="D230" t="str">
            <v>TARGET</v>
          </cell>
          <cell r="E230" t="str">
            <v>ACTUAL GENE.</v>
          </cell>
          <cell r="F230" t="str">
            <v>ACHIEVE-MENT</v>
          </cell>
          <cell r="G230" t="str">
            <v>AVAIL-ABILITY</v>
          </cell>
          <cell r="H230" t="str">
            <v>P.L.F.</v>
          </cell>
          <cell r="I230" t="str">
            <v>AUXILIARY CONSUMPTION</v>
          </cell>
          <cell r="J230">
            <v>0</v>
          </cell>
          <cell r="K230" t="str">
            <v>MAXIMUM DEMAND</v>
          </cell>
          <cell r="L230" t="str">
            <v>COAL IN MT</v>
          </cell>
          <cell r="M230">
            <v>0</v>
          </cell>
          <cell r="N230" t="str">
            <v>COAL CONSUMED</v>
          </cell>
          <cell r="O230">
            <v>0</v>
          </cell>
          <cell r="P230" t="str">
            <v>FUEL OIL CONSUMPTION</v>
          </cell>
        </row>
        <row r="231">
          <cell r="C231" t="str">
            <v>MW</v>
          </cell>
          <cell r="D231" t="str">
            <v>MKwh</v>
          </cell>
          <cell r="E231" t="str">
            <v>MKwh</v>
          </cell>
          <cell r="F231" t="str">
            <v>%</v>
          </cell>
          <cell r="G231" t="str">
            <v>%</v>
          </cell>
          <cell r="H231" t="str">
            <v>%</v>
          </cell>
          <cell r="I231" t="str">
            <v>MKwh</v>
          </cell>
          <cell r="J231" t="str">
            <v>%</v>
          </cell>
          <cell r="K231" t="str">
            <v>MW</v>
          </cell>
          <cell r="L231" t="str">
            <v>OP.STOCK</v>
          </cell>
          <cell r="M231" t="str">
            <v>RECIEPT</v>
          </cell>
          <cell r="N231" t="str">
            <v>MT</v>
          </cell>
          <cell r="O231" t="str">
            <v>Kg/kWH</v>
          </cell>
          <cell r="P231" t="str">
            <v>KL</v>
          </cell>
          <cell r="Q231" t="str">
            <v>ml/KWH</v>
          </cell>
        </row>
        <row r="232">
          <cell r="A232" t="str">
            <v>THERMAL</v>
          </cell>
          <cell r="B232" t="str">
            <v>88-89</v>
          </cell>
          <cell r="C232">
            <v>2812.5</v>
          </cell>
          <cell r="D232">
            <v>13000</v>
          </cell>
          <cell r="E232">
            <v>12191.210000000001</v>
          </cell>
          <cell r="F232">
            <v>93.77853846153846</v>
          </cell>
          <cell r="G232">
            <v>68.689582222222228</v>
          </cell>
          <cell r="H232">
            <v>50.05</v>
          </cell>
          <cell r="I232">
            <v>0</v>
          </cell>
          <cell r="J232">
            <v>0</v>
          </cell>
          <cell r="K232">
            <v>2080</v>
          </cell>
          <cell r="L232">
            <v>0</v>
          </cell>
          <cell r="M232">
            <v>0</v>
          </cell>
          <cell r="N232">
            <v>9903110</v>
          </cell>
          <cell r="O232">
            <v>0.81231559459643454</v>
          </cell>
          <cell r="P232">
            <v>153018</v>
          </cell>
          <cell r="Q232">
            <v>12.551502270898458</v>
          </cell>
        </row>
        <row r="233">
          <cell r="B233" t="str">
            <v>89-90</v>
          </cell>
          <cell r="C233">
            <v>2812.5</v>
          </cell>
          <cell r="D233">
            <v>13000</v>
          </cell>
          <cell r="E233">
            <v>12464.71</v>
          </cell>
          <cell r="F233">
            <v>95.882384615384609</v>
          </cell>
          <cell r="G233">
            <v>71.313822222222228</v>
          </cell>
          <cell r="H233">
            <v>50.592430238457638</v>
          </cell>
          <cell r="I233">
            <v>1225</v>
          </cell>
          <cell r="J233">
            <v>9.827745691636629</v>
          </cell>
          <cell r="K233">
            <v>2080</v>
          </cell>
          <cell r="L233">
            <v>0</v>
          </cell>
          <cell r="M233">
            <v>9887181</v>
          </cell>
          <cell r="N233">
            <v>9880489</v>
          </cell>
          <cell r="O233">
            <v>0.79267700572255595</v>
          </cell>
          <cell r="P233">
            <v>222061</v>
          </cell>
          <cell r="Q233">
            <v>17.815175804330789</v>
          </cell>
        </row>
        <row r="234">
          <cell r="B234" t="str">
            <v>90-91</v>
          </cell>
          <cell r="C234">
            <v>2682.5</v>
          </cell>
          <cell r="D234">
            <v>13750</v>
          </cell>
          <cell r="E234">
            <v>12376.880000000001</v>
          </cell>
          <cell r="F234">
            <v>90.013672727272734</v>
          </cell>
          <cell r="G234">
            <v>71.034529356943153</v>
          </cell>
          <cell r="H234">
            <v>52.670488154663872</v>
          </cell>
          <cell r="I234">
            <v>1314.15</v>
          </cell>
          <cell r="J234">
            <v>10.61778089470044</v>
          </cell>
          <cell r="K234">
            <v>2176</v>
          </cell>
          <cell r="L234">
            <v>0</v>
          </cell>
          <cell r="M234">
            <v>9549897</v>
          </cell>
          <cell r="N234">
            <v>9845919</v>
          </cell>
          <cell r="O234">
            <v>0.79550896510267521</v>
          </cell>
          <cell r="P234">
            <v>180521</v>
          </cell>
          <cell r="Q234">
            <v>14.585339762524965</v>
          </cell>
        </row>
        <row r="235">
          <cell r="B235" t="str">
            <v>91-92</v>
          </cell>
          <cell r="C235">
            <v>2682.5</v>
          </cell>
          <cell r="D235">
            <v>13440</v>
          </cell>
          <cell r="E235">
            <v>11579.91</v>
          </cell>
          <cell r="F235">
            <v>86.160044642857144</v>
          </cell>
          <cell r="G235">
            <v>66.919506057781931</v>
          </cell>
          <cell r="H235">
            <v>49.144296925529261</v>
          </cell>
          <cell r="I235">
            <v>1235.07</v>
          </cell>
          <cell r="J235">
            <v>10.665626934924365</v>
          </cell>
          <cell r="K235">
            <v>1930</v>
          </cell>
          <cell r="L235">
            <v>0</v>
          </cell>
          <cell r="M235">
            <v>9509426</v>
          </cell>
          <cell r="N235">
            <v>9628339</v>
          </cell>
          <cell r="O235">
            <v>0.83146924285249191</v>
          </cell>
          <cell r="P235">
            <v>147302</v>
          </cell>
          <cell r="Q235">
            <v>12.720478829282785</v>
          </cell>
        </row>
        <row r="236">
          <cell r="B236" t="str">
            <v>92-93</v>
          </cell>
          <cell r="C236">
            <v>2682.5</v>
          </cell>
          <cell r="D236">
            <v>13240</v>
          </cell>
          <cell r="E236">
            <v>12363.220000000001</v>
          </cell>
          <cell r="F236">
            <v>93.377794561933541</v>
          </cell>
          <cell r="G236">
            <v>71.4544734389562</v>
          </cell>
          <cell r="H236">
            <v>52.612357279338859</v>
          </cell>
          <cell r="I236">
            <v>1288.08</v>
          </cell>
          <cell r="J236">
            <v>10.418644980838325</v>
          </cell>
          <cell r="K236">
            <v>2304</v>
          </cell>
          <cell r="L236">
            <v>0</v>
          </cell>
          <cell r="M236">
            <v>10240661</v>
          </cell>
          <cell r="N236">
            <v>10365511</v>
          </cell>
          <cell r="O236">
            <v>0.8384151539809207</v>
          </cell>
          <cell r="P236">
            <v>178366</v>
          </cell>
          <cell r="Q236">
            <v>14.427147620118381</v>
          </cell>
        </row>
        <row r="237">
          <cell r="B237" t="str">
            <v>93-94</v>
          </cell>
          <cell r="C237">
            <v>2882.5</v>
          </cell>
          <cell r="D237">
            <v>14885</v>
          </cell>
          <cell r="E237">
            <v>13331.489799999999</v>
          </cell>
          <cell r="F237">
            <v>89.563250251931478</v>
          </cell>
          <cell r="G237">
            <v>70.561553251088981</v>
          </cell>
          <cell r="H237">
            <v>52.796515740157702</v>
          </cell>
          <cell r="I237">
            <v>1393.0175370000002</v>
          </cell>
          <cell r="J237">
            <v>10.449076269030341</v>
          </cell>
          <cell r="K237">
            <v>2516</v>
          </cell>
          <cell r="L237" t="str">
            <v/>
          </cell>
          <cell r="M237">
            <v>10774979</v>
          </cell>
          <cell r="N237">
            <v>10889112.170000002</v>
          </cell>
          <cell r="O237">
            <v>0.81679634709693161</v>
          </cell>
          <cell r="P237">
            <v>145021.60399999999</v>
          </cell>
          <cell r="Q237">
            <v>10.878124363865171</v>
          </cell>
        </row>
        <row r="238">
          <cell r="B238" t="str">
            <v>94-95</v>
          </cell>
          <cell r="C238">
            <v>3092.5</v>
          </cell>
          <cell r="D238">
            <v>14850</v>
          </cell>
          <cell r="E238">
            <v>14781.1</v>
          </cell>
          <cell r="F238">
            <v>99.536026936026943</v>
          </cell>
          <cell r="G238">
            <v>74.786483427647539</v>
          </cell>
          <cell r="H238">
            <v>54.56233411959262</v>
          </cell>
          <cell r="I238">
            <v>1558.8</v>
          </cell>
          <cell r="J238">
            <v>10.545899831541631</v>
          </cell>
          <cell r="K238">
            <v>2860</v>
          </cell>
          <cell r="L238" t="str">
            <v/>
          </cell>
          <cell r="M238">
            <v>12293369</v>
          </cell>
          <cell r="N238">
            <v>12127995</v>
          </cell>
          <cell r="O238">
            <v>0.82050693114856132</v>
          </cell>
          <cell r="P238">
            <v>185245</v>
          </cell>
          <cell r="Q238">
            <v>12.53255846993796</v>
          </cell>
        </row>
        <row r="239">
          <cell r="B239" t="str">
            <v>95-96</v>
          </cell>
          <cell r="C239">
            <v>3092.5</v>
          </cell>
          <cell r="D239">
            <v>16620</v>
          </cell>
          <cell r="E239">
            <v>16071.3</v>
          </cell>
          <cell r="F239">
            <v>96.698555956678703</v>
          </cell>
          <cell r="G239">
            <v>75.344624090541629</v>
          </cell>
          <cell r="H239">
            <v>59.324924419441643</v>
          </cell>
          <cell r="I239">
            <v>1648.2999999999997</v>
          </cell>
          <cell r="J239">
            <v>10.256170938256394</v>
          </cell>
          <cell r="K239">
            <v>2888</v>
          </cell>
          <cell r="L239" t="str">
            <v/>
          </cell>
          <cell r="M239">
            <v>12728814</v>
          </cell>
          <cell r="N239">
            <v>13030027</v>
          </cell>
          <cell r="O239">
            <v>0.81076372166532884</v>
          </cell>
          <cell r="P239">
            <v>124103</v>
          </cell>
          <cell r="Q239">
            <v>7.7220262206542101</v>
          </cell>
        </row>
        <row r="240">
          <cell r="B240" t="str">
            <v>96-97</v>
          </cell>
          <cell r="C240">
            <v>3092.5</v>
          </cell>
          <cell r="D240">
            <v>16950</v>
          </cell>
          <cell r="E240">
            <v>16867.099999999999</v>
          </cell>
          <cell r="F240">
            <v>99.51091445427727</v>
          </cell>
          <cell r="G240">
            <v>74.891188358932908</v>
          </cell>
          <cell r="H240">
            <v>62.262507244290383</v>
          </cell>
          <cell r="I240">
            <v>1650.6000000000001</v>
          </cell>
          <cell r="J240">
            <v>9.7859145911271064</v>
          </cell>
          <cell r="K240">
            <v>2756</v>
          </cell>
          <cell r="L240" t="str">
            <v/>
          </cell>
          <cell r="M240">
            <v>13634273</v>
          </cell>
          <cell r="N240">
            <v>13482299</v>
          </cell>
          <cell r="O240">
            <v>0.7993252544895092</v>
          </cell>
          <cell r="P240">
            <v>86830</v>
          </cell>
          <cell r="Q240">
            <v>5.1478914573341008</v>
          </cell>
        </row>
        <row r="241">
          <cell r="B241" t="str">
            <v>97-98</v>
          </cell>
          <cell r="C241">
            <v>3092.5</v>
          </cell>
          <cell r="D241">
            <v>17200</v>
          </cell>
          <cell r="E241">
            <v>17966.71</v>
          </cell>
          <cell r="F241">
            <v>104.45761627906977</v>
          </cell>
          <cell r="G241">
            <v>76.25933710590138</v>
          </cell>
          <cell r="H241">
            <v>66.321561592156598</v>
          </cell>
          <cell r="I241">
            <v>1765.9490000000001</v>
          </cell>
          <cell r="J241">
            <v>9.8290059782787171</v>
          </cell>
          <cell r="K241">
            <v>2920</v>
          </cell>
          <cell r="L241" t="str">
            <v/>
          </cell>
          <cell r="M241">
            <v>14706104</v>
          </cell>
          <cell r="N241">
            <v>14265230</v>
          </cell>
          <cell r="O241">
            <v>0.79398120190062627</v>
          </cell>
          <cell r="P241">
            <v>66354</v>
          </cell>
          <cell r="Q241">
            <v>3.6931636342992125</v>
          </cell>
        </row>
        <row r="242">
          <cell r="B242" t="str">
            <v>98-99</v>
          </cell>
          <cell r="C242">
            <v>3092.5</v>
          </cell>
          <cell r="D242">
            <v>17500</v>
          </cell>
          <cell r="E242">
            <v>18471.390000000003</v>
          </cell>
          <cell r="F242">
            <v>105.55080000000001</v>
          </cell>
          <cell r="G242">
            <v>76.04373484236055</v>
          </cell>
          <cell r="H242">
            <v>68.184516229056172</v>
          </cell>
          <cell r="I242">
            <v>1784</v>
          </cell>
          <cell r="J242">
            <v>9.6581794873044196</v>
          </cell>
          <cell r="K242">
            <v>2886</v>
          </cell>
          <cell r="L242" t="str">
            <v/>
          </cell>
          <cell r="M242">
            <v>13851114</v>
          </cell>
          <cell r="N242">
            <v>14547769</v>
          </cell>
          <cell r="O242">
            <v>0.78758387971885158</v>
          </cell>
          <cell r="P242">
            <v>51346</v>
          </cell>
          <cell r="Q242">
            <v>2.7797583181341521</v>
          </cell>
        </row>
        <row r="243">
          <cell r="B243" t="str">
            <v>99-00</v>
          </cell>
          <cell r="C243">
            <v>3512.5</v>
          </cell>
          <cell r="D243">
            <v>19000</v>
          </cell>
          <cell r="E243">
            <v>20146.400000000001</v>
          </cell>
          <cell r="F243">
            <v>106</v>
          </cell>
          <cell r="G243">
            <v>79.099999999999994</v>
          </cell>
          <cell r="H243">
            <v>69.400000000000006</v>
          </cell>
          <cell r="I243">
            <v>1952.8</v>
          </cell>
          <cell r="J243">
            <v>9.6930468967160373</v>
          </cell>
          <cell r="K243">
            <v>3169</v>
          </cell>
          <cell r="L243">
            <v>0</v>
          </cell>
          <cell r="M243">
            <v>15499659</v>
          </cell>
          <cell r="N243">
            <v>15648859</v>
          </cell>
          <cell r="O243">
            <v>0.77675708811499822</v>
          </cell>
          <cell r="P243">
            <v>58343</v>
          </cell>
          <cell r="Q243">
            <v>2.29</v>
          </cell>
        </row>
        <row r="244">
          <cell r="B244" t="str">
            <v>00-01</v>
          </cell>
          <cell r="C244">
            <v>3512.5</v>
          </cell>
          <cell r="D244">
            <v>21850</v>
          </cell>
          <cell r="E244">
            <v>20415.89</v>
          </cell>
          <cell r="F244">
            <v>93.22</v>
          </cell>
          <cell r="G244">
            <v>77.67</v>
          </cell>
          <cell r="H244">
            <v>66.349999999999994</v>
          </cell>
          <cell r="I244">
            <v>1982.06</v>
          </cell>
          <cell r="J244">
            <v>9.7100000000000009</v>
          </cell>
          <cell r="K244">
            <v>3013</v>
          </cell>
          <cell r="L244">
            <v>0</v>
          </cell>
          <cell r="M244">
            <v>15975901</v>
          </cell>
          <cell r="N244">
            <v>16020288</v>
          </cell>
          <cell r="O244">
            <v>0.78469701786206725</v>
          </cell>
          <cell r="P244">
            <v>65679</v>
          </cell>
          <cell r="Q244">
            <v>3.22</v>
          </cell>
        </row>
        <row r="245">
          <cell r="A245" t="str">
            <v>Average last 5 years</v>
          </cell>
          <cell r="B245">
            <v>0</v>
          </cell>
          <cell r="C245">
            <v>0</v>
          </cell>
          <cell r="D245">
            <v>18500</v>
          </cell>
          <cell r="E245">
            <v>18773.498</v>
          </cell>
          <cell r="F245">
            <v>101.74786614666941</v>
          </cell>
          <cell r="G245">
            <v>76.792852061438964</v>
          </cell>
          <cell r="H245">
            <v>66.503717013100641</v>
          </cell>
          <cell r="I245">
            <v>1827.0817999999999</v>
          </cell>
          <cell r="J245">
            <v>9.7352293906852569</v>
          </cell>
          <cell r="K245">
            <v>2948.8</v>
          </cell>
          <cell r="L245">
            <v>0</v>
          </cell>
          <cell r="M245">
            <v>14733410.199999999</v>
          </cell>
          <cell r="N245">
            <v>14792889</v>
          </cell>
          <cell r="O245">
            <v>0.78846888841721063</v>
          </cell>
          <cell r="P245">
            <v>65710.399999999994</v>
          </cell>
          <cell r="Q245">
            <v>3.4261626819534925</v>
          </cell>
        </row>
        <row r="246">
          <cell r="A246" t="str">
            <v>Korba - I : Retired from 17.06.89</v>
          </cell>
        </row>
        <row r="247">
          <cell r="A247" t="str">
            <v>Korba - II : All units Derated  to 40 MW each   from 01.01.90</v>
          </cell>
        </row>
        <row r="248">
          <cell r="A248" t="str">
            <v>Amarkantak - I : Unit no. 2 derated to 20 MW  from 01.03.93</v>
          </cell>
        </row>
        <row r="249">
          <cell r="A249" t="str">
            <v>M.P. THERMAL</v>
          </cell>
          <cell r="B249" t="str">
            <v>88-89</v>
          </cell>
          <cell r="C249">
            <v>2687.5</v>
          </cell>
          <cell r="D249">
            <v>12340</v>
          </cell>
          <cell r="E249">
            <v>11458.298000000001</v>
          </cell>
          <cell r="F249">
            <v>92.854927066450571</v>
          </cell>
          <cell r="G249" t="str">
            <v/>
          </cell>
          <cell r="H249">
            <v>48.670693426781355</v>
          </cell>
          <cell r="I249">
            <v>0</v>
          </cell>
          <cell r="J249">
            <v>0</v>
          </cell>
          <cell r="K249" t="str">
            <v/>
          </cell>
          <cell r="L249">
            <v>0</v>
          </cell>
          <cell r="M249">
            <v>0</v>
          </cell>
          <cell r="N249">
            <v>9295662.4000000004</v>
          </cell>
          <cell r="O249">
            <v>0.81126031108634111</v>
          </cell>
          <cell r="P249">
            <v>142896.79999999999</v>
          </cell>
          <cell r="Q249">
            <v>12.471031910672945</v>
          </cell>
        </row>
        <row r="250">
          <cell r="B250" t="str">
            <v>89-90</v>
          </cell>
          <cell r="C250">
            <v>2687.5</v>
          </cell>
          <cell r="D250">
            <v>12370</v>
          </cell>
          <cell r="E250">
            <v>11772.71</v>
          </cell>
          <cell r="F250">
            <v>95.171463217461607</v>
          </cell>
          <cell r="G250" t="str">
            <v/>
          </cell>
          <cell r="H250">
            <v>50.006201550387594</v>
          </cell>
          <cell r="I250">
            <v>1151.8</v>
          </cell>
          <cell r="J250">
            <v>9.7836436980100601</v>
          </cell>
          <cell r="K250" t="str">
            <v/>
          </cell>
          <cell r="L250">
            <v>0</v>
          </cell>
          <cell r="M250">
            <v>0</v>
          </cell>
          <cell r="N250">
            <v>9338119.8000000007</v>
          </cell>
          <cell r="O250">
            <v>0.7932005290200812</v>
          </cell>
          <cell r="P250">
            <v>205382.6</v>
          </cell>
          <cell r="Q250">
            <v>17.445651850763333</v>
          </cell>
        </row>
        <row r="251">
          <cell r="B251" t="str">
            <v>90-91</v>
          </cell>
          <cell r="C251">
            <v>2557.5</v>
          </cell>
          <cell r="D251">
            <v>13070</v>
          </cell>
          <cell r="E251">
            <v>11770.724</v>
          </cell>
          <cell r="F251">
            <v>90.059097169089512</v>
          </cell>
          <cell r="G251" t="str">
            <v/>
          </cell>
          <cell r="H251">
            <v>52.539196650553258</v>
          </cell>
          <cell r="I251">
            <v>1245.9940000000001</v>
          </cell>
          <cell r="J251">
            <v>10.585534075898815</v>
          </cell>
          <cell r="K251" t="str">
            <v/>
          </cell>
          <cell r="L251">
            <v>0</v>
          </cell>
          <cell r="M251">
            <v>0</v>
          </cell>
          <cell r="N251">
            <v>9339014.1999999993</v>
          </cell>
          <cell r="O251">
            <v>0.7934103458716727</v>
          </cell>
          <cell r="P251">
            <v>168809.8</v>
          </cell>
          <cell r="Q251">
            <v>14.341496750752119</v>
          </cell>
        </row>
        <row r="252">
          <cell r="B252" t="str">
            <v>91-92</v>
          </cell>
          <cell r="C252">
            <v>2557.5</v>
          </cell>
          <cell r="D252">
            <v>12760</v>
          </cell>
          <cell r="E252">
            <v>11025.722</v>
          </cell>
          <cell r="F252">
            <v>86.408479623824448</v>
          </cell>
          <cell r="G252" t="str">
            <v/>
          </cell>
          <cell r="H252">
            <v>49.07938008678358</v>
          </cell>
          <cell r="I252">
            <v>1175.4099999999999</v>
          </cell>
          <cell r="J252">
            <v>10.660617055282184</v>
          </cell>
          <cell r="K252" t="str">
            <v/>
          </cell>
          <cell r="L252">
            <v>0</v>
          </cell>
          <cell r="M252">
            <v>0</v>
          </cell>
          <cell r="N252">
            <v>9135691.4000000004</v>
          </cell>
          <cell r="O252">
            <v>0.82857987894126117</v>
          </cell>
          <cell r="P252">
            <v>137508.4</v>
          </cell>
          <cell r="Q252">
            <v>12.471600499268892</v>
          </cell>
        </row>
        <row r="253">
          <cell r="B253" t="str">
            <v>92-93</v>
          </cell>
          <cell r="C253">
            <v>2557.5</v>
          </cell>
          <cell r="D253">
            <v>12600</v>
          </cell>
          <cell r="E253">
            <v>11747.684000000001</v>
          </cell>
          <cell r="F253">
            <v>93.235587301587316</v>
          </cell>
          <cell r="G253" t="str">
            <v/>
          </cell>
          <cell r="H253">
            <v>52.453775764346368</v>
          </cell>
          <cell r="I253">
            <v>1224.9159999999999</v>
          </cell>
          <cell r="J253">
            <v>10.426872224346516</v>
          </cell>
          <cell r="K253" t="str">
            <v/>
          </cell>
          <cell r="L253">
            <v>0</v>
          </cell>
          <cell r="M253">
            <v>0</v>
          </cell>
          <cell r="N253">
            <v>9784266.5999999996</v>
          </cell>
          <cell r="O253">
            <v>0.83286770396616028</v>
          </cell>
          <cell r="P253">
            <v>167140</v>
          </cell>
          <cell r="Q253">
            <v>14.227485179206385</v>
          </cell>
        </row>
        <row r="254">
          <cell r="B254" t="str">
            <v>93-94</v>
          </cell>
          <cell r="C254">
            <v>2757.5</v>
          </cell>
          <cell r="D254">
            <v>14335</v>
          </cell>
          <cell r="E254">
            <v>12723.7418</v>
          </cell>
          <cell r="F254">
            <v>88.759970701081258</v>
          </cell>
          <cell r="G254" t="str">
            <v/>
          </cell>
          <cell r="H254">
            <v>52.67386910749844</v>
          </cell>
          <cell r="I254">
            <v>1327.0063370000003</v>
          </cell>
          <cell r="J254">
            <v>10.429371782756551</v>
          </cell>
          <cell r="K254" t="str">
            <v/>
          </cell>
          <cell r="L254">
            <v>0</v>
          </cell>
          <cell r="M254">
            <v>0</v>
          </cell>
          <cell r="N254">
            <v>10326945.770000001</v>
          </cell>
          <cell r="O254">
            <v>0.81162805189900999</v>
          </cell>
          <cell r="P254">
            <v>133056.89359999998</v>
          </cell>
          <cell r="Q254">
            <v>10.457371399976065</v>
          </cell>
        </row>
        <row r="255">
          <cell r="B255" t="str">
            <v>94-95</v>
          </cell>
          <cell r="C255">
            <v>2967.5</v>
          </cell>
          <cell r="D255">
            <v>14230</v>
          </cell>
          <cell r="E255">
            <v>14181.98</v>
          </cell>
          <cell r="F255">
            <v>99.662543921293036</v>
          </cell>
          <cell r="G255" t="str">
            <v/>
          </cell>
          <cell r="H255">
            <v>54.555938958196286</v>
          </cell>
          <cell r="I255">
            <v>1494.36</v>
          </cell>
          <cell r="J255">
            <v>10.537033615898485</v>
          </cell>
          <cell r="K255" t="str">
            <v/>
          </cell>
          <cell r="L255">
            <v>0</v>
          </cell>
          <cell r="M255">
            <v>0</v>
          </cell>
          <cell r="N255">
            <v>11574034.199999999</v>
          </cell>
          <cell r="O255">
            <v>0.81610848414678339</v>
          </cell>
          <cell r="P255">
            <v>177120.6</v>
          </cell>
          <cell r="Q255">
            <v>12.489130572740901</v>
          </cell>
        </row>
        <row r="256">
          <cell r="B256" t="str">
            <v>95-96</v>
          </cell>
          <cell r="C256">
            <v>2967.5</v>
          </cell>
          <cell r="D256">
            <v>16000</v>
          </cell>
          <cell r="E256">
            <v>15345.699999999999</v>
          </cell>
          <cell r="F256">
            <v>95.910624999999996</v>
          </cell>
          <cell r="G256" t="str">
            <v/>
          </cell>
          <cell r="H256">
            <v>58.871303112191427</v>
          </cell>
          <cell r="I256">
            <v>1579.0199999999998</v>
          </cell>
          <cell r="J256">
            <v>10.28965768912464</v>
          </cell>
          <cell r="K256" t="str">
            <v/>
          </cell>
          <cell r="L256">
            <v>0</v>
          </cell>
          <cell r="M256">
            <v>0</v>
          </cell>
          <cell r="N256">
            <v>12373859</v>
          </cell>
          <cell r="O256">
            <v>0.80634047322702784</v>
          </cell>
          <cell r="P256">
            <v>117168.6</v>
          </cell>
          <cell r="Q256">
            <v>7.6352724215904137</v>
          </cell>
        </row>
        <row r="257">
          <cell r="B257" t="str">
            <v>96-97</v>
          </cell>
          <cell r="C257">
            <v>2967.5</v>
          </cell>
          <cell r="D257">
            <v>16290</v>
          </cell>
          <cell r="E257">
            <v>16139.499999999998</v>
          </cell>
          <cell r="F257">
            <v>99.076120319214226</v>
          </cell>
          <cell r="G257" t="str">
            <v/>
          </cell>
          <cell r="H257">
            <v>62.086223278823468</v>
          </cell>
          <cell r="I257">
            <v>1583.0000000000002</v>
          </cell>
          <cell r="J257">
            <v>9.8082344558381642</v>
          </cell>
          <cell r="K257" t="str">
            <v/>
          </cell>
          <cell r="L257">
            <v>0</v>
          </cell>
          <cell r="M257">
            <v>0</v>
          </cell>
          <cell r="N257">
            <v>12828678.199999999</v>
          </cell>
          <cell r="O257">
            <v>0.79486218284333476</v>
          </cell>
          <cell r="P257">
            <v>81029.600000000006</v>
          </cell>
          <cell r="Q257">
            <v>5.0205768456271889</v>
          </cell>
        </row>
        <row r="258">
          <cell r="B258" t="str">
            <v>97-98</v>
          </cell>
          <cell r="C258">
            <v>2967.5</v>
          </cell>
          <cell r="D258">
            <v>16480</v>
          </cell>
          <cell r="E258">
            <v>17117.557999999997</v>
          </cell>
          <cell r="F258">
            <v>103.86867718446601</v>
          </cell>
          <cell r="G258" t="str">
            <v/>
          </cell>
          <cell r="H258">
            <v>65.848664950971894</v>
          </cell>
          <cell r="I258">
            <v>1689.0150000000001</v>
          </cell>
          <cell r="J258">
            <v>9.8671492744467422</v>
          </cell>
          <cell r="K258" t="str">
            <v/>
          </cell>
          <cell r="L258">
            <v>0</v>
          </cell>
          <cell r="M258">
            <v>0</v>
          </cell>
          <cell r="N258">
            <v>13509483.6</v>
          </cell>
          <cell r="O258">
            <v>0.78921792465958063</v>
          </cell>
          <cell r="P258">
            <v>62038.400000000001</v>
          </cell>
          <cell r="Q258">
            <v>3.6242552822078951</v>
          </cell>
        </row>
        <row r="259">
          <cell r="B259" t="str">
            <v>98-99</v>
          </cell>
          <cell r="C259">
            <v>2967.5</v>
          </cell>
          <cell r="D259">
            <v>16820</v>
          </cell>
          <cell r="E259">
            <v>17701.066000000003</v>
          </cell>
          <cell r="F259">
            <v>105.23820451843046</v>
          </cell>
          <cell r="G259" t="str">
            <v/>
          </cell>
          <cell r="H259">
            <v>68.093332256215561</v>
          </cell>
          <cell r="I259">
            <v>1713.68</v>
          </cell>
          <cell r="J259">
            <v>9.6812248482661989</v>
          </cell>
          <cell r="K259" t="str">
            <v/>
          </cell>
          <cell r="L259">
            <v>0</v>
          </cell>
          <cell r="M259">
            <v>0</v>
          </cell>
          <cell r="N259">
            <v>13872961</v>
          </cell>
          <cell r="O259">
            <v>0.78373590607480914</v>
          </cell>
          <cell r="P259">
            <v>47361.2</v>
          </cell>
          <cell r="Q259">
            <v>2.6756128698689667</v>
          </cell>
        </row>
        <row r="260">
          <cell r="B260" t="str">
            <v>99-00</v>
          </cell>
          <cell r="C260">
            <v>3387.5</v>
          </cell>
          <cell r="D260">
            <v>18240</v>
          </cell>
          <cell r="E260">
            <v>19305.5</v>
          </cell>
          <cell r="F260">
            <v>106.2</v>
          </cell>
          <cell r="G260">
            <v>0</v>
          </cell>
          <cell r="H260">
            <v>0</v>
          </cell>
          <cell r="I260">
            <v>1877.8</v>
          </cell>
          <cell r="J260">
            <v>9.7267618036310903</v>
          </cell>
          <cell r="K260">
            <v>0</v>
          </cell>
          <cell r="L260">
            <v>0</v>
          </cell>
          <cell r="M260">
            <v>0</v>
          </cell>
          <cell r="N260">
            <v>14983496.6</v>
          </cell>
        </row>
        <row r="261">
          <cell r="B261" t="str">
            <v>00-01</v>
          </cell>
          <cell r="C261">
            <v>3387.5</v>
          </cell>
          <cell r="D261">
            <v>21070</v>
          </cell>
          <cell r="E261">
            <v>19626.939999999999</v>
          </cell>
          <cell r="F261">
            <v>92.93</v>
          </cell>
          <cell r="G261">
            <v>0</v>
          </cell>
          <cell r="H261">
            <v>0</v>
          </cell>
          <cell r="I261">
            <v>1909.7</v>
          </cell>
          <cell r="J261">
            <v>9.7299935700623745</v>
          </cell>
          <cell r="K261">
            <v>0</v>
          </cell>
          <cell r="L261">
            <v>0</v>
          </cell>
          <cell r="M261">
            <v>0</v>
          </cell>
          <cell r="N261">
            <v>15354781.199999999</v>
          </cell>
        </row>
        <row r="262">
          <cell r="A262" t="str">
            <v>Average last 5 years</v>
          </cell>
          <cell r="B262">
            <v>0</v>
          </cell>
          <cell r="C262">
            <v>0</v>
          </cell>
          <cell r="D262">
            <v>17780</v>
          </cell>
          <cell r="E262">
            <v>17978.112799999999</v>
          </cell>
          <cell r="F262">
            <v>101.46260040442215</v>
          </cell>
          <cell r="G262">
            <v>0</v>
          </cell>
          <cell r="H262">
            <v>0</v>
          </cell>
          <cell r="I262">
            <v>1754.6390000000004</v>
          </cell>
          <cell r="J262">
            <v>9.7626727904489137</v>
          </cell>
        </row>
        <row r="263">
          <cell r="A263" t="str">
            <v>STATE  LOAD  DESPATCH  CENTRE  M.P.E.B.  JABALPUR</v>
          </cell>
        </row>
        <row r="264">
          <cell r="A264" t="str">
            <v>CHAMBAL COMPLEX</v>
          </cell>
        </row>
        <row r="265">
          <cell r="A265" t="str">
            <v>STATION NAME</v>
          </cell>
          <cell r="B265" t="str">
            <v>YEAR</v>
          </cell>
          <cell r="C265" t="str">
            <v>CAPACITY</v>
          </cell>
          <cell r="D265" t="str">
            <v>TARGET</v>
          </cell>
          <cell r="E265" t="str">
            <v>ACTUAL GENE.</v>
          </cell>
          <cell r="F265" t="str">
            <v>ACHIEVE-MENT</v>
          </cell>
          <cell r="G265" t="str">
            <v>AUXILIARY CONSUMPTION</v>
          </cell>
          <cell r="H265">
            <v>0</v>
          </cell>
          <cell r="I265" t="str">
            <v>MAXIMUM DEMAND</v>
          </cell>
          <cell r="J265" t="str">
            <v>WATER INFLOW</v>
          </cell>
          <cell r="K265" t="str">
            <v>WATER CONSUMED</v>
          </cell>
          <cell r="L265" t="str">
            <v>WATER CONSUMED</v>
          </cell>
          <cell r="M265" t="str">
            <v>LEVEL AT THE END</v>
          </cell>
          <cell r="N265" t="str">
            <v>MAXIMUM LEVEL</v>
          </cell>
          <cell r="O265">
            <v>0</v>
          </cell>
          <cell r="P265" t="str">
            <v>MINIMUM LEVEL</v>
          </cell>
        </row>
        <row r="266">
          <cell r="C266" t="str">
            <v>MW</v>
          </cell>
          <cell r="D266" t="str">
            <v>MKwh</v>
          </cell>
          <cell r="E266" t="str">
            <v>MKwh</v>
          </cell>
          <cell r="F266" t="str">
            <v>%</v>
          </cell>
          <cell r="G266" t="str">
            <v>MKwh</v>
          </cell>
          <cell r="H266" t="str">
            <v>%</v>
          </cell>
          <cell r="I266" t="str">
            <v>MW</v>
          </cell>
          <cell r="J266" t="str">
            <v>MAFT</v>
          </cell>
          <cell r="K266" t="str">
            <v>MCM</v>
          </cell>
          <cell r="L266" t="str">
            <v>MCM</v>
          </cell>
          <cell r="M266" t="str">
            <v>FT / M</v>
          </cell>
          <cell r="N266" t="str">
            <v>FT / M</v>
          </cell>
          <cell r="O266" t="str">
            <v>DATE</v>
          </cell>
          <cell r="P266" t="str">
            <v>FT / M</v>
          </cell>
          <cell r="Q266" t="str">
            <v>DATE</v>
          </cell>
        </row>
        <row r="267">
          <cell r="A267" t="str">
            <v>GANDHISAGAR</v>
          </cell>
          <cell r="B267" t="str">
            <v>88-89</v>
          </cell>
          <cell r="C267">
            <v>115</v>
          </cell>
          <cell r="D267">
            <v>415</v>
          </cell>
          <cell r="E267">
            <v>381</v>
          </cell>
          <cell r="F267">
            <v>91.807228915662648</v>
          </cell>
          <cell r="G267" t="str">
            <v/>
          </cell>
          <cell r="H267">
            <v>0</v>
          </cell>
          <cell r="I267" t="str">
            <v/>
          </cell>
          <cell r="J267" t="str">
            <v/>
          </cell>
          <cell r="K267" t="str">
            <v/>
          </cell>
          <cell r="L267" t="str">
            <v/>
          </cell>
          <cell r="M267" t="str">
            <v/>
          </cell>
          <cell r="N267" t="str">
            <v/>
          </cell>
          <cell r="O267" t="str">
            <v/>
          </cell>
          <cell r="P267" t="str">
            <v/>
          </cell>
          <cell r="Q267" t="str">
            <v/>
          </cell>
        </row>
        <row r="268">
          <cell r="B268" t="str">
            <v>89-90</v>
          </cell>
          <cell r="C268">
            <v>115</v>
          </cell>
          <cell r="D268">
            <v>415</v>
          </cell>
          <cell r="E268">
            <v>236.14</v>
          </cell>
          <cell r="F268">
            <v>56.901204819277112</v>
          </cell>
          <cell r="G268">
            <v>2</v>
          </cell>
          <cell r="H268">
            <v>0.84695519607012792</v>
          </cell>
          <cell r="I268">
            <v>106</v>
          </cell>
          <cell r="J268">
            <v>1.84</v>
          </cell>
          <cell r="K268">
            <v>2.2999999999999998</v>
          </cell>
          <cell r="L268">
            <v>2.2999999999999998</v>
          </cell>
          <cell r="M268">
            <v>1239.9000000000001</v>
          </cell>
          <cell r="N268">
            <v>1275.9000000000001</v>
          </cell>
          <cell r="O268" t="str">
            <v>26.09.89</v>
          </cell>
          <cell r="P268">
            <v>1240</v>
          </cell>
          <cell r="Q268" t="str">
            <v>31.03.90</v>
          </cell>
        </row>
        <row r="269">
          <cell r="B269" t="str">
            <v>90-91</v>
          </cell>
          <cell r="C269">
            <v>115</v>
          </cell>
          <cell r="D269">
            <v>370</v>
          </cell>
          <cell r="E269">
            <v>324.77999999999997</v>
          </cell>
          <cell r="F269">
            <v>87.778378378378363</v>
          </cell>
          <cell r="G269">
            <v>1</v>
          </cell>
          <cell r="H269">
            <v>0.30790073280374408</v>
          </cell>
          <cell r="I269">
            <v>116</v>
          </cell>
          <cell r="J269">
            <v>5.72</v>
          </cell>
          <cell r="K269">
            <v>2.36</v>
          </cell>
          <cell r="L269">
            <v>2.36</v>
          </cell>
          <cell r="M269">
            <v>1291.3900000000001</v>
          </cell>
          <cell r="N269">
            <v>1308.78</v>
          </cell>
          <cell r="O269" t="str">
            <v>21.10.90</v>
          </cell>
          <cell r="P269">
            <v>1234.92</v>
          </cell>
          <cell r="Q269" t="str">
            <v>27.06.90</v>
          </cell>
        </row>
        <row r="270">
          <cell r="B270" t="str">
            <v>91-92</v>
          </cell>
          <cell r="C270">
            <v>115</v>
          </cell>
          <cell r="D270">
            <v>370</v>
          </cell>
          <cell r="E270">
            <v>511.23</v>
          </cell>
          <cell r="F270">
            <v>138.17027027027027</v>
          </cell>
          <cell r="G270">
            <v>1</v>
          </cell>
          <cell r="H270">
            <v>0.19560667409972027</v>
          </cell>
          <cell r="I270">
            <v>110</v>
          </cell>
          <cell r="J270">
            <v>4.84</v>
          </cell>
          <cell r="K270">
            <v>2.68</v>
          </cell>
          <cell r="L270">
            <v>2.68</v>
          </cell>
          <cell r="M270">
            <v>1284.51</v>
          </cell>
          <cell r="N270">
            <v>1307.8499999999999</v>
          </cell>
          <cell r="O270" t="str">
            <v>05.09.91</v>
          </cell>
          <cell r="P270">
            <v>1280.07</v>
          </cell>
          <cell r="Q270" t="str">
            <v>21.07.91</v>
          </cell>
        </row>
        <row r="271">
          <cell r="B271" t="str">
            <v>92-93</v>
          </cell>
          <cell r="C271">
            <v>115</v>
          </cell>
          <cell r="D271">
            <v>400</v>
          </cell>
          <cell r="E271">
            <v>313.02</v>
          </cell>
          <cell r="F271">
            <v>78.254999999999995</v>
          </cell>
          <cell r="G271">
            <v>1</v>
          </cell>
          <cell r="H271">
            <v>0.31946840457478759</v>
          </cell>
          <cell r="I271">
            <v>109</v>
          </cell>
          <cell r="J271">
            <v>1.41</v>
          </cell>
          <cell r="K271">
            <v>2.74</v>
          </cell>
          <cell r="L271">
            <v>2.74</v>
          </cell>
          <cell r="M271">
            <v>1253.5</v>
          </cell>
          <cell r="N271">
            <v>1284.5</v>
          </cell>
          <cell r="O271" t="str">
            <v>17.10.92</v>
          </cell>
          <cell r="P271">
            <v>1272.3599999999999</v>
          </cell>
          <cell r="Q271" t="str">
            <v>26.07.92</v>
          </cell>
        </row>
        <row r="272">
          <cell r="B272" t="str">
            <v>93-94</v>
          </cell>
          <cell r="C272">
            <v>115</v>
          </cell>
          <cell r="D272">
            <v>500</v>
          </cell>
          <cell r="E272">
            <v>313.91899999999998</v>
          </cell>
          <cell r="F272">
            <v>62.783799999999992</v>
          </cell>
          <cell r="G272">
            <v>0.98</v>
          </cell>
          <cell r="H272">
            <v>0.31218244196751394</v>
          </cell>
          <cell r="I272">
            <v>110</v>
          </cell>
          <cell r="J272">
            <v>3.47</v>
          </cell>
          <cell r="K272">
            <v>2.6967169421487602</v>
          </cell>
          <cell r="L272">
            <v>2.6967169421487602</v>
          </cell>
          <cell r="M272">
            <v>1250.8900000000001</v>
          </cell>
          <cell r="N272">
            <v>1288.68</v>
          </cell>
          <cell r="O272" t="str">
            <v>06.10.93</v>
          </cell>
          <cell r="P272">
            <v>1248.72</v>
          </cell>
          <cell r="Q272" t="str">
            <v>19.06.93</v>
          </cell>
        </row>
        <row r="273">
          <cell r="B273" t="str">
            <v>94-95</v>
          </cell>
          <cell r="C273">
            <v>115</v>
          </cell>
          <cell r="D273">
            <v>415</v>
          </cell>
          <cell r="E273">
            <v>364.2</v>
          </cell>
          <cell r="F273">
            <v>87.759036144578317</v>
          </cell>
          <cell r="G273">
            <v>1</v>
          </cell>
          <cell r="H273">
            <v>0.27457440966501923</v>
          </cell>
          <cell r="I273">
            <v>116</v>
          </cell>
          <cell r="J273">
            <v>7.0490000000000004</v>
          </cell>
          <cell r="K273">
            <v>2.7308310376492195</v>
          </cell>
          <cell r="L273">
            <v>2.7308310376492195</v>
          </cell>
          <cell r="M273">
            <v>1295.7</v>
          </cell>
          <cell r="N273">
            <v>1311.25</v>
          </cell>
          <cell r="O273" t="str">
            <v>19.09.94</v>
          </cell>
          <cell r="P273">
            <v>1245.75</v>
          </cell>
          <cell r="Q273" t="str">
            <v>12.06.94</v>
          </cell>
        </row>
        <row r="274">
          <cell r="B274" t="str">
            <v>95-96</v>
          </cell>
          <cell r="C274">
            <v>115</v>
          </cell>
          <cell r="D274">
            <v>370</v>
          </cell>
          <cell r="E274">
            <v>572.9</v>
          </cell>
          <cell r="F274">
            <v>154.83783783783784</v>
          </cell>
          <cell r="G274">
            <v>1</v>
          </cell>
          <cell r="H274">
            <v>0.17455053237912377</v>
          </cell>
          <cell r="I274">
            <v>116</v>
          </cell>
          <cell r="J274">
            <v>4.3171999999999997</v>
          </cell>
          <cell r="K274">
            <v>4.3120504009163803</v>
          </cell>
          <cell r="L274">
            <v>4.3120504009163803</v>
          </cell>
          <cell r="M274">
            <v>1288.95</v>
          </cell>
          <cell r="N274">
            <v>1308.9100000000001</v>
          </cell>
          <cell r="O274" t="str">
            <v>09.09.95</v>
          </cell>
          <cell r="P274">
            <v>1282.1099999999999</v>
          </cell>
          <cell r="Q274" t="str">
            <v>17.07.95</v>
          </cell>
        </row>
        <row r="275">
          <cell r="B275" t="str">
            <v>96-97</v>
          </cell>
          <cell r="C275">
            <v>115</v>
          </cell>
          <cell r="D275">
            <v>400</v>
          </cell>
          <cell r="E275">
            <v>565.4</v>
          </cell>
          <cell r="F275">
            <v>141.35</v>
          </cell>
          <cell r="G275">
            <v>0.9</v>
          </cell>
          <cell r="H275">
            <v>0.1591793420587195</v>
          </cell>
          <cell r="I275">
            <v>111</v>
          </cell>
          <cell r="J275">
            <v>7.9</v>
          </cell>
          <cell r="K275">
            <v>4.3</v>
          </cell>
          <cell r="L275">
            <v>4.3</v>
          </cell>
          <cell r="M275">
            <v>1291.08</v>
          </cell>
          <cell r="N275">
            <v>1311.66</v>
          </cell>
          <cell r="O275" t="str">
            <v>17.09.96</v>
          </cell>
          <cell r="P275">
            <v>1277.9000000000001</v>
          </cell>
          <cell r="Q275" t="str">
            <v>21.07.96</v>
          </cell>
        </row>
        <row r="276">
          <cell r="B276" t="str">
            <v>97-98</v>
          </cell>
          <cell r="C276">
            <v>115</v>
          </cell>
          <cell r="D276">
            <v>400</v>
          </cell>
          <cell r="E276">
            <v>430.78</v>
          </cell>
          <cell r="F276">
            <v>107.69499999999999</v>
          </cell>
          <cell r="G276">
            <v>0.92900000000000005</v>
          </cell>
          <cell r="H276">
            <v>0.21565532290264175</v>
          </cell>
          <cell r="I276">
            <v>115</v>
          </cell>
          <cell r="J276">
            <v>4.5</v>
          </cell>
          <cell r="K276">
            <v>3.26</v>
          </cell>
          <cell r="L276">
            <v>0</v>
          </cell>
          <cell r="M276">
            <v>1295.8</v>
          </cell>
          <cell r="N276">
            <v>1308.46</v>
          </cell>
          <cell r="O276" t="str">
            <v>08.10.97</v>
          </cell>
          <cell r="P276">
            <v>1279.8800000000001</v>
          </cell>
          <cell r="Q276" t="str">
            <v>05.07.97</v>
          </cell>
        </row>
        <row r="277">
          <cell r="B277" t="str">
            <v>98-99</v>
          </cell>
          <cell r="C277">
            <v>115</v>
          </cell>
          <cell r="D277">
            <v>450</v>
          </cell>
          <cell r="E277">
            <v>539.29999999999995</v>
          </cell>
          <cell r="F277">
            <v>119.84444444444443</v>
          </cell>
          <cell r="G277">
            <v>0.9</v>
          </cell>
          <cell r="H277">
            <v>0.16688299647691454</v>
          </cell>
          <cell r="I277">
            <v>115</v>
          </cell>
          <cell r="J277">
            <v>2.7</v>
          </cell>
          <cell r="K277">
            <v>4.4000000000000004</v>
          </cell>
          <cell r="L277">
            <v>0</v>
          </cell>
          <cell r="M277">
            <v>1272.98</v>
          </cell>
          <cell r="N277">
            <v>1300.0899999999999</v>
          </cell>
          <cell r="O277" t="str">
            <v>03.10.98</v>
          </cell>
          <cell r="P277">
            <v>1273.28</v>
          </cell>
          <cell r="Q277" t="str">
            <v>30.03.99</v>
          </cell>
        </row>
        <row r="278">
          <cell r="B278" t="str">
            <v>99-00</v>
          </cell>
          <cell r="C278">
            <v>115</v>
          </cell>
          <cell r="D278">
            <v>450</v>
          </cell>
          <cell r="E278">
            <v>344.6</v>
          </cell>
          <cell r="F278">
            <v>76.599999999999994</v>
          </cell>
          <cell r="G278">
            <v>0.8</v>
          </cell>
          <cell r="H278">
            <v>0.23215322112594311</v>
          </cell>
          <cell r="I278">
            <v>110</v>
          </cell>
          <cell r="J278">
            <v>3.9569999999999999</v>
          </cell>
          <cell r="K278">
            <v>3.6440000000000001</v>
          </cell>
          <cell r="L278">
            <v>0</v>
          </cell>
          <cell r="M278">
            <v>1265.2</v>
          </cell>
          <cell r="N278">
            <v>1291.43</v>
          </cell>
          <cell r="O278" t="str">
            <v/>
          </cell>
          <cell r="P278">
            <v>1263.98</v>
          </cell>
        </row>
        <row r="279">
          <cell r="B279" t="str">
            <v>00-01</v>
          </cell>
          <cell r="C279">
            <v>115</v>
          </cell>
          <cell r="D279">
            <v>425</v>
          </cell>
          <cell r="E279">
            <v>104.2</v>
          </cell>
          <cell r="F279">
            <v>24.52</v>
          </cell>
          <cell r="G279">
            <v>0.94</v>
          </cell>
          <cell r="H279">
            <v>0.90211132437619956</v>
          </cell>
          <cell r="I279">
            <v>100</v>
          </cell>
          <cell r="J279">
            <v>0.76</v>
          </cell>
          <cell r="K279">
            <v>1.06</v>
          </cell>
          <cell r="L279">
            <v>0</v>
          </cell>
          <cell r="M279">
            <v>1248.69</v>
          </cell>
        </row>
        <row r="280">
          <cell r="A280" t="str">
            <v>Average last 5 years</v>
          </cell>
          <cell r="B280">
            <v>0</v>
          </cell>
          <cell r="C280">
            <v>0</v>
          </cell>
          <cell r="D280">
            <v>414</v>
          </cell>
          <cell r="E280">
            <v>490.596</v>
          </cell>
          <cell r="F280">
            <v>120.06545645645645</v>
          </cell>
          <cell r="G280">
            <v>0.90579999999999994</v>
          </cell>
          <cell r="H280">
            <v>0.18968428298866855</v>
          </cell>
          <cell r="I280">
            <v>113.4</v>
          </cell>
          <cell r="J280">
            <v>4.6748399999999997</v>
          </cell>
          <cell r="K280">
            <v>4.1952100801832763</v>
          </cell>
          <cell r="L280">
            <v>1.7224100801832762</v>
          </cell>
          <cell r="M280">
            <v>1282.8019999999999</v>
          </cell>
          <cell r="N280">
            <v>1308.0740000000001</v>
          </cell>
          <cell r="O280">
            <v>0</v>
          </cell>
          <cell r="P280">
            <v>1271.7839999999999</v>
          </cell>
          <cell r="Q280">
            <v>0</v>
          </cell>
        </row>
        <row r="281">
          <cell r="A281" t="str">
            <v>R.P.SAGAR</v>
          </cell>
          <cell r="B281" t="str">
            <v>88-89</v>
          </cell>
          <cell r="C281">
            <v>172</v>
          </cell>
          <cell r="D281">
            <v>500</v>
          </cell>
          <cell r="E281">
            <v>435</v>
          </cell>
          <cell r="F281">
            <v>87</v>
          </cell>
          <cell r="G281" t="str">
            <v/>
          </cell>
          <cell r="H281">
            <v>0</v>
          </cell>
          <cell r="I281" t="str">
            <v/>
          </cell>
          <cell r="J281" t="str">
            <v/>
          </cell>
          <cell r="K281" t="str">
            <v/>
          </cell>
          <cell r="L281" t="str">
            <v/>
          </cell>
          <cell r="M281" t="str">
            <v/>
          </cell>
          <cell r="N281" t="str">
            <v/>
          </cell>
          <cell r="O281" t="str">
            <v/>
          </cell>
          <cell r="P281" t="str">
            <v/>
          </cell>
          <cell r="Q281" t="str">
            <v/>
          </cell>
        </row>
        <row r="282">
          <cell r="B282" t="str">
            <v>89-90</v>
          </cell>
          <cell r="C282">
            <v>172</v>
          </cell>
          <cell r="D282">
            <v>500</v>
          </cell>
          <cell r="E282">
            <v>374</v>
          </cell>
          <cell r="F282">
            <v>74.8</v>
          </cell>
          <cell r="G282">
            <v>5</v>
          </cell>
          <cell r="H282">
            <v>1.42</v>
          </cell>
          <cell r="I282">
            <v>172</v>
          </cell>
          <cell r="J282">
            <v>0</v>
          </cell>
          <cell r="K282">
            <v>2.2799999999999998</v>
          </cell>
          <cell r="L282">
            <v>2.2799999999999998</v>
          </cell>
          <cell r="M282">
            <v>1126.9000000000001</v>
          </cell>
          <cell r="N282">
            <v>1145.7</v>
          </cell>
          <cell r="O282" t="str">
            <v>07.08.89</v>
          </cell>
          <cell r="P282">
            <v>1126.9000000000001</v>
          </cell>
          <cell r="Q282" t="str">
            <v>31.03.90</v>
          </cell>
        </row>
        <row r="283">
          <cell r="B283" t="str">
            <v>90-91</v>
          </cell>
          <cell r="C283">
            <v>172</v>
          </cell>
          <cell r="D283">
            <v>440</v>
          </cell>
          <cell r="E283">
            <v>330.9</v>
          </cell>
          <cell r="F283">
            <v>75.209999999999994</v>
          </cell>
          <cell r="G283">
            <v>1.5</v>
          </cell>
          <cell r="H283">
            <v>0.45330915684496831</v>
          </cell>
          <cell r="I283">
            <v>172</v>
          </cell>
          <cell r="J283">
            <v>0</v>
          </cell>
          <cell r="K283">
            <v>2.2400000000000002</v>
          </cell>
          <cell r="L283">
            <v>2.2400000000000002</v>
          </cell>
          <cell r="M283">
            <v>1136.33</v>
          </cell>
          <cell r="N283">
            <v>1143.5</v>
          </cell>
          <cell r="O283" t="str">
            <v>10.10.90</v>
          </cell>
          <cell r="P283">
            <v>1126.0999999999999</v>
          </cell>
          <cell r="Q283" t="str">
            <v>26.05.90</v>
          </cell>
        </row>
        <row r="284">
          <cell r="B284" t="str">
            <v>91-92</v>
          </cell>
          <cell r="C284">
            <v>172</v>
          </cell>
          <cell r="D284">
            <v>440</v>
          </cell>
          <cell r="E284">
            <v>630.09</v>
          </cell>
          <cell r="F284">
            <v>143.19999999999999</v>
          </cell>
          <cell r="G284">
            <v>4.3</v>
          </cell>
          <cell r="H284">
            <v>0.68244219079813995</v>
          </cell>
          <cell r="I284">
            <v>180</v>
          </cell>
          <cell r="J284">
            <v>0</v>
          </cell>
          <cell r="K284">
            <v>4.18</v>
          </cell>
          <cell r="L284">
            <v>4.18</v>
          </cell>
          <cell r="M284">
            <v>1141.1099999999999</v>
          </cell>
          <cell r="N284">
            <v>1156.2</v>
          </cell>
          <cell r="O284" t="str">
            <v>01.09.91</v>
          </cell>
          <cell r="P284">
            <v>1136.3</v>
          </cell>
          <cell r="Q284" t="str">
            <v>01.04.91</v>
          </cell>
        </row>
        <row r="285">
          <cell r="B285" t="str">
            <v>92-93</v>
          </cell>
          <cell r="C285">
            <v>172</v>
          </cell>
          <cell r="D285">
            <v>450</v>
          </cell>
          <cell r="E285">
            <v>535.69000000000005</v>
          </cell>
          <cell r="F285">
            <v>119.04222222222224</v>
          </cell>
          <cell r="G285">
            <v>4.0999999999999996</v>
          </cell>
          <cell r="H285">
            <v>0.76536803001736065</v>
          </cell>
          <cell r="I285">
            <v>172</v>
          </cell>
          <cell r="J285">
            <v>0</v>
          </cell>
          <cell r="K285">
            <v>3.41</v>
          </cell>
          <cell r="L285">
            <v>3.41</v>
          </cell>
          <cell r="M285">
            <v>1130.4000000000001</v>
          </cell>
          <cell r="N285">
            <v>1154.0999999999999</v>
          </cell>
          <cell r="O285" t="str">
            <v>28.05.92</v>
          </cell>
          <cell r="P285">
            <v>1130.2</v>
          </cell>
          <cell r="Q285" t="str">
            <v>31.03.92</v>
          </cell>
        </row>
        <row r="286">
          <cell r="B286" t="str">
            <v>93-94</v>
          </cell>
          <cell r="C286">
            <v>172</v>
          </cell>
          <cell r="D286">
            <v>615</v>
          </cell>
          <cell r="E286">
            <v>395.6628</v>
          </cell>
          <cell r="F286">
            <v>64.335414634146346</v>
          </cell>
          <cell r="G286">
            <v>8.6999999999999993</v>
          </cell>
          <cell r="H286">
            <v>2.1988420442861951</v>
          </cell>
          <cell r="I286">
            <v>172</v>
          </cell>
          <cell r="J286">
            <v>0</v>
          </cell>
          <cell r="K286">
            <v>3.2350257116620753</v>
          </cell>
          <cell r="L286">
            <v>3.2350257116620753</v>
          </cell>
          <cell r="M286">
            <v>1127.81</v>
          </cell>
          <cell r="N286">
            <v>1135.75</v>
          </cell>
          <cell r="O286" t="str">
            <v>09.08.93</v>
          </cell>
          <cell r="P286">
            <v>1127.6300000000001</v>
          </cell>
          <cell r="Q286" t="str">
            <v>31.03.94</v>
          </cell>
        </row>
        <row r="287">
          <cell r="B287" t="str">
            <v>94-95</v>
          </cell>
          <cell r="C287">
            <v>172</v>
          </cell>
          <cell r="D287">
            <v>470</v>
          </cell>
          <cell r="E287">
            <v>595.9</v>
          </cell>
          <cell r="F287">
            <v>126.78723404255319</v>
          </cell>
          <cell r="G287">
            <v>7.9</v>
          </cell>
          <cell r="H287">
            <v>1.3257257929182749</v>
          </cell>
          <cell r="I287">
            <v>172</v>
          </cell>
          <cell r="J287">
            <v>0</v>
          </cell>
          <cell r="K287">
            <v>0</v>
          </cell>
          <cell r="L287">
            <v>0</v>
          </cell>
          <cell r="M287">
            <v>1125.7</v>
          </cell>
          <cell r="N287">
            <v>1153.6099999999999</v>
          </cell>
          <cell r="O287" t="str">
            <v>19.09.94</v>
          </cell>
          <cell r="P287">
            <v>1124.9000000000001</v>
          </cell>
          <cell r="Q287" t="str">
            <v>25.03.95</v>
          </cell>
        </row>
        <row r="288">
          <cell r="B288" t="str">
            <v>95-96</v>
          </cell>
          <cell r="C288">
            <v>172</v>
          </cell>
          <cell r="D288">
            <v>390</v>
          </cell>
          <cell r="E288">
            <v>625.20000000000005</v>
          </cell>
          <cell r="F288">
            <v>160.30769230769232</v>
          </cell>
          <cell r="G288">
            <v>8.3000000000000007</v>
          </cell>
          <cell r="H288">
            <v>1.327575175943698</v>
          </cell>
          <cell r="I288">
            <v>180</v>
          </cell>
          <cell r="J288">
            <v>0</v>
          </cell>
          <cell r="K288">
            <v>4.0110422405876953</v>
          </cell>
          <cell r="L288">
            <v>4.0110422405876953</v>
          </cell>
          <cell r="M288">
            <v>1131.05</v>
          </cell>
          <cell r="N288">
            <v>1155.0899999999999</v>
          </cell>
          <cell r="O288" t="str">
            <v>14.09.95</v>
          </cell>
          <cell r="P288">
            <v>1125.55</v>
          </cell>
          <cell r="Q288" t="str">
            <v>03.04.95</v>
          </cell>
        </row>
        <row r="289">
          <cell r="B289" t="str">
            <v>96-97</v>
          </cell>
          <cell r="C289">
            <v>172</v>
          </cell>
          <cell r="D289">
            <v>460</v>
          </cell>
          <cell r="E289">
            <v>692.7</v>
          </cell>
          <cell r="F289">
            <v>150.58695652173913</v>
          </cell>
          <cell r="G289">
            <v>5.5</v>
          </cell>
          <cell r="H289">
            <v>0.79399451421971989</v>
          </cell>
          <cell r="I289">
            <v>172</v>
          </cell>
          <cell r="J289">
            <v>0</v>
          </cell>
          <cell r="K289">
            <v>4.5</v>
          </cell>
          <cell r="L289">
            <v>4.5</v>
          </cell>
          <cell r="M289">
            <v>1145</v>
          </cell>
          <cell r="N289">
            <v>1157.3800000000001</v>
          </cell>
          <cell r="O289" t="str">
            <v>16.09.96</v>
          </cell>
          <cell r="P289">
            <v>1130.44</v>
          </cell>
          <cell r="Q289" t="str">
            <v>17.05.96</v>
          </cell>
        </row>
        <row r="290">
          <cell r="B290" t="str">
            <v>97-98</v>
          </cell>
          <cell r="C290">
            <v>172</v>
          </cell>
          <cell r="D290">
            <v>460</v>
          </cell>
          <cell r="E290">
            <v>549.24</v>
          </cell>
          <cell r="F290">
            <v>119.4</v>
          </cell>
          <cell r="G290">
            <v>5.84</v>
          </cell>
          <cell r="H290">
            <v>1.0632874517515112</v>
          </cell>
          <cell r="I290">
            <v>172</v>
          </cell>
          <cell r="J290">
            <v>0</v>
          </cell>
          <cell r="K290">
            <v>3.74</v>
          </cell>
          <cell r="L290">
            <v>0</v>
          </cell>
          <cell r="M290">
            <v>1137.04</v>
          </cell>
          <cell r="N290">
            <v>1152.71</v>
          </cell>
          <cell r="O290" t="str">
            <v>25.05.97</v>
          </cell>
          <cell r="P290">
            <v>1136.72</v>
          </cell>
          <cell r="Q290" t="str">
            <v>20.03.98</v>
          </cell>
        </row>
        <row r="291">
          <cell r="B291" t="str">
            <v>98-99</v>
          </cell>
          <cell r="C291">
            <v>172</v>
          </cell>
          <cell r="D291">
            <v>520</v>
          </cell>
          <cell r="E291">
            <v>554.29999999999995</v>
          </cell>
          <cell r="F291">
            <v>106.59615384615383</v>
          </cell>
          <cell r="G291">
            <v>7.1</v>
          </cell>
          <cell r="H291">
            <v>1.2808948222983945</v>
          </cell>
          <cell r="I291">
            <v>172</v>
          </cell>
          <cell r="J291">
            <v>0</v>
          </cell>
          <cell r="K291">
            <v>4</v>
          </cell>
          <cell r="L291">
            <v>0</v>
          </cell>
          <cell r="M291">
            <v>1139.9100000000001</v>
          </cell>
          <cell r="N291">
            <v>1140.98</v>
          </cell>
          <cell r="O291" t="str">
            <v>28.04.98</v>
          </cell>
          <cell r="P291">
            <v>1133.1500000000001</v>
          </cell>
          <cell r="Q291" t="str">
            <v>28.06.98</v>
          </cell>
        </row>
        <row r="292">
          <cell r="B292" t="str">
            <v>99-00</v>
          </cell>
          <cell r="C292">
            <v>172</v>
          </cell>
          <cell r="D292">
            <v>520</v>
          </cell>
          <cell r="E292">
            <v>479.5</v>
          </cell>
          <cell r="F292">
            <v>92.2</v>
          </cell>
          <cell r="G292">
            <v>6.8</v>
          </cell>
          <cell r="H292">
            <v>1.4181438998957248</v>
          </cell>
          <cell r="I292">
            <v>172</v>
          </cell>
          <cell r="J292">
            <v>0</v>
          </cell>
          <cell r="K292" t="str">
            <v/>
          </cell>
          <cell r="L292">
            <v>0</v>
          </cell>
          <cell r="M292">
            <v>1134.51</v>
          </cell>
          <cell r="N292">
            <v>1143.3399999999999</v>
          </cell>
          <cell r="O292">
            <v>0</v>
          </cell>
          <cell r="P292">
            <v>1131.68</v>
          </cell>
        </row>
        <row r="293">
          <cell r="B293" t="str">
            <v>00-01</v>
          </cell>
          <cell r="C293">
            <v>172</v>
          </cell>
          <cell r="D293">
            <v>475</v>
          </cell>
          <cell r="E293">
            <v>182.92</v>
          </cell>
          <cell r="F293">
            <v>38.51</v>
          </cell>
          <cell r="G293">
            <v>4.72</v>
          </cell>
          <cell r="H293">
            <v>2.580363000218675</v>
          </cell>
          <cell r="I293">
            <v>172</v>
          </cell>
          <cell r="J293">
            <v>0</v>
          </cell>
          <cell r="K293">
            <v>0</v>
          </cell>
          <cell r="L293">
            <v>0</v>
          </cell>
          <cell r="M293">
            <v>1130.69</v>
          </cell>
        </row>
        <row r="294">
          <cell r="A294" t="str">
            <v>Average last 5 years</v>
          </cell>
          <cell r="B294">
            <v>0</v>
          </cell>
          <cell r="C294">
            <v>0</v>
          </cell>
          <cell r="D294">
            <v>470</v>
          </cell>
          <cell r="E294">
            <v>580.18799999999999</v>
          </cell>
          <cell r="F294">
            <v>125.81816053511707</v>
          </cell>
          <cell r="G294">
            <v>6.7080000000000002</v>
          </cell>
          <cell r="H294">
            <v>1.1767791728218095</v>
          </cell>
          <cell r="I294">
            <v>173.6</v>
          </cell>
          <cell r="J294">
            <v>0</v>
          </cell>
          <cell r="K294">
            <v>3.2502084481175388</v>
          </cell>
          <cell r="L294">
            <v>1.702208448117539</v>
          </cell>
          <cell r="M294">
            <v>1137.502</v>
          </cell>
          <cell r="N294">
            <v>1151.9540000000002</v>
          </cell>
          <cell r="O294">
            <v>0</v>
          </cell>
          <cell r="P294">
            <v>1130.152</v>
          </cell>
          <cell r="Q294">
            <v>0</v>
          </cell>
        </row>
        <row r="295">
          <cell r="A295" t="str">
            <v>J.SAGAR</v>
          </cell>
          <cell r="B295" t="str">
            <v>88-89</v>
          </cell>
          <cell r="C295">
            <v>99</v>
          </cell>
          <cell r="D295">
            <v>385</v>
          </cell>
          <cell r="E295">
            <v>339</v>
          </cell>
          <cell r="F295">
            <v>88.051948051948045</v>
          </cell>
          <cell r="G295" t="str">
            <v/>
          </cell>
          <cell r="H295">
            <v>0</v>
          </cell>
          <cell r="I295" t="str">
            <v/>
          </cell>
          <cell r="J295" t="str">
            <v/>
          </cell>
          <cell r="K295" t="str">
            <v/>
          </cell>
          <cell r="L295" t="str">
            <v/>
          </cell>
          <cell r="M295" t="str">
            <v/>
          </cell>
          <cell r="N295" t="str">
            <v/>
          </cell>
          <cell r="O295" t="str">
            <v/>
          </cell>
          <cell r="P295" t="str">
            <v/>
          </cell>
          <cell r="Q295" t="str">
            <v/>
          </cell>
        </row>
        <row r="296">
          <cell r="B296" t="str">
            <v>89-90</v>
          </cell>
          <cell r="C296">
            <v>99</v>
          </cell>
          <cell r="D296">
            <v>385</v>
          </cell>
          <cell r="E296">
            <v>296.37</v>
          </cell>
          <cell r="F296">
            <v>76.98</v>
          </cell>
          <cell r="G296">
            <v>5</v>
          </cell>
          <cell r="H296">
            <v>1.77</v>
          </cell>
          <cell r="I296">
            <v>99</v>
          </cell>
          <cell r="J296" t="str">
            <v/>
          </cell>
          <cell r="K296">
            <v>3.05</v>
          </cell>
          <cell r="L296">
            <v>3.05</v>
          </cell>
          <cell r="M296">
            <v>968.2</v>
          </cell>
          <cell r="N296">
            <v>979.9</v>
          </cell>
          <cell r="O296" t="str">
            <v>06.01.90</v>
          </cell>
          <cell r="P296">
            <v>968.1</v>
          </cell>
          <cell r="Q296" t="str">
            <v>31.03.90</v>
          </cell>
        </row>
        <row r="297">
          <cell r="B297" t="str">
            <v>90-91</v>
          </cell>
          <cell r="C297">
            <v>99</v>
          </cell>
          <cell r="D297">
            <v>340</v>
          </cell>
          <cell r="E297">
            <v>261.92</v>
          </cell>
          <cell r="F297">
            <v>77.040000000000006</v>
          </cell>
          <cell r="G297">
            <v>2.5</v>
          </cell>
          <cell r="H297">
            <v>0.95448992058643856</v>
          </cell>
          <cell r="I297">
            <v>99</v>
          </cell>
          <cell r="J297">
            <v>0</v>
          </cell>
          <cell r="K297">
            <v>2.68</v>
          </cell>
          <cell r="L297">
            <v>2.68</v>
          </cell>
          <cell r="M297">
            <v>972.9</v>
          </cell>
          <cell r="N297">
            <v>978.9</v>
          </cell>
          <cell r="O297" t="str">
            <v>26.07.90</v>
          </cell>
          <cell r="P297">
            <v>953.5</v>
          </cell>
          <cell r="Q297" t="str">
            <v>28.06.90</v>
          </cell>
        </row>
        <row r="298">
          <cell r="B298" t="str">
            <v>91-92</v>
          </cell>
          <cell r="C298">
            <v>99</v>
          </cell>
          <cell r="D298">
            <v>340</v>
          </cell>
          <cell r="E298">
            <v>421.01</v>
          </cell>
          <cell r="F298">
            <v>123.83</v>
          </cell>
          <cell r="G298">
            <v>3.3</v>
          </cell>
          <cell r="H298">
            <v>0.78382936272297576</v>
          </cell>
          <cell r="I298">
            <v>100</v>
          </cell>
          <cell r="J298">
            <v>0</v>
          </cell>
          <cell r="K298">
            <v>4.42</v>
          </cell>
          <cell r="L298">
            <v>4.42</v>
          </cell>
          <cell r="M298">
            <v>975.9</v>
          </cell>
          <cell r="N298">
            <v>979.6</v>
          </cell>
          <cell r="O298" t="str">
            <v>02.06.91</v>
          </cell>
          <cell r="P298">
            <v>970</v>
          </cell>
          <cell r="Q298" t="str">
            <v>22.07.91</v>
          </cell>
        </row>
        <row r="299">
          <cell r="B299" t="str">
            <v>92-93</v>
          </cell>
          <cell r="C299">
            <v>99</v>
          </cell>
          <cell r="D299">
            <v>300</v>
          </cell>
          <cell r="E299">
            <v>390.68</v>
          </cell>
          <cell r="F299">
            <v>130.22666666666666</v>
          </cell>
          <cell r="G299">
            <v>3.3</v>
          </cell>
          <cell r="H299">
            <v>0.8446810689054981</v>
          </cell>
          <cell r="I299">
            <v>100</v>
          </cell>
          <cell r="J299">
            <v>0</v>
          </cell>
          <cell r="K299">
            <v>3.59</v>
          </cell>
          <cell r="L299">
            <v>3.59</v>
          </cell>
          <cell r="M299">
            <v>975.5</v>
          </cell>
          <cell r="N299">
            <v>979.4</v>
          </cell>
          <cell r="O299" t="str">
            <v>19.06.92</v>
          </cell>
          <cell r="P299">
            <v>970</v>
          </cell>
          <cell r="Q299" t="str">
            <v>06.12.92</v>
          </cell>
        </row>
        <row r="300">
          <cell r="B300" t="str">
            <v>93-94</v>
          </cell>
          <cell r="C300">
            <v>99</v>
          </cell>
          <cell r="D300">
            <v>385</v>
          </cell>
          <cell r="E300">
            <v>322.71699999999998</v>
          </cell>
          <cell r="F300">
            <v>83.822597402597395</v>
          </cell>
          <cell r="G300">
            <v>5.0999999999999996</v>
          </cell>
          <cell r="H300">
            <v>1.5803319936662772</v>
          </cell>
          <cell r="I300">
            <v>99</v>
          </cell>
          <cell r="J300">
            <v>0</v>
          </cell>
          <cell r="K300">
            <v>3.58</v>
          </cell>
          <cell r="L300">
            <v>3.58</v>
          </cell>
          <cell r="M300">
            <v>971.5</v>
          </cell>
          <cell r="N300">
            <v>979.5</v>
          </cell>
          <cell r="O300" t="str">
            <v>06.03.93</v>
          </cell>
          <cell r="P300">
            <v>970</v>
          </cell>
          <cell r="Q300" t="str">
            <v>13.08.93</v>
          </cell>
        </row>
        <row r="301">
          <cell r="B301" t="str">
            <v>94-95</v>
          </cell>
          <cell r="C301">
            <v>99</v>
          </cell>
          <cell r="D301">
            <v>315</v>
          </cell>
          <cell r="E301">
            <v>444.5</v>
          </cell>
          <cell r="F301">
            <v>141.11111111111111</v>
          </cell>
          <cell r="G301">
            <v>3.3</v>
          </cell>
          <cell r="H301">
            <v>0.74240719910011244</v>
          </cell>
          <cell r="I301">
            <v>99</v>
          </cell>
          <cell r="J301">
            <v>0</v>
          </cell>
          <cell r="K301">
            <v>0</v>
          </cell>
          <cell r="L301">
            <v>0</v>
          </cell>
          <cell r="M301">
            <v>971.7</v>
          </cell>
          <cell r="N301">
            <v>979.9</v>
          </cell>
          <cell r="O301" t="str">
            <v>27.03.95</v>
          </cell>
          <cell r="P301">
            <v>970.4</v>
          </cell>
          <cell r="Q301" t="str">
            <v>12.06.94</v>
          </cell>
        </row>
        <row r="302">
          <cell r="B302" t="str">
            <v>95-96</v>
          </cell>
          <cell r="C302">
            <v>99</v>
          </cell>
          <cell r="D302">
            <v>300</v>
          </cell>
          <cell r="E302">
            <v>444.2</v>
          </cell>
          <cell r="F302">
            <v>148.06666666666666</v>
          </cell>
          <cell r="G302">
            <v>4.9000000000000004</v>
          </cell>
          <cell r="H302">
            <v>1.1031067086897794</v>
          </cell>
          <cell r="I302">
            <v>99</v>
          </cell>
          <cell r="J302">
            <v>0</v>
          </cell>
          <cell r="K302">
            <v>4.5587695133149682</v>
          </cell>
          <cell r="L302">
            <v>4.5587695133149682</v>
          </cell>
          <cell r="M302">
            <v>970.5</v>
          </cell>
          <cell r="N302">
            <v>978.8</v>
          </cell>
          <cell r="O302" t="str">
            <v>28.07.95</v>
          </cell>
          <cell r="P302">
            <v>970.7</v>
          </cell>
          <cell r="Q302" t="str">
            <v>31.03.96</v>
          </cell>
        </row>
        <row r="303">
          <cell r="B303" t="str">
            <v>96-97</v>
          </cell>
          <cell r="C303">
            <v>99</v>
          </cell>
          <cell r="D303">
            <v>300</v>
          </cell>
          <cell r="E303">
            <v>481.4</v>
          </cell>
          <cell r="F303">
            <v>160.46666666666667</v>
          </cell>
          <cell r="G303">
            <v>4.0999999999999996</v>
          </cell>
          <cell r="H303">
            <v>0.85168259243872035</v>
          </cell>
          <cell r="I303">
            <v>99</v>
          </cell>
          <cell r="J303">
            <v>0</v>
          </cell>
          <cell r="K303">
            <v>4.9000000000000004</v>
          </cell>
          <cell r="L303">
            <v>4.9000000000000004</v>
          </cell>
          <cell r="M303">
            <v>971.1</v>
          </cell>
          <cell r="N303">
            <v>979.6</v>
          </cell>
          <cell r="O303" t="str">
            <v>18.09.96</v>
          </cell>
          <cell r="P303">
            <v>970.5</v>
          </cell>
          <cell r="Q303" t="str">
            <v>01.04.96</v>
          </cell>
        </row>
        <row r="304">
          <cell r="B304" t="str">
            <v>97-98</v>
          </cell>
          <cell r="C304">
            <v>99</v>
          </cell>
          <cell r="D304">
            <v>300</v>
          </cell>
          <cell r="E304">
            <v>382.55</v>
          </cell>
          <cell r="F304">
            <v>127.51666666666667</v>
          </cell>
          <cell r="G304">
            <v>4.8120000000000003</v>
          </cell>
          <cell r="H304">
            <v>1.2578747876094629</v>
          </cell>
          <cell r="I304">
            <v>99</v>
          </cell>
          <cell r="J304">
            <v>0</v>
          </cell>
          <cell r="K304">
            <v>4.01</v>
          </cell>
          <cell r="L304">
            <v>0</v>
          </cell>
          <cell r="M304">
            <v>973.5</v>
          </cell>
          <cell r="N304">
            <v>978</v>
          </cell>
          <cell r="O304" t="str">
            <v>03.04.97</v>
          </cell>
          <cell r="P304">
            <v>970</v>
          </cell>
          <cell r="Q304" t="str">
            <v>17.12.97</v>
          </cell>
        </row>
        <row r="305">
          <cell r="B305" t="str">
            <v>98-99</v>
          </cell>
          <cell r="C305">
            <v>99</v>
          </cell>
          <cell r="D305">
            <v>330</v>
          </cell>
          <cell r="E305">
            <v>392.8</v>
          </cell>
          <cell r="F305">
            <v>119.03030303030303</v>
          </cell>
          <cell r="G305">
            <v>5.2</v>
          </cell>
          <cell r="H305">
            <v>1.3238289205702647</v>
          </cell>
          <cell r="I305">
            <v>99</v>
          </cell>
          <cell r="J305">
            <v>0</v>
          </cell>
          <cell r="K305">
            <v>3.9</v>
          </cell>
          <cell r="L305">
            <v>0</v>
          </cell>
          <cell r="M305">
            <v>978.8</v>
          </cell>
          <cell r="N305">
            <v>979.4</v>
          </cell>
          <cell r="O305" t="str">
            <v>22.05.98</v>
          </cell>
          <cell r="P305">
            <v>970.2</v>
          </cell>
          <cell r="Q305" t="str">
            <v>29.08.98</v>
          </cell>
        </row>
        <row r="306">
          <cell r="B306" t="str">
            <v>99-00</v>
          </cell>
          <cell r="C306">
            <v>99</v>
          </cell>
          <cell r="D306">
            <v>330</v>
          </cell>
          <cell r="E306">
            <v>361.4</v>
          </cell>
          <cell r="F306">
            <v>109.5</v>
          </cell>
          <cell r="G306">
            <v>4.4000000000000004</v>
          </cell>
          <cell r="H306">
            <v>1.2</v>
          </cell>
          <cell r="I306">
            <v>99</v>
          </cell>
          <cell r="J306">
            <v>0</v>
          </cell>
          <cell r="K306" t="str">
            <v/>
          </cell>
          <cell r="L306">
            <v>0</v>
          </cell>
          <cell r="M306">
            <v>979.2</v>
          </cell>
          <cell r="N306">
            <v>979.99</v>
          </cell>
          <cell r="O306" t="str">
            <v/>
          </cell>
          <cell r="P306">
            <v>972.4</v>
          </cell>
        </row>
        <row r="307">
          <cell r="B307" t="str">
            <v>00-01</v>
          </cell>
          <cell r="C307">
            <v>99</v>
          </cell>
          <cell r="D307">
            <v>300</v>
          </cell>
          <cell r="E307">
            <v>140.33000000000001</v>
          </cell>
          <cell r="F307">
            <v>46.78</v>
          </cell>
          <cell r="G307">
            <v>3.01</v>
          </cell>
          <cell r="H307">
            <v>2.14</v>
          </cell>
          <cell r="I307">
            <v>99</v>
          </cell>
          <cell r="J307">
            <v>0</v>
          </cell>
          <cell r="K307">
            <v>0</v>
          </cell>
          <cell r="L307">
            <v>0</v>
          </cell>
          <cell r="M307">
            <v>976.7</v>
          </cell>
        </row>
        <row r="308">
          <cell r="A308" t="str">
            <v>Average last 5 years</v>
          </cell>
          <cell r="B308">
            <v>0</v>
          </cell>
          <cell r="C308">
            <v>0</v>
          </cell>
          <cell r="D308">
            <v>312</v>
          </cell>
          <cell r="E308">
            <v>412.46999999999997</v>
          </cell>
          <cell r="F308">
            <v>132.9160606060606</v>
          </cell>
          <cell r="G308">
            <v>4.6823999999999995</v>
          </cell>
          <cell r="H308">
            <v>1.1472986018616456</v>
          </cell>
          <cell r="I308">
            <v>99</v>
          </cell>
          <cell r="J308">
            <v>0</v>
          </cell>
          <cell r="K308">
            <v>3.473753902662994</v>
          </cell>
          <cell r="L308">
            <v>1.8917539026629939</v>
          </cell>
          <cell r="M308">
            <v>974.61999999999989</v>
          </cell>
          <cell r="N308">
            <v>979.14</v>
          </cell>
          <cell r="O308">
            <v>0</v>
          </cell>
          <cell r="P308">
            <v>970.36</v>
          </cell>
          <cell r="Q308">
            <v>0</v>
          </cell>
        </row>
        <row r="309">
          <cell r="A309" t="str">
            <v>STATE  LOAD  DESPATCH  CENTRE  M.P.E.B.  JABALPUR</v>
          </cell>
        </row>
        <row r="310">
          <cell r="A310" t="str">
            <v>CHAMBAL COMPLEX</v>
          </cell>
        </row>
        <row r="311">
          <cell r="A311" t="str">
            <v>STATION NAME</v>
          </cell>
          <cell r="B311" t="str">
            <v>YEAR</v>
          </cell>
          <cell r="C311" t="str">
            <v>CAPACITY</v>
          </cell>
          <cell r="D311" t="str">
            <v>TARGET</v>
          </cell>
          <cell r="E311" t="str">
            <v>ACTUAL GENE.</v>
          </cell>
          <cell r="F311" t="str">
            <v>ACHIEVE-MENT</v>
          </cell>
          <cell r="G311" t="str">
            <v>AUXILIARY CONSUMPTION</v>
          </cell>
          <cell r="H311">
            <v>0</v>
          </cell>
          <cell r="I311" t="str">
            <v>MAXIMUM DEMAND</v>
          </cell>
          <cell r="J311" t="str">
            <v>WATER INFLOW</v>
          </cell>
          <cell r="K311" t="str">
            <v>WATER CONSUMED</v>
          </cell>
          <cell r="L311" t="str">
            <v>WATER CONSUMED</v>
          </cell>
          <cell r="M311" t="str">
            <v>LEVEL AT THE END</v>
          </cell>
          <cell r="N311" t="str">
            <v>MAXIMUM LEVEL</v>
          </cell>
          <cell r="O311">
            <v>0</v>
          </cell>
          <cell r="P311" t="str">
            <v>MINIMUM LEVEL</v>
          </cell>
        </row>
        <row r="312">
          <cell r="C312" t="str">
            <v>MW</v>
          </cell>
          <cell r="D312" t="str">
            <v>MKwh</v>
          </cell>
          <cell r="E312" t="str">
            <v>MKwh</v>
          </cell>
          <cell r="F312" t="str">
            <v>%</v>
          </cell>
          <cell r="G312" t="str">
            <v>MKwh</v>
          </cell>
          <cell r="H312" t="str">
            <v>%</v>
          </cell>
          <cell r="I312" t="str">
            <v>MW</v>
          </cell>
          <cell r="J312" t="str">
            <v>MAFT</v>
          </cell>
          <cell r="K312" t="str">
            <v>MCM</v>
          </cell>
          <cell r="L312" t="str">
            <v>MCM</v>
          </cell>
          <cell r="M312" t="str">
            <v>FT / M</v>
          </cell>
          <cell r="N312" t="str">
            <v>FT / M</v>
          </cell>
          <cell r="O312" t="str">
            <v>DATE</v>
          </cell>
          <cell r="P312" t="str">
            <v>FT / M</v>
          </cell>
          <cell r="Q312" t="str">
            <v>DATE</v>
          </cell>
        </row>
        <row r="313">
          <cell r="A313" t="str">
            <v>CHAMBAL</v>
          </cell>
          <cell r="B313" t="str">
            <v>88-89</v>
          </cell>
          <cell r="C313">
            <v>386</v>
          </cell>
          <cell r="D313">
            <v>1300</v>
          </cell>
          <cell r="E313">
            <v>1155</v>
          </cell>
          <cell r="F313">
            <v>88.84615384615384</v>
          </cell>
          <cell r="G313">
            <v>0</v>
          </cell>
          <cell r="H313">
            <v>0</v>
          </cell>
        </row>
        <row r="314">
          <cell r="B314" t="str">
            <v>89-90</v>
          </cell>
          <cell r="C314">
            <v>386</v>
          </cell>
          <cell r="D314">
            <v>1300</v>
          </cell>
          <cell r="E314">
            <v>906.51</v>
          </cell>
          <cell r="F314">
            <v>69.731538461538463</v>
          </cell>
          <cell r="G314">
            <v>12</v>
          </cell>
          <cell r="H314">
            <v>1.3237581493861073</v>
          </cell>
        </row>
        <row r="315">
          <cell r="B315" t="str">
            <v>90-91</v>
          </cell>
          <cell r="C315">
            <v>386</v>
          </cell>
          <cell r="D315">
            <v>1150</v>
          </cell>
          <cell r="E315">
            <v>917.59999999999991</v>
          </cell>
          <cell r="F315">
            <v>79.79130434782607</v>
          </cell>
          <cell r="G315">
            <v>5</v>
          </cell>
          <cell r="H315">
            <v>0.54489973844812556</v>
          </cell>
        </row>
        <row r="316">
          <cell r="B316" t="str">
            <v>91-92</v>
          </cell>
          <cell r="C316">
            <v>386</v>
          </cell>
          <cell r="D316">
            <v>1150</v>
          </cell>
          <cell r="E316">
            <v>1562.3300000000002</v>
          </cell>
          <cell r="F316">
            <v>135.85478260869567</v>
          </cell>
          <cell r="G316">
            <v>8.6</v>
          </cell>
          <cell r="H316">
            <v>0.5504598900360359</v>
          </cell>
        </row>
        <row r="317">
          <cell r="B317" t="str">
            <v>92-93</v>
          </cell>
          <cell r="C317">
            <v>386</v>
          </cell>
          <cell r="D317">
            <v>1150</v>
          </cell>
          <cell r="E317">
            <v>1239.3900000000001</v>
          </cell>
          <cell r="F317">
            <v>107.77304347826089</v>
          </cell>
          <cell r="G317">
            <v>8.3999999999999986</v>
          </cell>
          <cell r="H317">
            <v>0.67775276547333752</v>
          </cell>
          <cell r="I317" t="str">
            <v/>
          </cell>
          <cell r="J317">
            <v>0</v>
          </cell>
          <cell r="K317" t="str">
            <v/>
          </cell>
          <cell r="L317" t="str">
            <v/>
          </cell>
          <cell r="M317" t="str">
            <v/>
          </cell>
        </row>
        <row r="318">
          <cell r="B318" t="str">
            <v>93-94</v>
          </cell>
          <cell r="C318">
            <v>386</v>
          </cell>
          <cell r="D318">
            <v>1500</v>
          </cell>
          <cell r="E318">
            <v>1032.2988</v>
          </cell>
          <cell r="F318">
            <v>68.819919999999996</v>
          </cell>
          <cell r="G318">
            <v>14.78</v>
          </cell>
          <cell r="H318">
            <v>1.4317559993288764</v>
          </cell>
          <cell r="I318" t="str">
            <v/>
          </cell>
          <cell r="J318">
            <v>0</v>
          </cell>
          <cell r="K318" t="str">
            <v/>
          </cell>
          <cell r="L318" t="str">
            <v/>
          </cell>
          <cell r="M318" t="str">
            <v/>
          </cell>
        </row>
        <row r="319">
          <cell r="B319" t="str">
            <v>94-95</v>
          </cell>
          <cell r="C319">
            <v>386</v>
          </cell>
          <cell r="D319">
            <v>1200</v>
          </cell>
          <cell r="E319">
            <v>1404.6</v>
          </cell>
          <cell r="F319">
            <v>117.05</v>
          </cell>
          <cell r="G319">
            <v>12.2</v>
          </cell>
          <cell r="H319">
            <v>0.86857468318382458</v>
          </cell>
          <cell r="I319" t="str">
            <v/>
          </cell>
          <cell r="J319">
            <v>0</v>
          </cell>
          <cell r="K319" t="str">
            <v/>
          </cell>
          <cell r="L319" t="str">
            <v/>
          </cell>
          <cell r="M319" t="str">
            <v/>
          </cell>
        </row>
        <row r="320">
          <cell r="B320" t="str">
            <v>95-96</v>
          </cell>
          <cell r="C320">
            <v>386</v>
          </cell>
          <cell r="D320">
            <v>1060</v>
          </cell>
          <cell r="E320">
            <v>1642.3</v>
          </cell>
          <cell r="F320">
            <v>154.93396226415095</v>
          </cell>
          <cell r="G320">
            <v>14.200000000000001</v>
          </cell>
          <cell r="H320">
            <v>0.8646410521829142</v>
          </cell>
          <cell r="I320" t="str">
            <v/>
          </cell>
          <cell r="J320">
            <v>0</v>
          </cell>
          <cell r="K320" t="str">
            <v/>
          </cell>
          <cell r="L320" t="str">
            <v/>
          </cell>
          <cell r="M320" t="str">
            <v/>
          </cell>
        </row>
        <row r="321">
          <cell r="B321" t="str">
            <v>96-97</v>
          </cell>
          <cell r="C321">
            <v>386</v>
          </cell>
          <cell r="D321">
            <v>1160</v>
          </cell>
          <cell r="E321">
            <v>1739.5</v>
          </cell>
          <cell r="F321">
            <v>149.95689655172413</v>
          </cell>
          <cell r="G321">
            <v>10.5</v>
          </cell>
          <cell r="H321">
            <v>0.60362173038229372</v>
          </cell>
          <cell r="I321" t="str">
            <v/>
          </cell>
          <cell r="J321">
            <v>0</v>
          </cell>
          <cell r="K321" t="str">
            <v/>
          </cell>
          <cell r="L321" t="str">
            <v/>
          </cell>
          <cell r="M321" t="str">
            <v/>
          </cell>
        </row>
        <row r="322">
          <cell r="B322" t="str">
            <v>97-98</v>
          </cell>
          <cell r="C322">
            <v>386</v>
          </cell>
          <cell r="D322">
            <v>1160</v>
          </cell>
          <cell r="E322">
            <v>1362.57</v>
          </cell>
          <cell r="F322">
            <v>117.46293103448276</v>
          </cell>
          <cell r="G322">
            <v>11.581</v>
          </cell>
          <cell r="H322">
            <v>0.84993798483747618</v>
          </cell>
          <cell r="I322" t="str">
            <v/>
          </cell>
          <cell r="J322">
            <v>0</v>
          </cell>
          <cell r="K322" t="str">
            <v/>
          </cell>
          <cell r="L322" t="str">
            <v/>
          </cell>
          <cell r="M322" t="str">
            <v/>
          </cell>
        </row>
        <row r="323">
          <cell r="B323" t="str">
            <v>98-99</v>
          </cell>
          <cell r="C323">
            <v>386</v>
          </cell>
          <cell r="D323">
            <v>1300</v>
          </cell>
          <cell r="E323">
            <v>1486.3999999999999</v>
          </cell>
          <cell r="F323">
            <v>114.33846153846154</v>
          </cell>
          <cell r="G323">
            <v>13.2</v>
          </cell>
          <cell r="H323">
            <v>0.88805166846071049</v>
          </cell>
          <cell r="I323" t="str">
            <v/>
          </cell>
          <cell r="J323">
            <v>0</v>
          </cell>
          <cell r="K323" t="str">
            <v/>
          </cell>
          <cell r="L323" t="str">
            <v/>
          </cell>
          <cell r="M323" t="str">
            <v/>
          </cell>
        </row>
        <row r="324">
          <cell r="B324" t="str">
            <v>99-00</v>
          </cell>
          <cell r="C324">
            <v>386</v>
          </cell>
          <cell r="D324">
            <v>1300</v>
          </cell>
          <cell r="E324">
            <v>1185.5</v>
          </cell>
          <cell r="F324">
            <v>91.192307692307693</v>
          </cell>
          <cell r="G324">
            <v>12</v>
          </cell>
          <cell r="H324">
            <v>1.0122311261071277</v>
          </cell>
        </row>
        <row r="325">
          <cell r="B325" t="str">
            <v>00-01</v>
          </cell>
          <cell r="C325">
            <v>386</v>
          </cell>
          <cell r="D325">
            <v>1200</v>
          </cell>
          <cell r="E325">
            <v>427.45</v>
          </cell>
          <cell r="F325">
            <v>35.619999999999997</v>
          </cell>
          <cell r="G325">
            <v>8.66</v>
          </cell>
          <cell r="H325">
            <v>2.0299999999999998</v>
          </cell>
        </row>
        <row r="326">
          <cell r="A326" t="str">
            <v>Average last 5 years</v>
          </cell>
          <cell r="B326">
            <v>0</v>
          </cell>
          <cell r="C326">
            <v>0</v>
          </cell>
          <cell r="D326">
            <v>1196</v>
          </cell>
          <cell r="E326">
            <v>1483.2539999999999</v>
          </cell>
          <cell r="F326">
            <v>125.57691181622542</v>
          </cell>
          <cell r="G326">
            <v>12.296200000000002</v>
          </cell>
          <cell r="H326">
            <v>0.84369671239410449</v>
          </cell>
          <cell r="I326">
            <v>0</v>
          </cell>
          <cell r="J326">
            <v>0</v>
          </cell>
          <cell r="K326">
            <v>0</v>
          </cell>
          <cell r="L326">
            <v>0</v>
          </cell>
          <cell r="M326">
            <v>0</v>
          </cell>
          <cell r="N326">
            <v>0</v>
          </cell>
          <cell r="O326">
            <v>0</v>
          </cell>
          <cell r="P326">
            <v>0</v>
          </cell>
          <cell r="Q326">
            <v>0</v>
          </cell>
        </row>
        <row r="327">
          <cell r="A327" t="str">
            <v>M.P.CHAMBAL</v>
          </cell>
          <cell r="B327" t="str">
            <v>88-89</v>
          </cell>
          <cell r="C327">
            <v>193</v>
          </cell>
          <cell r="D327">
            <v>650</v>
          </cell>
          <cell r="E327">
            <v>577.5</v>
          </cell>
          <cell r="F327">
            <v>88.84615384615384</v>
          </cell>
          <cell r="G327">
            <v>0</v>
          </cell>
          <cell r="H327">
            <v>0</v>
          </cell>
        </row>
        <row r="328">
          <cell r="B328" t="str">
            <v>89-90</v>
          </cell>
          <cell r="C328">
            <v>193</v>
          </cell>
          <cell r="D328">
            <v>650</v>
          </cell>
          <cell r="E328">
            <v>453.255</v>
          </cell>
          <cell r="F328">
            <v>69.731538461538463</v>
          </cell>
          <cell r="G328">
            <v>6</v>
          </cell>
          <cell r="H328">
            <v>1.3237581493861073</v>
          </cell>
        </row>
        <row r="329">
          <cell r="B329" t="str">
            <v>90-91</v>
          </cell>
          <cell r="C329">
            <v>193</v>
          </cell>
          <cell r="D329">
            <v>575</v>
          </cell>
          <cell r="E329">
            <v>458.79999999999995</v>
          </cell>
          <cell r="F329">
            <v>79.79130434782607</v>
          </cell>
          <cell r="G329">
            <v>2.5</v>
          </cell>
          <cell r="H329">
            <v>0.54489973844812556</v>
          </cell>
        </row>
        <row r="330">
          <cell r="B330" t="str">
            <v>91-92</v>
          </cell>
          <cell r="C330">
            <v>193</v>
          </cell>
          <cell r="D330">
            <v>575</v>
          </cell>
          <cell r="E330">
            <v>781.16500000000008</v>
          </cell>
          <cell r="F330">
            <v>135.85478260869567</v>
          </cell>
          <cell r="G330">
            <v>4.3</v>
          </cell>
          <cell r="H330">
            <v>0.5504598900360359</v>
          </cell>
        </row>
        <row r="331">
          <cell r="B331" t="str">
            <v>92-93</v>
          </cell>
          <cell r="C331">
            <v>193</v>
          </cell>
          <cell r="D331">
            <v>575</v>
          </cell>
          <cell r="E331">
            <v>619.69500000000005</v>
          </cell>
          <cell r="F331">
            <v>107.77304347826089</v>
          </cell>
          <cell r="G331">
            <v>4.1999999999999993</v>
          </cell>
          <cell r="H331">
            <v>0.67775276547333752</v>
          </cell>
        </row>
        <row r="332">
          <cell r="B332" t="str">
            <v>93-94</v>
          </cell>
          <cell r="C332">
            <v>193</v>
          </cell>
          <cell r="D332">
            <v>750</v>
          </cell>
          <cell r="E332">
            <v>516.14940000000001</v>
          </cell>
          <cell r="F332">
            <v>68.819919999999996</v>
          </cell>
          <cell r="G332">
            <v>7.39</v>
          </cell>
          <cell r="H332">
            <v>1.4317559993288764</v>
          </cell>
          <cell r="I332" t="str">
            <v/>
          </cell>
          <cell r="J332">
            <v>0</v>
          </cell>
          <cell r="K332" t="str">
            <v/>
          </cell>
          <cell r="L332" t="str">
            <v/>
          </cell>
          <cell r="M332" t="str">
            <v/>
          </cell>
        </row>
        <row r="333">
          <cell r="B333" t="str">
            <v>94-95</v>
          </cell>
          <cell r="C333">
            <v>193</v>
          </cell>
          <cell r="D333">
            <v>600</v>
          </cell>
          <cell r="E333">
            <v>702.3</v>
          </cell>
          <cell r="F333">
            <v>117.05</v>
          </cell>
          <cell r="G333">
            <v>6.1</v>
          </cell>
          <cell r="H333">
            <v>0.86857468318382458</v>
          </cell>
          <cell r="I333" t="str">
            <v/>
          </cell>
          <cell r="J333">
            <v>0</v>
          </cell>
          <cell r="K333" t="str">
            <v/>
          </cell>
          <cell r="L333" t="str">
            <v/>
          </cell>
          <cell r="M333" t="str">
            <v/>
          </cell>
        </row>
        <row r="334">
          <cell r="B334" t="str">
            <v>95-96</v>
          </cell>
          <cell r="C334">
            <v>193</v>
          </cell>
          <cell r="D334">
            <v>530</v>
          </cell>
          <cell r="E334">
            <v>821.15</v>
          </cell>
          <cell r="F334">
            <v>154.93396226415095</v>
          </cell>
          <cell r="G334">
            <v>7.1000000000000005</v>
          </cell>
          <cell r="H334">
            <v>0.8646410521829142</v>
          </cell>
        </row>
        <row r="335">
          <cell r="B335" t="str">
            <v>96-97</v>
          </cell>
          <cell r="C335">
            <v>193</v>
          </cell>
          <cell r="D335">
            <v>580</v>
          </cell>
          <cell r="E335">
            <v>869.75</v>
          </cell>
          <cell r="F335">
            <v>149.95689655172413</v>
          </cell>
          <cell r="G335">
            <v>5.25</v>
          </cell>
          <cell r="H335">
            <v>0.60362173038229372</v>
          </cell>
        </row>
        <row r="336">
          <cell r="B336" t="str">
            <v>97-98</v>
          </cell>
          <cell r="C336">
            <v>193</v>
          </cell>
          <cell r="D336">
            <v>580</v>
          </cell>
          <cell r="E336">
            <v>681.28499999999997</v>
          </cell>
          <cell r="F336">
            <v>117.46293103448276</v>
          </cell>
          <cell r="G336">
            <v>5.7904999999999998</v>
          </cell>
          <cell r="H336">
            <v>0.84993798483747618</v>
          </cell>
        </row>
        <row r="337">
          <cell r="B337" t="str">
            <v>98-99</v>
          </cell>
          <cell r="C337">
            <v>193</v>
          </cell>
          <cell r="D337">
            <v>650</v>
          </cell>
          <cell r="E337">
            <v>743.19999999999993</v>
          </cell>
          <cell r="F337">
            <v>114.33846153846154</v>
          </cell>
          <cell r="G337">
            <v>6.6</v>
          </cell>
          <cell r="H337">
            <v>0.88805166846071049</v>
          </cell>
        </row>
        <row r="338">
          <cell r="B338" t="str">
            <v>99-00</v>
          </cell>
          <cell r="C338">
            <v>193</v>
          </cell>
          <cell r="D338">
            <v>650</v>
          </cell>
          <cell r="E338">
            <v>592.75</v>
          </cell>
          <cell r="F338">
            <v>91.192307692307693</v>
          </cell>
          <cell r="G338">
            <v>6</v>
          </cell>
          <cell r="H338">
            <v>1.0122311261071277</v>
          </cell>
        </row>
        <row r="339">
          <cell r="B339" t="str">
            <v>00-01</v>
          </cell>
          <cell r="C339">
            <v>193</v>
          </cell>
          <cell r="D339">
            <v>600</v>
          </cell>
          <cell r="E339">
            <v>213.72</v>
          </cell>
          <cell r="F339">
            <v>35.619999999999997</v>
          </cell>
          <cell r="G339">
            <v>4.33</v>
          </cell>
          <cell r="H339">
            <v>2.0299999999999998</v>
          </cell>
        </row>
        <row r="340">
          <cell r="A340" t="str">
            <v>Average last 5 years</v>
          </cell>
          <cell r="B340">
            <v>0</v>
          </cell>
          <cell r="C340">
            <v>0</v>
          </cell>
          <cell r="D340">
            <v>598</v>
          </cell>
          <cell r="E340">
            <v>741.62699999999995</v>
          </cell>
          <cell r="F340">
            <v>125.57691181622542</v>
          </cell>
          <cell r="G340">
            <v>6.1481000000000012</v>
          </cell>
          <cell r="H340">
            <v>0.84369671239410449</v>
          </cell>
          <cell r="I340">
            <v>0</v>
          </cell>
          <cell r="J340">
            <v>0</v>
          </cell>
          <cell r="K340">
            <v>0</v>
          </cell>
          <cell r="L340">
            <v>0</v>
          </cell>
          <cell r="M340">
            <v>0</v>
          </cell>
          <cell r="N340">
            <v>0</v>
          </cell>
          <cell r="O340">
            <v>0</v>
          </cell>
          <cell r="P340">
            <v>0</v>
          </cell>
          <cell r="Q340">
            <v>0</v>
          </cell>
        </row>
        <row r="341">
          <cell r="A341" t="str">
            <v>PENCH</v>
          </cell>
          <cell r="B341" t="str">
            <v>88-89</v>
          </cell>
          <cell r="C341">
            <v>160</v>
          </cell>
          <cell r="D341">
            <v>240</v>
          </cell>
          <cell r="E341">
            <v>248</v>
          </cell>
          <cell r="F341">
            <v>103.33333333333333</v>
          </cell>
          <cell r="G341" t="str">
            <v/>
          </cell>
          <cell r="H341">
            <v>0</v>
          </cell>
          <cell r="I341" t="str">
            <v/>
          </cell>
          <cell r="J341" t="str">
            <v/>
          </cell>
          <cell r="K341" t="str">
            <v/>
          </cell>
          <cell r="L341" t="str">
            <v/>
          </cell>
          <cell r="M341" t="str">
            <v/>
          </cell>
          <cell r="N341" t="str">
            <v/>
          </cell>
          <cell r="O341" t="str">
            <v/>
          </cell>
          <cell r="P341" t="str">
            <v/>
          </cell>
          <cell r="Q341" t="str">
            <v/>
          </cell>
        </row>
        <row r="342">
          <cell r="B342" t="str">
            <v>89-90</v>
          </cell>
          <cell r="C342">
            <v>160</v>
          </cell>
          <cell r="D342">
            <v>240</v>
          </cell>
          <cell r="E342">
            <v>212.32</v>
          </cell>
          <cell r="F342">
            <v>88.46</v>
          </cell>
          <cell r="G342">
            <v>0.2</v>
          </cell>
          <cell r="H342">
            <v>0.08</v>
          </cell>
          <cell r="I342">
            <v>160</v>
          </cell>
          <cell r="J342">
            <v>306</v>
          </cell>
          <cell r="K342">
            <v>0</v>
          </cell>
          <cell r="L342">
            <v>0</v>
          </cell>
          <cell r="M342">
            <v>464.6</v>
          </cell>
          <cell r="N342">
            <v>478.73</v>
          </cell>
          <cell r="O342" t="str">
            <v>13.09.89</v>
          </cell>
          <cell r="P342">
            <v>463.3</v>
          </cell>
          <cell r="Q342" t="str">
            <v>28.06.89</v>
          </cell>
        </row>
        <row r="343">
          <cell r="B343" t="str">
            <v>90-91</v>
          </cell>
          <cell r="C343">
            <v>160</v>
          </cell>
          <cell r="D343">
            <v>390</v>
          </cell>
          <cell r="E343">
            <v>340.8</v>
          </cell>
          <cell r="F343">
            <v>87.384615384615387</v>
          </cell>
          <cell r="G343">
            <v>0.2</v>
          </cell>
          <cell r="H343">
            <v>5.8685446009389672E-2</v>
          </cell>
          <cell r="I343">
            <v>160</v>
          </cell>
          <cell r="J343">
            <v>1432</v>
          </cell>
          <cell r="K343">
            <v>984.66</v>
          </cell>
          <cell r="L343">
            <v>984.66</v>
          </cell>
          <cell r="M343">
            <v>477.76</v>
          </cell>
          <cell r="N343">
            <v>488.35</v>
          </cell>
          <cell r="O343" t="str">
            <v>13.10.90</v>
          </cell>
          <cell r="P343">
            <v>462.1</v>
          </cell>
          <cell r="Q343" t="str">
            <v>01.06.90</v>
          </cell>
        </row>
        <row r="344">
          <cell r="B344" t="str">
            <v>91-92</v>
          </cell>
          <cell r="C344">
            <v>160</v>
          </cell>
          <cell r="D344">
            <v>390</v>
          </cell>
          <cell r="E344">
            <v>286.27999999999997</v>
          </cell>
          <cell r="F344">
            <v>73.405128205128193</v>
          </cell>
          <cell r="G344">
            <v>0.2</v>
          </cell>
          <cell r="H344">
            <v>6.9861673885706313E-2</v>
          </cell>
          <cell r="I344">
            <v>150</v>
          </cell>
          <cell r="J344">
            <v>678</v>
          </cell>
          <cell r="K344">
            <v>874.4</v>
          </cell>
          <cell r="L344">
            <v>874.4</v>
          </cell>
          <cell r="M344">
            <v>464.42</v>
          </cell>
          <cell r="N344">
            <v>484.14</v>
          </cell>
          <cell r="O344" t="str">
            <v>14.09.91</v>
          </cell>
          <cell r="P344">
            <v>464.51</v>
          </cell>
          <cell r="Q344" t="str">
            <v>31.03.92</v>
          </cell>
        </row>
        <row r="345">
          <cell r="B345" t="str">
            <v>92-93</v>
          </cell>
          <cell r="C345">
            <v>160</v>
          </cell>
          <cell r="D345">
            <v>320</v>
          </cell>
          <cell r="E345">
            <v>273.24</v>
          </cell>
          <cell r="F345">
            <v>85.387500000000003</v>
          </cell>
          <cell r="G345">
            <v>0.3</v>
          </cell>
          <cell r="H345">
            <v>0.10979358805445762</v>
          </cell>
          <cell r="I345">
            <v>160</v>
          </cell>
          <cell r="J345">
            <v>1056</v>
          </cell>
          <cell r="K345">
            <v>659.9</v>
          </cell>
          <cell r="L345">
            <v>659.9</v>
          </cell>
          <cell r="M345">
            <v>474.9</v>
          </cell>
          <cell r="N345">
            <v>487.91</v>
          </cell>
          <cell r="O345" t="str">
            <v>15.09.92</v>
          </cell>
          <cell r="P345">
            <v>453.92</v>
          </cell>
          <cell r="Q345" t="str">
            <v>19.06.92</v>
          </cell>
        </row>
        <row r="346">
          <cell r="B346" t="str">
            <v>93-94</v>
          </cell>
          <cell r="C346">
            <v>160</v>
          </cell>
          <cell r="D346">
            <v>390</v>
          </cell>
          <cell r="E346">
            <v>400.93799999999999</v>
          </cell>
          <cell r="F346">
            <v>102.80461538461537</v>
          </cell>
          <cell r="G346">
            <v>0.5</v>
          </cell>
          <cell r="H346">
            <v>0.12470756076999437</v>
          </cell>
          <cell r="I346">
            <v>82</v>
          </cell>
          <cell r="J346">
            <v>1993</v>
          </cell>
          <cell r="K346">
            <v>1096.8499999999999</v>
          </cell>
          <cell r="L346">
            <v>1096.8499999999999</v>
          </cell>
          <cell r="M346">
            <v>483.64</v>
          </cell>
          <cell r="N346">
            <v>490.18</v>
          </cell>
          <cell r="O346" t="str">
            <v>27.09.94</v>
          </cell>
          <cell r="P346">
            <v>468.34</v>
          </cell>
          <cell r="Q346" t="str">
            <v>15.06.93</v>
          </cell>
        </row>
        <row r="347">
          <cell r="B347" t="str">
            <v>94-95</v>
          </cell>
          <cell r="C347">
            <v>160</v>
          </cell>
          <cell r="D347">
            <v>450</v>
          </cell>
          <cell r="E347">
            <v>609.79999999999995</v>
          </cell>
          <cell r="F347">
            <v>135.51111111111109</v>
          </cell>
          <cell r="G347">
            <v>1.6766179999999999</v>
          </cell>
          <cell r="H347">
            <v>0.27494555591997377</v>
          </cell>
          <cell r="I347">
            <v>160</v>
          </cell>
          <cell r="J347">
            <v>3286</v>
          </cell>
          <cell r="K347">
            <v>1773.508</v>
          </cell>
          <cell r="L347">
            <v>1773.508</v>
          </cell>
          <cell r="M347">
            <v>476.6</v>
          </cell>
          <cell r="N347">
            <v>490.43</v>
          </cell>
          <cell r="O347" t="str">
            <v>06.09.94</v>
          </cell>
          <cell r="P347">
            <v>474.65</v>
          </cell>
          <cell r="Q347" t="str">
            <v>30.06.94</v>
          </cell>
        </row>
        <row r="348">
          <cell r="B348" t="str">
            <v>95-96</v>
          </cell>
          <cell r="C348">
            <v>160</v>
          </cell>
          <cell r="D348">
            <v>450</v>
          </cell>
          <cell r="E348">
            <v>409.3</v>
          </cell>
          <cell r="F348">
            <v>90.955555555555549</v>
          </cell>
          <cell r="G348">
            <v>1.2</v>
          </cell>
          <cell r="H348">
            <v>0.29318348399706817</v>
          </cell>
          <cell r="I348">
            <v>160</v>
          </cell>
          <cell r="J348">
            <v>1304.69</v>
          </cell>
          <cell r="K348">
            <v>1237.548</v>
          </cell>
          <cell r="L348">
            <v>1237.548</v>
          </cell>
          <cell r="M348">
            <v>472.9</v>
          </cell>
          <cell r="N348">
            <v>486</v>
          </cell>
          <cell r="O348" t="str">
            <v>15.09.95</v>
          </cell>
          <cell r="P348">
            <v>468.55</v>
          </cell>
          <cell r="Q348" t="str">
            <v>30.06.95</v>
          </cell>
        </row>
        <row r="349">
          <cell r="B349" t="str">
            <v>96-97</v>
          </cell>
          <cell r="C349">
            <v>160</v>
          </cell>
          <cell r="D349">
            <v>525</v>
          </cell>
          <cell r="E349">
            <v>292.8</v>
          </cell>
          <cell r="F349">
            <v>55.771428571428572</v>
          </cell>
          <cell r="G349">
            <v>1</v>
          </cell>
          <cell r="H349">
            <v>0.34153005464480873</v>
          </cell>
          <cell r="I349">
            <v>160</v>
          </cell>
          <cell r="J349">
            <v>794.8</v>
          </cell>
          <cell r="K349">
            <v>0</v>
          </cell>
          <cell r="L349">
            <v>0</v>
          </cell>
          <cell r="M349">
            <v>467.3</v>
          </cell>
          <cell r="N349">
            <v>483.05</v>
          </cell>
          <cell r="O349" t="str">
            <v>30.09.96</v>
          </cell>
          <cell r="P349">
            <v>463.6</v>
          </cell>
          <cell r="Q349" t="str">
            <v>15.06.96</v>
          </cell>
        </row>
        <row r="350">
          <cell r="B350" t="str">
            <v>97-98</v>
          </cell>
          <cell r="C350">
            <v>160</v>
          </cell>
          <cell r="D350">
            <v>525</v>
          </cell>
          <cell r="E350">
            <v>474.97</v>
          </cell>
          <cell r="F350">
            <v>90.470476190476191</v>
          </cell>
          <cell r="G350">
            <v>1.032</v>
          </cell>
          <cell r="H350">
            <v>0.21727688064509337</v>
          </cell>
          <cell r="I350">
            <v>160</v>
          </cell>
          <cell r="J350">
            <v>3261.21</v>
          </cell>
          <cell r="K350">
            <v>911.9</v>
          </cell>
          <cell r="L350">
            <v>0</v>
          </cell>
          <cell r="M350">
            <v>486.66</v>
          </cell>
          <cell r="N350">
            <v>490.13</v>
          </cell>
          <cell r="O350" t="str">
            <v>31.12.97</v>
          </cell>
          <cell r="P350">
            <v>462.88</v>
          </cell>
          <cell r="Q350" t="str">
            <v>01.07.97</v>
          </cell>
        </row>
        <row r="351">
          <cell r="B351" t="str">
            <v>98-99</v>
          </cell>
          <cell r="C351">
            <v>160</v>
          </cell>
          <cell r="D351">
            <v>525</v>
          </cell>
          <cell r="E351">
            <v>561.1</v>
          </cell>
          <cell r="F351">
            <v>106.87619047619047</v>
          </cell>
          <cell r="G351">
            <v>1.1000000000000001</v>
          </cell>
          <cell r="H351">
            <v>0.19604348600962396</v>
          </cell>
          <cell r="I351">
            <v>160</v>
          </cell>
          <cell r="J351">
            <v>1358.9</v>
          </cell>
          <cell r="K351">
            <v>911.9</v>
          </cell>
          <cell r="L351">
            <v>0</v>
          </cell>
          <cell r="M351">
            <v>481.29</v>
          </cell>
          <cell r="N351">
            <v>490</v>
          </cell>
          <cell r="O351" t="str">
            <v>11.11.98</v>
          </cell>
          <cell r="P351">
            <v>477.5</v>
          </cell>
          <cell r="Q351" t="str">
            <v>27.06.98</v>
          </cell>
        </row>
        <row r="352">
          <cell r="B352" t="str">
            <v>99-00</v>
          </cell>
          <cell r="C352">
            <v>160</v>
          </cell>
          <cell r="D352">
            <v>525</v>
          </cell>
          <cell r="E352">
            <v>560.5</v>
          </cell>
          <cell r="F352">
            <v>106.8</v>
          </cell>
          <cell r="G352">
            <v>2.1</v>
          </cell>
          <cell r="H352">
            <v>0.37466547725245319</v>
          </cell>
          <cell r="I352">
            <v>160</v>
          </cell>
          <cell r="J352">
            <v>2994</v>
          </cell>
          <cell r="K352">
            <v>1635.48</v>
          </cell>
          <cell r="L352">
            <v>0</v>
          </cell>
          <cell r="M352">
            <v>478.86</v>
          </cell>
          <cell r="N352">
            <v>490.08</v>
          </cell>
          <cell r="O352">
            <v>0</v>
          </cell>
          <cell r="P352">
            <v>476.93</v>
          </cell>
        </row>
        <row r="353">
          <cell r="B353" t="str">
            <v>00-01</v>
          </cell>
          <cell r="C353">
            <v>160</v>
          </cell>
          <cell r="D353">
            <v>550</v>
          </cell>
          <cell r="E353">
            <v>284.22000000000003</v>
          </cell>
          <cell r="F353">
            <v>51.68</v>
          </cell>
          <cell r="G353">
            <v>0.73</v>
          </cell>
          <cell r="H353">
            <v>0.26</v>
          </cell>
          <cell r="I353">
            <v>164</v>
          </cell>
          <cell r="J353">
            <v>0</v>
          </cell>
          <cell r="K353">
            <v>0</v>
          </cell>
          <cell r="L353">
            <v>0</v>
          </cell>
          <cell r="M353">
            <v>463.46</v>
          </cell>
        </row>
        <row r="354">
          <cell r="A354" t="str">
            <v>Average last 5 years</v>
          </cell>
          <cell r="B354">
            <v>0</v>
          </cell>
          <cell r="C354">
            <v>0</v>
          </cell>
          <cell r="D354">
            <v>510</v>
          </cell>
          <cell r="E354">
            <v>459.73400000000004</v>
          </cell>
          <cell r="F354">
            <v>90.174730158730156</v>
          </cell>
          <cell r="G354">
            <v>1.4324000000000001</v>
          </cell>
          <cell r="H354">
            <v>0.2845398765098095</v>
          </cell>
          <cell r="I354">
            <v>160</v>
          </cell>
          <cell r="J354">
            <v>1942.72</v>
          </cell>
          <cell r="K354">
            <v>939.36559999999986</v>
          </cell>
          <cell r="L354">
            <v>247.50960000000001</v>
          </cell>
          <cell r="M354">
            <v>477.40200000000004</v>
          </cell>
          <cell r="N354">
            <v>487.92200000000003</v>
          </cell>
          <cell r="O354">
            <v>0</v>
          </cell>
          <cell r="P354">
            <v>469.43600000000004</v>
          </cell>
          <cell r="Q354">
            <v>0</v>
          </cell>
        </row>
        <row r="355">
          <cell r="A355" t="str">
            <v>STATE  LOAD  DESPATCH  CENTRE  M.P.E.B.  JABALPUR</v>
          </cell>
        </row>
        <row r="356">
          <cell r="A356" t="str">
            <v>OTHER HYDEL</v>
          </cell>
        </row>
        <row r="357">
          <cell r="A357" t="str">
            <v>STATION NAME</v>
          </cell>
          <cell r="B357" t="str">
            <v>YEAR</v>
          </cell>
          <cell r="C357" t="str">
            <v>CAPACITY</v>
          </cell>
          <cell r="D357" t="str">
            <v>TARGET</v>
          </cell>
          <cell r="E357" t="str">
            <v>ACTUAL GENE.</v>
          </cell>
          <cell r="F357" t="str">
            <v>ACHIEVE-MENT</v>
          </cell>
          <cell r="G357" t="str">
            <v>AUXILIARY CONSUMPTION</v>
          </cell>
          <cell r="H357">
            <v>0</v>
          </cell>
          <cell r="I357" t="str">
            <v>MAXIMUM DEMAND</v>
          </cell>
          <cell r="J357" t="str">
            <v>WATER INFLOW</v>
          </cell>
          <cell r="K357" t="str">
            <v>WATER CONSUMED</v>
          </cell>
          <cell r="L357" t="str">
            <v>WATER CONSUMED</v>
          </cell>
          <cell r="M357" t="str">
            <v>LEVEL AT THE END</v>
          </cell>
          <cell r="N357" t="str">
            <v>MAXIMUM LEVEL</v>
          </cell>
          <cell r="O357">
            <v>0</v>
          </cell>
          <cell r="P357" t="str">
            <v>MINIMUM LEVEL</v>
          </cell>
        </row>
        <row r="358">
          <cell r="C358" t="str">
            <v>MW</v>
          </cell>
          <cell r="D358" t="str">
            <v>MKwh</v>
          </cell>
          <cell r="E358" t="str">
            <v>MKwh</v>
          </cell>
          <cell r="F358" t="str">
            <v>%</v>
          </cell>
          <cell r="G358" t="str">
            <v>MKwh</v>
          </cell>
          <cell r="H358" t="str">
            <v>%</v>
          </cell>
          <cell r="I358" t="str">
            <v>MW</v>
          </cell>
          <cell r="J358" t="str">
            <v>MAFT</v>
          </cell>
          <cell r="K358" t="str">
            <v>MCM</v>
          </cell>
          <cell r="L358" t="str">
            <v>MCM</v>
          </cell>
          <cell r="M358" t="str">
            <v>FT / M</v>
          </cell>
          <cell r="N358" t="str">
            <v>FT / M</v>
          </cell>
          <cell r="O358" t="str">
            <v>DATE</v>
          </cell>
          <cell r="P358" t="str">
            <v>FT / M</v>
          </cell>
          <cell r="Q358" t="str">
            <v>DATE</v>
          </cell>
        </row>
        <row r="359">
          <cell r="A359" t="str">
            <v>BARGI</v>
          </cell>
          <cell r="B359" t="str">
            <v>88-89</v>
          </cell>
          <cell r="C359">
            <v>90</v>
          </cell>
          <cell r="D359">
            <v>100</v>
          </cell>
          <cell r="E359">
            <v>142</v>
          </cell>
          <cell r="F359">
            <v>142</v>
          </cell>
          <cell r="G359" t="str">
            <v/>
          </cell>
          <cell r="H359">
            <v>0</v>
          </cell>
          <cell r="I359" t="str">
            <v/>
          </cell>
          <cell r="J359" t="str">
            <v/>
          </cell>
          <cell r="K359" t="str">
            <v/>
          </cell>
          <cell r="L359" t="str">
            <v/>
          </cell>
          <cell r="M359" t="str">
            <v/>
          </cell>
          <cell r="N359" t="str">
            <v/>
          </cell>
          <cell r="O359" t="str">
            <v/>
          </cell>
          <cell r="P359" t="str">
            <v/>
          </cell>
          <cell r="Q359" t="str">
            <v/>
          </cell>
        </row>
        <row r="360">
          <cell r="B360" t="str">
            <v>89-90</v>
          </cell>
          <cell r="C360">
            <v>90</v>
          </cell>
          <cell r="D360">
            <v>140</v>
          </cell>
          <cell r="E360">
            <v>277.95</v>
          </cell>
          <cell r="F360">
            <v>198.54</v>
          </cell>
          <cell r="G360">
            <v>0.1</v>
          </cell>
          <cell r="H360">
            <v>0.04</v>
          </cell>
          <cell r="I360">
            <v>91</v>
          </cell>
          <cell r="J360">
            <v>0</v>
          </cell>
          <cell r="K360">
            <v>0</v>
          </cell>
          <cell r="L360">
            <v>0</v>
          </cell>
          <cell r="M360">
            <v>410.2</v>
          </cell>
          <cell r="N360">
            <v>418.7</v>
          </cell>
          <cell r="O360" t="str">
            <v>30.09.89</v>
          </cell>
          <cell r="P360">
            <v>403.9</v>
          </cell>
          <cell r="Q360" t="str">
            <v>22.06.89</v>
          </cell>
        </row>
        <row r="361">
          <cell r="B361" t="str">
            <v>90-91</v>
          </cell>
          <cell r="C361">
            <v>90</v>
          </cell>
          <cell r="D361">
            <v>200</v>
          </cell>
          <cell r="E361">
            <v>480.44</v>
          </cell>
          <cell r="F361">
            <v>240.22</v>
          </cell>
          <cell r="G361">
            <v>0.1</v>
          </cell>
          <cell r="H361">
            <v>2.0814253600865872E-2</v>
          </cell>
          <cell r="I361">
            <v>92</v>
          </cell>
          <cell r="J361">
            <v>0</v>
          </cell>
          <cell r="K361">
            <v>4279.8900000000003</v>
          </cell>
          <cell r="L361">
            <v>4279.8900000000003</v>
          </cell>
          <cell r="M361">
            <v>416.6</v>
          </cell>
          <cell r="N361">
            <v>422.76</v>
          </cell>
          <cell r="O361" t="str">
            <v>08.10.90</v>
          </cell>
          <cell r="P361">
            <v>406.65</v>
          </cell>
          <cell r="Q361" t="str">
            <v>19.06.90</v>
          </cell>
        </row>
        <row r="362">
          <cell r="B362" t="str">
            <v>91-92</v>
          </cell>
          <cell r="C362">
            <v>90</v>
          </cell>
          <cell r="D362">
            <v>250</v>
          </cell>
          <cell r="E362">
            <v>520.04999999999995</v>
          </cell>
          <cell r="F362">
            <v>208.01999999999998</v>
          </cell>
          <cell r="G362">
            <v>0.1</v>
          </cell>
          <cell r="H362">
            <v>1.9228920296125374E-2</v>
          </cell>
          <cell r="I362">
            <v>94</v>
          </cell>
          <cell r="J362">
            <v>0</v>
          </cell>
          <cell r="K362">
            <v>4609.5</v>
          </cell>
          <cell r="L362">
            <v>4609.5</v>
          </cell>
          <cell r="M362">
            <v>409.05</v>
          </cell>
          <cell r="N362">
            <v>421.6</v>
          </cell>
          <cell r="O362" t="str">
            <v>29.08.91</v>
          </cell>
          <cell r="P362">
            <v>408.6</v>
          </cell>
          <cell r="Q362" t="str">
            <v>15.07.91</v>
          </cell>
        </row>
        <row r="363">
          <cell r="B363" t="str">
            <v>92-93</v>
          </cell>
          <cell r="C363">
            <v>90</v>
          </cell>
          <cell r="D363">
            <v>400</v>
          </cell>
          <cell r="E363">
            <v>368.81</v>
          </cell>
          <cell r="F363">
            <v>92.202500000000001</v>
          </cell>
          <cell r="G363">
            <v>0.1</v>
          </cell>
          <cell r="H363">
            <v>2.7114232260513543E-2</v>
          </cell>
          <cell r="I363">
            <v>96</v>
          </cell>
          <cell r="J363">
            <v>0</v>
          </cell>
          <cell r="K363">
            <v>3105.7</v>
          </cell>
          <cell r="L363">
            <v>3105.7</v>
          </cell>
          <cell r="M363">
            <v>414.4</v>
          </cell>
          <cell r="N363">
            <v>422.75</v>
          </cell>
          <cell r="O363" t="str">
            <v>11.09.92</v>
          </cell>
          <cell r="P363">
            <v>404.6</v>
          </cell>
          <cell r="Q363" t="str">
            <v>13.07.92</v>
          </cell>
        </row>
        <row r="364">
          <cell r="B364" t="str">
            <v>93-94</v>
          </cell>
          <cell r="C364">
            <v>90</v>
          </cell>
          <cell r="D364">
            <v>520</v>
          </cell>
          <cell r="E364">
            <v>539.36582999999996</v>
          </cell>
          <cell r="F364">
            <v>103.72419807692307</v>
          </cell>
          <cell r="G364">
            <v>0.1</v>
          </cell>
          <cell r="H364">
            <v>1.8540292031477043E-2</v>
          </cell>
          <cell r="I364">
            <v>90</v>
          </cell>
          <cell r="J364">
            <v>0</v>
          </cell>
          <cell r="K364">
            <v>4484.13</v>
          </cell>
          <cell r="L364">
            <v>4484.13</v>
          </cell>
          <cell r="M364">
            <v>413.55</v>
          </cell>
          <cell r="N364">
            <v>422.45</v>
          </cell>
          <cell r="O364" t="str">
            <v>16.10.94</v>
          </cell>
          <cell r="P364">
            <v>408.9</v>
          </cell>
          <cell r="Q364" t="str">
            <v>08.07.94</v>
          </cell>
        </row>
        <row r="365">
          <cell r="B365" t="str">
            <v>94-95</v>
          </cell>
          <cell r="C365">
            <v>90</v>
          </cell>
          <cell r="D365">
            <v>470</v>
          </cell>
          <cell r="E365">
            <v>533.1</v>
          </cell>
          <cell r="F365">
            <v>113.42553191489361</v>
          </cell>
          <cell r="G365">
            <v>0.1</v>
          </cell>
          <cell r="H365">
            <v>1.8758206715438003E-2</v>
          </cell>
          <cell r="I365">
            <v>90</v>
          </cell>
          <cell r="J365">
            <v>22742</v>
          </cell>
          <cell r="K365">
            <v>4573</v>
          </cell>
          <cell r="L365">
            <v>4573</v>
          </cell>
          <cell r="M365">
            <v>415.6</v>
          </cell>
          <cell r="N365">
            <v>422.75</v>
          </cell>
          <cell r="O365" t="str">
            <v>01.10.94</v>
          </cell>
          <cell r="P365">
            <v>405.9</v>
          </cell>
          <cell r="Q365" t="str">
            <v>19.06.94</v>
          </cell>
        </row>
        <row r="366">
          <cell r="B366" t="str">
            <v>95-96</v>
          </cell>
          <cell r="C366">
            <v>90</v>
          </cell>
          <cell r="D366">
            <v>540</v>
          </cell>
          <cell r="E366">
            <v>561.9</v>
          </cell>
          <cell r="F366">
            <v>104.05555555555556</v>
          </cell>
          <cell r="G366">
            <v>0.1</v>
          </cell>
          <cell r="H366">
            <v>1.7796760989499911E-2</v>
          </cell>
          <cell r="I366">
            <v>90</v>
          </cell>
          <cell r="J366">
            <v>9012</v>
          </cell>
          <cell r="K366">
            <v>4894</v>
          </cell>
          <cell r="L366">
            <v>4894</v>
          </cell>
          <cell r="M366">
            <v>411.2</v>
          </cell>
          <cell r="N366">
            <v>422.45</v>
          </cell>
          <cell r="O366" t="str">
            <v>16.09.95</v>
          </cell>
          <cell r="P366">
            <v>409.35</v>
          </cell>
          <cell r="Q366" t="str">
            <v>06.07.95</v>
          </cell>
        </row>
        <row r="367">
          <cell r="B367" t="str">
            <v>96-97</v>
          </cell>
          <cell r="C367">
            <v>90</v>
          </cell>
          <cell r="D367">
            <v>540</v>
          </cell>
          <cell r="E367">
            <v>486.9</v>
          </cell>
          <cell r="F367">
            <v>90.166666666666671</v>
          </cell>
          <cell r="G367">
            <v>0.1</v>
          </cell>
          <cell r="H367">
            <v>2.0538098172109262E-2</v>
          </cell>
          <cell r="I367">
            <v>90</v>
          </cell>
          <cell r="J367">
            <v>18701</v>
          </cell>
          <cell r="K367">
            <v>0</v>
          </cell>
          <cell r="L367">
            <v>0</v>
          </cell>
          <cell r="M367">
            <v>411.35</v>
          </cell>
          <cell r="N367">
            <v>422.1</v>
          </cell>
          <cell r="O367" t="str">
            <v>20.09.96</v>
          </cell>
          <cell r="P367">
            <v>405.05</v>
          </cell>
          <cell r="Q367" t="str">
            <v>14.07.96</v>
          </cell>
        </row>
        <row r="368">
          <cell r="B368" t="str">
            <v>97-98</v>
          </cell>
          <cell r="C368">
            <v>90</v>
          </cell>
          <cell r="D368">
            <v>540</v>
          </cell>
          <cell r="E368">
            <v>567.63</v>
          </cell>
          <cell r="F368">
            <v>105.11666666666666</v>
          </cell>
          <cell r="G368">
            <v>0.11</v>
          </cell>
          <cell r="H368">
            <v>1.9378820710674208E-2</v>
          </cell>
          <cell r="I368">
            <v>90</v>
          </cell>
          <cell r="J368">
            <v>9016.1</v>
          </cell>
          <cell r="K368">
            <v>4491</v>
          </cell>
          <cell r="L368">
            <v>0</v>
          </cell>
          <cell r="M368">
            <v>416.75</v>
          </cell>
          <cell r="N368">
            <v>422.75</v>
          </cell>
          <cell r="O368" t="str">
            <v>17.09.97</v>
          </cell>
          <cell r="P368">
            <v>404.75</v>
          </cell>
          <cell r="Q368" t="str">
            <v>27.06.97</v>
          </cell>
        </row>
        <row r="369">
          <cell r="B369" t="str">
            <v>98-99</v>
          </cell>
          <cell r="C369">
            <v>90</v>
          </cell>
          <cell r="D369">
            <v>550</v>
          </cell>
          <cell r="E369">
            <v>652.70000000000005</v>
          </cell>
          <cell r="F369">
            <v>118.67272727272729</v>
          </cell>
          <cell r="G369">
            <v>0.1</v>
          </cell>
          <cell r="H369">
            <v>1.5320974413972727E-2</v>
          </cell>
          <cell r="I369">
            <v>90</v>
          </cell>
          <cell r="J369">
            <v>0</v>
          </cell>
          <cell r="K369" t="str">
            <v/>
          </cell>
          <cell r="L369" t="str">
            <v/>
          </cell>
          <cell r="M369">
            <v>410.45</v>
          </cell>
          <cell r="N369">
            <v>422.76</v>
          </cell>
          <cell r="O369" t="str">
            <v>19.09.98</v>
          </cell>
          <cell r="P369">
            <v>407.5</v>
          </cell>
          <cell r="Q369" t="str">
            <v>11.06.98</v>
          </cell>
        </row>
        <row r="370">
          <cell r="B370" t="str">
            <v>99-00</v>
          </cell>
          <cell r="C370">
            <v>90</v>
          </cell>
          <cell r="D370">
            <v>550</v>
          </cell>
          <cell r="E370">
            <v>480.3</v>
          </cell>
          <cell r="F370">
            <v>87.3</v>
          </cell>
          <cell r="G370">
            <v>0.6</v>
          </cell>
          <cell r="H370">
            <v>0.12492192379762648</v>
          </cell>
          <cell r="I370">
            <v>90</v>
          </cell>
          <cell r="J370">
            <v>22028.13</v>
          </cell>
          <cell r="K370">
            <v>4179.07</v>
          </cell>
          <cell r="L370">
            <v>0</v>
          </cell>
          <cell r="M370">
            <v>411.05</v>
          </cell>
          <cell r="N370">
            <v>423.55</v>
          </cell>
          <cell r="O370">
            <v>0</v>
          </cell>
          <cell r="P370">
            <v>406.9</v>
          </cell>
        </row>
        <row r="371">
          <cell r="B371" t="str">
            <v>00-01</v>
          </cell>
          <cell r="C371">
            <v>90</v>
          </cell>
          <cell r="D371">
            <v>550</v>
          </cell>
          <cell r="E371">
            <v>363.84</v>
          </cell>
          <cell r="F371">
            <v>66.150000000000006</v>
          </cell>
          <cell r="G371">
            <v>0.61</v>
          </cell>
          <cell r="H371">
            <v>0.16765611257695692</v>
          </cell>
          <cell r="I371">
            <v>90</v>
          </cell>
          <cell r="J371">
            <v>0</v>
          </cell>
          <cell r="K371">
            <v>0</v>
          </cell>
          <cell r="L371">
            <v>0</v>
          </cell>
          <cell r="M371">
            <v>410</v>
          </cell>
        </row>
        <row r="372">
          <cell r="A372" t="str">
            <v>Average last 5 years</v>
          </cell>
          <cell r="B372">
            <v>0</v>
          </cell>
          <cell r="C372">
            <v>0</v>
          </cell>
          <cell r="D372">
            <v>544</v>
          </cell>
          <cell r="E372">
            <v>549.88600000000008</v>
          </cell>
          <cell r="F372">
            <v>101.06232323232324</v>
          </cell>
          <cell r="G372">
            <v>0.20200000000000001</v>
          </cell>
          <cell r="H372">
            <v>3.9591315616776521E-2</v>
          </cell>
          <cell r="I372">
            <v>90</v>
          </cell>
          <cell r="J372">
            <v>11751.446</v>
          </cell>
          <cell r="K372">
            <v>2712.8139999999999</v>
          </cell>
          <cell r="L372">
            <v>978.8</v>
          </cell>
          <cell r="M372">
            <v>412.16</v>
          </cell>
          <cell r="N372">
            <v>422.56200000000007</v>
          </cell>
          <cell r="O372">
            <v>0</v>
          </cell>
          <cell r="P372">
            <v>406.51</v>
          </cell>
          <cell r="Q372">
            <v>0</v>
          </cell>
        </row>
        <row r="373">
          <cell r="A373" t="str">
            <v>TONS</v>
          </cell>
          <cell r="B373" t="str">
            <v>88-89</v>
          </cell>
        </row>
        <row r="374">
          <cell r="B374" t="str">
            <v>89-90</v>
          </cell>
        </row>
        <row r="375">
          <cell r="B375" t="str">
            <v>90-91</v>
          </cell>
          <cell r="C375">
            <v>0</v>
          </cell>
          <cell r="D375">
            <v>50</v>
          </cell>
          <cell r="E375">
            <v>0</v>
          </cell>
          <cell r="F375">
            <v>0</v>
          </cell>
          <cell r="G375" t="str">
            <v/>
          </cell>
        </row>
        <row r="376">
          <cell r="B376" t="str">
            <v>91-92</v>
          </cell>
          <cell r="C376">
            <v>315</v>
          </cell>
          <cell r="D376">
            <v>761</v>
          </cell>
          <cell r="E376">
            <v>6.59</v>
          </cell>
          <cell r="F376">
            <v>0.86596583442838371</v>
          </cell>
          <cell r="G376" t="str">
            <v/>
          </cell>
        </row>
        <row r="377">
          <cell r="B377" t="str">
            <v>92-93</v>
          </cell>
          <cell r="C377">
            <v>315</v>
          </cell>
          <cell r="D377">
            <v>700</v>
          </cell>
          <cell r="E377">
            <v>322.45</v>
          </cell>
          <cell r="F377">
            <v>46.064285714285717</v>
          </cell>
          <cell r="G377">
            <v>3.1</v>
          </cell>
          <cell r="H377">
            <v>0.96138936269189024</v>
          </cell>
          <cell r="I377">
            <v>315</v>
          </cell>
          <cell r="J377">
            <v>0</v>
          </cell>
          <cell r="K377">
            <v>0</v>
          </cell>
          <cell r="L377">
            <v>0</v>
          </cell>
          <cell r="M377">
            <v>277.8</v>
          </cell>
          <cell r="N377">
            <v>283.2</v>
          </cell>
          <cell r="O377" t="str">
            <v>17.09.92</v>
          </cell>
          <cell r="P377">
            <v>274.3</v>
          </cell>
          <cell r="Q377" t="str">
            <v>28.02.93</v>
          </cell>
        </row>
        <row r="378">
          <cell r="B378" t="str">
            <v>93-94</v>
          </cell>
          <cell r="C378">
            <v>315</v>
          </cell>
          <cell r="D378">
            <v>410</v>
          </cell>
          <cell r="E378">
            <v>300.02724999999998</v>
          </cell>
          <cell r="F378">
            <v>73.177378048780483</v>
          </cell>
          <cell r="G378">
            <v>2.15</v>
          </cell>
          <cell r="H378">
            <v>0.71660157535690516</v>
          </cell>
          <cell r="I378">
            <v>315</v>
          </cell>
          <cell r="J378">
            <v>0</v>
          </cell>
          <cell r="K378">
            <v>0</v>
          </cell>
          <cell r="L378">
            <v>0</v>
          </cell>
          <cell r="M378">
            <v>277.10000000000002</v>
          </cell>
          <cell r="N378">
            <v>280.5</v>
          </cell>
          <cell r="O378" t="str">
            <v>29.09.93</v>
          </cell>
          <cell r="P378">
            <v>275.7</v>
          </cell>
          <cell r="Q378" t="str">
            <v>18.04.93</v>
          </cell>
        </row>
        <row r="379">
          <cell r="B379" t="str">
            <v>94-95</v>
          </cell>
          <cell r="C379">
            <v>315</v>
          </cell>
          <cell r="D379">
            <v>350</v>
          </cell>
          <cell r="E379">
            <v>457</v>
          </cell>
          <cell r="F379">
            <v>130.57142857142858</v>
          </cell>
          <cell r="G379">
            <v>1.2</v>
          </cell>
          <cell r="H379">
            <v>0.26258205689277897</v>
          </cell>
          <cell r="I379">
            <v>315</v>
          </cell>
          <cell r="J379">
            <v>0</v>
          </cell>
          <cell r="K379">
            <v>0</v>
          </cell>
          <cell r="L379">
            <v>0</v>
          </cell>
          <cell r="M379">
            <v>277.10000000000002</v>
          </cell>
          <cell r="N379">
            <v>280.5</v>
          </cell>
          <cell r="O379" t="str">
            <v>21.09.94</v>
          </cell>
          <cell r="P379">
            <v>277.10000000000002</v>
          </cell>
          <cell r="Q379" t="str">
            <v>01.04.94</v>
          </cell>
        </row>
        <row r="380">
          <cell r="B380" t="str">
            <v>95-96</v>
          </cell>
          <cell r="C380">
            <v>315</v>
          </cell>
          <cell r="D380">
            <v>350</v>
          </cell>
          <cell r="E380">
            <v>257.3</v>
          </cell>
          <cell r="F380">
            <v>73.51428571428572</v>
          </cell>
          <cell r="G380">
            <v>1.5</v>
          </cell>
          <cell r="H380">
            <v>0.58297706956859696</v>
          </cell>
          <cell r="I380">
            <v>210</v>
          </cell>
          <cell r="J380">
            <v>0</v>
          </cell>
          <cell r="K380">
            <v>0</v>
          </cell>
          <cell r="L380">
            <v>0</v>
          </cell>
          <cell r="M380">
            <v>277.3</v>
          </cell>
          <cell r="N380">
            <v>280.39999999999998</v>
          </cell>
          <cell r="O380" t="str">
            <v>19.10.95</v>
          </cell>
          <cell r="P380">
            <v>277</v>
          </cell>
          <cell r="Q380" t="str">
            <v>05.07.95</v>
          </cell>
        </row>
        <row r="381">
          <cell r="B381" t="str">
            <v>96-97</v>
          </cell>
          <cell r="C381">
            <v>315</v>
          </cell>
          <cell r="D381">
            <v>350</v>
          </cell>
          <cell r="E381">
            <v>324.3</v>
          </cell>
          <cell r="F381">
            <v>92.657142857142858</v>
          </cell>
          <cell r="G381">
            <v>1.3</v>
          </cell>
          <cell r="H381">
            <v>0.40086339808818994</v>
          </cell>
          <cell r="I381">
            <v>315</v>
          </cell>
          <cell r="J381">
            <v>721.2</v>
          </cell>
          <cell r="K381">
            <v>0</v>
          </cell>
          <cell r="L381">
            <v>0</v>
          </cell>
          <cell r="M381">
            <v>277.2</v>
          </cell>
          <cell r="N381">
            <v>280.39999999999998</v>
          </cell>
          <cell r="O381" t="str">
            <v>14.09.96</v>
          </cell>
          <cell r="P381">
            <v>277</v>
          </cell>
          <cell r="Q381" t="str">
            <v>10.06.96</v>
          </cell>
        </row>
        <row r="382">
          <cell r="B382" t="str">
            <v>97-98</v>
          </cell>
          <cell r="C382">
            <v>315</v>
          </cell>
          <cell r="D382">
            <v>350</v>
          </cell>
          <cell r="E382">
            <v>501.98</v>
          </cell>
          <cell r="F382">
            <v>143.42285714285714</v>
          </cell>
          <cell r="G382">
            <v>1.8540000000000001</v>
          </cell>
          <cell r="H382">
            <v>0.36933742380174511</v>
          </cell>
          <cell r="I382">
            <v>315</v>
          </cell>
          <cell r="J382">
            <v>0</v>
          </cell>
          <cell r="K382">
            <v>0</v>
          </cell>
          <cell r="L382">
            <v>0</v>
          </cell>
          <cell r="M382">
            <v>277.2</v>
          </cell>
          <cell r="N382">
            <v>280.60000000000002</v>
          </cell>
          <cell r="O382" t="str">
            <v>02.09.97</v>
          </cell>
          <cell r="P382">
            <v>277.2</v>
          </cell>
          <cell r="Q382" t="str">
            <v>17.02.98</v>
          </cell>
        </row>
        <row r="383">
          <cell r="B383" t="str">
            <v>98-99</v>
          </cell>
          <cell r="C383">
            <v>315</v>
          </cell>
          <cell r="D383">
            <v>350</v>
          </cell>
          <cell r="E383">
            <v>429.3</v>
          </cell>
          <cell r="F383">
            <v>122.65714285714286</v>
          </cell>
          <cell r="G383">
            <v>1.4</v>
          </cell>
          <cell r="H383">
            <v>0.32611227579781038</v>
          </cell>
          <cell r="I383">
            <v>315</v>
          </cell>
          <cell r="J383">
            <v>0</v>
          </cell>
          <cell r="K383">
            <v>0</v>
          </cell>
          <cell r="L383">
            <v>0</v>
          </cell>
          <cell r="M383">
            <v>277</v>
          </cell>
          <cell r="N383">
            <v>279.89999999999998</v>
          </cell>
          <cell r="O383" t="str">
            <v>01.11.98</v>
          </cell>
          <cell r="P383">
            <v>277</v>
          </cell>
          <cell r="Q383" t="str">
            <v>20.06.98</v>
          </cell>
        </row>
        <row r="384">
          <cell r="B384" t="str">
            <v>99-00</v>
          </cell>
          <cell r="C384">
            <v>315</v>
          </cell>
          <cell r="D384">
            <v>350</v>
          </cell>
          <cell r="E384">
            <v>570</v>
          </cell>
          <cell r="F384">
            <v>162.85714285714286</v>
          </cell>
          <cell r="G384">
            <v>1.6</v>
          </cell>
          <cell r="H384">
            <v>0.2807017543859649</v>
          </cell>
          <cell r="I384">
            <v>315</v>
          </cell>
          <cell r="J384">
            <v>0</v>
          </cell>
          <cell r="K384">
            <v>0</v>
          </cell>
          <cell r="L384">
            <v>0</v>
          </cell>
          <cell r="M384">
            <v>275</v>
          </cell>
          <cell r="N384">
            <v>406.9</v>
          </cell>
          <cell r="O384">
            <v>0</v>
          </cell>
          <cell r="P384">
            <v>280.5</v>
          </cell>
        </row>
        <row r="385">
          <cell r="B385" t="str">
            <v>00-01</v>
          </cell>
          <cell r="C385">
            <v>315</v>
          </cell>
          <cell r="D385">
            <v>425</v>
          </cell>
          <cell r="E385">
            <v>745.37</v>
          </cell>
          <cell r="F385">
            <v>175.38</v>
          </cell>
          <cell r="G385">
            <v>2.7</v>
          </cell>
          <cell r="H385">
            <v>0.36223620483786578</v>
          </cell>
          <cell r="I385">
            <v>315</v>
          </cell>
          <cell r="J385">
            <v>0</v>
          </cell>
          <cell r="K385">
            <v>0</v>
          </cell>
          <cell r="L385">
            <v>0</v>
          </cell>
          <cell r="M385">
            <v>276.3</v>
          </cell>
        </row>
        <row r="386">
          <cell r="A386" t="str">
            <v>Average</v>
          </cell>
          <cell r="B386">
            <v>0</v>
          </cell>
          <cell r="C386">
            <v>0</v>
          </cell>
          <cell r="D386">
            <v>496.375</v>
          </cell>
          <cell r="E386">
            <v>396.11840625000002</v>
          </cell>
          <cell r="F386">
            <v>105.72345369968683</v>
          </cell>
          <cell r="G386">
            <v>2.1004999999999998</v>
          </cell>
          <cell r="H386">
            <v>0.53285014017771848</v>
          </cell>
          <cell r="I386">
            <v>341.25</v>
          </cell>
          <cell r="J386">
            <v>90.15</v>
          </cell>
          <cell r="K386">
            <v>0</v>
          </cell>
          <cell r="L386">
            <v>0</v>
          </cell>
          <cell r="M386">
            <v>311.50000000000006</v>
          </cell>
          <cell r="N386">
            <v>406.9</v>
          </cell>
          <cell r="O386" t="str">
            <v/>
          </cell>
          <cell r="P386">
            <v>274.3</v>
          </cell>
          <cell r="Q386" t="str">
            <v/>
          </cell>
        </row>
        <row r="387">
          <cell r="A387" t="str">
            <v>BIRSINGHPUR</v>
          </cell>
          <cell r="B387" t="str">
            <v>88-89</v>
          </cell>
        </row>
        <row r="388">
          <cell r="B388" t="str">
            <v>89-90</v>
          </cell>
        </row>
        <row r="389">
          <cell r="B389" t="str">
            <v>90-91</v>
          </cell>
          <cell r="C389">
            <v>0</v>
          </cell>
          <cell r="D389">
            <v>0</v>
          </cell>
          <cell r="E389">
            <v>0</v>
          </cell>
          <cell r="F389" t="str">
            <v/>
          </cell>
          <cell r="G389">
            <v>0</v>
          </cell>
          <cell r="H389">
            <v>0</v>
          </cell>
          <cell r="I389" t="str">
            <v/>
          </cell>
        </row>
        <row r="390">
          <cell r="B390" t="str">
            <v>91-92</v>
          </cell>
          <cell r="C390">
            <v>0</v>
          </cell>
          <cell r="D390">
            <v>0</v>
          </cell>
          <cell r="E390">
            <v>0</v>
          </cell>
          <cell r="F390" t="str">
            <v/>
          </cell>
          <cell r="G390">
            <v>0</v>
          </cell>
          <cell r="H390">
            <v>0</v>
          </cell>
          <cell r="I390" t="str">
            <v/>
          </cell>
        </row>
        <row r="391">
          <cell r="B391" t="str">
            <v>92-93</v>
          </cell>
          <cell r="C391">
            <v>20</v>
          </cell>
          <cell r="D391">
            <v>50</v>
          </cell>
          <cell r="E391">
            <v>18.38</v>
          </cell>
          <cell r="F391">
            <v>36.76</v>
          </cell>
          <cell r="G391">
            <v>0.1</v>
          </cell>
          <cell r="H391">
            <v>0.54406964091403698</v>
          </cell>
          <cell r="I391">
            <v>21</v>
          </cell>
          <cell r="J391">
            <v>0</v>
          </cell>
          <cell r="K391">
            <v>0</v>
          </cell>
          <cell r="L391">
            <v>0</v>
          </cell>
          <cell r="M391">
            <v>472.9</v>
          </cell>
          <cell r="N391">
            <v>476.1</v>
          </cell>
          <cell r="O391" t="str">
            <v>15.09.92</v>
          </cell>
          <cell r="P391">
            <v>470.8</v>
          </cell>
          <cell r="Q391" t="str">
            <v>02.08.92</v>
          </cell>
        </row>
        <row r="392">
          <cell r="B392" t="str">
            <v>93-94</v>
          </cell>
          <cell r="C392">
            <v>20</v>
          </cell>
          <cell r="D392">
            <v>50</v>
          </cell>
          <cell r="E392">
            <v>35.423999999999999</v>
          </cell>
          <cell r="F392">
            <v>70.847999999999999</v>
          </cell>
          <cell r="G392">
            <v>0.8</v>
          </cell>
          <cell r="H392">
            <v>2.2583559168925023</v>
          </cell>
          <cell r="I392">
            <v>21</v>
          </cell>
          <cell r="J392">
            <v>0</v>
          </cell>
          <cell r="K392">
            <v>0</v>
          </cell>
          <cell r="L392">
            <v>0</v>
          </cell>
          <cell r="M392">
            <v>475.97</v>
          </cell>
          <cell r="N392">
            <v>477</v>
          </cell>
          <cell r="O392" t="str">
            <v>21.09.93</v>
          </cell>
          <cell r="P392">
            <v>469.1</v>
          </cell>
          <cell r="Q392" t="str">
            <v>01.07.93</v>
          </cell>
        </row>
        <row r="393">
          <cell r="B393" t="str">
            <v>94-95</v>
          </cell>
          <cell r="C393">
            <v>20</v>
          </cell>
          <cell r="D393">
            <v>30</v>
          </cell>
          <cell r="E393">
            <v>60.3</v>
          </cell>
          <cell r="F393">
            <v>201</v>
          </cell>
          <cell r="G393">
            <v>1</v>
          </cell>
          <cell r="H393">
            <v>1.6583747927031509</v>
          </cell>
          <cell r="I393">
            <v>20</v>
          </cell>
          <cell r="J393">
            <v>1985</v>
          </cell>
          <cell r="K393">
            <v>0</v>
          </cell>
          <cell r="L393">
            <v>0</v>
          </cell>
          <cell r="M393">
            <v>474.7</v>
          </cell>
          <cell r="N393">
            <v>476.82</v>
          </cell>
          <cell r="O393" t="str">
            <v>01.12.94</v>
          </cell>
          <cell r="P393">
            <v>472.62</v>
          </cell>
          <cell r="Q393" t="str">
            <v>20.06.94</v>
          </cell>
        </row>
        <row r="394">
          <cell r="B394" t="str">
            <v>95-96</v>
          </cell>
          <cell r="C394">
            <v>20</v>
          </cell>
          <cell r="D394">
            <v>30</v>
          </cell>
          <cell r="E394">
            <v>43.1</v>
          </cell>
          <cell r="F394">
            <v>143.66666666666666</v>
          </cell>
          <cell r="G394">
            <v>0.9</v>
          </cell>
          <cell r="H394">
            <v>2.0881670533642689</v>
          </cell>
          <cell r="I394">
            <v>20</v>
          </cell>
          <cell r="J394">
            <v>690</v>
          </cell>
          <cell r="K394">
            <v>0</v>
          </cell>
          <cell r="L394">
            <v>0</v>
          </cell>
          <cell r="M394">
            <v>474.69</v>
          </cell>
          <cell r="N394">
            <v>476.28</v>
          </cell>
          <cell r="O394" t="str">
            <v>29.08.95</v>
          </cell>
          <cell r="P394">
            <v>471.83</v>
          </cell>
          <cell r="Q394" t="str">
            <v>13.07.95</v>
          </cell>
        </row>
        <row r="395">
          <cell r="B395" t="str">
            <v>96-97</v>
          </cell>
          <cell r="C395">
            <v>20</v>
          </cell>
          <cell r="D395">
            <v>30</v>
          </cell>
          <cell r="E395">
            <v>39</v>
          </cell>
          <cell r="F395">
            <v>130</v>
          </cell>
          <cell r="G395">
            <v>0.8</v>
          </cell>
          <cell r="H395">
            <v>2.0512820512820511</v>
          </cell>
          <cell r="I395">
            <v>20</v>
          </cell>
          <cell r="J395" t="str">
            <v/>
          </cell>
          <cell r="K395">
            <v>0</v>
          </cell>
          <cell r="L395">
            <v>0</v>
          </cell>
          <cell r="M395">
            <v>475.01</v>
          </cell>
          <cell r="N395">
            <v>476.75</v>
          </cell>
          <cell r="O395" t="str">
            <v>18.09.96</v>
          </cell>
          <cell r="P395">
            <v>472.49</v>
          </cell>
          <cell r="Q395" t="str">
            <v>26.06.96</v>
          </cell>
        </row>
        <row r="396">
          <cell r="B396" t="str">
            <v>97-98</v>
          </cell>
          <cell r="C396">
            <v>20</v>
          </cell>
          <cell r="D396">
            <v>30</v>
          </cell>
          <cell r="E396">
            <v>68.23</v>
          </cell>
          <cell r="F396">
            <v>227.43333333333334</v>
          </cell>
          <cell r="G396">
            <v>0.63800000000000001</v>
          </cell>
          <cell r="H396">
            <v>0.93507254873222923</v>
          </cell>
          <cell r="I396">
            <v>20</v>
          </cell>
          <cell r="J396">
            <v>1177.4000000000001</v>
          </cell>
          <cell r="K396">
            <v>608.4</v>
          </cell>
          <cell r="L396">
            <v>0</v>
          </cell>
          <cell r="M396">
            <v>475.65</v>
          </cell>
          <cell r="N396">
            <v>476.9</v>
          </cell>
          <cell r="O396" t="str">
            <v>17.09.97</v>
          </cell>
          <cell r="P396">
            <v>472.41</v>
          </cell>
          <cell r="Q396" t="str">
            <v>14.07.97</v>
          </cell>
        </row>
        <row r="397">
          <cell r="B397" t="str">
            <v>98-99</v>
          </cell>
          <cell r="C397">
            <v>20</v>
          </cell>
          <cell r="D397">
            <v>50</v>
          </cell>
          <cell r="E397">
            <v>40.4</v>
          </cell>
          <cell r="F397">
            <v>80.8</v>
          </cell>
          <cell r="G397">
            <v>0.4</v>
          </cell>
          <cell r="H397">
            <v>0.99009900990099009</v>
          </cell>
          <cell r="I397">
            <v>20</v>
          </cell>
          <cell r="J397">
            <v>0</v>
          </cell>
          <cell r="K397">
            <v>608.4</v>
          </cell>
          <cell r="L397">
            <v>0</v>
          </cell>
          <cell r="M397">
            <v>474.63</v>
          </cell>
          <cell r="N397">
            <v>476.71</v>
          </cell>
          <cell r="O397" t="str">
            <v>14.09.98</v>
          </cell>
          <cell r="P397">
            <v>473.45</v>
          </cell>
          <cell r="Q397" t="str">
            <v>02.06.98</v>
          </cell>
        </row>
        <row r="398">
          <cell r="B398" t="str">
            <v>99-00</v>
          </cell>
          <cell r="C398">
            <v>20</v>
          </cell>
          <cell r="D398">
            <v>55</v>
          </cell>
          <cell r="E398">
            <v>46.3</v>
          </cell>
          <cell r="F398">
            <v>84.181818181818187</v>
          </cell>
          <cell r="G398">
            <v>0.3</v>
          </cell>
          <cell r="H398">
            <v>0.64794816414686829</v>
          </cell>
          <cell r="I398">
            <v>20</v>
          </cell>
          <cell r="J398">
            <v>0</v>
          </cell>
          <cell r="K398">
            <v>0</v>
          </cell>
          <cell r="L398">
            <v>0</v>
          </cell>
          <cell r="M398">
            <v>475.37</v>
          </cell>
          <cell r="N398">
            <v>476.92</v>
          </cell>
          <cell r="O398">
            <v>0</v>
          </cell>
          <cell r="P398">
            <v>472.95</v>
          </cell>
        </row>
        <row r="399">
          <cell r="B399" t="str">
            <v>00-01</v>
          </cell>
          <cell r="C399">
            <v>20</v>
          </cell>
          <cell r="D399">
            <v>50</v>
          </cell>
          <cell r="E399">
            <v>34.71</v>
          </cell>
          <cell r="F399">
            <v>99.18</v>
          </cell>
          <cell r="G399">
            <v>0.37</v>
          </cell>
          <cell r="H399">
            <v>1.065975223278594</v>
          </cell>
          <cell r="I399">
            <v>20</v>
          </cell>
          <cell r="J399">
            <v>0</v>
          </cell>
          <cell r="K399">
            <v>0</v>
          </cell>
          <cell r="L399">
            <v>0</v>
          </cell>
          <cell r="M399">
            <v>474.48</v>
          </cell>
        </row>
        <row r="400">
          <cell r="A400" t="str">
            <v>Average</v>
          </cell>
          <cell r="B400">
            <v>0</v>
          </cell>
          <cell r="C400">
            <v>0</v>
          </cell>
          <cell r="D400">
            <v>81</v>
          </cell>
          <cell r="E400">
            <v>85.354250000000008</v>
          </cell>
          <cell r="F400">
            <v>158.5635</v>
          </cell>
          <cell r="G400">
            <v>47.829749999999997</v>
          </cell>
          <cell r="H400">
            <v>48.565677626723655</v>
          </cell>
          <cell r="I400">
            <v>65</v>
          </cell>
          <cell r="J400">
            <v>528.79999999999995</v>
          </cell>
          <cell r="K400">
            <v>199.35</v>
          </cell>
          <cell r="L400">
            <v>47.25</v>
          </cell>
          <cell r="M400">
            <v>462.69375000000002</v>
          </cell>
          <cell r="N400">
            <v>477</v>
          </cell>
          <cell r="O400" t="str">
            <v/>
          </cell>
          <cell r="P400">
            <v>469.1</v>
          </cell>
          <cell r="Q400" t="str">
            <v/>
          </cell>
        </row>
        <row r="401">
          <cell r="A401" t="str">
            <v>STATE  LOAD  DESPATCH  CENTRE  M.P.E.B.  JABALPUR</v>
          </cell>
        </row>
        <row r="402">
          <cell r="A402" t="str">
            <v>HYDEL</v>
          </cell>
        </row>
        <row r="403">
          <cell r="A403" t="str">
            <v>STATION NAME</v>
          </cell>
          <cell r="B403" t="str">
            <v>YEAR</v>
          </cell>
          <cell r="C403" t="str">
            <v>CAPACITY</v>
          </cell>
          <cell r="D403" t="str">
            <v>TARGET</v>
          </cell>
          <cell r="E403" t="str">
            <v>ACTUAL GENE.</v>
          </cell>
          <cell r="F403" t="str">
            <v>ACHIEVE-MENT</v>
          </cell>
          <cell r="G403" t="str">
            <v>AUXILIARY CONSUMPTION</v>
          </cell>
          <cell r="H403">
            <v>0</v>
          </cell>
          <cell r="I403" t="str">
            <v>MAXIMUM DEMAND</v>
          </cell>
          <cell r="J403" t="str">
            <v>WATER INFLOW</v>
          </cell>
          <cell r="K403" t="str">
            <v>WATER CONSUMED</v>
          </cell>
          <cell r="L403" t="str">
            <v>WATER CONSUMED</v>
          </cell>
          <cell r="M403" t="str">
            <v>LEVEL AT THE END</v>
          </cell>
          <cell r="N403" t="str">
            <v>MAXIMUM LEVEL</v>
          </cell>
          <cell r="O403">
            <v>0</v>
          </cell>
          <cell r="P403" t="str">
            <v>MINIMUM LEVEL</v>
          </cell>
        </row>
        <row r="404">
          <cell r="C404" t="str">
            <v>MW</v>
          </cell>
          <cell r="D404" t="str">
            <v>MKwh</v>
          </cell>
          <cell r="E404" t="str">
            <v>MKwh</v>
          </cell>
          <cell r="F404" t="str">
            <v>%</v>
          </cell>
          <cell r="G404" t="str">
            <v>MKwh</v>
          </cell>
          <cell r="H404" t="str">
            <v>%</v>
          </cell>
          <cell r="I404" t="str">
            <v>MW</v>
          </cell>
          <cell r="J404" t="str">
            <v>MAFT</v>
          </cell>
          <cell r="K404" t="str">
            <v>MCM</v>
          </cell>
          <cell r="L404" t="str">
            <v>MCM</v>
          </cell>
          <cell r="M404" t="str">
            <v>FT / M</v>
          </cell>
          <cell r="N404" t="str">
            <v>FT / M</v>
          </cell>
          <cell r="O404" t="str">
            <v>DATE</v>
          </cell>
          <cell r="P404" t="str">
            <v>FT / M</v>
          </cell>
          <cell r="Q404" t="str">
            <v>DATE</v>
          </cell>
        </row>
        <row r="405">
          <cell r="A405" t="str">
            <v>HASDEO BANGO</v>
          </cell>
          <cell r="B405" t="str">
            <v>94-95</v>
          </cell>
          <cell r="C405">
            <v>120</v>
          </cell>
          <cell r="D405">
            <v>250</v>
          </cell>
          <cell r="E405">
            <v>256.10000000000002</v>
          </cell>
          <cell r="F405">
            <v>102.44000000000001</v>
          </cell>
          <cell r="G405">
            <v>8</v>
          </cell>
          <cell r="H405">
            <v>3.1237797735259663</v>
          </cell>
          <cell r="I405">
            <v>120</v>
          </cell>
          <cell r="J405">
            <v>6240</v>
          </cell>
          <cell r="K405">
            <v>0</v>
          </cell>
          <cell r="L405">
            <v>0</v>
          </cell>
          <cell r="M405">
            <v>349</v>
          </cell>
          <cell r="N405">
            <v>359.28</v>
          </cell>
          <cell r="O405" t="str">
            <v>09.10.94</v>
          </cell>
          <cell r="P405">
            <v>347.8</v>
          </cell>
          <cell r="Q405" t="str">
            <v>10.06.94</v>
          </cell>
        </row>
        <row r="406">
          <cell r="B406" t="str">
            <v>95-96</v>
          </cell>
          <cell r="C406">
            <v>120</v>
          </cell>
          <cell r="D406">
            <v>250</v>
          </cell>
          <cell r="E406">
            <v>296.8</v>
          </cell>
          <cell r="F406">
            <v>118.72</v>
          </cell>
          <cell r="G406">
            <v>3.5</v>
          </cell>
          <cell r="H406">
            <v>1.1792452830188678</v>
          </cell>
          <cell r="I406">
            <v>127</v>
          </cell>
          <cell r="J406">
            <v>2389</v>
          </cell>
          <cell r="K406">
            <v>0</v>
          </cell>
          <cell r="L406">
            <v>0</v>
          </cell>
          <cell r="M406">
            <v>347.98</v>
          </cell>
          <cell r="N406">
            <v>355.5</v>
          </cell>
          <cell r="O406" t="str">
            <v>18.09.95</v>
          </cell>
          <cell r="P406">
            <v>342.6</v>
          </cell>
          <cell r="Q406" t="str">
            <v>20.06.95</v>
          </cell>
        </row>
        <row r="407">
          <cell r="B407" t="str">
            <v>96-97</v>
          </cell>
          <cell r="C407">
            <v>120</v>
          </cell>
          <cell r="D407">
            <v>350</v>
          </cell>
          <cell r="E407">
            <v>359.1</v>
          </cell>
          <cell r="F407">
            <v>102.6</v>
          </cell>
          <cell r="G407">
            <v>2.4</v>
          </cell>
          <cell r="H407">
            <v>0.66833751044277356</v>
          </cell>
          <cell r="I407">
            <v>126</v>
          </cell>
          <cell r="J407">
            <v>0</v>
          </cell>
          <cell r="K407">
            <v>0</v>
          </cell>
          <cell r="L407">
            <v>0</v>
          </cell>
          <cell r="M407">
            <v>345</v>
          </cell>
          <cell r="N407">
            <v>357.08</v>
          </cell>
          <cell r="O407" t="str">
            <v>18.09.96</v>
          </cell>
          <cell r="P407">
            <v>344.17</v>
          </cell>
          <cell r="Q407" t="str">
            <v>20.06.96</v>
          </cell>
        </row>
        <row r="408">
          <cell r="B408" t="str">
            <v>97-98</v>
          </cell>
          <cell r="C408">
            <v>120</v>
          </cell>
          <cell r="D408">
            <v>350</v>
          </cell>
          <cell r="E408">
            <v>189.14</v>
          </cell>
          <cell r="F408">
            <v>54.04</v>
          </cell>
          <cell r="G408">
            <v>0.27700000000000002</v>
          </cell>
          <cell r="H408">
            <v>0.14645236332875122</v>
          </cell>
          <cell r="I408">
            <v>130</v>
          </cell>
          <cell r="J408">
            <v>0</v>
          </cell>
          <cell r="K408">
            <v>2745.8</v>
          </cell>
          <cell r="L408">
            <v>0</v>
          </cell>
          <cell r="M408">
            <v>355.56</v>
          </cell>
          <cell r="N408">
            <v>357.17</v>
          </cell>
          <cell r="O408" t="str">
            <v>24.09.97</v>
          </cell>
          <cell r="P408">
            <v>341.04</v>
          </cell>
          <cell r="Q408" t="str">
            <v>24.06.97</v>
          </cell>
        </row>
        <row r="409">
          <cell r="B409" t="str">
            <v>98-99</v>
          </cell>
          <cell r="C409">
            <v>120</v>
          </cell>
          <cell r="D409">
            <v>350</v>
          </cell>
          <cell r="E409">
            <v>610.92740000000003</v>
          </cell>
          <cell r="F409">
            <v>174.55068571428572</v>
          </cell>
          <cell r="G409">
            <v>0.36320999999999998</v>
          </cell>
          <cell r="H409">
            <v>5.9452236059472856E-2</v>
          </cell>
          <cell r="I409">
            <v>124</v>
          </cell>
          <cell r="J409">
            <v>0</v>
          </cell>
          <cell r="K409">
            <v>2745.8</v>
          </cell>
          <cell r="L409">
            <v>0</v>
          </cell>
          <cell r="M409">
            <v>334.51</v>
          </cell>
          <cell r="N409">
            <v>357.1</v>
          </cell>
          <cell r="O409" t="str">
            <v>03.10.98</v>
          </cell>
          <cell r="P409">
            <v>343.6</v>
          </cell>
          <cell r="Q409" t="str">
            <v>30.03.99</v>
          </cell>
        </row>
        <row r="410">
          <cell r="B410" t="str">
            <v>99-00</v>
          </cell>
          <cell r="C410">
            <v>120</v>
          </cell>
          <cell r="D410">
            <v>350</v>
          </cell>
          <cell r="E410">
            <v>430.4</v>
          </cell>
          <cell r="F410">
            <v>122.97142857142858</v>
          </cell>
          <cell r="G410">
            <v>0.3</v>
          </cell>
          <cell r="H410">
            <v>6.9702602230483274E-2</v>
          </cell>
          <cell r="I410">
            <v>123</v>
          </cell>
          <cell r="J410">
            <v>4046.5</v>
          </cell>
          <cell r="K410" t="str">
            <v/>
          </cell>
          <cell r="L410">
            <v>0</v>
          </cell>
          <cell r="M410">
            <v>344.57</v>
          </cell>
          <cell r="N410">
            <v>357.8</v>
          </cell>
          <cell r="O410">
            <v>0</v>
          </cell>
          <cell r="P410">
            <v>338.38</v>
          </cell>
        </row>
        <row r="411">
          <cell r="B411" t="str">
            <v>00-01</v>
          </cell>
          <cell r="C411">
            <v>120</v>
          </cell>
          <cell r="D411">
            <v>400</v>
          </cell>
          <cell r="E411">
            <v>233.76</v>
          </cell>
          <cell r="F411">
            <v>58.44</v>
          </cell>
          <cell r="G411">
            <v>0.47</v>
          </cell>
          <cell r="H411">
            <v>0.2010609171800137</v>
          </cell>
          <cell r="I411">
            <v>121</v>
          </cell>
          <cell r="J411">
            <v>0</v>
          </cell>
          <cell r="K411">
            <v>0</v>
          </cell>
          <cell r="L411">
            <v>0</v>
          </cell>
          <cell r="M411">
            <v>345.48</v>
          </cell>
        </row>
        <row r="412">
          <cell r="A412" t="str">
            <v>Average</v>
          </cell>
        </row>
        <row r="413">
          <cell r="A413" t="str">
            <v>RAJGHAT</v>
          </cell>
          <cell r="B413" t="str">
            <v>99-00</v>
          </cell>
          <cell r="C413">
            <v>15</v>
          </cell>
          <cell r="D413">
            <v>160</v>
          </cell>
          <cell r="E413">
            <v>27.28</v>
          </cell>
          <cell r="F413">
            <v>17.05</v>
          </cell>
          <cell r="G413">
            <v>0.12</v>
          </cell>
          <cell r="H413">
            <v>0.44</v>
          </cell>
          <cell r="I413">
            <v>0</v>
          </cell>
          <cell r="J413">
            <v>0</v>
          </cell>
          <cell r="K413">
            <v>0</v>
          </cell>
          <cell r="L413">
            <v>0</v>
          </cell>
          <cell r="M413">
            <v>351.7</v>
          </cell>
        </row>
        <row r="414">
          <cell r="B414" t="str">
            <v>00-01</v>
          </cell>
          <cell r="C414">
            <v>45</v>
          </cell>
          <cell r="D414">
            <v>100</v>
          </cell>
          <cell r="E414">
            <v>58.17</v>
          </cell>
          <cell r="F414">
            <v>61.24</v>
          </cell>
          <cell r="G414">
            <v>0.41</v>
          </cell>
          <cell r="H414">
            <v>0.71</v>
          </cell>
          <cell r="I414">
            <v>40</v>
          </cell>
          <cell r="J414">
            <v>0</v>
          </cell>
          <cell r="K414">
            <v>0</v>
          </cell>
          <cell r="L414">
            <v>0</v>
          </cell>
          <cell r="M414">
            <v>359</v>
          </cell>
        </row>
        <row r="415">
          <cell r="A415" t="str">
            <v>Average</v>
          </cell>
        </row>
        <row r="416">
          <cell r="A416" t="str">
            <v>M.P.RAJGHAT</v>
          </cell>
          <cell r="B416" t="str">
            <v>99-00</v>
          </cell>
          <cell r="C416">
            <v>7.5</v>
          </cell>
          <cell r="D416">
            <v>80</v>
          </cell>
          <cell r="E416">
            <v>13.64</v>
          </cell>
          <cell r="F416">
            <v>17.05</v>
          </cell>
          <cell r="G416">
            <v>0.06</v>
          </cell>
          <cell r="H416">
            <v>0.03</v>
          </cell>
        </row>
        <row r="417">
          <cell r="B417" t="str">
            <v>00-01</v>
          </cell>
          <cell r="C417">
            <v>22.5</v>
          </cell>
          <cell r="D417">
            <v>50</v>
          </cell>
          <cell r="E417">
            <v>29.09</v>
          </cell>
          <cell r="F417">
            <v>61.24</v>
          </cell>
          <cell r="G417">
            <v>0.21</v>
          </cell>
          <cell r="H417">
            <v>0.04</v>
          </cell>
        </row>
        <row r="418">
          <cell r="A418" t="str">
            <v>Average</v>
          </cell>
          <cell r="B418">
            <v>0</v>
          </cell>
          <cell r="C418">
            <v>0</v>
          </cell>
          <cell r="D418">
            <v>426.66666666666669</v>
          </cell>
          <cell r="E418">
            <v>410.27956666666665</v>
          </cell>
          <cell r="F418">
            <v>112.55368571428572</v>
          </cell>
          <cell r="G418">
            <v>2.6400350000000001</v>
          </cell>
          <cell r="H418">
            <v>0.87449496143438588</v>
          </cell>
          <cell r="I418">
            <v>145.16666666666666</v>
          </cell>
          <cell r="J418">
            <v>2112.5833333333335</v>
          </cell>
          <cell r="K418">
            <v>915.26666666666677</v>
          </cell>
          <cell r="L418">
            <v>0</v>
          </cell>
          <cell r="M418">
            <v>522.13333333333333</v>
          </cell>
          <cell r="N418">
            <v>477</v>
          </cell>
          <cell r="O418" t="str">
            <v/>
          </cell>
          <cell r="P418">
            <v>0</v>
          </cell>
          <cell r="Q418">
            <v>0</v>
          </cell>
        </row>
        <row r="419">
          <cell r="A419" t="str">
            <v>M.P.HYDEL</v>
          </cell>
          <cell r="B419" t="str">
            <v>88-89</v>
          </cell>
          <cell r="C419">
            <v>389.66666666666663</v>
          </cell>
          <cell r="D419">
            <v>910</v>
          </cell>
          <cell r="E419">
            <v>884.83333333333326</v>
          </cell>
          <cell r="F419">
            <v>97.234432234432234</v>
          </cell>
          <cell r="G419">
            <v>0</v>
          </cell>
          <cell r="H419">
            <v>0</v>
          </cell>
          <cell r="I419" t="str">
            <v/>
          </cell>
        </row>
        <row r="420">
          <cell r="B420" t="str">
            <v>89-90</v>
          </cell>
          <cell r="C420">
            <v>389.66666666666663</v>
          </cell>
          <cell r="D420">
            <v>950</v>
          </cell>
          <cell r="E420">
            <v>872.75166666666655</v>
          </cell>
          <cell r="F420">
            <v>91.868596491228061</v>
          </cell>
          <cell r="G420">
            <v>6.2333333333333334</v>
          </cell>
          <cell r="H420">
            <v>0.71421614777781395</v>
          </cell>
          <cell r="I420" t="str">
            <v/>
          </cell>
        </row>
        <row r="421">
          <cell r="B421" t="str">
            <v>90-91</v>
          </cell>
          <cell r="C421">
            <v>389.66666666666663</v>
          </cell>
          <cell r="D421">
            <v>1085</v>
          </cell>
          <cell r="E421">
            <v>1166.44</v>
          </cell>
          <cell r="F421">
            <v>107.50599078341014</v>
          </cell>
          <cell r="G421">
            <v>2.7333333333333334</v>
          </cell>
          <cell r="H421">
            <v>0.23433124149834822</v>
          </cell>
          <cell r="I421" t="str">
            <v/>
          </cell>
        </row>
        <row r="422">
          <cell r="B422" t="str">
            <v>91-92</v>
          </cell>
          <cell r="C422">
            <v>704.66666666666663</v>
          </cell>
          <cell r="D422">
            <v>1846</v>
          </cell>
          <cell r="E422">
            <v>1498.6583333333333</v>
          </cell>
          <cell r="F422">
            <v>81.184091729866381</v>
          </cell>
          <cell r="G422">
            <v>4.5333333333333332</v>
          </cell>
          <cell r="H422">
            <v>0.30249278521344092</v>
          </cell>
          <cell r="I422" t="str">
            <v/>
          </cell>
        </row>
        <row r="423">
          <cell r="B423" t="str">
            <v>92-93</v>
          </cell>
          <cell r="C423">
            <v>724.66666666666663</v>
          </cell>
          <cell r="D423">
            <v>1938.3333333333333</v>
          </cell>
          <cell r="E423">
            <v>1511.4950000000001</v>
          </cell>
          <cell r="F423">
            <v>77.979105760963023</v>
          </cell>
          <cell r="G423">
            <v>7.6999999999999993</v>
          </cell>
          <cell r="H423">
            <v>0.5094294059854646</v>
          </cell>
          <cell r="I423" t="str">
            <v/>
          </cell>
        </row>
        <row r="424">
          <cell r="B424" t="str">
            <v>93-94</v>
          </cell>
          <cell r="C424">
            <v>724.66666666666663</v>
          </cell>
          <cell r="D424">
            <v>1990</v>
          </cell>
          <cell r="E424">
            <v>1658.25848</v>
          </cell>
          <cell r="F424">
            <v>83.329571859296479</v>
          </cell>
          <cell r="G424">
            <v>10.773333333333333</v>
          </cell>
          <cell r="H424">
            <v>0.64967756614959893</v>
          </cell>
          <cell r="I424" t="str">
            <v/>
          </cell>
        </row>
        <row r="425">
          <cell r="B425" t="str">
            <v>94-95</v>
          </cell>
          <cell r="C425">
            <v>844.66666666666663</v>
          </cell>
          <cell r="D425">
            <v>2000</v>
          </cell>
          <cell r="E425">
            <v>2415.3333333333335</v>
          </cell>
          <cell r="F425">
            <v>120.76666666666667</v>
          </cell>
          <cell r="G425">
            <v>17.51774533333333</v>
          </cell>
          <cell r="H425">
            <v>0.72527237096328989</v>
          </cell>
          <cell r="I425" t="str">
            <v/>
          </cell>
        </row>
        <row r="426">
          <cell r="B426" t="str">
            <v>95-96</v>
          </cell>
          <cell r="C426">
            <v>844.66666666666663</v>
          </cell>
          <cell r="D426">
            <v>2000</v>
          </cell>
          <cell r="E426">
            <v>2253.1166666666663</v>
          </cell>
          <cell r="F426">
            <v>112.65583333333332</v>
          </cell>
          <cell r="G426">
            <v>13.9</v>
          </cell>
          <cell r="H426">
            <v>0.61692322486629636</v>
          </cell>
        </row>
        <row r="427">
          <cell r="B427" t="str">
            <v>96-97</v>
          </cell>
          <cell r="C427">
            <v>844.66666666666663</v>
          </cell>
          <cell r="D427">
            <v>2200</v>
          </cell>
          <cell r="E427">
            <v>2274.25</v>
          </cell>
          <cell r="F427">
            <v>103.375</v>
          </cell>
          <cell r="G427">
            <v>10.516666666666667</v>
          </cell>
          <cell r="H427">
            <v>0.46242350958191347</v>
          </cell>
        </row>
        <row r="428">
          <cell r="B428" t="str">
            <v>97-98</v>
          </cell>
          <cell r="C428">
            <v>844.66666666666663</v>
          </cell>
          <cell r="D428">
            <v>2200</v>
          </cell>
          <cell r="E428">
            <v>2324.9116666666664</v>
          </cell>
          <cell r="F428">
            <v>105.67780303030301</v>
          </cell>
          <cell r="G428">
            <v>9.3574999999999982</v>
          </cell>
          <cell r="H428">
            <v>0.40248840995392648</v>
          </cell>
        </row>
        <row r="429">
          <cell r="B429" t="str">
            <v>98-99</v>
          </cell>
          <cell r="C429">
            <v>844.66666666666663</v>
          </cell>
          <cell r="D429">
            <v>2300</v>
          </cell>
          <cell r="E429">
            <v>2850.594066666667</v>
          </cell>
          <cell r="F429">
            <v>123.93887246376812</v>
          </cell>
          <cell r="G429">
            <v>9.596543333333333</v>
          </cell>
          <cell r="H429">
            <v>0.33665064575662362</v>
          </cell>
        </row>
        <row r="430">
          <cell r="B430" t="str">
            <v>99-00</v>
          </cell>
          <cell r="C430">
            <v>0</v>
          </cell>
          <cell r="D430">
            <v>2440</v>
          </cell>
          <cell r="E430">
            <v>2507.17</v>
          </cell>
          <cell r="F430">
            <v>102.75286885245902</v>
          </cell>
          <cell r="G430">
            <v>5.9</v>
          </cell>
          <cell r="H430">
            <v>0.23532508764862373</v>
          </cell>
        </row>
        <row r="431">
          <cell r="B431" t="str">
            <v>00-01</v>
          </cell>
          <cell r="C431">
            <v>867.5</v>
          </cell>
          <cell r="D431">
            <v>2442</v>
          </cell>
          <cell r="E431">
            <v>1809.98</v>
          </cell>
          <cell r="F431">
            <v>74.118755118755118</v>
          </cell>
          <cell r="G431">
            <v>9.17</v>
          </cell>
          <cell r="H431">
            <v>0.50663543243571751</v>
          </cell>
        </row>
        <row r="432">
          <cell r="A432" t="str">
            <v>Average last 5 years</v>
          </cell>
          <cell r="B432">
            <v>0</v>
          </cell>
          <cell r="C432">
            <v>0</v>
          </cell>
          <cell r="D432">
            <v>2140</v>
          </cell>
          <cell r="E432">
            <v>2423.6411466666664</v>
          </cell>
          <cell r="F432">
            <v>113.28283509881423</v>
          </cell>
          <cell r="G432">
            <v>12.177691066666664</v>
          </cell>
          <cell r="H432">
            <v>0.50875163222440989</v>
          </cell>
          <cell r="I432" t="str">
            <v/>
          </cell>
          <cell r="J432" t="str">
            <v/>
          </cell>
          <cell r="K432" t="str">
            <v/>
          </cell>
          <cell r="L432" t="str">
            <v/>
          </cell>
          <cell r="M432" t="str">
            <v/>
          </cell>
          <cell r="N432" t="str">
            <v/>
          </cell>
          <cell r="O432" t="str">
            <v/>
          </cell>
          <cell r="P432" t="str">
            <v/>
          </cell>
          <cell r="Q432" t="str">
            <v/>
          </cell>
        </row>
        <row r="433">
          <cell r="A433" t="str">
            <v>M.P.TOTAL</v>
          </cell>
          <cell r="B433" t="str">
            <v>88-89</v>
          </cell>
          <cell r="C433">
            <v>3077.1666666666665</v>
          </cell>
          <cell r="D433">
            <v>13250</v>
          </cell>
          <cell r="E433">
            <v>12343.131333333335</v>
          </cell>
          <cell r="F433">
            <v>93.155708176100646</v>
          </cell>
          <cell r="G433">
            <v>0</v>
          </cell>
          <cell r="H433">
            <v>0</v>
          </cell>
        </row>
        <row r="434">
          <cell r="B434" t="str">
            <v>89-90</v>
          </cell>
          <cell r="C434">
            <v>3077.1666666666665</v>
          </cell>
          <cell r="D434">
            <v>13320</v>
          </cell>
          <cell r="E434">
            <v>12645.461666666666</v>
          </cell>
          <cell r="F434">
            <v>94.935898398398393</v>
          </cell>
          <cell r="G434">
            <v>1158.0333333333333</v>
          </cell>
          <cell r="H434">
            <v>9.1576991323764769</v>
          </cell>
        </row>
        <row r="435">
          <cell r="B435" t="str">
            <v>90-91</v>
          </cell>
          <cell r="C435">
            <v>2947.1666666666665</v>
          </cell>
          <cell r="D435">
            <v>14155</v>
          </cell>
          <cell r="E435">
            <v>12937.164000000001</v>
          </cell>
          <cell r="F435">
            <v>91.396425291416477</v>
          </cell>
          <cell r="G435">
            <v>1248.7273333333335</v>
          </cell>
          <cell r="H435">
            <v>9.652249390464041</v>
          </cell>
          <cell r="I435" t="str">
            <v/>
          </cell>
        </row>
        <row r="436">
          <cell r="B436" t="str">
            <v>91-92</v>
          </cell>
          <cell r="C436">
            <v>3262.1666666666665</v>
          </cell>
          <cell r="D436">
            <v>14606</v>
          </cell>
          <cell r="E436">
            <v>12524.380333333333</v>
          </cell>
          <cell r="F436">
            <v>85.748187959286128</v>
          </cell>
          <cell r="G436">
            <v>1179.9433333333332</v>
          </cell>
          <cell r="H436">
            <v>9.4211713628094067</v>
          </cell>
          <cell r="I436" t="str">
            <v/>
          </cell>
        </row>
        <row r="437">
          <cell r="B437" t="str">
            <v>92-93</v>
          </cell>
          <cell r="C437">
            <v>3282.1666666666665</v>
          </cell>
          <cell r="D437">
            <v>14538.333333333334</v>
          </cell>
          <cell r="E437">
            <v>13259.179000000002</v>
          </cell>
          <cell r="F437">
            <v>91.20150636248998</v>
          </cell>
          <cell r="G437">
            <v>1232.616</v>
          </cell>
          <cell r="H437">
            <v>9.296322193101096</v>
          </cell>
          <cell r="I437" t="str">
            <v/>
          </cell>
        </row>
        <row r="438">
          <cell r="B438" t="str">
            <v>93-94</v>
          </cell>
          <cell r="C438">
            <v>3482.1666666666665</v>
          </cell>
          <cell r="D438">
            <v>16325</v>
          </cell>
          <cell r="E438">
            <v>14382.00028</v>
          </cell>
          <cell r="F438">
            <v>88.098010903522194</v>
          </cell>
          <cell r="G438">
            <v>1337.7796703333336</v>
          </cell>
          <cell r="H438">
            <v>9.3017636231984095</v>
          </cell>
          <cell r="I438" t="str">
            <v/>
          </cell>
        </row>
        <row r="439">
          <cell r="B439" t="str">
            <v>94-95</v>
          </cell>
          <cell r="C439">
            <v>3812.1666666666665</v>
          </cell>
          <cell r="D439">
            <v>16230</v>
          </cell>
          <cell r="E439">
            <v>16597.313333333332</v>
          </cell>
          <cell r="F439">
            <v>102.2631751899774</v>
          </cell>
          <cell r="G439">
            <v>1511.8777453333332</v>
          </cell>
          <cell r="H439">
            <v>9.1091715566816642</v>
          </cell>
          <cell r="I439" t="str">
            <v/>
          </cell>
        </row>
        <row r="440">
          <cell r="B440" t="str">
            <v>95-96</v>
          </cell>
          <cell r="C440">
            <v>3812.1666666666665</v>
          </cell>
          <cell r="D440">
            <v>18000</v>
          </cell>
          <cell r="E440">
            <v>17598.816666666666</v>
          </cell>
          <cell r="F440">
            <v>97.771203703703691</v>
          </cell>
          <cell r="G440">
            <v>1592.9199999999998</v>
          </cell>
          <cell r="H440">
            <v>9.0512903803191307</v>
          </cell>
        </row>
        <row r="441">
          <cell r="B441" t="str">
            <v>96-97</v>
          </cell>
          <cell r="C441">
            <v>3812.1666666666665</v>
          </cell>
          <cell r="D441">
            <v>18490</v>
          </cell>
          <cell r="E441">
            <v>18413.75</v>
          </cell>
          <cell r="F441">
            <v>99.587614926987555</v>
          </cell>
          <cell r="G441">
            <v>1593.5166666666669</v>
          </cell>
          <cell r="H441">
            <v>8.653949720543979</v>
          </cell>
        </row>
        <row r="442">
          <cell r="B442" t="str">
            <v>97-98</v>
          </cell>
          <cell r="C442">
            <v>3812.1666666666665</v>
          </cell>
          <cell r="D442">
            <v>18680</v>
          </cell>
          <cell r="E442">
            <v>19442.469666666664</v>
          </cell>
          <cell r="F442">
            <v>104.08174339757315</v>
          </cell>
          <cell r="G442">
            <v>1698.3725000000002</v>
          </cell>
          <cell r="H442">
            <v>8.7353743074718118</v>
          </cell>
        </row>
        <row r="443">
          <cell r="B443" t="str">
            <v>98-99</v>
          </cell>
          <cell r="C443">
            <v>3812.1666666666665</v>
          </cell>
          <cell r="D443">
            <v>19120</v>
          </cell>
          <cell r="E443">
            <v>20551.660066666671</v>
          </cell>
          <cell r="F443">
            <v>107.4877618549512</v>
          </cell>
          <cell r="G443">
            <v>1723.2765433333334</v>
          </cell>
          <cell r="H443">
            <v>8.3850965700253344</v>
          </cell>
        </row>
        <row r="444">
          <cell r="B444" t="str">
            <v>99-00</v>
          </cell>
          <cell r="C444">
            <v>0</v>
          </cell>
          <cell r="D444">
            <v>20565</v>
          </cell>
          <cell r="E444">
            <v>21812.7</v>
          </cell>
          <cell r="F444">
            <v>106.1</v>
          </cell>
          <cell r="G444">
            <v>1888.1</v>
          </cell>
          <cell r="H444">
            <v>8.6999999999999993</v>
          </cell>
        </row>
        <row r="445">
          <cell r="B445" t="str">
            <v>00-01</v>
          </cell>
          <cell r="C445">
            <v>4255</v>
          </cell>
          <cell r="D445">
            <v>23512</v>
          </cell>
          <cell r="E445">
            <v>21436.92</v>
          </cell>
          <cell r="F445">
            <v>91.05</v>
          </cell>
          <cell r="G445">
            <v>1918.86</v>
          </cell>
          <cell r="H445">
            <v>8.9499999999999993</v>
          </cell>
        </row>
      </sheetData>
      <sheetData sheetId="5">
        <row r="3">
          <cell r="A3" t="str">
            <v>STATION NAME</v>
          </cell>
        </row>
      </sheetData>
      <sheetData sheetId="6">
        <row r="3">
          <cell r="A3" t="str">
            <v>STATION NAME</v>
          </cell>
        </row>
      </sheetData>
      <sheetData sheetId="7">
        <row r="3">
          <cell r="A3" t="str">
            <v>STATION NAME</v>
          </cell>
        </row>
      </sheetData>
      <sheetData sheetId="8">
        <row r="3">
          <cell r="A3" t="str">
            <v>STATION NAME</v>
          </cell>
        </row>
      </sheetData>
      <sheetData sheetId="9">
        <row r="3">
          <cell r="A3" t="str">
            <v>STATION NAME</v>
          </cell>
        </row>
      </sheetData>
      <sheetData sheetId="10">
        <row r="3">
          <cell r="A3" t="str">
            <v>STATION NAME</v>
          </cell>
        </row>
      </sheetData>
      <sheetData sheetId="11">
        <row r="3">
          <cell r="A3" t="str">
            <v>STATION NAME</v>
          </cell>
        </row>
      </sheetData>
      <sheetData sheetId="12">
        <row r="3">
          <cell r="A3" t="str">
            <v>STATION NAME</v>
          </cell>
        </row>
      </sheetData>
      <sheetData sheetId="13">
        <row r="3">
          <cell r="A3" t="str">
            <v>STATION NAME</v>
          </cell>
        </row>
      </sheetData>
      <sheetData sheetId="14">
        <row r="3">
          <cell r="A3" t="str">
            <v>STATION NAME</v>
          </cell>
        </row>
      </sheetData>
      <sheetData sheetId="15">
        <row r="3">
          <cell r="A3" t="str">
            <v>STATION NAME</v>
          </cell>
        </row>
      </sheetData>
      <sheetData sheetId="16">
        <row r="3">
          <cell r="A3" t="str">
            <v>STATION NAME</v>
          </cell>
        </row>
      </sheetData>
      <sheetData sheetId="17">
        <row r="3">
          <cell r="A3" t="str">
            <v>STATION NAME</v>
          </cell>
        </row>
      </sheetData>
      <sheetData sheetId="18">
        <row r="3">
          <cell r="A3" t="str">
            <v>STATION NAME</v>
          </cell>
        </row>
      </sheetData>
      <sheetData sheetId="19">
        <row r="3">
          <cell r="A3" t="str">
            <v>STATION NAME</v>
          </cell>
        </row>
      </sheetData>
      <sheetData sheetId="20">
        <row r="3">
          <cell r="A3" t="str">
            <v>STATION NAME</v>
          </cell>
        </row>
      </sheetData>
      <sheetData sheetId="21">
        <row r="3">
          <cell r="A3" t="str">
            <v>STATION NAME</v>
          </cell>
        </row>
      </sheetData>
      <sheetData sheetId="22">
        <row r="3">
          <cell r="A3" t="str">
            <v>STATION NAME</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3">
          <cell r="A3" t="str">
            <v>STATION NAME</v>
          </cell>
        </row>
      </sheetData>
      <sheetData sheetId="40">
        <row r="3">
          <cell r="A3" t="str">
            <v>STATION NAME</v>
          </cell>
        </row>
      </sheetData>
      <sheetData sheetId="41">
        <row r="3">
          <cell r="A3" t="str">
            <v>STATION NAME</v>
          </cell>
        </row>
      </sheetData>
      <sheetData sheetId="42">
        <row r="3">
          <cell r="A3" t="str">
            <v>STATION NAME</v>
          </cell>
        </row>
      </sheetData>
      <sheetData sheetId="43">
        <row r="3">
          <cell r="A3" t="str">
            <v>STATION NAME</v>
          </cell>
        </row>
      </sheetData>
      <sheetData sheetId="44">
        <row r="3">
          <cell r="A3" t="str">
            <v>STATION NAME</v>
          </cell>
        </row>
      </sheetData>
      <sheetData sheetId="45">
        <row r="3">
          <cell r="A3" t="str">
            <v>STATION NAME</v>
          </cell>
        </row>
      </sheetData>
      <sheetData sheetId="46">
        <row r="3">
          <cell r="A3" t="str">
            <v>STATION NAME</v>
          </cell>
        </row>
      </sheetData>
      <sheetData sheetId="47">
        <row r="3">
          <cell r="A3" t="str">
            <v>STATION NAME</v>
          </cell>
        </row>
      </sheetData>
      <sheetData sheetId="48">
        <row r="3">
          <cell r="A3" t="str">
            <v>STATION NAME</v>
          </cell>
        </row>
      </sheetData>
      <sheetData sheetId="49">
        <row r="3">
          <cell r="A3" t="str">
            <v>STATION NAME</v>
          </cell>
        </row>
      </sheetData>
      <sheetData sheetId="50">
        <row r="3">
          <cell r="A3" t="str">
            <v>STATION NAME</v>
          </cell>
        </row>
      </sheetData>
      <sheetData sheetId="51">
        <row r="3">
          <cell r="A3" t="str">
            <v>STATION NAME</v>
          </cell>
        </row>
      </sheetData>
      <sheetData sheetId="52">
        <row r="3">
          <cell r="A3" t="str">
            <v>STATION NAME</v>
          </cell>
        </row>
      </sheetData>
      <sheetData sheetId="53">
        <row r="3">
          <cell r="A3" t="str">
            <v>STATION NAME</v>
          </cell>
        </row>
      </sheetData>
      <sheetData sheetId="54" refreshError="1"/>
      <sheetData sheetId="55" refreshError="1"/>
      <sheetData sheetId="56">
        <row r="3">
          <cell r="A3" t="str">
            <v>STATION NAME</v>
          </cell>
        </row>
      </sheetData>
      <sheetData sheetId="57">
        <row r="3">
          <cell r="A3" t="str">
            <v>STATION NAME</v>
          </cell>
        </row>
      </sheetData>
      <sheetData sheetId="58">
        <row r="3">
          <cell r="A3" t="str">
            <v>STATION NAME</v>
          </cell>
        </row>
      </sheetData>
      <sheetData sheetId="59">
        <row r="3">
          <cell r="A3" t="str">
            <v>STATION NAME</v>
          </cell>
        </row>
      </sheetData>
      <sheetData sheetId="60">
        <row r="3">
          <cell r="A3" t="str">
            <v>STATION NAME</v>
          </cell>
        </row>
      </sheetData>
      <sheetData sheetId="61">
        <row r="3">
          <cell r="A3" t="str">
            <v>STATION NAME</v>
          </cell>
        </row>
      </sheetData>
      <sheetData sheetId="62">
        <row r="3">
          <cell r="A3" t="str">
            <v>STATION NAME</v>
          </cell>
        </row>
      </sheetData>
      <sheetData sheetId="63">
        <row r="3">
          <cell r="A3" t="str">
            <v>STATION NAME</v>
          </cell>
        </row>
      </sheetData>
      <sheetData sheetId="64">
        <row r="3">
          <cell r="A3" t="str">
            <v>STATION NAME</v>
          </cell>
        </row>
      </sheetData>
      <sheetData sheetId="65">
        <row r="3">
          <cell r="A3" t="str">
            <v>STATION NAME</v>
          </cell>
        </row>
      </sheetData>
      <sheetData sheetId="66">
        <row r="3">
          <cell r="A3" t="str">
            <v>STATION NAME</v>
          </cell>
        </row>
      </sheetData>
      <sheetData sheetId="67">
        <row r="3">
          <cell r="A3" t="str">
            <v>STATION NAME</v>
          </cell>
        </row>
      </sheetData>
      <sheetData sheetId="68">
        <row r="3">
          <cell r="A3" t="str">
            <v>STATION NAME</v>
          </cell>
        </row>
      </sheetData>
      <sheetData sheetId="69">
        <row r="3">
          <cell r="A3" t="str">
            <v>STATION NAME</v>
          </cell>
        </row>
      </sheetData>
      <sheetData sheetId="70">
        <row r="3">
          <cell r="A3" t="str">
            <v>STATION NAME</v>
          </cell>
        </row>
      </sheetData>
      <sheetData sheetId="71">
        <row r="3">
          <cell r="A3" t="str">
            <v>STATION NAME</v>
          </cell>
        </row>
      </sheetData>
      <sheetData sheetId="72">
        <row r="3">
          <cell r="A3" t="str">
            <v>STATION NAME</v>
          </cell>
        </row>
      </sheetData>
      <sheetData sheetId="73">
        <row r="3">
          <cell r="A3" t="str">
            <v>STATION NAME</v>
          </cell>
        </row>
      </sheetData>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ow r="3">
          <cell r="A3" t="str">
            <v>STATION NAME</v>
          </cell>
        </row>
      </sheetData>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ow r="3">
          <cell r="A3" t="str">
            <v>STATION NAME</v>
          </cell>
        </row>
      </sheetData>
      <sheetData sheetId="103">
        <row r="3">
          <cell r="A3" t="str">
            <v>STATION NAME</v>
          </cell>
        </row>
      </sheetData>
      <sheetData sheetId="104">
        <row r="3">
          <cell r="A3" t="str">
            <v>STATION NAME</v>
          </cell>
        </row>
      </sheetData>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ow r="3">
          <cell r="A3" t="str">
            <v>STATION NAME</v>
          </cell>
        </row>
      </sheetData>
      <sheetData sheetId="117">
        <row r="3">
          <cell r="A3" t="str">
            <v>STATION NAME</v>
          </cell>
        </row>
      </sheetData>
      <sheetData sheetId="118">
        <row r="3">
          <cell r="A3" t="str">
            <v>STATION NAME</v>
          </cell>
        </row>
      </sheetData>
      <sheetData sheetId="119">
        <row r="3">
          <cell r="A3" t="str">
            <v>STATION NAME</v>
          </cell>
        </row>
      </sheetData>
      <sheetData sheetId="120">
        <row r="3">
          <cell r="A3" t="str">
            <v>STATION NAME</v>
          </cell>
        </row>
      </sheetData>
      <sheetData sheetId="121">
        <row r="3">
          <cell r="A3" t="str">
            <v>STATION NAME</v>
          </cell>
        </row>
      </sheetData>
      <sheetData sheetId="122">
        <row r="3">
          <cell r="A3" t="str">
            <v>STATION NAME</v>
          </cell>
        </row>
      </sheetData>
      <sheetData sheetId="123">
        <row r="3">
          <cell r="A3" t="str">
            <v>STATION NAME</v>
          </cell>
        </row>
      </sheetData>
      <sheetData sheetId="124">
        <row r="3">
          <cell r="A3" t="str">
            <v>STATION NAME</v>
          </cell>
        </row>
      </sheetData>
      <sheetData sheetId="125">
        <row r="3">
          <cell r="A3" t="str">
            <v>STATION NAME</v>
          </cell>
        </row>
      </sheetData>
      <sheetData sheetId="126">
        <row r="3">
          <cell r="A3" t="str">
            <v>STATION NAME</v>
          </cell>
        </row>
      </sheetData>
      <sheetData sheetId="127">
        <row r="3">
          <cell r="A3" t="str">
            <v>STATION NAME</v>
          </cell>
        </row>
      </sheetData>
      <sheetData sheetId="128">
        <row r="3">
          <cell r="A3" t="str">
            <v>STATION NAME</v>
          </cell>
        </row>
      </sheetData>
      <sheetData sheetId="129">
        <row r="3">
          <cell r="A3" t="str">
            <v>STATION NAME</v>
          </cell>
        </row>
      </sheetData>
      <sheetData sheetId="130">
        <row r="3">
          <cell r="A3" t="str">
            <v>STATION NAME</v>
          </cell>
        </row>
      </sheetData>
      <sheetData sheetId="131">
        <row r="3">
          <cell r="A3" t="str">
            <v>STATION NAME</v>
          </cell>
        </row>
      </sheetData>
      <sheetData sheetId="132">
        <row r="3">
          <cell r="A3" t="str">
            <v>STATION NAME</v>
          </cell>
        </row>
      </sheetData>
      <sheetData sheetId="133">
        <row r="3">
          <cell r="A3" t="str">
            <v>STATION NAME</v>
          </cell>
        </row>
      </sheetData>
      <sheetData sheetId="134">
        <row r="3">
          <cell r="A3" t="str">
            <v>STATION NAME</v>
          </cell>
        </row>
      </sheetData>
      <sheetData sheetId="135">
        <row r="3">
          <cell r="A3" t="str">
            <v>STATION NAME</v>
          </cell>
        </row>
      </sheetData>
      <sheetData sheetId="136">
        <row r="3">
          <cell r="A3" t="str">
            <v>STATION NAME</v>
          </cell>
        </row>
      </sheetData>
      <sheetData sheetId="137">
        <row r="3">
          <cell r="A3" t="str">
            <v>STATION NAME</v>
          </cell>
        </row>
      </sheetData>
      <sheetData sheetId="138">
        <row r="3">
          <cell r="A3" t="str">
            <v>STATION NAME</v>
          </cell>
        </row>
      </sheetData>
      <sheetData sheetId="139">
        <row r="3">
          <cell r="A3" t="str">
            <v>STATION NAME</v>
          </cell>
        </row>
      </sheetData>
      <sheetData sheetId="140">
        <row r="3">
          <cell r="A3" t="str">
            <v>STATION NAME</v>
          </cell>
        </row>
      </sheetData>
      <sheetData sheetId="141">
        <row r="3">
          <cell r="A3" t="str">
            <v>STATION NAME</v>
          </cell>
        </row>
      </sheetData>
      <sheetData sheetId="142">
        <row r="3">
          <cell r="A3" t="str">
            <v>STATION NAME</v>
          </cell>
        </row>
      </sheetData>
      <sheetData sheetId="143">
        <row r="3">
          <cell r="A3" t="str">
            <v>STATION NAME</v>
          </cell>
        </row>
      </sheetData>
      <sheetData sheetId="144">
        <row r="3">
          <cell r="A3" t="str">
            <v>STATION NAME</v>
          </cell>
        </row>
      </sheetData>
      <sheetData sheetId="145">
        <row r="3">
          <cell r="A3" t="str">
            <v>STATION NAME</v>
          </cell>
        </row>
      </sheetData>
      <sheetData sheetId="146">
        <row r="3">
          <cell r="A3" t="str">
            <v>STATION NAME</v>
          </cell>
        </row>
      </sheetData>
      <sheetData sheetId="147">
        <row r="3">
          <cell r="A3" t="str">
            <v>STATION NAME</v>
          </cell>
        </row>
      </sheetData>
      <sheetData sheetId="148">
        <row r="3">
          <cell r="A3" t="str">
            <v>STATION NAME</v>
          </cell>
        </row>
      </sheetData>
      <sheetData sheetId="149">
        <row r="3">
          <cell r="A3" t="str">
            <v>STATION NAME</v>
          </cell>
        </row>
      </sheetData>
      <sheetData sheetId="150">
        <row r="3">
          <cell r="A3" t="str">
            <v>STATION NAME</v>
          </cell>
        </row>
      </sheetData>
      <sheetData sheetId="151">
        <row r="3">
          <cell r="A3" t="str">
            <v>STATION NAME</v>
          </cell>
        </row>
      </sheetData>
      <sheetData sheetId="152">
        <row r="3">
          <cell r="A3" t="str">
            <v>STATION NAME</v>
          </cell>
        </row>
      </sheetData>
      <sheetData sheetId="153">
        <row r="3">
          <cell r="A3" t="str">
            <v>STATION NAME</v>
          </cell>
        </row>
      </sheetData>
      <sheetData sheetId="154">
        <row r="3">
          <cell r="A3" t="str">
            <v>STATION NAME</v>
          </cell>
        </row>
      </sheetData>
      <sheetData sheetId="155">
        <row r="3">
          <cell r="A3" t="str">
            <v>STATION NAME</v>
          </cell>
        </row>
      </sheetData>
      <sheetData sheetId="156">
        <row r="3">
          <cell r="A3" t="str">
            <v>STATION NAME</v>
          </cell>
        </row>
      </sheetData>
      <sheetData sheetId="157">
        <row r="3">
          <cell r="A3" t="str">
            <v>STATION NAME</v>
          </cell>
        </row>
      </sheetData>
      <sheetData sheetId="158">
        <row r="3">
          <cell r="A3" t="str">
            <v>STATION NAME</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p 03-04"/>
      <sheetName val="Executive Summary -Thermal"/>
      <sheetName val="Stationwise Thermal &amp; Hydel Gen"/>
      <sheetName val="TWELVE"/>
      <sheetName val="C.S.GENERATION"/>
      <sheetName val="Dom"/>
      <sheetName val="BREAKUP OF OIL"/>
    </sheetNames>
    <sheetDataSet>
      <sheetData sheetId="0" refreshError="1">
        <row r="721">
          <cell r="F721">
            <v>0.90799276391293349</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ma"/>
      <sheetName val="DBForeC"/>
      <sheetName val="Short-Term"/>
      <sheetName val="R15 00-01"/>
      <sheetName val="DBHis"/>
      <sheetName val="Agri"/>
      <sheetName val="Agri-support"/>
      <sheetName val="Base Year"/>
      <sheetName val="Dom"/>
      <sheetName val="Dom-sup."/>
      <sheetName val="Dom-Free"/>
      <sheetName val="Chart1"/>
      <sheetName val="LT_Ind"/>
      <sheetName val="NonDom"/>
      <sheetName val="LT_WW"/>
      <sheetName val="LT_Street"/>
      <sheetName val="HT Ind"/>
      <sheetName val="Coal"/>
      <sheetName val="Steel"/>
      <sheetName val="Traction"/>
      <sheetName val="Licensees"/>
      <sheetName val="HT_WW"/>
      <sheetName val="HT_Agr"/>
      <sheetName val="Villages"/>
      <sheetName val="Captive"/>
      <sheetName val="Market"/>
      <sheetName val="Load"/>
      <sheetName val="Growth Rates"/>
      <sheetName val="Services"/>
      <sheetName val="Serv-Worksheet"/>
      <sheetName val="High Sens."/>
      <sheetName val="Low Sens."/>
      <sheetName val="Graphs"/>
      <sheetName val="MODI MPSEB ASSESS"/>
      <sheetName val="Assump-Sens."/>
      <sheetName val="Stationwise Thermal &amp; Hydel Gen"/>
      <sheetName val="Executive Summary -Thermal"/>
      <sheetName val="TWELVE"/>
      <sheetName val="ATP"/>
      <sheetName val="data"/>
      <sheetName val="BREAKUP OF OIL"/>
      <sheetName val="Demand"/>
      <sheetName val="Salient1"/>
      <sheetName val="A 3.7"/>
      <sheetName val="04REL"/>
      <sheetName val="Code"/>
      <sheetName val="cls"/>
      <sheetName val="SUMMERY"/>
      <sheetName val="Sheet1"/>
      <sheetName val="PACK (B)"/>
      <sheetName val="dpc cost"/>
      <sheetName val="Discom Details"/>
      <sheetName val="Coalmine"/>
      <sheetName val="UK"/>
      <sheetName val="Cat_Ser_load"/>
      <sheetName val="R_Abstract"/>
      <sheetName val="Schema_x0000__x0000__x0000__x0000__x0000__x0000_&quot;[Global model 28th"/>
      <sheetName val="Timesheet"/>
      <sheetName val="Schema_x005f_x0000__x005f_x0000__x005f_x0000__x00"/>
      <sheetName val="Schema_x0000__x0000__x0000__x00"/>
      <sheetName val="A1-Continuous"/>
      <sheetName val="Schema_x005f_x005f_x005f_x0000__x005f_x005f_x0000"/>
      <sheetName val="Schema_x005f_x005f_x005f_x005f_x005f_x005f_x005f_x0000_"/>
      <sheetName val="Setup Variables"/>
      <sheetName val="R15_00-01"/>
      <sheetName val="Base_Year"/>
      <sheetName val="Dom-sup_"/>
      <sheetName val="HT_Ind"/>
      <sheetName val="Growth_Rates"/>
      <sheetName val="High_Sens_"/>
      <sheetName val="Low_Sens_"/>
      <sheetName val="MODI_MPSEB_ASSESS"/>
      <sheetName val="Assump-Sens_"/>
      <sheetName val="Stationwise_Thermal_&amp;_Hydel_Gen"/>
      <sheetName val="Executive_Summary_-Thermal"/>
      <sheetName val="BREAKUP_OF_OIL"/>
      <sheetName val="A_3_7"/>
      <sheetName val="BHANDUP"/>
      <sheetName val="SECQ1"/>
      <sheetName val="R15_00-011"/>
      <sheetName val="Base_Year1"/>
      <sheetName val="Dom-sup_1"/>
      <sheetName val="HT_Ind1"/>
      <sheetName val="Growth_Rates1"/>
      <sheetName val="High_Sens_1"/>
      <sheetName val="Low_Sens_1"/>
      <sheetName val="MODI_MPSEB_ASSESS1"/>
      <sheetName val="Assump-Sens_1"/>
      <sheetName val="Stationwise_Thermal_&amp;_Hydel_Ge1"/>
      <sheetName val="Executive_Summary_-Thermal1"/>
      <sheetName val="BREAKUP_OF_OIL1"/>
      <sheetName val="A_3_71"/>
      <sheetName val="dpc_cost"/>
      <sheetName val="Discom_Details"/>
      <sheetName val="PACK_(B)"/>
      <sheetName val="220 11  bs "/>
      <sheetName val="Material Reciept Status"/>
      <sheetName val="Report"/>
      <sheetName val="STN WISE EMR"/>
      <sheetName val="3"/>
      <sheetName val="40"/>
      <sheetName val="Formulas"/>
      <sheetName val="C.S.GENERATION"/>
      <sheetName val="Schema_x005f_x0000__x005f_x005f_x0000"/>
      <sheetName val="Schema_x005f_x005f_x005f_x0000_"/>
      <sheetName val="Bongaon"/>
      <sheetName val="Jeerat"/>
      <sheetName val="NJP"/>
      <sheetName val="QOSWS "/>
      <sheetName val="Schema&quot;[Global model 28th"/>
      <sheetName val="Schema_x00"/>
      <sheetName val="final abstract"/>
      <sheetName val="Inputs"/>
      <sheetName val="R15_00-012"/>
      <sheetName val="Base_Year2"/>
      <sheetName val="Dom-sup_2"/>
      <sheetName val="HT_Ind2"/>
      <sheetName val="Growth_Rates2"/>
      <sheetName val="High_Sens_2"/>
      <sheetName val="Low_Sens_2"/>
      <sheetName val="MODI_MPSEB_ASSESS2"/>
      <sheetName val="Assump-Sens_2"/>
      <sheetName val="Stationwise_Thermal_&amp;_Hydel_Ge2"/>
      <sheetName val="Executive_Summary_-Thermal2"/>
      <sheetName val="BREAKUP_OF_OIL2"/>
      <sheetName val="A_3_72"/>
      <sheetName val="PACK_(B)1"/>
      <sheetName val="dpc_cost1"/>
      <sheetName val="Discom_Details1"/>
      <sheetName val="220_11__bs_"/>
      <sheetName val="Material_Reciept_Status"/>
      <sheetName val="R15_00-013"/>
      <sheetName val="Base_Year3"/>
      <sheetName val="Dom-sup_3"/>
      <sheetName val="HT_Ind3"/>
      <sheetName val="Growth_Rates3"/>
      <sheetName val="High_Sens_3"/>
      <sheetName val="Low_Sens_3"/>
      <sheetName val="MODI_MPSEB_ASSESS3"/>
      <sheetName val="Assump-Sens_3"/>
      <sheetName val="Stationwise_Thermal_&amp;_Hydel_Ge3"/>
      <sheetName val="Executive_Summary_-Thermal3"/>
      <sheetName val="BREAKUP_OF_OIL3"/>
      <sheetName val="A_3_73"/>
      <sheetName val="PACK_(B)2"/>
      <sheetName val="dpc_cost2"/>
      <sheetName val="Discom_Details2"/>
      <sheetName val="220_11__bs_1"/>
      <sheetName val="Material_Reciept_Status1"/>
      <sheetName val="CASH-FLOW"/>
      <sheetName val="R15_00-014"/>
      <sheetName val="Base_Year4"/>
      <sheetName val="Dom-sup_4"/>
      <sheetName val="HT_Ind4"/>
      <sheetName val="Growth_Rates4"/>
      <sheetName val="High_Sens_4"/>
      <sheetName val="Low_Sens_4"/>
      <sheetName val="MODI_MPSEB_ASSESS4"/>
      <sheetName val="Assump-Sens_4"/>
      <sheetName val="Stationwise_Thermal_&amp;_Hydel_Ge4"/>
      <sheetName val="Executive_Summary_-Thermal4"/>
      <sheetName val="BREAKUP_OF_OIL4"/>
      <sheetName val="A_3_74"/>
      <sheetName val="PACK_(B)3"/>
      <sheetName val="dpc_cost3"/>
      <sheetName val="Discom_Details3"/>
      <sheetName val="220_11__bs_2"/>
      <sheetName val="Material_Reciept_Status2"/>
      <sheetName val="#REF"/>
      <sheetName val="DSLP"/>
      <sheetName val="Schema_x005f_x005f_x005F"/>
      <sheetName val="Schema_x005f_x0000_"/>
      <sheetName val="newabstract"/>
      <sheetName val="QFC"/>
      <sheetName val="de"/>
      <sheetName val="j"/>
      <sheetName val="btb"/>
      <sheetName val="cf"/>
      <sheetName val="orders"/>
      <sheetName val="Schema&quot;[Global_model_28th"/>
      <sheetName val="Setup_Variables"/>
      <sheetName val="STN_WISE_EMR"/>
      <sheetName val="C_S_GENERATION"/>
      <sheetName val="QOSWS_"/>
      <sheetName val="Schema&quot;_Global model 28th"/>
      <sheetName val="Schema&quot;_Global_model_28th"/>
      <sheetName val="SS-III &amp; SS-V"/>
      <sheetName val="7.11 p1"/>
      <sheetName val="Lead Statement"/>
      <sheetName val="Labour charges"/>
      <sheetName val="Detailed Estimate"/>
      <sheetName val="Sheet3"/>
      <sheetName val="ZKOK6"/>
      <sheetName val="Form_A"/>
      <sheetName val="Lead "/>
      <sheetName val="DLC"/>
      <sheetName val="Sept "/>
      <sheetName val="EG"/>
      <sheetName val="pump-sets(AI)"/>
      <sheetName val="per-capita"/>
      <sheetName val="towns&amp;villages"/>
      <sheetName val="Sec-1a"/>
      <sheetName val="1"/>
      <sheetName val="ft-05-02isobom"/>
      <sheetName val="Cash2"/>
      <sheetName val="Z"/>
      <sheetName val="ANNEXURE-A"/>
      <sheetName val="Schema_x0000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9">
          <cell r="H9" t="str">
            <v>92-93</v>
          </cell>
          <cell r="I9" t="str">
            <v>93-94</v>
          </cell>
          <cell r="J9" t="str">
            <v>94-95</v>
          </cell>
          <cell r="K9" t="str">
            <v>95-96</v>
          </cell>
          <cell r="L9" t="str">
            <v>96-97</v>
          </cell>
          <cell r="M9" t="str">
            <v>97-98</v>
          </cell>
          <cell r="N9" t="str">
            <v>98-99</v>
          </cell>
          <cell r="O9" t="str">
            <v>99-00</v>
          </cell>
          <cell r="P9" t="str">
            <v>00-01</v>
          </cell>
          <cell r="Q9" t="str">
            <v>Comments</v>
          </cell>
        </row>
        <row r="11">
          <cell r="H11" t="str">
            <v>92-93</v>
          </cell>
          <cell r="I11" t="str">
            <v>93-94</v>
          </cell>
          <cell r="J11" t="str">
            <v>94-95</v>
          </cell>
          <cell r="K11" t="str">
            <v>95-96</v>
          </cell>
          <cell r="L11" t="str">
            <v>96-97</v>
          </cell>
          <cell r="M11" t="str">
            <v>97-98</v>
          </cell>
          <cell r="N11" t="str">
            <v>98-99</v>
          </cell>
          <cell r="O11" t="str">
            <v>99-00</v>
          </cell>
          <cell r="P11" t="str">
            <v>00-01</v>
          </cell>
          <cell r="Q11" t="str">
            <v>Comments</v>
          </cell>
        </row>
        <row r="12">
          <cell r="E12" t="str">
            <v>Actual</v>
          </cell>
          <cell r="F12">
            <v>0</v>
          </cell>
          <cell r="G12">
            <v>0</v>
          </cell>
          <cell r="H12">
            <v>1146.9464337763561</v>
          </cell>
          <cell r="I12">
            <v>1348.8086210103572</v>
          </cell>
          <cell r="J12">
            <v>1378.8953544924971</v>
          </cell>
          <cell r="K12">
            <v>1514.8534401882121</v>
          </cell>
          <cell r="L12">
            <v>1604.1975852061873</v>
          </cell>
          <cell r="M12">
            <v>1635.3729424049175</v>
          </cell>
          <cell r="N12">
            <v>1759.8646367337187</v>
          </cell>
          <cell r="O12">
            <v>2252.0943689999999</v>
          </cell>
          <cell r="P12">
            <v>2398.1461873885523</v>
          </cell>
        </row>
        <row r="13">
          <cell r="E13" t="str">
            <v>Suppressed</v>
          </cell>
          <cell r="F13">
            <v>0</v>
          </cell>
          <cell r="G13">
            <v>0</v>
          </cell>
          <cell r="H13">
            <v>65.11538689110921</v>
          </cell>
          <cell r="I13">
            <v>37.988839175032126</v>
          </cell>
          <cell r="J13">
            <v>61.718945381111098</v>
          </cell>
          <cell r="K13">
            <v>92.59736102715533</v>
          </cell>
          <cell r="L13">
            <v>144.18354908010042</v>
          </cell>
          <cell r="M13">
            <v>58.013753112049471</v>
          </cell>
          <cell r="N13">
            <v>60.180182643709031</v>
          </cell>
          <cell r="O13">
            <v>87.996130161098336</v>
          </cell>
          <cell r="P13">
            <v>372.95381261144757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ow r="9">
          <cell r="E9" t="str">
            <v>Material Code</v>
          </cell>
        </row>
      </sheetData>
      <sheetData sheetId="53">
        <row r="9">
          <cell r="E9" t="str">
            <v>Material Code</v>
          </cell>
        </row>
      </sheetData>
      <sheetData sheetId="54">
        <row r="9">
          <cell r="E9" t="str">
            <v>Material Code</v>
          </cell>
        </row>
      </sheetData>
      <sheetData sheetId="55">
        <row r="9">
          <cell r="E9" t="str">
            <v>Material Code</v>
          </cell>
        </row>
      </sheetData>
      <sheetData sheetId="56">
        <row r="9">
          <cell r="E9" t="str">
            <v>Material Code</v>
          </cell>
        </row>
      </sheetData>
      <sheetData sheetId="57">
        <row r="9">
          <cell r="E9" t="str">
            <v>Material Code</v>
          </cell>
        </row>
      </sheetData>
      <sheetData sheetId="58">
        <row r="9">
          <cell r="E9" t="str">
            <v>Material Code</v>
          </cell>
        </row>
      </sheetData>
      <sheetData sheetId="59">
        <row r="9">
          <cell r="E9" t="str">
            <v>Material Code</v>
          </cell>
        </row>
      </sheetData>
      <sheetData sheetId="60">
        <row r="9">
          <cell r="E9" t="str">
            <v>Material Code</v>
          </cell>
        </row>
      </sheetData>
      <sheetData sheetId="61" refreshError="1"/>
      <sheetData sheetId="62">
        <row r="9">
          <cell r="E9" t="str">
            <v>Material Code</v>
          </cell>
        </row>
      </sheetData>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ow r="9">
          <cell r="E9" t="str">
            <v>Material Code</v>
          </cell>
        </row>
      </sheetData>
      <sheetData sheetId="84" refreshError="1"/>
      <sheetData sheetId="85">
        <row r="9">
          <cell r="E9" t="str">
            <v>Material Code</v>
          </cell>
        </row>
      </sheetData>
      <sheetData sheetId="86" refreshError="1"/>
      <sheetData sheetId="87" refreshError="1"/>
      <sheetData sheetId="88" refreshError="1"/>
      <sheetData sheetId="89" refreshError="1"/>
      <sheetData sheetId="90">
        <row r="9">
          <cell r="E9" t="str">
            <v>Material Code</v>
          </cell>
        </row>
      </sheetData>
      <sheetData sheetId="91">
        <row r="9">
          <cell r="E9" t="str">
            <v>Material Code</v>
          </cell>
        </row>
      </sheetData>
      <sheetData sheetId="92" refreshError="1"/>
      <sheetData sheetId="93" refreshError="1"/>
      <sheetData sheetId="94">
        <row r="9">
          <cell r="E9" t="str">
            <v>Material Code</v>
          </cell>
        </row>
      </sheetData>
      <sheetData sheetId="95">
        <row r="9">
          <cell r="E9" t="str">
            <v>Material Code</v>
          </cell>
        </row>
      </sheetData>
      <sheetData sheetId="96">
        <row r="9">
          <cell r="E9" t="str">
            <v>Material Code</v>
          </cell>
        </row>
      </sheetData>
      <sheetData sheetId="97">
        <row r="9">
          <cell r="E9" t="str">
            <v>Material Code</v>
          </cell>
        </row>
      </sheetData>
      <sheetData sheetId="98">
        <row r="9">
          <cell r="E9" t="str">
            <v>Material Code</v>
          </cell>
        </row>
      </sheetData>
      <sheetData sheetId="99">
        <row r="9">
          <cell r="E9" t="str">
            <v>Material Code</v>
          </cell>
        </row>
      </sheetData>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ow r="9">
          <cell r="E9" t="str">
            <v>Material Code</v>
          </cell>
        </row>
      </sheetData>
      <sheetData sheetId="131">
        <row r="9">
          <cell r="E9" t="str">
            <v>Material Code</v>
          </cell>
        </row>
      </sheetData>
      <sheetData sheetId="132">
        <row r="9">
          <cell r="E9" t="str">
            <v>Material Code</v>
          </cell>
        </row>
      </sheetData>
      <sheetData sheetId="133">
        <row r="9">
          <cell r="E9" t="str">
            <v>Material Code</v>
          </cell>
        </row>
      </sheetData>
      <sheetData sheetId="134">
        <row r="9">
          <cell r="E9" t="str">
            <v>Material Code</v>
          </cell>
        </row>
      </sheetData>
      <sheetData sheetId="135">
        <row r="9">
          <cell r="E9" t="str">
            <v>Material Code</v>
          </cell>
        </row>
      </sheetData>
      <sheetData sheetId="136">
        <row r="9">
          <cell r="E9" t="str">
            <v>Material Code</v>
          </cell>
        </row>
      </sheetData>
      <sheetData sheetId="137">
        <row r="9">
          <cell r="E9" t="str">
            <v>Material Code</v>
          </cell>
        </row>
      </sheetData>
      <sheetData sheetId="138">
        <row r="9">
          <cell r="E9" t="str">
            <v>Material Code</v>
          </cell>
        </row>
      </sheetData>
      <sheetData sheetId="139">
        <row r="9">
          <cell r="E9" t="str">
            <v>Material Code</v>
          </cell>
        </row>
      </sheetData>
      <sheetData sheetId="140">
        <row r="9">
          <cell r="E9" t="str">
            <v>Material Code</v>
          </cell>
        </row>
      </sheetData>
      <sheetData sheetId="141">
        <row r="9">
          <cell r="E9" t="str">
            <v>Material Code</v>
          </cell>
        </row>
      </sheetData>
      <sheetData sheetId="142">
        <row r="9">
          <cell r="E9" t="str">
            <v>Material Code</v>
          </cell>
        </row>
      </sheetData>
      <sheetData sheetId="143">
        <row r="9">
          <cell r="E9" t="str">
            <v>Material Code</v>
          </cell>
        </row>
      </sheetData>
      <sheetData sheetId="144">
        <row r="9">
          <cell r="E9" t="str">
            <v>Material Code</v>
          </cell>
        </row>
      </sheetData>
      <sheetData sheetId="145">
        <row r="9">
          <cell r="E9" t="str">
            <v>Material Code</v>
          </cell>
        </row>
      </sheetData>
      <sheetData sheetId="146">
        <row r="9">
          <cell r="E9" t="str">
            <v>Material Code</v>
          </cell>
        </row>
      </sheetData>
      <sheetData sheetId="147">
        <row r="9">
          <cell r="E9" t="str">
            <v>Material Code</v>
          </cell>
        </row>
      </sheetData>
      <sheetData sheetId="148">
        <row r="9">
          <cell r="E9" t="str">
            <v>Material Code</v>
          </cell>
        </row>
      </sheetData>
      <sheetData sheetId="149">
        <row r="9">
          <cell r="E9" t="str">
            <v>Material Code</v>
          </cell>
        </row>
      </sheetData>
      <sheetData sheetId="150">
        <row r="9">
          <cell r="E9" t="str">
            <v>Material Code</v>
          </cell>
        </row>
      </sheetData>
      <sheetData sheetId="151">
        <row r="9">
          <cell r="E9" t="str">
            <v>Material Code</v>
          </cell>
        </row>
      </sheetData>
      <sheetData sheetId="152">
        <row r="9">
          <cell r="E9" t="str">
            <v>Material Code</v>
          </cell>
        </row>
      </sheetData>
      <sheetData sheetId="153">
        <row r="9">
          <cell r="E9" t="str">
            <v>Material Code</v>
          </cell>
        </row>
      </sheetData>
      <sheetData sheetId="154">
        <row r="9">
          <cell r="E9" t="str">
            <v>Material Code</v>
          </cell>
        </row>
      </sheetData>
      <sheetData sheetId="155">
        <row r="9">
          <cell r="E9" t="str">
            <v>Material Code</v>
          </cell>
        </row>
      </sheetData>
      <sheetData sheetId="156">
        <row r="9">
          <cell r="E9" t="str">
            <v>Material Code</v>
          </cell>
        </row>
      </sheetData>
      <sheetData sheetId="157">
        <row r="9">
          <cell r="E9" t="str">
            <v>Material Code</v>
          </cell>
        </row>
      </sheetData>
      <sheetData sheetId="158">
        <row r="9">
          <cell r="E9" t="str">
            <v>Material Code</v>
          </cell>
        </row>
      </sheetData>
      <sheetData sheetId="159">
        <row r="9">
          <cell r="E9" t="str">
            <v>Material Code</v>
          </cell>
        </row>
      </sheetData>
      <sheetData sheetId="160">
        <row r="9">
          <cell r="E9" t="str">
            <v>Material Code</v>
          </cell>
        </row>
      </sheetData>
      <sheetData sheetId="161">
        <row r="9">
          <cell r="E9" t="str">
            <v>Material Code</v>
          </cell>
        </row>
      </sheetData>
      <sheetData sheetId="162">
        <row r="9">
          <cell r="E9" t="str">
            <v>Material Code</v>
          </cell>
        </row>
      </sheetData>
      <sheetData sheetId="163">
        <row r="9">
          <cell r="E9" t="str">
            <v>Material Code</v>
          </cell>
        </row>
      </sheetData>
      <sheetData sheetId="164">
        <row r="9">
          <cell r="E9" t="str">
            <v>Material Code</v>
          </cell>
        </row>
      </sheetData>
      <sheetData sheetId="165">
        <row r="9">
          <cell r="E9" t="str">
            <v>Material Code</v>
          </cell>
        </row>
      </sheetData>
      <sheetData sheetId="166">
        <row r="9">
          <cell r="E9" t="str">
            <v>Material Code</v>
          </cell>
        </row>
      </sheetData>
      <sheetData sheetId="167">
        <row r="9">
          <cell r="E9" t="str">
            <v>Material Code</v>
          </cell>
        </row>
      </sheetData>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ow r="9">
          <cell r="E9" t="str">
            <v>Material Code</v>
          </cell>
        </row>
      </sheetData>
      <sheetData sheetId="181">
        <row r="9">
          <cell r="E9" t="str">
            <v>Material Code</v>
          </cell>
        </row>
      </sheetData>
      <sheetData sheetId="182">
        <row r="9">
          <cell r="E9" t="str">
            <v>Material Code</v>
          </cell>
        </row>
      </sheetData>
      <sheetData sheetId="183">
        <row r="9">
          <cell r="E9" t="str">
            <v>Material Code</v>
          </cell>
        </row>
      </sheetData>
      <sheetData sheetId="184">
        <row r="9">
          <cell r="E9" t="str">
            <v>Material Code</v>
          </cell>
        </row>
      </sheetData>
      <sheetData sheetId="185" refreshError="1"/>
      <sheetData sheetId="186">
        <row r="9">
          <cell r="E9" t="str">
            <v>Material Code</v>
          </cell>
        </row>
      </sheetData>
      <sheetData sheetId="187">
        <row r="9">
          <cell r="E9" t="str">
            <v>Material Code</v>
          </cell>
        </row>
      </sheetData>
      <sheetData sheetId="188">
        <row r="9">
          <cell r="E9" t="str">
            <v>Material Code</v>
          </cell>
        </row>
      </sheetData>
      <sheetData sheetId="189">
        <row r="9">
          <cell r="E9" t="str">
            <v>Material Code</v>
          </cell>
        </row>
      </sheetData>
      <sheetData sheetId="190">
        <row r="9">
          <cell r="E9" t="str">
            <v>Material Code</v>
          </cell>
        </row>
      </sheetData>
      <sheetData sheetId="191" refreshError="1"/>
      <sheetData sheetId="192" refreshError="1"/>
      <sheetData sheetId="193" refreshError="1"/>
      <sheetData sheetId="194">
        <row r="9">
          <cell r="E9" t="str">
            <v>Material Code</v>
          </cell>
        </row>
      </sheetData>
      <sheetData sheetId="195" refreshError="1"/>
      <sheetData sheetId="196">
        <row r="9">
          <cell r="E9" t="str">
            <v>Material Code</v>
          </cell>
        </row>
      </sheetData>
      <sheetData sheetId="197">
        <row r="9">
          <cell r="E9" t="str">
            <v>Material Code</v>
          </cell>
        </row>
      </sheetData>
      <sheetData sheetId="198" refreshError="1"/>
      <sheetData sheetId="199">
        <row r="9">
          <cell r="E9" t="str">
            <v>Material Code</v>
          </cell>
        </row>
      </sheetData>
      <sheetData sheetId="200">
        <row r="9">
          <cell r="E9" t="str">
            <v>Material Code</v>
          </cell>
        </row>
      </sheetData>
      <sheetData sheetId="201" refreshError="1"/>
      <sheetData sheetId="202" refreshError="1"/>
      <sheetData sheetId="203">
        <row r="9">
          <cell r="E9" t="str">
            <v>Material Code</v>
          </cell>
        </row>
      </sheetData>
      <sheetData sheetId="204">
        <row r="9">
          <cell r="E9" t="str">
            <v>Material Code</v>
          </cell>
        </row>
      </sheetData>
      <sheetData sheetId="205" refreshError="1"/>
      <sheetData sheetId="206" refreshError="1"/>
      <sheetData sheetId="20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04|71"/>
      <sheetName val="03-04|72"/>
      <sheetName val="03-04|74"/>
      <sheetName val="03-04|75"/>
      <sheetName val="03-04|76"/>
      <sheetName val="03-04|77"/>
      <sheetName val="03-04|79"/>
      <sheetName val="03-04|83"/>
      <sheetName val="03-04|Master"/>
      <sheetName val="04REL"/>
      <sheetName val="Dom"/>
      <sheetName val="Inter. BCN"/>
      <sheetName val="Addl.40"/>
      <sheetName val="INSTALLATIONS-99-00"/>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 Rate"/>
      <sheetName val="160MVA+2FB"/>
      <sheetName val="160MVA+1FB"/>
      <sheetName val="160MVA Addl"/>
      <sheetName val="220KV FB"/>
      <sheetName val="315MVA Addl"/>
      <sheetName val="40MVA+2FB"/>
      <sheetName val="20MVA+2FB"/>
      <sheetName val="40MVA+1FB"/>
      <sheetName val="132FB"/>
      <sheetName val="40to63"/>
      <sheetName val="20to40"/>
      <sheetName val="Addl.40"/>
      <sheetName val="Addl.20"/>
      <sheetName val="SS-Cost"/>
      <sheetName val="Addl.63 (2)"/>
      <sheetName val="Addl_40"/>
      <sheetName val="04REL"/>
      <sheetName val="A 3_7"/>
      <sheetName val="Salient1"/>
      <sheetName val="Cat_Ser_load"/>
      <sheetName val="data"/>
      <sheetName val="Sheet1"/>
      <sheetName val="Inputs"/>
      <sheetName val="132kv DCDS"/>
      <sheetName val=""/>
      <sheetName val="Scheme Area Details_Block__ C2"/>
      <sheetName val="New33KVSS_E3"/>
      <sheetName val="Prop aug of Ex 33KVSS_E3a"/>
      <sheetName val="UK"/>
      <sheetName val="A"/>
      <sheetName val="Data base Feb 09"/>
      <sheetName val="grid"/>
      <sheetName val="Unit_Rate"/>
      <sheetName val="160MVA_Addl"/>
      <sheetName val="220KV_FB"/>
      <sheetName val="315MVA_Addl"/>
      <sheetName val="Addl_401"/>
      <sheetName val="Addl_20"/>
      <sheetName val="Addl_63_(2)"/>
      <sheetName val="Coalmine"/>
      <sheetName val="Dom"/>
      <sheetName val="R_Hrs_ Since Comm"/>
      <sheetName val="A_3_7"/>
      <sheetName val="ATP"/>
      <sheetName val="Basis"/>
      <sheetName val="QOSWS "/>
      <sheetName val="QFC"/>
      <sheetName val="DE"/>
      <sheetName val="J"/>
      <sheetName val="Work_sheet"/>
      <sheetName val="dpc cost"/>
      <sheetName val="SUMMERY"/>
      <sheetName val="C.S.GENERATION"/>
      <sheetName val="DLC"/>
      <sheetName val="STN WISE EMR"/>
      <sheetName val="Unit_Rate1"/>
      <sheetName val="160MVA_Addl1"/>
      <sheetName val="220KV_FB1"/>
      <sheetName val="315MVA_Addl1"/>
      <sheetName val="Addl_402"/>
      <sheetName val="Addl_201"/>
      <sheetName val="Addl_63_(2)1"/>
      <sheetName val="132kv_DCDS"/>
      <sheetName val="Data_base_Feb_09"/>
      <sheetName val="Scheme_Area_Details_Block___C2"/>
      <sheetName val="Prop_aug_of_Ex_33KVSS_E3a"/>
      <sheetName val="Unit_Rate2"/>
      <sheetName val="160MVA_Addl2"/>
      <sheetName val="220KV_FB2"/>
      <sheetName val="315MVA_Addl2"/>
      <sheetName val="Addl_403"/>
      <sheetName val="Addl_202"/>
      <sheetName val="Addl_63_(2)2"/>
      <sheetName val="132kv_DCDS1"/>
      <sheetName val="A_3_71"/>
      <sheetName val="Data_base_Feb_091"/>
      <sheetName val="R_Hrs__Since_Comm"/>
      <sheetName val="Scheme_Area_Details_Block___C21"/>
      <sheetName val="Prop_aug_of_Ex_33KVSS_E3a1"/>
      <sheetName val="STN_WISE_EMR"/>
      <sheetName val="Report"/>
      <sheetName val="Latest revised Cost Estimates f"/>
      <sheetName val="Form 6"/>
      <sheetName val="220Kv (2)"/>
      <sheetName val="220Kv"/>
      <sheetName val="R.Hrs. Since Comm"/>
      <sheetName val="Executive Summary -Thermal"/>
      <sheetName val="Stationwise Thermal &amp; Hydel Gen"/>
      <sheetName val="TWELVE"/>
      <sheetName val="Setup Variables"/>
      <sheetName val="P&amp;L"/>
      <sheetName val="Directors"/>
      <sheetName val="Comp"/>
      <sheetName val="BREAKUP OF OIL"/>
      <sheetName val="1"/>
      <sheetName val="Flight-1"/>
      <sheetName val="Unit_Rate3"/>
      <sheetName val="160MVA_Addl3"/>
      <sheetName val="220KV_FB3"/>
      <sheetName val="315MVA_Addl3"/>
      <sheetName val="Addl_404"/>
      <sheetName val="Addl_203"/>
      <sheetName val="Addl_63_(2)3"/>
      <sheetName val="132kv_DCDS2"/>
      <sheetName val="A_3_72"/>
      <sheetName val="Data_base_Feb_092"/>
      <sheetName val="Scheme_Area_Details_Block___C22"/>
      <sheetName val="Prop_aug_of_Ex_33KVSS_E3a2"/>
      <sheetName val="R_Hrs__Since_Comm1"/>
      <sheetName val="STN_WISE_EMR1"/>
      <sheetName val="Latest_revised_Cost_Estimates_f"/>
      <sheetName val="Form_6"/>
      <sheetName val="220Kv_(2)"/>
      <sheetName val="Koldam"/>
      <sheetName val="Sch-3"/>
      <sheetName val="Unit_Rate4"/>
      <sheetName val="160MVA_Addl4"/>
      <sheetName val="220KV_FB4"/>
      <sheetName val="315MVA_Addl4"/>
      <sheetName val="Addl_405"/>
      <sheetName val="Addl_204"/>
      <sheetName val="Addl_63_(2)4"/>
      <sheetName val="A_3_73"/>
      <sheetName val="132kv_DCDS3"/>
      <sheetName val="Data_base_Feb_093"/>
      <sheetName val="QOSWS_"/>
      <sheetName val="dpc_cost"/>
      <sheetName val="C_S_GENERATION"/>
      <sheetName val="R_Hrs__Since_Comm2"/>
      <sheetName val="Executive_Summary_-Thermal"/>
      <sheetName val="Stationwise_Thermal_&amp;_Hydel_Gen"/>
      <sheetName val="Setup_Variables"/>
      <sheetName val="BREAKUP_OF_OIL"/>
      <sheetName val="Format-5"/>
      <sheetName val="ip assessment_june.08"/>
      <sheetName val="QOSWS_1"/>
      <sheetName val="dpc_cost1"/>
      <sheetName val="Survey Status_2"/>
      <sheetName val="% of Elect"/>
      <sheetName val="cap all"/>
      <sheetName val="Lead Statement"/>
      <sheetName val="Detailed Estimate"/>
      <sheetName val="Labour charges"/>
      <sheetName val="Sheet3"/>
      <sheetName val="A2-02-03"/>
      <sheetName val="all"/>
      <sheetName val="Form-C4"/>
      <sheetName val="RevenueInput"/>
      <sheetName val="cover1"/>
      <sheetName val="Balance Sheet"/>
      <sheetName val="Balance_Sheet"/>
      <sheetName val="Ref codes"/>
      <sheetName val="FT-05-02IsoBOM"/>
      <sheetName val="OMA Lists"/>
    </sheetNames>
    <sheetDataSet>
      <sheetData sheetId="0">
        <row r="38">
          <cell r="A38" t="str">
            <v xml:space="preserve">ESTIMATE FOR INSTALLATION OF ADDITIONAL 1X40MVA 132/33KV TRANSFORMER AT EXISTING EHV SUBSTATION </v>
          </cell>
        </row>
      </sheetData>
      <sheetData sheetId="1">
        <row r="38">
          <cell r="A38" t="str">
            <v xml:space="preserve">ESTIMATE FOR INSTALLATION OF ADDITIONAL 1X40MVA 132/33KV TRANSFORMER AT EXISTING EHV SUBSTATION </v>
          </cell>
        </row>
      </sheetData>
      <sheetData sheetId="2">
        <row r="38">
          <cell r="A38" t="str">
            <v xml:space="preserve">ESTIMATE FOR INSTALLATION OF ADDITIONAL 1X40MVA 132/33KV TRANSFORMER AT EXISTING EHV SUBSTATION </v>
          </cell>
        </row>
      </sheetData>
      <sheetData sheetId="3">
        <row r="38">
          <cell r="A38" t="str">
            <v xml:space="preserve">ESTIMATE FOR INSTALLATION OF ADDITIONAL 1X40MVA 132/33KV TRANSFORMER AT EXISTING EHV SUBSTATION </v>
          </cell>
        </row>
      </sheetData>
      <sheetData sheetId="4">
        <row r="38">
          <cell r="A38" t="str">
            <v xml:space="preserve">ESTIMATE FOR INSTALLATION OF ADDITIONAL 1X40MVA 132/33KV TRANSFORMER AT EXISTING EHV SUBSTATION </v>
          </cell>
        </row>
      </sheetData>
      <sheetData sheetId="5">
        <row r="38">
          <cell r="A38" t="str">
            <v xml:space="preserve">ESTIMATE FOR INSTALLATION OF ADDITIONAL 1X40MVA 132/33KV TRANSFORMER AT EXISTING EHV SUBSTATION </v>
          </cell>
        </row>
      </sheetData>
      <sheetData sheetId="6">
        <row r="38">
          <cell r="A38" t="str">
            <v xml:space="preserve">ESTIMATE FOR INSTALLATION OF ADDITIONAL 1X40MVA 132/33KV TRANSFORMER AT EXISTING EHV SUBSTATION </v>
          </cell>
        </row>
      </sheetData>
      <sheetData sheetId="7">
        <row r="38">
          <cell r="A38" t="str">
            <v xml:space="preserve">ESTIMATE FOR INSTALLATION OF ADDITIONAL 1X40MVA 132/33KV TRANSFORMER AT EXISTING EHV SUBSTATION </v>
          </cell>
        </row>
      </sheetData>
      <sheetData sheetId="8">
        <row r="38">
          <cell r="A38" t="str">
            <v xml:space="preserve">ESTIMATE FOR INSTALLATION OF ADDITIONAL 1X40MVA 132/33KV TRANSFORMER AT EXISTING EHV SUBSTATION </v>
          </cell>
        </row>
      </sheetData>
      <sheetData sheetId="9">
        <row r="38">
          <cell r="A38" t="str">
            <v xml:space="preserve">ESTIMATE FOR INSTALLATION OF ADDITIONAL 1X40MVA 132/33KV TRANSFORMER AT EXISTING EHV SUBSTATION </v>
          </cell>
        </row>
      </sheetData>
      <sheetData sheetId="10">
        <row r="38">
          <cell r="A38" t="str">
            <v xml:space="preserve">ESTIMATE FOR INSTALLATION OF ADDITIONAL 1X40MVA 132/33KV TRANSFORMER AT EXISTING EHV SUBSTATION </v>
          </cell>
        </row>
      </sheetData>
      <sheetData sheetId="11">
        <row r="38">
          <cell r="A38" t="str">
            <v xml:space="preserve">ESTIMATE FOR INSTALLATION OF ADDITIONAL 1X40MVA 132/33KV TRANSFORMER AT EXISTING EHV SUBSTATION </v>
          </cell>
        </row>
      </sheetData>
      <sheetData sheetId="12" refreshError="1">
        <row r="38">
          <cell r="A38" t="str">
            <v xml:space="preserve">ESTIMATE FOR INSTALLATION OF ADDITIONAL 1X40MVA 132/33KV TRANSFORMER AT EXISTING EHV SUBSTATION </v>
          </cell>
        </row>
        <row r="39">
          <cell r="A39" t="str">
            <v>ESTIMATE FOR INSTALLATION OF ADDITIONAL 1X40MVA 132/33KV TRANSFORMER AT EXISTING EHV SUBSTATION</v>
          </cell>
        </row>
        <row r="40">
          <cell r="A40" t="str">
            <v>SCHEDULE</v>
          </cell>
        </row>
        <row r="41">
          <cell r="A41" t="str">
            <v>SCHEDULE</v>
          </cell>
        </row>
        <row r="42">
          <cell r="A42" t="str">
            <v>TOTAL NO. OF LOCATIONS</v>
          </cell>
          <cell r="B42">
            <v>0</v>
          </cell>
          <cell r="C42">
            <v>1</v>
          </cell>
        </row>
        <row r="43">
          <cell r="C43">
            <v>1</v>
          </cell>
        </row>
        <row r="44">
          <cell r="A44" t="str">
            <v>SNO</v>
          </cell>
          <cell r="B44" t="str">
            <v>PARTICULARS</v>
          </cell>
          <cell r="C44" t="str">
            <v>Quantity</v>
          </cell>
          <cell r="D44" t="str">
            <v>EX-W Rate</v>
          </cell>
          <cell r="E44" t="str">
            <v>EX-W Amount</v>
          </cell>
          <cell r="F44" t="str">
            <v>Other Rate</v>
          </cell>
          <cell r="G44" t="str">
            <v>Other Amount</v>
          </cell>
          <cell r="H44" t="str">
            <v>Total Rate</v>
          </cell>
          <cell r="I44" t="str">
            <v>Total Amount</v>
          </cell>
        </row>
        <row r="45">
          <cell r="A45" t="str">
            <v>SNO</v>
          </cell>
          <cell r="B45" t="str">
            <v>PARTICULARS</v>
          </cell>
          <cell r="C45" t="str">
            <v>Quantity</v>
          </cell>
          <cell r="D45" t="str">
            <v>EX-W Rate</v>
          </cell>
          <cell r="E45" t="str">
            <v>EX-W Amount</v>
          </cell>
          <cell r="F45" t="str">
            <v>Other Rate</v>
          </cell>
          <cell r="G45" t="str">
            <v>Other Amount</v>
          </cell>
          <cell r="H45" t="str">
            <v>Total Rate</v>
          </cell>
          <cell r="I45" t="str">
            <v>Total Amount</v>
          </cell>
        </row>
        <row r="46">
          <cell r="A46" t="str">
            <v>(A)</v>
          </cell>
          <cell r="B46" t="str">
            <v>220KV EQUIPMENTS</v>
          </cell>
        </row>
        <row r="47">
          <cell r="A47" t="str">
            <v>(A)</v>
          </cell>
          <cell r="B47" t="str">
            <v>220KV EQUIPMENTS</v>
          </cell>
        </row>
        <row r="48">
          <cell r="A48">
            <v>1</v>
          </cell>
          <cell r="B48" t="str">
            <v>Circuit Breaker</v>
          </cell>
          <cell r="C48">
            <v>0</v>
          </cell>
          <cell r="D48">
            <v>13.429399999999999</v>
          </cell>
          <cell r="E48">
            <v>0</v>
          </cell>
          <cell r="F48">
            <v>1.0102</v>
          </cell>
          <cell r="G48">
            <v>0</v>
          </cell>
          <cell r="H48">
            <v>14.439599999999999</v>
          </cell>
          <cell r="I48">
            <v>0</v>
          </cell>
        </row>
        <row r="49">
          <cell r="A49">
            <v>2</v>
          </cell>
          <cell r="B49" t="str">
            <v>Current Transformer</v>
          </cell>
          <cell r="C49">
            <v>0</v>
          </cell>
          <cell r="D49">
            <v>1.3</v>
          </cell>
          <cell r="E49">
            <v>0</v>
          </cell>
          <cell r="F49">
            <v>9.1999999999999998E-2</v>
          </cell>
          <cell r="G49">
            <v>0</v>
          </cell>
          <cell r="H49">
            <v>1.3920000000000001</v>
          </cell>
          <cell r="I49">
            <v>0</v>
          </cell>
        </row>
        <row r="50">
          <cell r="A50">
            <v>3</v>
          </cell>
          <cell r="B50" t="str">
            <v>Isolator (with E/S)</v>
          </cell>
          <cell r="C50">
            <v>0</v>
          </cell>
          <cell r="D50">
            <v>0.50570000000000004</v>
          </cell>
          <cell r="E50">
            <v>0</v>
          </cell>
          <cell r="F50">
            <v>3.2899999999999999E-2</v>
          </cell>
          <cell r="G50">
            <v>0</v>
          </cell>
          <cell r="H50">
            <v>0.53860000000000008</v>
          </cell>
          <cell r="I50">
            <v>0</v>
          </cell>
        </row>
        <row r="51">
          <cell r="A51">
            <v>4</v>
          </cell>
          <cell r="B51" t="str">
            <v>Isolator (without E/S)</v>
          </cell>
          <cell r="C51">
            <v>0</v>
          </cell>
          <cell r="D51">
            <v>0.50570000000000004</v>
          </cell>
          <cell r="E51">
            <v>0</v>
          </cell>
          <cell r="F51">
            <v>3.2899999999999999E-2</v>
          </cell>
          <cell r="G51">
            <v>0</v>
          </cell>
          <cell r="H51">
            <v>0.53860000000000008</v>
          </cell>
          <cell r="I51">
            <v>0</v>
          </cell>
        </row>
        <row r="52">
          <cell r="A52">
            <v>5</v>
          </cell>
          <cell r="B52" t="str">
            <v>LA</v>
          </cell>
          <cell r="C52">
            <v>0</v>
          </cell>
          <cell r="D52">
            <v>0.4234</v>
          </cell>
          <cell r="E52">
            <v>0</v>
          </cell>
          <cell r="F52">
            <v>2.6100000000000002E-2</v>
          </cell>
          <cell r="G52">
            <v>0</v>
          </cell>
          <cell r="H52">
            <v>0.44950000000000001</v>
          </cell>
          <cell r="I52">
            <v>0</v>
          </cell>
        </row>
        <row r="53">
          <cell r="A53">
            <v>6</v>
          </cell>
          <cell r="B53" t="str">
            <v>PI / Solid Core Insulators</v>
          </cell>
          <cell r="C53">
            <v>0</v>
          </cell>
          <cell r="D53">
            <v>0.14399999999999999</v>
          </cell>
          <cell r="E53">
            <v>0</v>
          </cell>
          <cell r="F53">
            <v>9.7999999999999997E-3</v>
          </cell>
          <cell r="G53">
            <v>0</v>
          </cell>
          <cell r="H53">
            <v>0.15379999999999999</v>
          </cell>
          <cell r="I53">
            <v>0</v>
          </cell>
        </row>
        <row r="54">
          <cell r="A54">
            <v>7</v>
          </cell>
          <cell r="B54" t="str">
            <v>C&amp;R Panel(For feeder)</v>
          </cell>
          <cell r="C54">
            <v>0</v>
          </cell>
          <cell r="D54">
            <v>4.5674999999999999</v>
          </cell>
          <cell r="E54">
            <v>0</v>
          </cell>
          <cell r="F54">
            <v>9.1399999999999995E-2</v>
          </cell>
          <cell r="G54">
            <v>0</v>
          </cell>
          <cell r="H54">
            <v>4.6589</v>
          </cell>
          <cell r="I54">
            <v>0</v>
          </cell>
        </row>
        <row r="55">
          <cell r="A55">
            <v>8</v>
          </cell>
          <cell r="B55" t="str">
            <v>C&amp;R Panel (for transformer)</v>
          </cell>
          <cell r="C55">
            <v>0</v>
          </cell>
          <cell r="D55">
            <v>4.5674999999999999</v>
          </cell>
          <cell r="E55">
            <v>0</v>
          </cell>
          <cell r="F55">
            <v>9.1399999999999995E-2</v>
          </cell>
          <cell r="G55">
            <v>0</v>
          </cell>
          <cell r="H55">
            <v>4.6589</v>
          </cell>
          <cell r="I55">
            <v>0</v>
          </cell>
        </row>
        <row r="56">
          <cell r="A56">
            <v>9</v>
          </cell>
          <cell r="B56" t="str">
            <v>C&amp;R Panel (Bus coup./Bus tie)</v>
          </cell>
          <cell r="C56">
            <v>0</v>
          </cell>
          <cell r="D56">
            <v>4.5674999999999999</v>
          </cell>
          <cell r="E56">
            <v>0</v>
          </cell>
          <cell r="F56">
            <v>9.1399999999999995E-2</v>
          </cell>
          <cell r="G56">
            <v>0</v>
          </cell>
          <cell r="H56">
            <v>4.6589</v>
          </cell>
          <cell r="I56">
            <v>0</v>
          </cell>
        </row>
        <row r="57">
          <cell r="A57">
            <v>10</v>
          </cell>
          <cell r="B57" t="str">
            <v>Synchroscope</v>
          </cell>
          <cell r="C57">
            <v>0</v>
          </cell>
          <cell r="D57">
            <v>0</v>
          </cell>
          <cell r="E57">
            <v>0</v>
          </cell>
          <cell r="F57">
            <v>1.5</v>
          </cell>
          <cell r="G57">
            <v>0</v>
          </cell>
          <cell r="H57">
            <v>1.5</v>
          </cell>
          <cell r="I57">
            <v>0</v>
          </cell>
        </row>
        <row r="58">
          <cell r="A58">
            <v>11</v>
          </cell>
          <cell r="B58" t="str">
            <v>PT</v>
          </cell>
          <cell r="C58">
            <v>0</v>
          </cell>
          <cell r="D58">
            <v>1.5</v>
          </cell>
          <cell r="E58">
            <v>0</v>
          </cell>
          <cell r="F58">
            <v>0.1</v>
          </cell>
          <cell r="G58">
            <v>0</v>
          </cell>
          <cell r="H58">
            <v>1.6</v>
          </cell>
          <cell r="I58">
            <v>0</v>
          </cell>
        </row>
        <row r="59">
          <cell r="A59">
            <v>12</v>
          </cell>
          <cell r="B59" t="str">
            <v>Suspension/Tension String with H/W</v>
          </cell>
          <cell r="C59">
            <v>0</v>
          </cell>
          <cell r="D59">
            <v>6.0785000000000006E-2</v>
          </cell>
          <cell r="E59">
            <v>0</v>
          </cell>
          <cell r="F59">
            <v>6.0000000000000001E-3</v>
          </cell>
          <cell r="G59">
            <v>0</v>
          </cell>
          <cell r="H59">
            <v>6.6785000000000011E-2</v>
          </cell>
          <cell r="I59">
            <v>0</v>
          </cell>
        </row>
        <row r="60">
          <cell r="A60">
            <v>13</v>
          </cell>
          <cell r="B60" t="str">
            <v>Double Tension String with H/W</v>
          </cell>
          <cell r="C60">
            <v>0</v>
          </cell>
          <cell r="D60">
            <v>0.11468500000000001</v>
          </cell>
          <cell r="E60">
            <v>0</v>
          </cell>
          <cell r="F60">
            <v>1.1599999999999999E-2</v>
          </cell>
          <cell r="G60">
            <v>0</v>
          </cell>
          <cell r="H60">
            <v>0.12628500000000001</v>
          </cell>
          <cell r="I60">
            <v>0</v>
          </cell>
        </row>
        <row r="61">
          <cell r="A61">
            <v>13</v>
          </cell>
          <cell r="B61" t="str">
            <v>Double Tension String with H/W</v>
          </cell>
          <cell r="C61">
            <v>0</v>
          </cell>
          <cell r="D61">
            <v>0.114685</v>
          </cell>
          <cell r="E61">
            <v>0</v>
          </cell>
          <cell r="F61">
            <v>1.1599999999999999E-2</v>
          </cell>
          <cell r="G61">
            <v>0</v>
          </cell>
          <cell r="H61">
            <v>0.12628500000000001</v>
          </cell>
          <cell r="I61">
            <v>0</v>
          </cell>
        </row>
        <row r="62">
          <cell r="B62" t="str">
            <v>SUB TOTAL (A)</v>
          </cell>
          <cell r="C62" t="str">
            <v/>
          </cell>
          <cell r="D62">
            <v>0</v>
          </cell>
          <cell r="E62">
            <v>0</v>
          </cell>
          <cell r="F62">
            <v>0</v>
          </cell>
          <cell r="G62">
            <v>0</v>
          </cell>
          <cell r="H62">
            <v>0</v>
          </cell>
          <cell r="I62">
            <v>0</v>
          </cell>
        </row>
        <row r="63">
          <cell r="I63">
            <v>0</v>
          </cell>
        </row>
        <row r="64">
          <cell r="A64" t="str">
            <v>(B)</v>
          </cell>
          <cell r="B64" t="str">
            <v>132KV EQUIPMENTS</v>
          </cell>
        </row>
        <row r="65">
          <cell r="A65" t="str">
            <v>(B)</v>
          </cell>
          <cell r="B65" t="str">
            <v>132KV EQUIPMENTS</v>
          </cell>
        </row>
        <row r="66">
          <cell r="A66">
            <v>1</v>
          </cell>
          <cell r="B66" t="str">
            <v>Circuit Breaker</v>
          </cell>
          <cell r="C66">
            <v>1</v>
          </cell>
          <cell r="D66">
            <v>6.4887000000000015</v>
          </cell>
          <cell r="E66">
            <v>6.4887000000000015</v>
          </cell>
          <cell r="F66">
            <v>0.57534999999999992</v>
          </cell>
          <cell r="G66">
            <v>0.57534999999999992</v>
          </cell>
          <cell r="H66">
            <v>7.0640500000000017</v>
          </cell>
          <cell r="I66">
            <v>7.0640500000000017</v>
          </cell>
        </row>
        <row r="67">
          <cell r="A67">
            <v>2</v>
          </cell>
          <cell r="B67" t="str">
            <v>CT</v>
          </cell>
          <cell r="C67">
            <v>3</v>
          </cell>
          <cell r="D67">
            <v>0.6766871508379888</v>
          </cell>
          <cell r="E67">
            <v>2.0300614525139666</v>
          </cell>
          <cell r="F67">
            <v>4.9566480446927373E-2</v>
          </cell>
          <cell r="G67">
            <v>0.14869944134078211</v>
          </cell>
          <cell r="H67">
            <v>0.72625363128491616</v>
          </cell>
          <cell r="I67">
            <v>2.1787608938547489</v>
          </cell>
        </row>
        <row r="68">
          <cell r="A68">
            <v>3</v>
          </cell>
          <cell r="B68" t="str">
            <v xml:space="preserve">Isolator  with E/S </v>
          </cell>
          <cell r="C68">
            <v>0</v>
          </cell>
          <cell r="D68">
            <v>0.32090000000000002</v>
          </cell>
          <cell r="E68">
            <v>0</v>
          </cell>
          <cell r="F68">
            <v>2.4400000000000002E-2</v>
          </cell>
          <cell r="G68">
            <v>0</v>
          </cell>
          <cell r="H68">
            <v>0.3453</v>
          </cell>
          <cell r="I68">
            <v>0</v>
          </cell>
        </row>
        <row r="69">
          <cell r="A69">
            <v>4</v>
          </cell>
          <cell r="B69" t="str">
            <v>Isolator without E/S</v>
          </cell>
          <cell r="C69">
            <v>3</v>
          </cell>
          <cell r="D69">
            <v>0.32090000000000002</v>
          </cell>
          <cell r="E69">
            <v>0.96270000000000011</v>
          </cell>
          <cell r="F69">
            <v>2.4400000000000002E-2</v>
          </cell>
          <cell r="G69">
            <v>7.3200000000000001E-2</v>
          </cell>
          <cell r="H69">
            <v>0.3453</v>
          </cell>
          <cell r="I69">
            <v>1.0359</v>
          </cell>
        </row>
        <row r="70">
          <cell r="A70">
            <v>5</v>
          </cell>
          <cell r="B70" t="str">
            <v>PT</v>
          </cell>
          <cell r="C70">
            <v>0</v>
          </cell>
          <cell r="D70">
            <v>0.65</v>
          </cell>
          <cell r="E70">
            <v>0</v>
          </cell>
          <cell r="F70">
            <v>5.6000000000000001E-2</v>
          </cell>
          <cell r="G70">
            <v>0</v>
          </cell>
          <cell r="H70">
            <v>0.70600000000000007</v>
          </cell>
          <cell r="I70">
            <v>0</v>
          </cell>
        </row>
        <row r="71">
          <cell r="A71">
            <v>6</v>
          </cell>
          <cell r="B71" t="str">
            <v>LA</v>
          </cell>
          <cell r="C71">
            <v>3</v>
          </cell>
          <cell r="D71">
            <v>0.2258</v>
          </cell>
          <cell r="E71">
            <v>0.6774</v>
          </cell>
          <cell r="F71">
            <v>1.4200000000000001E-2</v>
          </cell>
          <cell r="G71">
            <v>4.2599999999999999E-2</v>
          </cell>
          <cell r="H71">
            <v>0.24</v>
          </cell>
          <cell r="I71">
            <v>0.72</v>
          </cell>
        </row>
        <row r="72">
          <cell r="A72">
            <v>7</v>
          </cell>
          <cell r="B72" t="str">
            <v>C&amp;R Panel (for 220/132KV Xmer)</v>
          </cell>
          <cell r="C72">
            <v>0</v>
          </cell>
          <cell r="D72">
            <v>4.9398999999999997</v>
          </cell>
          <cell r="E72">
            <v>0</v>
          </cell>
          <cell r="F72">
            <v>0.32175000000000004</v>
          </cell>
          <cell r="G72">
            <v>0</v>
          </cell>
          <cell r="H72">
            <v>5.2616499999999995</v>
          </cell>
          <cell r="I72">
            <v>0</v>
          </cell>
        </row>
        <row r="73">
          <cell r="A73">
            <v>8</v>
          </cell>
          <cell r="B73" t="str">
            <v>C&amp;R Panel (for 132/33KV Xmer)</v>
          </cell>
          <cell r="C73">
            <v>1</v>
          </cell>
          <cell r="D73">
            <v>4.9398999999999997</v>
          </cell>
          <cell r="E73">
            <v>4.9398999999999997</v>
          </cell>
          <cell r="F73">
            <v>0.32175000000000004</v>
          </cell>
          <cell r="G73">
            <v>0.32175000000000004</v>
          </cell>
          <cell r="H73">
            <v>5.2616499999999995</v>
          </cell>
          <cell r="I73">
            <v>5.2616499999999995</v>
          </cell>
        </row>
        <row r="74">
          <cell r="A74">
            <v>9</v>
          </cell>
          <cell r="B74" t="str">
            <v>C&amp;R Panel (for Feeder)</v>
          </cell>
          <cell r="C74">
            <v>0</v>
          </cell>
          <cell r="D74">
            <v>4.9398999999999997</v>
          </cell>
          <cell r="E74">
            <v>0</v>
          </cell>
          <cell r="F74">
            <v>0.32175000000000004</v>
          </cell>
          <cell r="G74">
            <v>0</v>
          </cell>
          <cell r="H74">
            <v>5.2616499999999995</v>
          </cell>
          <cell r="I74">
            <v>0</v>
          </cell>
        </row>
        <row r="75">
          <cell r="A75">
            <v>10</v>
          </cell>
          <cell r="B75" t="str">
            <v>C&amp;R Panel (for Bus coupler)</v>
          </cell>
          <cell r="C75">
            <v>0</v>
          </cell>
          <cell r="D75">
            <v>4.9398999999999997</v>
          </cell>
          <cell r="E75">
            <v>0</v>
          </cell>
          <cell r="F75">
            <v>0.32175000000000004</v>
          </cell>
          <cell r="G75">
            <v>0</v>
          </cell>
          <cell r="H75">
            <v>5.2616499999999995</v>
          </cell>
          <cell r="I75">
            <v>0</v>
          </cell>
        </row>
        <row r="76">
          <cell r="A76">
            <v>11</v>
          </cell>
          <cell r="B76" t="str">
            <v>PI/Solid Core Insulators</v>
          </cell>
          <cell r="C76">
            <v>36</v>
          </cell>
          <cell r="D76">
            <v>7.2499999999999995E-2</v>
          </cell>
          <cell r="E76">
            <v>2.61</v>
          </cell>
          <cell r="F76">
            <v>1.4E-2</v>
          </cell>
          <cell r="G76">
            <v>0.504</v>
          </cell>
          <cell r="H76">
            <v>8.6499999999999994E-2</v>
          </cell>
          <cell r="I76">
            <v>3.1139999999999999</v>
          </cell>
        </row>
        <row r="77">
          <cell r="A77">
            <v>12</v>
          </cell>
          <cell r="B77" t="str">
            <v>Suspension &amp; Tension String with H/W</v>
          </cell>
          <cell r="C77">
            <v>20</v>
          </cell>
          <cell r="D77">
            <v>3.6319999999999998E-2</v>
          </cell>
          <cell r="E77">
            <v>0.72639999999999993</v>
          </cell>
          <cell r="F77">
            <v>3.9924999999999995E-3</v>
          </cell>
          <cell r="G77">
            <v>7.984999999999999E-2</v>
          </cell>
          <cell r="H77">
            <v>4.0312500000000001E-2</v>
          </cell>
          <cell r="I77">
            <v>0.80624999999999991</v>
          </cell>
        </row>
        <row r="78">
          <cell r="A78">
            <v>13</v>
          </cell>
          <cell r="B78" t="str">
            <v>Double Tension String with H/W</v>
          </cell>
          <cell r="C78">
            <v>8</v>
          </cell>
          <cell r="D78">
            <v>5.9319999999999998E-2</v>
          </cell>
          <cell r="E78">
            <v>0.47455999999999998</v>
          </cell>
          <cell r="F78">
            <v>6.9924999999999987E-3</v>
          </cell>
          <cell r="G78">
            <v>5.593999999999999E-2</v>
          </cell>
          <cell r="H78">
            <v>6.6312499999999996E-2</v>
          </cell>
          <cell r="I78">
            <v>0.53049999999999997</v>
          </cell>
        </row>
        <row r="79">
          <cell r="A79">
            <v>13</v>
          </cell>
          <cell r="B79" t="str">
            <v>Double Tension String with H/W</v>
          </cell>
          <cell r="C79">
            <v>8</v>
          </cell>
          <cell r="D79">
            <v>5.9319999999999998E-2</v>
          </cell>
          <cell r="E79">
            <v>0.47455999999999998</v>
          </cell>
          <cell r="F79">
            <v>6.992E-3</v>
          </cell>
          <cell r="G79">
            <v>5.5939999999999997E-2</v>
          </cell>
          <cell r="H79">
            <v>6.6311999999999996E-2</v>
          </cell>
          <cell r="I79">
            <v>0.53049999999999997</v>
          </cell>
        </row>
        <row r="80">
          <cell r="B80" t="str">
            <v>SUB TOTAL (B)</v>
          </cell>
          <cell r="C80">
            <v>0</v>
          </cell>
          <cell r="D80">
            <v>0</v>
          </cell>
          <cell r="E80">
            <v>18.909721452513967</v>
          </cell>
          <cell r="F80">
            <v>0</v>
          </cell>
          <cell r="G80">
            <v>1.801389441340782</v>
          </cell>
          <cell r="H80">
            <v>0</v>
          </cell>
          <cell r="I80">
            <v>20.711110893854752</v>
          </cell>
        </row>
        <row r="81">
          <cell r="I81">
            <v>20.711110999999999</v>
          </cell>
        </row>
        <row r="82">
          <cell r="A82" t="str">
            <v>(C)</v>
          </cell>
          <cell r="B82" t="str">
            <v>33KV EQUIPMENTS</v>
          </cell>
        </row>
        <row r="83">
          <cell r="A83" t="str">
            <v>(C)</v>
          </cell>
          <cell r="B83" t="str">
            <v>33KV EQUIPMENTS</v>
          </cell>
        </row>
        <row r="84">
          <cell r="A84">
            <v>1</v>
          </cell>
          <cell r="B84" t="str">
            <v>Circuit Breaker</v>
          </cell>
          <cell r="C84">
            <v>1</v>
          </cell>
          <cell r="D84">
            <v>2.3801000000000001</v>
          </cell>
          <cell r="E84">
            <v>2.3801000000000001</v>
          </cell>
          <cell r="F84">
            <v>0.1452</v>
          </cell>
          <cell r="G84">
            <v>0.1452</v>
          </cell>
          <cell r="H84">
            <v>2.5253000000000001</v>
          </cell>
          <cell r="I84">
            <v>2.5253000000000001</v>
          </cell>
        </row>
        <row r="85">
          <cell r="A85">
            <v>2</v>
          </cell>
          <cell r="B85" t="str">
            <v>CT</v>
          </cell>
          <cell r="C85">
            <v>3</v>
          </cell>
          <cell r="D85">
            <v>0.1192</v>
          </cell>
          <cell r="E85">
            <v>0.35760000000000003</v>
          </cell>
          <cell r="F85">
            <v>1.23E-2</v>
          </cell>
          <cell r="G85">
            <v>3.6900000000000002E-2</v>
          </cell>
          <cell r="H85">
            <v>0.13150000000000001</v>
          </cell>
          <cell r="I85">
            <v>0.39450000000000002</v>
          </cell>
        </row>
        <row r="86">
          <cell r="A86">
            <v>3</v>
          </cell>
          <cell r="B86" t="str">
            <v>LA</v>
          </cell>
          <cell r="C86">
            <v>3</v>
          </cell>
          <cell r="D86">
            <v>3.6799999999999999E-2</v>
          </cell>
          <cell r="E86">
            <v>0.1104</v>
          </cell>
          <cell r="F86">
            <v>2.3E-3</v>
          </cell>
          <cell r="G86">
            <v>6.8999999999999999E-3</v>
          </cell>
          <cell r="H86">
            <v>3.9099999999999996E-2</v>
          </cell>
          <cell r="I86">
            <v>0.1173</v>
          </cell>
        </row>
        <row r="87">
          <cell r="A87">
            <v>4</v>
          </cell>
          <cell r="B87" t="str">
            <v>Potential transformer</v>
          </cell>
          <cell r="C87">
            <v>0</v>
          </cell>
          <cell r="D87">
            <v>1.2500000000000001E-2</v>
          </cell>
          <cell r="E87">
            <v>0</v>
          </cell>
          <cell r="F87">
            <v>2E-3</v>
          </cell>
          <cell r="G87">
            <v>0</v>
          </cell>
          <cell r="H87">
            <v>1.4500000000000001E-2</v>
          </cell>
          <cell r="I87">
            <v>0</v>
          </cell>
        </row>
        <row r="88">
          <cell r="A88">
            <v>5</v>
          </cell>
          <cell r="B88" t="str">
            <v>Isolator (with E/S) with insulator</v>
          </cell>
          <cell r="C88">
            <v>0</v>
          </cell>
          <cell r="D88">
            <v>0.10929999999999999</v>
          </cell>
          <cell r="E88">
            <v>0</v>
          </cell>
          <cell r="F88">
            <v>7.4999999999999997E-3</v>
          </cell>
          <cell r="G88">
            <v>0</v>
          </cell>
          <cell r="H88">
            <v>0.11679999999999999</v>
          </cell>
          <cell r="I88">
            <v>0</v>
          </cell>
        </row>
        <row r="89">
          <cell r="A89">
            <v>6</v>
          </cell>
          <cell r="B89" t="str">
            <v>Isolator (without E/S) with insulator</v>
          </cell>
          <cell r="C89">
            <v>2</v>
          </cell>
          <cell r="D89">
            <v>0.10929999999999999</v>
          </cell>
          <cell r="E89">
            <v>0.21859999999999999</v>
          </cell>
          <cell r="F89">
            <v>7.4999999999999997E-3</v>
          </cell>
          <cell r="G89">
            <v>1.4999999999999999E-2</v>
          </cell>
          <cell r="H89">
            <v>0.11679999999999999</v>
          </cell>
          <cell r="I89">
            <v>0.23359999999999997</v>
          </cell>
        </row>
        <row r="90">
          <cell r="A90">
            <v>7</v>
          </cell>
          <cell r="B90" t="str">
            <v>C&amp;R Panel(for transformer)</v>
          </cell>
          <cell r="C90">
            <v>1</v>
          </cell>
          <cell r="D90">
            <v>1.8125</v>
          </cell>
          <cell r="E90">
            <v>1.8125</v>
          </cell>
          <cell r="F90">
            <v>9.4200000000000006E-2</v>
          </cell>
          <cell r="G90">
            <v>9.4200000000000006E-2</v>
          </cell>
          <cell r="H90">
            <v>1.9067000000000001</v>
          </cell>
          <cell r="I90">
            <v>1.9067000000000001</v>
          </cell>
        </row>
        <row r="91">
          <cell r="A91">
            <v>8</v>
          </cell>
          <cell r="B91" t="str">
            <v>C&amp;R Panel (for two feeder circuit)</v>
          </cell>
          <cell r="C91">
            <v>0</v>
          </cell>
          <cell r="D91">
            <v>1.8125</v>
          </cell>
          <cell r="E91">
            <v>0</v>
          </cell>
          <cell r="F91">
            <v>9.4200000000000006E-2</v>
          </cell>
          <cell r="G91">
            <v>0</v>
          </cell>
          <cell r="H91">
            <v>1.9067000000000001</v>
          </cell>
          <cell r="I91">
            <v>0</v>
          </cell>
        </row>
        <row r="92">
          <cell r="A92">
            <v>9</v>
          </cell>
          <cell r="B92" t="str">
            <v>Solid Core Insulators</v>
          </cell>
          <cell r="C92">
            <v>3</v>
          </cell>
          <cell r="D92">
            <v>1.2500000000000001E-2</v>
          </cell>
          <cell r="E92">
            <v>3.7500000000000006E-2</v>
          </cell>
          <cell r="F92">
            <v>2E-3</v>
          </cell>
          <cell r="G92">
            <v>6.0000000000000001E-3</v>
          </cell>
          <cell r="H92">
            <v>1.4500000000000001E-2</v>
          </cell>
          <cell r="I92">
            <v>4.3500000000000004E-2</v>
          </cell>
        </row>
        <row r="93">
          <cell r="A93">
            <v>10</v>
          </cell>
          <cell r="B93" t="str">
            <v>Suspension/Tension String with H/W</v>
          </cell>
          <cell r="C93">
            <v>12</v>
          </cell>
          <cell r="D93">
            <v>5.1900000000000002E-3</v>
          </cell>
          <cell r="E93">
            <v>4.1520000000000001E-2</v>
          </cell>
          <cell r="F93">
            <v>2.4000000000000002E-3</v>
          </cell>
          <cell r="G93">
            <v>1.9200000000000002E-2</v>
          </cell>
          <cell r="H93">
            <v>7.5900000000000004E-3</v>
          </cell>
          <cell r="I93">
            <v>6.0720000000000003E-2</v>
          </cell>
        </row>
        <row r="94">
          <cell r="A94">
            <v>11</v>
          </cell>
          <cell r="B94" t="str">
            <v>Double Tension String with H/W</v>
          </cell>
          <cell r="C94">
            <v>8</v>
          </cell>
          <cell r="D94">
            <v>1.038E-2</v>
          </cell>
          <cell r="E94">
            <v>0.12456</v>
          </cell>
          <cell r="F94">
            <v>4.5999999999999999E-3</v>
          </cell>
          <cell r="G94">
            <v>5.5199999999999999E-2</v>
          </cell>
          <cell r="H94">
            <v>1.498E-2</v>
          </cell>
          <cell r="I94">
            <v>0.17976</v>
          </cell>
        </row>
        <row r="95">
          <cell r="A95">
            <v>11</v>
          </cell>
          <cell r="B95" t="str">
            <v>Double Tension String with H/W</v>
          </cell>
          <cell r="C95">
            <v>8</v>
          </cell>
          <cell r="D95">
            <v>1.038E-2</v>
          </cell>
          <cell r="E95">
            <v>0.12456</v>
          </cell>
          <cell r="F95">
            <v>4.5999999999999999E-3</v>
          </cell>
          <cell r="G95">
            <v>5.5199999999999999E-2</v>
          </cell>
          <cell r="H95">
            <v>1.498E-2</v>
          </cell>
          <cell r="I95">
            <v>0.17976</v>
          </cell>
        </row>
        <row r="96">
          <cell r="B96" t="str">
            <v>SUB TOTAL (C)</v>
          </cell>
          <cell r="C96">
            <v>0</v>
          </cell>
          <cell r="D96">
            <v>0</v>
          </cell>
          <cell r="E96">
            <v>5.0827799999999996</v>
          </cell>
          <cell r="F96">
            <v>0</v>
          </cell>
          <cell r="G96">
            <v>0.37859999999999994</v>
          </cell>
          <cell r="H96">
            <v>0</v>
          </cell>
          <cell r="I96">
            <v>5.4613800000000001</v>
          </cell>
        </row>
        <row r="97">
          <cell r="I97">
            <v>5.4613800000000001</v>
          </cell>
        </row>
        <row r="98">
          <cell r="A98" t="str">
            <v>(D)</v>
          </cell>
          <cell r="B98" t="str">
            <v>TRANSFORMER &amp; ASSOCIATED EQUIP.</v>
          </cell>
        </row>
        <row r="99">
          <cell r="A99" t="str">
            <v>(D)</v>
          </cell>
          <cell r="B99" t="str">
            <v>TRANSFORMER &amp; ASSOCIATED EQUIP.</v>
          </cell>
        </row>
        <row r="100">
          <cell r="A100">
            <v>1</v>
          </cell>
          <cell r="B100" t="str">
            <v>160MVA 220/132KV Xmer(with oil and associated eqip.)</v>
          </cell>
          <cell r="C100">
            <v>0</v>
          </cell>
          <cell r="D100">
            <v>307.5</v>
          </cell>
          <cell r="E100">
            <v>0</v>
          </cell>
          <cell r="F100">
            <v>12.34</v>
          </cell>
          <cell r="G100">
            <v>0</v>
          </cell>
          <cell r="H100">
            <v>319.83999999999997</v>
          </cell>
          <cell r="I100">
            <v>0</v>
          </cell>
        </row>
        <row r="101">
          <cell r="A101">
            <v>2</v>
          </cell>
          <cell r="B101" t="str">
            <v>40MVA 132/33KV Xmer (with oil and associated equip.)</v>
          </cell>
          <cell r="C101">
            <v>1</v>
          </cell>
          <cell r="D101">
            <v>124.35869344262296</v>
          </cell>
          <cell r="E101">
            <v>124.35869344262296</v>
          </cell>
          <cell r="F101">
            <v>8.5145573770491794</v>
          </cell>
          <cell r="G101">
            <v>8.5145573770491794</v>
          </cell>
          <cell r="H101">
            <v>132.87325081967214</v>
          </cell>
          <cell r="I101">
            <v>132.87325081967214</v>
          </cell>
        </row>
        <row r="102">
          <cell r="A102">
            <v>3</v>
          </cell>
          <cell r="B102" t="str">
            <v>Oil filteration Machine(500 Gl.per Hr.)</v>
          </cell>
          <cell r="C102">
            <v>1</v>
          </cell>
          <cell r="D102">
            <v>2.2738</v>
          </cell>
          <cell r="E102">
            <v>2.2738</v>
          </cell>
          <cell r="F102">
            <v>0.30199999999999999</v>
          </cell>
          <cell r="G102">
            <v>0.30199999999999999</v>
          </cell>
          <cell r="H102">
            <v>2.5758000000000001</v>
          </cell>
          <cell r="I102">
            <v>2.5758000000000001</v>
          </cell>
        </row>
        <row r="103">
          <cell r="A103">
            <v>4</v>
          </cell>
          <cell r="B103" t="str">
            <v>Oil Storage Tank (15/20 KL)</v>
          </cell>
          <cell r="C103">
            <v>0</v>
          </cell>
          <cell r="D103">
            <v>0</v>
          </cell>
          <cell r="E103">
            <v>0</v>
          </cell>
          <cell r="F103">
            <v>2</v>
          </cell>
          <cell r="G103">
            <v>0</v>
          </cell>
          <cell r="H103">
            <v>2</v>
          </cell>
          <cell r="I103">
            <v>0</v>
          </cell>
        </row>
        <row r="104">
          <cell r="A104">
            <v>4</v>
          </cell>
          <cell r="B104" t="str">
            <v>Oil Storage Tank (15/20 KL)</v>
          </cell>
          <cell r="C104">
            <v>0</v>
          </cell>
          <cell r="D104">
            <v>0</v>
          </cell>
          <cell r="E104">
            <v>0</v>
          </cell>
          <cell r="F104">
            <v>2</v>
          </cell>
          <cell r="G104">
            <v>0</v>
          </cell>
          <cell r="H104">
            <v>2</v>
          </cell>
          <cell r="I104">
            <v>0</v>
          </cell>
        </row>
        <row r="105">
          <cell r="B105" t="str">
            <v>SUB TOTAL (D)</v>
          </cell>
          <cell r="C105">
            <v>0</v>
          </cell>
          <cell r="D105">
            <v>0</v>
          </cell>
          <cell r="E105">
            <v>126.63249344262296</v>
          </cell>
          <cell r="F105">
            <v>0</v>
          </cell>
          <cell r="G105">
            <v>8.816557377049179</v>
          </cell>
          <cell r="H105">
            <v>0</v>
          </cell>
          <cell r="I105">
            <v>135.44905081967212</v>
          </cell>
        </row>
        <row r="106">
          <cell r="I106">
            <v>135.449051</v>
          </cell>
        </row>
        <row r="107">
          <cell r="A107" t="str">
            <v>(E)</v>
          </cell>
          <cell r="B107" t="str">
            <v xml:space="preserve">220KV &amp;132KV Carrier Comm.Equip.including provision for </v>
          </cell>
        </row>
        <row r="108">
          <cell r="B108" t="str">
            <v>telemetering etc.&amp; sending s/ss reqmnt</v>
          </cell>
        </row>
        <row r="109">
          <cell r="B109" t="str">
            <v>telemetering etc.&amp; sending s/ss reqmnt</v>
          </cell>
        </row>
        <row r="110">
          <cell r="A110">
            <v>1</v>
          </cell>
          <cell r="B110" t="str">
            <v>Carrier cabinet</v>
          </cell>
          <cell r="C110">
            <v>0</v>
          </cell>
          <cell r="D110">
            <v>3.5</v>
          </cell>
          <cell r="E110">
            <v>0</v>
          </cell>
          <cell r="F110">
            <v>3.5709999999999999E-2</v>
          </cell>
          <cell r="G110">
            <v>0</v>
          </cell>
          <cell r="H110">
            <v>3.5357099999999999</v>
          </cell>
          <cell r="I110">
            <v>0</v>
          </cell>
        </row>
        <row r="111">
          <cell r="A111">
            <v>2</v>
          </cell>
          <cell r="B111" t="str">
            <v>Coupling Devices (LMU)</v>
          </cell>
          <cell r="C111">
            <v>0</v>
          </cell>
          <cell r="D111">
            <v>0.8</v>
          </cell>
          <cell r="E111">
            <v>0</v>
          </cell>
          <cell r="F111">
            <v>0</v>
          </cell>
          <cell r="G111">
            <v>0</v>
          </cell>
          <cell r="H111">
            <v>0.8</v>
          </cell>
          <cell r="I111">
            <v>0</v>
          </cell>
        </row>
        <row r="112">
          <cell r="A112">
            <v>3</v>
          </cell>
          <cell r="B112" t="str">
            <v>Protection coupler</v>
          </cell>
          <cell r="C112">
            <v>0</v>
          </cell>
          <cell r="D112">
            <v>1.7</v>
          </cell>
          <cell r="E112">
            <v>0</v>
          </cell>
          <cell r="F112">
            <v>0</v>
          </cell>
          <cell r="G112">
            <v>0</v>
          </cell>
          <cell r="H112">
            <v>1.7</v>
          </cell>
          <cell r="I112">
            <v>0</v>
          </cell>
        </row>
        <row r="113">
          <cell r="A113">
            <v>4</v>
          </cell>
          <cell r="B113" t="str">
            <v>EPAX</v>
          </cell>
          <cell r="C113">
            <v>0</v>
          </cell>
          <cell r="D113">
            <v>2.5</v>
          </cell>
          <cell r="E113">
            <v>0</v>
          </cell>
          <cell r="F113">
            <v>0</v>
          </cell>
          <cell r="G113">
            <v>0</v>
          </cell>
          <cell r="H113">
            <v>2.5</v>
          </cell>
          <cell r="I113">
            <v>0</v>
          </cell>
        </row>
        <row r="114">
          <cell r="A114">
            <v>5</v>
          </cell>
          <cell r="B114" t="str">
            <v>Telephone Sets</v>
          </cell>
          <cell r="C114">
            <v>0</v>
          </cell>
          <cell r="D114">
            <v>0.01</v>
          </cell>
          <cell r="E114">
            <v>0</v>
          </cell>
          <cell r="F114">
            <v>0</v>
          </cell>
          <cell r="G114">
            <v>0</v>
          </cell>
          <cell r="H114">
            <v>0.01</v>
          </cell>
          <cell r="I114">
            <v>0</v>
          </cell>
        </row>
        <row r="115">
          <cell r="A115">
            <v>6</v>
          </cell>
          <cell r="B115" t="str">
            <v>Coxial Cable (KM)</v>
          </cell>
          <cell r="C115">
            <v>0</v>
          </cell>
          <cell r="D115">
            <v>0.8</v>
          </cell>
          <cell r="E115">
            <v>0</v>
          </cell>
          <cell r="F115">
            <v>0</v>
          </cell>
          <cell r="G115">
            <v>0</v>
          </cell>
          <cell r="H115">
            <v>0.8</v>
          </cell>
          <cell r="I115">
            <v>0</v>
          </cell>
        </row>
        <row r="116">
          <cell r="A116">
            <v>7</v>
          </cell>
          <cell r="B116" t="str">
            <v>Telephone Cable</v>
          </cell>
          <cell r="C116">
            <v>0</v>
          </cell>
          <cell r="D116">
            <v>0.25</v>
          </cell>
          <cell r="E116">
            <v>0</v>
          </cell>
          <cell r="F116">
            <v>0</v>
          </cell>
          <cell r="G116">
            <v>0</v>
          </cell>
          <cell r="H116">
            <v>0.25</v>
          </cell>
          <cell r="I116">
            <v>0</v>
          </cell>
        </row>
        <row r="117">
          <cell r="A117">
            <v>8</v>
          </cell>
          <cell r="B117" t="str">
            <v>220kV Wave Trap</v>
          </cell>
          <cell r="C117">
            <v>0</v>
          </cell>
          <cell r="D117">
            <v>1.5</v>
          </cell>
          <cell r="E117">
            <v>0</v>
          </cell>
          <cell r="F117">
            <v>0</v>
          </cell>
          <cell r="G117">
            <v>0</v>
          </cell>
          <cell r="H117">
            <v>1.5</v>
          </cell>
          <cell r="I117">
            <v>0</v>
          </cell>
        </row>
        <row r="118">
          <cell r="A118">
            <v>9</v>
          </cell>
          <cell r="B118" t="str">
            <v>132kV Wave Trap</v>
          </cell>
          <cell r="C118">
            <v>0</v>
          </cell>
          <cell r="D118">
            <v>1</v>
          </cell>
          <cell r="E118">
            <v>0</v>
          </cell>
          <cell r="F118">
            <v>0</v>
          </cell>
          <cell r="G118">
            <v>0</v>
          </cell>
          <cell r="H118">
            <v>1</v>
          </cell>
          <cell r="I118">
            <v>0</v>
          </cell>
        </row>
        <row r="119">
          <cell r="A119">
            <v>10</v>
          </cell>
          <cell r="B119" t="str">
            <v>220kV CVT</v>
          </cell>
          <cell r="C119">
            <v>0</v>
          </cell>
          <cell r="D119">
            <v>2.5</v>
          </cell>
          <cell r="E119">
            <v>0</v>
          </cell>
          <cell r="F119">
            <v>0</v>
          </cell>
          <cell r="G119">
            <v>0</v>
          </cell>
          <cell r="H119">
            <v>2.5</v>
          </cell>
          <cell r="I119">
            <v>0</v>
          </cell>
        </row>
        <row r="120">
          <cell r="A120">
            <v>11</v>
          </cell>
          <cell r="B120" t="str">
            <v>132kV Coupling Capacitors</v>
          </cell>
          <cell r="C120">
            <v>0</v>
          </cell>
          <cell r="D120">
            <v>1</v>
          </cell>
          <cell r="E120">
            <v>0</v>
          </cell>
          <cell r="F120">
            <v>0</v>
          </cell>
          <cell r="G120">
            <v>0</v>
          </cell>
          <cell r="H120">
            <v>1</v>
          </cell>
          <cell r="I120">
            <v>0</v>
          </cell>
        </row>
        <row r="121">
          <cell r="A121">
            <v>11</v>
          </cell>
          <cell r="B121" t="str">
            <v>132kV Coupling Capacitors</v>
          </cell>
          <cell r="C121">
            <v>0</v>
          </cell>
          <cell r="D121">
            <v>1</v>
          </cell>
          <cell r="E121">
            <v>0</v>
          </cell>
          <cell r="F121">
            <v>0</v>
          </cell>
          <cell r="G121">
            <v>0</v>
          </cell>
          <cell r="H121">
            <v>1</v>
          </cell>
          <cell r="I121">
            <v>0</v>
          </cell>
        </row>
        <row r="122">
          <cell r="B122" t="str">
            <v>SUB TOTAL (E)</v>
          </cell>
          <cell r="C122">
            <v>0</v>
          </cell>
          <cell r="D122">
            <v>0</v>
          </cell>
          <cell r="E122">
            <v>0</v>
          </cell>
          <cell r="F122">
            <v>0</v>
          </cell>
          <cell r="G122">
            <v>0</v>
          </cell>
          <cell r="H122">
            <v>0</v>
          </cell>
          <cell r="I122">
            <v>0</v>
          </cell>
        </row>
        <row r="123">
          <cell r="I123">
            <v>0</v>
          </cell>
        </row>
        <row r="124">
          <cell r="A124" t="str">
            <v>(F-I)</v>
          </cell>
          <cell r="B124" t="str">
            <v>220KV Structures</v>
          </cell>
          <cell r="C124" t="str">
            <v>Weight of Steel in MT</v>
          </cell>
        </row>
        <row r="125">
          <cell r="A125" t="str">
            <v>(F-I)</v>
          </cell>
          <cell r="B125" t="str">
            <v>220KV Structures</v>
          </cell>
          <cell r="C125" t="str">
            <v>Weight of Steel in MT</v>
          </cell>
        </row>
        <row r="126">
          <cell r="A126">
            <v>1</v>
          </cell>
          <cell r="B126" t="str">
            <v>Gantry Column(AGT)</v>
          </cell>
          <cell r="C126">
            <v>0</v>
          </cell>
          <cell r="D126">
            <v>3.6</v>
          </cell>
          <cell r="E126">
            <v>0</v>
          </cell>
        </row>
        <row r="127">
          <cell r="A127">
            <v>2</v>
          </cell>
          <cell r="B127" t="str">
            <v>Gantry Column(AAGT)</v>
          </cell>
          <cell r="C127">
            <v>0</v>
          </cell>
          <cell r="D127">
            <v>5.31</v>
          </cell>
          <cell r="E127">
            <v>0</v>
          </cell>
        </row>
        <row r="128">
          <cell r="A128">
            <v>3</v>
          </cell>
          <cell r="B128" t="str">
            <v>Gantry Beam(AGB)</v>
          </cell>
          <cell r="C128">
            <v>0</v>
          </cell>
          <cell r="D128">
            <v>1.23</v>
          </cell>
          <cell r="E128">
            <v>0</v>
          </cell>
        </row>
        <row r="129">
          <cell r="A129">
            <v>4</v>
          </cell>
          <cell r="B129" t="str">
            <v>Main Busbar Structure(ABM)</v>
          </cell>
          <cell r="C129">
            <v>0</v>
          </cell>
          <cell r="D129">
            <v>2.411</v>
          </cell>
          <cell r="E129">
            <v>0</v>
          </cell>
        </row>
        <row r="130">
          <cell r="A130">
            <v>5</v>
          </cell>
          <cell r="B130" t="str">
            <v>Auxiliary Busbar structure(ABA)</v>
          </cell>
          <cell r="C130">
            <v>0</v>
          </cell>
          <cell r="D130">
            <v>2.327</v>
          </cell>
          <cell r="E130">
            <v>0</v>
          </cell>
        </row>
        <row r="131">
          <cell r="A131">
            <v>6</v>
          </cell>
          <cell r="B131" t="str">
            <v>CT structure</v>
          </cell>
          <cell r="C131">
            <v>0</v>
          </cell>
          <cell r="D131">
            <v>0.27</v>
          </cell>
          <cell r="E131">
            <v>0</v>
          </cell>
        </row>
        <row r="132">
          <cell r="A132">
            <v>7</v>
          </cell>
          <cell r="B132" t="str">
            <v>LA structure</v>
          </cell>
          <cell r="C132">
            <v>0</v>
          </cell>
          <cell r="D132">
            <v>0.13</v>
          </cell>
          <cell r="E132">
            <v>0</v>
          </cell>
        </row>
        <row r="133">
          <cell r="A133">
            <v>8</v>
          </cell>
          <cell r="B133" t="str">
            <v>Post/Solid Core structure</v>
          </cell>
          <cell r="C133">
            <v>0</v>
          </cell>
          <cell r="D133">
            <v>0.21</v>
          </cell>
          <cell r="E133">
            <v>0</v>
          </cell>
        </row>
        <row r="134">
          <cell r="A134">
            <v>9</v>
          </cell>
          <cell r="B134" t="str">
            <v>Isolator structure</v>
          </cell>
          <cell r="C134">
            <v>0</v>
          </cell>
          <cell r="D134">
            <v>2.056</v>
          </cell>
          <cell r="E134">
            <v>0</v>
          </cell>
        </row>
        <row r="135">
          <cell r="A135">
            <v>10</v>
          </cell>
          <cell r="B135" t="str">
            <v>PT/CVT structure</v>
          </cell>
          <cell r="C135">
            <v>0</v>
          </cell>
          <cell r="D135">
            <v>0.27</v>
          </cell>
          <cell r="E135">
            <v>0</v>
          </cell>
        </row>
        <row r="136">
          <cell r="A136">
            <v>10</v>
          </cell>
          <cell r="B136" t="str">
            <v>PT/CVT structure</v>
          </cell>
          <cell r="C136">
            <v>0</v>
          </cell>
          <cell r="D136">
            <v>0.27</v>
          </cell>
          <cell r="E136">
            <v>0</v>
          </cell>
        </row>
        <row r="137">
          <cell r="B137" t="str">
            <v>SUB TOTAL (F-I)</v>
          </cell>
          <cell r="C137">
            <v>0</v>
          </cell>
          <cell r="D137">
            <v>0</v>
          </cell>
          <cell r="E137">
            <v>0</v>
          </cell>
        </row>
        <row r="138">
          <cell r="E138">
            <v>0</v>
          </cell>
        </row>
        <row r="139">
          <cell r="A139" t="str">
            <v>(F-II)</v>
          </cell>
          <cell r="B139" t="str">
            <v>132KV STRUCTURE</v>
          </cell>
        </row>
        <row r="140">
          <cell r="A140" t="str">
            <v>(F-II)</v>
          </cell>
          <cell r="B140" t="str">
            <v>132KV STRUCTURE</v>
          </cell>
        </row>
        <row r="141">
          <cell r="A141">
            <v>1</v>
          </cell>
          <cell r="B141" t="str">
            <v>Gantry Column</v>
          </cell>
          <cell r="C141">
            <v>4</v>
          </cell>
          <cell r="D141">
            <v>1.9770000000000001</v>
          </cell>
          <cell r="E141">
            <v>7.9080000000000004</v>
          </cell>
        </row>
        <row r="142">
          <cell r="A142">
            <v>2</v>
          </cell>
          <cell r="B142" t="str">
            <v xml:space="preserve">Gantry Beam    </v>
          </cell>
          <cell r="C142">
            <v>3</v>
          </cell>
          <cell r="D142">
            <v>1.0649999999999999</v>
          </cell>
          <cell r="E142">
            <v>3.1949999999999998</v>
          </cell>
        </row>
        <row r="143">
          <cell r="A143">
            <v>3</v>
          </cell>
          <cell r="B143" t="str">
            <v xml:space="preserve">Main busbar structure    </v>
          </cell>
          <cell r="C143">
            <v>1</v>
          </cell>
          <cell r="D143">
            <v>1.5429999999999999</v>
          </cell>
          <cell r="E143">
            <v>1.5429999999999999</v>
          </cell>
        </row>
        <row r="144">
          <cell r="A144">
            <v>4</v>
          </cell>
          <cell r="B144" t="str">
            <v>Aux. Busbar Structure</v>
          </cell>
          <cell r="C144">
            <v>0</v>
          </cell>
          <cell r="D144">
            <v>0.90500000000000003</v>
          </cell>
          <cell r="E144">
            <v>0</v>
          </cell>
        </row>
        <row r="145">
          <cell r="A145">
            <v>5</v>
          </cell>
          <cell r="B145" t="str">
            <v>CT structure</v>
          </cell>
          <cell r="C145">
            <v>3</v>
          </cell>
          <cell r="D145">
            <v>0.23499999999999999</v>
          </cell>
          <cell r="E145">
            <v>0.70499999999999996</v>
          </cell>
        </row>
        <row r="146">
          <cell r="A146">
            <v>6</v>
          </cell>
          <cell r="B146" t="str">
            <v>LA structure</v>
          </cell>
          <cell r="C146">
            <v>3</v>
          </cell>
          <cell r="D146">
            <v>0.17100000000000001</v>
          </cell>
          <cell r="E146">
            <v>0.51300000000000001</v>
          </cell>
        </row>
        <row r="147">
          <cell r="A147">
            <v>7</v>
          </cell>
          <cell r="B147" t="str">
            <v>Post /Solid Core structure</v>
          </cell>
          <cell r="C147">
            <v>3</v>
          </cell>
          <cell r="D147">
            <v>0.20300000000000001</v>
          </cell>
          <cell r="E147">
            <v>0.60899999999999999</v>
          </cell>
        </row>
        <row r="148">
          <cell r="A148">
            <v>8</v>
          </cell>
          <cell r="B148" t="str">
            <v>Isolator structure</v>
          </cell>
          <cell r="C148">
            <v>3</v>
          </cell>
          <cell r="D148">
            <v>1.4419999999999999</v>
          </cell>
          <cell r="E148">
            <v>4.3259999999999996</v>
          </cell>
        </row>
        <row r="149">
          <cell r="A149">
            <v>9</v>
          </cell>
          <cell r="B149" t="str">
            <v>Coupling capacitor</v>
          </cell>
          <cell r="C149">
            <v>0</v>
          </cell>
          <cell r="D149">
            <v>0.17499999999999999</v>
          </cell>
          <cell r="E149">
            <v>0</v>
          </cell>
        </row>
        <row r="150">
          <cell r="A150">
            <v>10</v>
          </cell>
          <cell r="B150" t="str">
            <v>PT structure</v>
          </cell>
          <cell r="C150">
            <v>0</v>
          </cell>
          <cell r="D150">
            <v>0.22700000000000001</v>
          </cell>
          <cell r="E150">
            <v>0</v>
          </cell>
        </row>
        <row r="151">
          <cell r="A151">
            <v>10</v>
          </cell>
          <cell r="B151" t="str">
            <v>PT structure</v>
          </cell>
          <cell r="C151">
            <v>0</v>
          </cell>
          <cell r="D151">
            <v>0.22700000000000001</v>
          </cell>
          <cell r="E151">
            <v>0</v>
          </cell>
        </row>
        <row r="152">
          <cell r="B152" t="str">
            <v>SUB TOTAL (F-II)</v>
          </cell>
          <cell r="C152">
            <v>0</v>
          </cell>
          <cell r="D152">
            <v>0</v>
          </cell>
          <cell r="E152">
            <v>18.798999999999999</v>
          </cell>
        </row>
        <row r="153">
          <cell r="E153">
            <v>18.798999999999999</v>
          </cell>
        </row>
        <row r="154">
          <cell r="A154" t="str">
            <v>(F-III)</v>
          </cell>
          <cell r="B154" t="str">
            <v>33KV STRUCTURE</v>
          </cell>
        </row>
        <row r="155">
          <cell r="A155" t="str">
            <v>(F-III)</v>
          </cell>
          <cell r="B155" t="str">
            <v>33KV STRUCTURE</v>
          </cell>
        </row>
        <row r="156">
          <cell r="A156">
            <v>1</v>
          </cell>
          <cell r="B156" t="str">
            <v>Gantry Column</v>
          </cell>
          <cell r="C156">
            <v>2</v>
          </cell>
          <cell r="D156">
            <v>0.502</v>
          </cell>
          <cell r="E156">
            <v>1.004</v>
          </cell>
        </row>
        <row r="157">
          <cell r="A157">
            <v>2</v>
          </cell>
          <cell r="B157" t="str">
            <v>Gantry Beam</v>
          </cell>
          <cell r="C157">
            <v>2</v>
          </cell>
          <cell r="D157">
            <v>0.28999999999999998</v>
          </cell>
          <cell r="E157">
            <v>0.57999999999999996</v>
          </cell>
        </row>
        <row r="158">
          <cell r="A158">
            <v>3</v>
          </cell>
          <cell r="B158" t="str">
            <v>Main Busbar Structure</v>
          </cell>
          <cell r="C158">
            <v>1</v>
          </cell>
          <cell r="D158">
            <v>0.86899999999999999</v>
          </cell>
          <cell r="E158">
            <v>0.86899999999999999</v>
          </cell>
        </row>
        <row r="159">
          <cell r="A159">
            <v>4</v>
          </cell>
          <cell r="B159" t="str">
            <v>Aux.Busbar Structure</v>
          </cell>
          <cell r="C159">
            <v>0</v>
          </cell>
          <cell r="D159">
            <v>0.71199999999999997</v>
          </cell>
          <cell r="E159">
            <v>0</v>
          </cell>
        </row>
        <row r="160">
          <cell r="A160">
            <v>5</v>
          </cell>
          <cell r="B160" t="str">
            <v>CT Structure</v>
          </cell>
          <cell r="C160">
            <v>3</v>
          </cell>
          <cell r="D160">
            <v>0.1</v>
          </cell>
          <cell r="E160">
            <v>0.30000000000000004</v>
          </cell>
        </row>
        <row r="161">
          <cell r="A161">
            <v>6</v>
          </cell>
          <cell r="B161" t="str">
            <v>LA structure</v>
          </cell>
          <cell r="C161">
            <v>3</v>
          </cell>
          <cell r="D161">
            <v>0.1</v>
          </cell>
          <cell r="E161">
            <v>0.30000000000000004</v>
          </cell>
        </row>
        <row r="162">
          <cell r="A162">
            <v>7</v>
          </cell>
          <cell r="B162" t="str">
            <v>Isolator structure</v>
          </cell>
          <cell r="C162">
            <v>2</v>
          </cell>
          <cell r="D162">
            <v>0.35799999999999998</v>
          </cell>
          <cell r="E162">
            <v>0.71599999999999997</v>
          </cell>
        </row>
        <row r="163">
          <cell r="A163">
            <v>8</v>
          </cell>
          <cell r="B163" t="str">
            <v>PT structure</v>
          </cell>
          <cell r="C163">
            <v>0</v>
          </cell>
          <cell r="D163">
            <v>0.1</v>
          </cell>
          <cell r="E163">
            <v>0</v>
          </cell>
        </row>
        <row r="164">
          <cell r="A164">
            <v>9</v>
          </cell>
          <cell r="B164" t="str">
            <v>Post Insulator structure</v>
          </cell>
          <cell r="C164">
            <v>0</v>
          </cell>
          <cell r="D164">
            <v>0.1</v>
          </cell>
          <cell r="E164">
            <v>0</v>
          </cell>
        </row>
        <row r="165">
          <cell r="A165">
            <v>9</v>
          </cell>
          <cell r="B165" t="str">
            <v>Post Insulator structure</v>
          </cell>
          <cell r="C165">
            <v>0</v>
          </cell>
          <cell r="D165">
            <v>0.1</v>
          </cell>
          <cell r="E165">
            <v>0</v>
          </cell>
        </row>
        <row r="166">
          <cell r="B166" t="str">
            <v>SUB TOTAL (F-III)</v>
          </cell>
          <cell r="C166">
            <v>0</v>
          </cell>
          <cell r="D166">
            <v>0</v>
          </cell>
          <cell r="E166">
            <v>3.7690000000000001</v>
          </cell>
        </row>
        <row r="167">
          <cell r="G167" t="str">
            <v>LS</v>
          </cell>
        </row>
        <row r="168">
          <cell r="B168" t="str">
            <v>SUB TOTAL F(I)+F(II)+F(III)</v>
          </cell>
          <cell r="C168">
            <v>0</v>
          </cell>
          <cell r="D168">
            <v>0</v>
          </cell>
          <cell r="E168">
            <v>22.567999999999998</v>
          </cell>
        </row>
        <row r="169">
          <cell r="E169">
            <v>22.568000000000001</v>
          </cell>
        </row>
        <row r="170">
          <cell r="B170" t="str">
            <v>TOTAL  COST OF STEEL (F)</v>
          </cell>
          <cell r="C170">
            <v>22.567999999999998</v>
          </cell>
          <cell r="D170">
            <v>0.26096326530612241</v>
          </cell>
          <cell r="E170">
            <v>5.8894189714285696</v>
          </cell>
          <cell r="F170">
            <v>9.0938775510204083E-3</v>
          </cell>
          <cell r="G170">
            <v>0.20523062857142857</v>
          </cell>
          <cell r="H170">
            <v>0.27005714285714283</v>
          </cell>
          <cell r="I170">
            <v>6.0946495999999986</v>
          </cell>
        </row>
        <row r="171">
          <cell r="B171" t="str">
            <v>TOTAL  COST OF STEEL (F)</v>
          </cell>
          <cell r="C171">
            <v>22.568000000000001</v>
          </cell>
          <cell r="D171">
            <v>0.260963</v>
          </cell>
          <cell r="E171">
            <v>5.8894190000000002</v>
          </cell>
          <cell r="F171">
            <v>9.0939999999999997E-3</v>
          </cell>
          <cell r="G171">
            <v>0.205231</v>
          </cell>
          <cell r="H171">
            <v>0.27005699999999999</v>
          </cell>
          <cell r="I171">
            <v>6.0946499999999997</v>
          </cell>
        </row>
        <row r="172">
          <cell r="A172" t="str">
            <v>G</v>
          </cell>
          <cell r="B172" t="str">
            <v>BUSBAR, EARTHING MATERIAL</v>
          </cell>
          <cell r="C172">
            <v>0</v>
          </cell>
          <cell r="D172">
            <v>0</v>
          </cell>
          <cell r="E172">
            <v>0</v>
          </cell>
          <cell r="F172">
            <v>0</v>
          </cell>
          <cell r="G172">
            <v>0</v>
          </cell>
          <cell r="H172">
            <v>0</v>
          </cell>
          <cell r="I172" t="str">
            <v/>
          </cell>
        </row>
        <row r="173">
          <cell r="I173" t="str">
            <v/>
          </cell>
        </row>
        <row r="174">
          <cell r="A174">
            <v>1</v>
          </cell>
          <cell r="B174" t="str">
            <v>Zebra conductor  (in Kms)</v>
          </cell>
          <cell r="C174">
            <v>1</v>
          </cell>
          <cell r="D174">
            <v>1.0555000000000001</v>
          </cell>
          <cell r="E174">
            <v>1.0555000000000001</v>
          </cell>
          <cell r="F174">
            <v>5.5100000000000003E-2</v>
          </cell>
          <cell r="G174">
            <v>5.5100000000000003E-2</v>
          </cell>
          <cell r="H174">
            <v>1.1106</v>
          </cell>
          <cell r="I174">
            <v>1.1106</v>
          </cell>
        </row>
        <row r="175">
          <cell r="A175">
            <v>2</v>
          </cell>
          <cell r="B175" t="str">
            <v>M.S.Flat for earthing/earthing rods (in MT)</v>
          </cell>
          <cell r="C175">
            <v>2</v>
          </cell>
          <cell r="D175">
            <v>0.21840000000000001</v>
          </cell>
          <cell r="E175">
            <v>0.43680000000000002</v>
          </cell>
          <cell r="F175">
            <v>8.2000000000000007E-3</v>
          </cell>
          <cell r="G175">
            <v>1.6400000000000001E-2</v>
          </cell>
          <cell r="H175">
            <v>0.22660000000000002</v>
          </cell>
          <cell r="I175">
            <v>0.45320000000000005</v>
          </cell>
        </row>
        <row r="176">
          <cell r="A176">
            <v>3</v>
          </cell>
          <cell r="B176" t="str">
            <v>Clamps &amp; Connectors</v>
          </cell>
          <cell r="C176">
            <v>40</v>
          </cell>
          <cell r="D176">
            <v>6.3E-3</v>
          </cell>
          <cell r="E176">
            <v>0.252</v>
          </cell>
          <cell r="F176">
            <v>1.6000000000000001E-3</v>
          </cell>
          <cell r="G176">
            <v>6.4000000000000001E-2</v>
          </cell>
          <cell r="H176">
            <v>7.9000000000000008E-3</v>
          </cell>
          <cell r="I176">
            <v>0.316</v>
          </cell>
        </row>
        <row r="177">
          <cell r="A177">
            <v>4</v>
          </cell>
          <cell r="B177" t="str">
            <v>Power &amp; Control Cable</v>
          </cell>
          <cell r="C177">
            <v>2.5</v>
          </cell>
          <cell r="D177">
            <v>0.38729999999999998</v>
          </cell>
          <cell r="E177">
            <v>0.96824999999999994</v>
          </cell>
          <cell r="F177">
            <v>1.0800000000000001E-2</v>
          </cell>
          <cell r="G177">
            <v>2.7000000000000003E-2</v>
          </cell>
          <cell r="H177">
            <v>0.39809999999999995</v>
          </cell>
          <cell r="I177">
            <v>0.99524999999999997</v>
          </cell>
        </row>
        <row r="178">
          <cell r="A178">
            <v>5</v>
          </cell>
          <cell r="B178" t="str">
            <v>Screening conductor</v>
          </cell>
          <cell r="C178" t="str">
            <v>LS</v>
          </cell>
          <cell r="D178">
            <v>0.2</v>
          </cell>
          <cell r="E178">
            <v>0.2</v>
          </cell>
          <cell r="F178">
            <v>0</v>
          </cell>
          <cell r="G178">
            <v>0</v>
          </cell>
          <cell r="H178" t="str">
            <v>LS</v>
          </cell>
          <cell r="I178">
            <v>0.2</v>
          </cell>
        </row>
        <row r="179">
          <cell r="A179">
            <v>6</v>
          </cell>
          <cell r="B179" t="str">
            <v>Junction Box etc. &amp; Misc.expendtirues</v>
          </cell>
          <cell r="C179" t="str">
            <v>LS</v>
          </cell>
          <cell r="D179">
            <v>0.5</v>
          </cell>
          <cell r="E179">
            <v>0.5</v>
          </cell>
          <cell r="F179">
            <v>0</v>
          </cell>
          <cell r="G179">
            <v>0</v>
          </cell>
          <cell r="H179" t="str">
            <v>LS</v>
          </cell>
          <cell r="I179">
            <v>0.5</v>
          </cell>
        </row>
        <row r="180">
          <cell r="A180">
            <v>7</v>
          </cell>
          <cell r="B180" t="str">
            <v>Fire fighting equipments</v>
          </cell>
          <cell r="C180" t="str">
            <v>LS</v>
          </cell>
          <cell r="D180">
            <v>0</v>
          </cell>
          <cell r="E180">
            <v>0</v>
          </cell>
          <cell r="F180">
            <v>0</v>
          </cell>
          <cell r="G180">
            <v>0</v>
          </cell>
          <cell r="H180" t="str">
            <v>LS</v>
          </cell>
          <cell r="I180">
            <v>0</v>
          </cell>
        </row>
        <row r="181">
          <cell r="A181">
            <v>8</v>
          </cell>
          <cell r="B181" t="str">
            <v>Aluminium/Red Oxide Paint and Nut,Bolt,Washers &amp; other misc. material</v>
          </cell>
          <cell r="C181" t="str">
            <v>LS</v>
          </cell>
          <cell r="D181">
            <v>0</v>
          </cell>
          <cell r="E181">
            <v>0</v>
          </cell>
          <cell r="F181">
            <v>0.1</v>
          </cell>
          <cell r="G181">
            <v>0.1</v>
          </cell>
          <cell r="H181" t="str">
            <v>LS</v>
          </cell>
          <cell r="I181">
            <v>0.1</v>
          </cell>
        </row>
        <row r="182">
          <cell r="E182">
            <v>0</v>
          </cell>
          <cell r="F182">
            <v>0.1</v>
          </cell>
          <cell r="G182">
            <v>0.1</v>
          </cell>
          <cell r="H182" t="str">
            <v>LS</v>
          </cell>
          <cell r="I182">
            <v>0.1</v>
          </cell>
        </row>
        <row r="183">
          <cell r="B183" t="str">
            <v>SUB TOTAL (G)</v>
          </cell>
          <cell r="C183">
            <v>0</v>
          </cell>
          <cell r="D183">
            <v>0</v>
          </cell>
          <cell r="E183">
            <v>3.4125500000000004</v>
          </cell>
          <cell r="F183">
            <v>0</v>
          </cell>
          <cell r="G183">
            <v>0.26250000000000001</v>
          </cell>
          <cell r="H183">
            <v>0</v>
          </cell>
          <cell r="I183">
            <v>3.6750500000000001</v>
          </cell>
        </row>
        <row r="184">
          <cell r="I184">
            <v>3.6750500000000001</v>
          </cell>
        </row>
        <row r="185">
          <cell r="A185" t="str">
            <v>H</v>
          </cell>
          <cell r="B185" t="str">
            <v>AC/DC SUPPLY</v>
          </cell>
          <cell r="C185">
            <v>0</v>
          </cell>
          <cell r="D185">
            <v>0</v>
          </cell>
          <cell r="E185">
            <v>0</v>
          </cell>
          <cell r="F185">
            <v>0</v>
          </cell>
          <cell r="G185">
            <v>0</v>
          </cell>
          <cell r="H185">
            <v>0</v>
          </cell>
          <cell r="I185" t="str">
            <v/>
          </cell>
        </row>
        <row r="186">
          <cell r="I186" t="str">
            <v/>
          </cell>
        </row>
        <row r="187">
          <cell r="A187">
            <v>1</v>
          </cell>
          <cell r="B187" t="str">
            <v>Station Transformer,200KVA,33/0.4KV</v>
          </cell>
          <cell r="C187">
            <v>0</v>
          </cell>
          <cell r="D187">
            <v>2.2999999999999998</v>
          </cell>
          <cell r="E187">
            <v>0</v>
          </cell>
          <cell r="F187">
            <v>0.50600000000000001</v>
          </cell>
          <cell r="G187">
            <v>0</v>
          </cell>
          <cell r="H187">
            <v>2.806</v>
          </cell>
          <cell r="I187">
            <v>0</v>
          </cell>
        </row>
        <row r="188">
          <cell r="A188">
            <v>2</v>
          </cell>
          <cell r="B188" t="str">
            <v>110Volt 300Ah battery</v>
          </cell>
          <cell r="C188">
            <v>0</v>
          </cell>
          <cell r="D188">
            <v>0.65</v>
          </cell>
          <cell r="E188">
            <v>0</v>
          </cell>
          <cell r="F188">
            <v>0.14299999999999999</v>
          </cell>
          <cell r="G188">
            <v>0</v>
          </cell>
          <cell r="H188">
            <v>0.79300000000000004</v>
          </cell>
          <cell r="I188">
            <v>0</v>
          </cell>
        </row>
        <row r="189">
          <cell r="A189">
            <v>3</v>
          </cell>
          <cell r="B189" t="str">
            <v>110Volt 300Ah Battery charger</v>
          </cell>
          <cell r="C189">
            <v>0</v>
          </cell>
          <cell r="D189">
            <v>1.2</v>
          </cell>
          <cell r="E189">
            <v>0</v>
          </cell>
          <cell r="F189">
            <v>0.26400000000000001</v>
          </cell>
          <cell r="G189">
            <v>0</v>
          </cell>
          <cell r="H189">
            <v>1.464</v>
          </cell>
          <cell r="I189">
            <v>0</v>
          </cell>
        </row>
        <row r="190">
          <cell r="A190">
            <v>4</v>
          </cell>
          <cell r="B190" t="str">
            <v>48Volt 300Ah Battery</v>
          </cell>
          <cell r="C190">
            <v>0</v>
          </cell>
          <cell r="D190">
            <v>0.65</v>
          </cell>
          <cell r="E190">
            <v>0</v>
          </cell>
          <cell r="F190">
            <v>0.14299999999999999</v>
          </cell>
          <cell r="G190">
            <v>0</v>
          </cell>
          <cell r="H190">
            <v>0.79300000000000004</v>
          </cell>
          <cell r="I190">
            <v>0</v>
          </cell>
        </row>
        <row r="191">
          <cell r="A191">
            <v>5</v>
          </cell>
          <cell r="B191" t="str">
            <v>48Volt 300Ah Battery charger</v>
          </cell>
          <cell r="C191">
            <v>0</v>
          </cell>
          <cell r="D191">
            <v>1.2</v>
          </cell>
          <cell r="E191">
            <v>0</v>
          </cell>
          <cell r="F191">
            <v>0.26400000000000001</v>
          </cell>
          <cell r="G191">
            <v>0</v>
          </cell>
          <cell r="H191">
            <v>1.464</v>
          </cell>
          <cell r="I191">
            <v>0</v>
          </cell>
        </row>
        <row r="192">
          <cell r="A192">
            <v>6</v>
          </cell>
          <cell r="B192" t="str">
            <v>AC/DC Distribution Boxes 415Volt</v>
          </cell>
          <cell r="C192">
            <v>0</v>
          </cell>
          <cell r="D192">
            <v>0</v>
          </cell>
          <cell r="E192">
            <v>0</v>
          </cell>
          <cell r="F192">
            <v>1.25</v>
          </cell>
          <cell r="G192">
            <v>0</v>
          </cell>
          <cell r="H192">
            <v>1.25</v>
          </cell>
          <cell r="I192">
            <v>0</v>
          </cell>
        </row>
        <row r="193">
          <cell r="A193">
            <v>7</v>
          </cell>
          <cell r="B193" t="str">
            <v>Arrangement of Lighting in S/s</v>
          </cell>
          <cell r="C193" t="str">
            <v>LS</v>
          </cell>
          <cell r="D193">
            <v>0</v>
          </cell>
          <cell r="E193">
            <v>0</v>
          </cell>
          <cell r="F193">
            <v>0</v>
          </cell>
          <cell r="G193">
            <v>0</v>
          </cell>
          <cell r="H193" t="str">
            <v>LS</v>
          </cell>
          <cell r="I193">
            <v>0</v>
          </cell>
        </row>
        <row r="194">
          <cell r="E194">
            <v>0</v>
          </cell>
          <cell r="F194">
            <v>0</v>
          </cell>
          <cell r="G194">
            <v>0</v>
          </cell>
          <cell r="H194" t="str">
            <v>LS</v>
          </cell>
          <cell r="I194">
            <v>0</v>
          </cell>
        </row>
        <row r="195">
          <cell r="B195" t="str">
            <v>SUB TOTAL (H)</v>
          </cell>
          <cell r="C195">
            <v>0</v>
          </cell>
          <cell r="D195">
            <v>0</v>
          </cell>
          <cell r="E195">
            <v>0</v>
          </cell>
          <cell r="F195">
            <v>0</v>
          </cell>
          <cell r="G195">
            <v>0</v>
          </cell>
          <cell r="H195">
            <v>0</v>
          </cell>
          <cell r="I195">
            <v>0</v>
          </cell>
        </row>
        <row r="196">
          <cell r="I196">
            <v>0</v>
          </cell>
        </row>
        <row r="197">
          <cell r="A197" t="str">
            <v>I</v>
          </cell>
          <cell r="B197" t="str">
            <v>CIVIL WORKS</v>
          </cell>
          <cell r="C197">
            <v>0</v>
          </cell>
          <cell r="D197">
            <v>0</v>
          </cell>
          <cell r="E197">
            <v>0</v>
          </cell>
          <cell r="F197">
            <v>0</v>
          </cell>
          <cell r="G197">
            <v>0</v>
          </cell>
          <cell r="H197">
            <v>0</v>
          </cell>
          <cell r="I197" t="str">
            <v/>
          </cell>
        </row>
        <row r="198">
          <cell r="A198" t="str">
            <v/>
          </cell>
          <cell r="B198" t="str">
            <v xml:space="preserve">Foundation work of </v>
          </cell>
          <cell r="C198">
            <v>0</v>
          </cell>
          <cell r="D198">
            <v>0</v>
          </cell>
          <cell r="E198">
            <v>0</v>
          </cell>
          <cell r="F198">
            <v>0</v>
          </cell>
          <cell r="G198">
            <v>0</v>
          </cell>
          <cell r="H198">
            <v>0</v>
          </cell>
          <cell r="I198" t="str">
            <v/>
          </cell>
        </row>
        <row r="199">
          <cell r="I199" t="str">
            <v/>
          </cell>
        </row>
        <row r="200">
          <cell r="A200">
            <v>1</v>
          </cell>
          <cell r="B200" t="str">
            <v>Gantry Column(AGT)</v>
          </cell>
          <cell r="C200">
            <v>0</v>
          </cell>
          <cell r="D200">
            <v>0</v>
          </cell>
          <cell r="E200">
            <v>0</v>
          </cell>
          <cell r="F200">
            <v>0.28000000000000003</v>
          </cell>
          <cell r="G200">
            <v>0</v>
          </cell>
          <cell r="H200">
            <v>0.28000000000000003</v>
          </cell>
          <cell r="I200">
            <v>0</v>
          </cell>
        </row>
        <row r="201">
          <cell r="A201">
            <v>2</v>
          </cell>
          <cell r="B201" t="str">
            <v>Gantry Column(AAGT)</v>
          </cell>
          <cell r="C201">
            <v>0</v>
          </cell>
          <cell r="D201">
            <v>0</v>
          </cell>
          <cell r="E201">
            <v>0</v>
          </cell>
          <cell r="F201">
            <v>0.28000000000000003</v>
          </cell>
          <cell r="G201">
            <v>0</v>
          </cell>
          <cell r="H201">
            <v>0.28000000000000003</v>
          </cell>
          <cell r="I201">
            <v>0</v>
          </cell>
        </row>
        <row r="202">
          <cell r="A202">
            <v>3</v>
          </cell>
          <cell r="B202" t="str">
            <v>220KV Main Busbar</v>
          </cell>
          <cell r="C202">
            <v>0</v>
          </cell>
          <cell r="D202">
            <v>0</v>
          </cell>
          <cell r="E202">
            <v>0</v>
          </cell>
          <cell r="F202">
            <v>0.191</v>
          </cell>
          <cell r="G202">
            <v>0</v>
          </cell>
          <cell r="H202">
            <v>0.191</v>
          </cell>
          <cell r="I202">
            <v>0</v>
          </cell>
        </row>
        <row r="203">
          <cell r="A203">
            <v>4</v>
          </cell>
          <cell r="B203" t="str">
            <v xml:space="preserve">220KV Aux.Busbar </v>
          </cell>
          <cell r="C203">
            <v>0</v>
          </cell>
          <cell r="D203">
            <v>0</v>
          </cell>
          <cell r="E203">
            <v>0</v>
          </cell>
          <cell r="F203">
            <v>0.21</v>
          </cell>
          <cell r="G203">
            <v>0</v>
          </cell>
          <cell r="H203">
            <v>0.21</v>
          </cell>
          <cell r="I203">
            <v>0</v>
          </cell>
        </row>
        <row r="204">
          <cell r="A204">
            <v>5</v>
          </cell>
          <cell r="B204" t="str">
            <v>220KV Isolator</v>
          </cell>
          <cell r="C204">
            <v>0</v>
          </cell>
          <cell r="D204">
            <v>0</v>
          </cell>
          <cell r="E204">
            <v>0</v>
          </cell>
          <cell r="F204">
            <v>0.16500000000000001</v>
          </cell>
          <cell r="G204">
            <v>0</v>
          </cell>
          <cell r="H204">
            <v>0.16500000000000001</v>
          </cell>
          <cell r="I204">
            <v>0</v>
          </cell>
        </row>
        <row r="205">
          <cell r="A205">
            <v>6</v>
          </cell>
          <cell r="B205" t="str">
            <v>220KV CB</v>
          </cell>
          <cell r="C205">
            <v>0</v>
          </cell>
          <cell r="D205">
            <v>0</v>
          </cell>
          <cell r="E205">
            <v>0</v>
          </cell>
          <cell r="F205">
            <v>0.311</v>
          </cell>
          <cell r="G205">
            <v>0</v>
          </cell>
          <cell r="H205">
            <v>0.311</v>
          </cell>
          <cell r="I205">
            <v>0</v>
          </cell>
        </row>
        <row r="206">
          <cell r="A206">
            <v>7</v>
          </cell>
          <cell r="B206" t="str">
            <v>220KV CT</v>
          </cell>
          <cell r="C206">
            <v>0</v>
          </cell>
          <cell r="D206">
            <v>0</v>
          </cell>
          <cell r="E206">
            <v>0</v>
          </cell>
          <cell r="F206">
            <v>0.05</v>
          </cell>
          <cell r="G206">
            <v>0</v>
          </cell>
          <cell r="H206">
            <v>0.05</v>
          </cell>
          <cell r="I206">
            <v>0</v>
          </cell>
        </row>
        <row r="207">
          <cell r="A207">
            <v>8</v>
          </cell>
          <cell r="B207" t="str">
            <v>220KV CVT/PT</v>
          </cell>
          <cell r="C207">
            <v>0</v>
          </cell>
          <cell r="D207">
            <v>0</v>
          </cell>
          <cell r="E207">
            <v>0</v>
          </cell>
          <cell r="F207">
            <v>0.05</v>
          </cell>
          <cell r="G207">
            <v>0</v>
          </cell>
          <cell r="H207">
            <v>0.05</v>
          </cell>
          <cell r="I207">
            <v>0</v>
          </cell>
        </row>
        <row r="208">
          <cell r="A208">
            <v>9</v>
          </cell>
          <cell r="B208" t="str">
            <v>220KV LA</v>
          </cell>
          <cell r="C208">
            <v>0</v>
          </cell>
          <cell r="D208">
            <v>0</v>
          </cell>
          <cell r="E208">
            <v>0</v>
          </cell>
          <cell r="F208">
            <v>2.5000000000000001E-2</v>
          </cell>
          <cell r="G208">
            <v>0</v>
          </cell>
          <cell r="H208">
            <v>2.5000000000000001E-2</v>
          </cell>
          <cell r="I208">
            <v>0</v>
          </cell>
        </row>
        <row r="209">
          <cell r="A209">
            <v>10</v>
          </cell>
          <cell r="B209" t="str">
            <v>220KV Post/Solid Core Insulators</v>
          </cell>
          <cell r="C209">
            <v>0</v>
          </cell>
          <cell r="D209">
            <v>0</v>
          </cell>
          <cell r="E209">
            <v>0</v>
          </cell>
          <cell r="F209">
            <v>0.06</v>
          </cell>
          <cell r="G209">
            <v>0</v>
          </cell>
          <cell r="H209">
            <v>0.06</v>
          </cell>
          <cell r="I209">
            <v>0</v>
          </cell>
        </row>
        <row r="210">
          <cell r="A210">
            <v>11</v>
          </cell>
          <cell r="B210" t="str">
            <v>160MVA transformer</v>
          </cell>
          <cell r="C210">
            <v>0</v>
          </cell>
          <cell r="D210">
            <v>0</v>
          </cell>
          <cell r="E210">
            <v>0</v>
          </cell>
          <cell r="F210">
            <v>0.54</v>
          </cell>
          <cell r="G210">
            <v>0</v>
          </cell>
          <cell r="H210">
            <v>0.54</v>
          </cell>
          <cell r="I210">
            <v>0</v>
          </cell>
        </row>
        <row r="211">
          <cell r="A211">
            <v>12</v>
          </cell>
          <cell r="B211" t="str">
            <v>40MVA transformer</v>
          </cell>
          <cell r="C211">
            <v>1</v>
          </cell>
          <cell r="D211">
            <v>0</v>
          </cell>
          <cell r="E211">
            <v>0</v>
          </cell>
          <cell r="F211">
            <v>0.53</v>
          </cell>
          <cell r="G211">
            <v>0.53</v>
          </cell>
          <cell r="H211">
            <v>0.53</v>
          </cell>
          <cell r="I211">
            <v>0.53</v>
          </cell>
        </row>
        <row r="212">
          <cell r="A212">
            <v>13</v>
          </cell>
          <cell r="B212" t="str">
            <v>132KV Gantry</v>
          </cell>
          <cell r="C212">
            <v>4</v>
          </cell>
          <cell r="D212">
            <v>0</v>
          </cell>
          <cell r="E212">
            <v>0</v>
          </cell>
          <cell r="F212">
            <v>0.3</v>
          </cell>
          <cell r="G212">
            <v>1.2</v>
          </cell>
          <cell r="H212">
            <v>0.3</v>
          </cell>
          <cell r="I212">
            <v>1.2</v>
          </cell>
        </row>
        <row r="213">
          <cell r="A213">
            <v>14</v>
          </cell>
          <cell r="B213" t="str">
            <v xml:space="preserve">132KV main busbar foundation </v>
          </cell>
          <cell r="C213">
            <v>1</v>
          </cell>
          <cell r="D213">
            <v>0</v>
          </cell>
          <cell r="E213">
            <v>0</v>
          </cell>
          <cell r="F213">
            <v>0.16500000000000001</v>
          </cell>
          <cell r="G213">
            <v>0.16500000000000001</v>
          </cell>
          <cell r="H213">
            <v>0.16500000000000001</v>
          </cell>
          <cell r="I213">
            <v>0.16500000000000001</v>
          </cell>
        </row>
        <row r="214">
          <cell r="A214">
            <v>15</v>
          </cell>
          <cell r="B214" t="str">
            <v>132KV aux.busbar foundation</v>
          </cell>
          <cell r="C214">
            <v>0</v>
          </cell>
          <cell r="D214">
            <v>0</v>
          </cell>
          <cell r="E214">
            <v>0</v>
          </cell>
          <cell r="F214">
            <v>0.121</v>
          </cell>
          <cell r="G214">
            <v>0</v>
          </cell>
          <cell r="H214">
            <v>0.121</v>
          </cell>
          <cell r="I214">
            <v>0</v>
          </cell>
        </row>
        <row r="215">
          <cell r="A215">
            <v>16</v>
          </cell>
          <cell r="B215" t="str">
            <v>132KV Isolator</v>
          </cell>
          <cell r="C215">
            <v>3</v>
          </cell>
          <cell r="D215">
            <v>0</v>
          </cell>
          <cell r="E215">
            <v>0</v>
          </cell>
          <cell r="F215">
            <v>6.7000000000000004E-2</v>
          </cell>
          <cell r="G215">
            <v>0.20100000000000001</v>
          </cell>
          <cell r="H215">
            <v>6.7000000000000004E-2</v>
          </cell>
          <cell r="I215">
            <v>0.20100000000000001</v>
          </cell>
        </row>
        <row r="216">
          <cell r="A216">
            <v>17</v>
          </cell>
          <cell r="B216" t="str">
            <v>132kv Solid Core Insulator</v>
          </cell>
          <cell r="C216">
            <v>3</v>
          </cell>
          <cell r="D216">
            <v>0</v>
          </cell>
          <cell r="E216">
            <v>0</v>
          </cell>
          <cell r="F216">
            <v>1.0999999999999999E-2</v>
          </cell>
          <cell r="G216">
            <v>3.3000000000000002E-2</v>
          </cell>
          <cell r="H216">
            <v>1.0999999999999999E-2</v>
          </cell>
          <cell r="I216">
            <v>3.3000000000000002E-2</v>
          </cell>
        </row>
        <row r="217">
          <cell r="A217">
            <v>18</v>
          </cell>
          <cell r="B217" t="str">
            <v>132KV CB</v>
          </cell>
          <cell r="C217">
            <v>1</v>
          </cell>
          <cell r="D217">
            <v>0</v>
          </cell>
          <cell r="E217">
            <v>0</v>
          </cell>
          <cell r="F217">
            <v>0.30499999999999999</v>
          </cell>
          <cell r="G217">
            <v>0.30499999999999999</v>
          </cell>
          <cell r="H217">
            <v>0.30499999999999999</v>
          </cell>
          <cell r="I217">
            <v>0.30499999999999999</v>
          </cell>
        </row>
        <row r="218">
          <cell r="A218">
            <v>19</v>
          </cell>
          <cell r="B218" t="str">
            <v>132KV CT</v>
          </cell>
          <cell r="C218">
            <v>3</v>
          </cell>
          <cell r="D218">
            <v>0</v>
          </cell>
          <cell r="E218">
            <v>0</v>
          </cell>
          <cell r="F218">
            <v>1.0999999999999999E-2</v>
          </cell>
          <cell r="G218">
            <v>3.3000000000000002E-2</v>
          </cell>
          <cell r="H218">
            <v>1.0999999999999999E-2</v>
          </cell>
          <cell r="I218">
            <v>3.3000000000000002E-2</v>
          </cell>
        </row>
        <row r="219">
          <cell r="A219">
            <v>20</v>
          </cell>
          <cell r="B219" t="str">
            <v>132KV LA</v>
          </cell>
          <cell r="C219">
            <v>3</v>
          </cell>
          <cell r="D219">
            <v>0</v>
          </cell>
          <cell r="E219">
            <v>0</v>
          </cell>
          <cell r="F219">
            <v>2.1000000000000001E-2</v>
          </cell>
          <cell r="G219">
            <v>6.3E-2</v>
          </cell>
          <cell r="H219">
            <v>2.1000000000000001E-2</v>
          </cell>
          <cell r="I219">
            <v>6.3E-2</v>
          </cell>
        </row>
        <row r="220">
          <cell r="A220">
            <v>21</v>
          </cell>
          <cell r="B220" t="str">
            <v>132KV PT</v>
          </cell>
          <cell r="C220">
            <v>0</v>
          </cell>
          <cell r="D220">
            <v>0</v>
          </cell>
          <cell r="E220">
            <v>0</v>
          </cell>
          <cell r="F220">
            <v>0.03</v>
          </cell>
          <cell r="G220">
            <v>0</v>
          </cell>
          <cell r="H220">
            <v>0.03</v>
          </cell>
          <cell r="I220">
            <v>0</v>
          </cell>
        </row>
        <row r="221">
          <cell r="A221">
            <v>22</v>
          </cell>
          <cell r="B221" t="str">
            <v>132KV CC</v>
          </cell>
          <cell r="C221">
            <v>0</v>
          </cell>
          <cell r="D221">
            <v>0</v>
          </cell>
          <cell r="E221">
            <v>0</v>
          </cell>
          <cell r="F221">
            <v>2.1000000000000001E-2</v>
          </cell>
          <cell r="G221">
            <v>0</v>
          </cell>
          <cell r="H221">
            <v>2.1000000000000001E-2</v>
          </cell>
          <cell r="I221">
            <v>0</v>
          </cell>
        </row>
        <row r="222">
          <cell r="A222">
            <v>23</v>
          </cell>
          <cell r="B222" t="str">
            <v xml:space="preserve">33KV Gantry </v>
          </cell>
          <cell r="C222">
            <v>2</v>
          </cell>
          <cell r="D222">
            <v>0</v>
          </cell>
          <cell r="E222">
            <v>0</v>
          </cell>
          <cell r="F222">
            <v>0.12</v>
          </cell>
          <cell r="G222">
            <v>0.24</v>
          </cell>
          <cell r="H222">
            <v>0.12</v>
          </cell>
          <cell r="I222">
            <v>0.24</v>
          </cell>
        </row>
        <row r="223">
          <cell r="A223">
            <v>24</v>
          </cell>
          <cell r="B223" t="str">
            <v>33KV main/aux. Busbar</v>
          </cell>
          <cell r="C223">
            <v>1</v>
          </cell>
          <cell r="D223">
            <v>0</v>
          </cell>
          <cell r="E223">
            <v>0</v>
          </cell>
          <cell r="F223">
            <v>0.34</v>
          </cell>
          <cell r="G223">
            <v>0.34</v>
          </cell>
          <cell r="H223">
            <v>0.34</v>
          </cell>
          <cell r="I223">
            <v>0.34</v>
          </cell>
        </row>
        <row r="224">
          <cell r="A224">
            <v>25</v>
          </cell>
          <cell r="B224" t="str">
            <v>33KV CB</v>
          </cell>
          <cell r="C224">
            <v>1</v>
          </cell>
          <cell r="D224">
            <v>0</v>
          </cell>
          <cell r="E224">
            <v>0</v>
          </cell>
          <cell r="F224">
            <v>5.5E-2</v>
          </cell>
          <cell r="G224">
            <v>5.5E-2</v>
          </cell>
          <cell r="H224">
            <v>5.5E-2</v>
          </cell>
          <cell r="I224">
            <v>5.5E-2</v>
          </cell>
        </row>
        <row r="225">
          <cell r="A225">
            <v>26</v>
          </cell>
          <cell r="B225" t="str">
            <v>33KV CT/PT/LA/PI</v>
          </cell>
          <cell r="C225">
            <v>6</v>
          </cell>
          <cell r="D225">
            <v>0</v>
          </cell>
          <cell r="E225">
            <v>0</v>
          </cell>
          <cell r="F225">
            <v>1.4999999999999999E-2</v>
          </cell>
          <cell r="G225">
            <v>0.09</v>
          </cell>
          <cell r="H225">
            <v>1.4999999999999999E-2</v>
          </cell>
          <cell r="I225">
            <v>0.09</v>
          </cell>
        </row>
        <row r="226">
          <cell r="A226">
            <v>27</v>
          </cell>
          <cell r="B226" t="str">
            <v>33KV Isolator</v>
          </cell>
          <cell r="C226">
            <v>2</v>
          </cell>
          <cell r="D226">
            <v>0</v>
          </cell>
          <cell r="E226">
            <v>0</v>
          </cell>
          <cell r="F226">
            <v>5.0999999999999997E-2</v>
          </cell>
          <cell r="G226">
            <v>0.10199999999999999</v>
          </cell>
          <cell r="H226">
            <v>5.0999999999999997E-2</v>
          </cell>
          <cell r="I226">
            <v>0.10199999999999999</v>
          </cell>
        </row>
        <row r="227">
          <cell r="A227">
            <v>28</v>
          </cell>
          <cell r="B227" t="str">
            <v>Control room type-V</v>
          </cell>
          <cell r="C227">
            <v>0</v>
          </cell>
          <cell r="D227">
            <v>0</v>
          </cell>
          <cell r="E227">
            <v>0</v>
          </cell>
          <cell r="F227">
            <v>15</v>
          </cell>
          <cell r="G227">
            <v>0</v>
          </cell>
          <cell r="H227">
            <v>15</v>
          </cell>
          <cell r="I227">
            <v>0</v>
          </cell>
        </row>
        <row r="228">
          <cell r="A228">
            <v>29</v>
          </cell>
          <cell r="B228" t="str">
            <v>Yard levelling,metalling &amp; misc. civil work</v>
          </cell>
          <cell r="C228" t="str">
            <v>LS</v>
          </cell>
          <cell r="D228">
            <v>0</v>
          </cell>
          <cell r="E228">
            <v>0</v>
          </cell>
          <cell r="F228">
            <v>0.5</v>
          </cell>
          <cell r="G228">
            <v>0.5</v>
          </cell>
          <cell r="H228" t="str">
            <v>LS</v>
          </cell>
          <cell r="I228">
            <v>0.5</v>
          </cell>
        </row>
        <row r="229">
          <cell r="A229">
            <v>30</v>
          </cell>
          <cell r="B229" t="str">
            <v>Water supply arrangement including overhead tank etc.</v>
          </cell>
          <cell r="C229" t="str">
            <v>LS</v>
          </cell>
          <cell r="D229">
            <v>0</v>
          </cell>
          <cell r="E229">
            <v>0</v>
          </cell>
          <cell r="F229">
            <v>0</v>
          </cell>
          <cell r="G229">
            <v>0</v>
          </cell>
          <cell r="H229" t="str">
            <v>LS</v>
          </cell>
          <cell r="I229">
            <v>0</v>
          </cell>
        </row>
        <row r="230">
          <cell r="A230">
            <v>31</v>
          </cell>
          <cell r="B230" t="str">
            <v>Earth pits</v>
          </cell>
          <cell r="C230" t="str">
            <v>LS</v>
          </cell>
          <cell r="D230">
            <v>0</v>
          </cell>
          <cell r="E230">
            <v>0</v>
          </cell>
          <cell r="F230">
            <v>0.2</v>
          </cell>
          <cell r="G230">
            <v>0.2</v>
          </cell>
          <cell r="H230" t="str">
            <v>LS</v>
          </cell>
          <cell r="I230">
            <v>0.2</v>
          </cell>
        </row>
        <row r="231">
          <cell r="A231">
            <v>32</v>
          </cell>
          <cell r="B231" t="str">
            <v>Four bay constn.shed</v>
          </cell>
          <cell r="C231">
            <v>0</v>
          </cell>
          <cell r="D231">
            <v>0</v>
          </cell>
          <cell r="E231">
            <v>0</v>
          </cell>
          <cell r="F231">
            <v>4.37</v>
          </cell>
          <cell r="G231">
            <v>0</v>
          </cell>
          <cell r="H231">
            <v>4.37</v>
          </cell>
          <cell r="I231">
            <v>0</v>
          </cell>
        </row>
        <row r="232">
          <cell r="A232">
            <v>33</v>
          </cell>
          <cell r="B232" t="str">
            <v>Cable Trenches</v>
          </cell>
          <cell r="C232" t="str">
            <v>LS</v>
          </cell>
          <cell r="D232">
            <v>0</v>
          </cell>
          <cell r="E232">
            <v>0</v>
          </cell>
          <cell r="F232">
            <v>1.5</v>
          </cell>
          <cell r="G232">
            <v>1.5</v>
          </cell>
          <cell r="H232" t="str">
            <v>LS</v>
          </cell>
          <cell r="I232">
            <v>1.5</v>
          </cell>
        </row>
        <row r="233">
          <cell r="A233">
            <v>34</v>
          </cell>
          <cell r="B233" t="str">
            <v>Internal Colony Road</v>
          </cell>
          <cell r="C233" t="str">
            <v>LS</v>
          </cell>
          <cell r="D233">
            <v>0</v>
          </cell>
          <cell r="E233">
            <v>0</v>
          </cell>
          <cell r="F233">
            <v>0</v>
          </cell>
          <cell r="G233">
            <v>0</v>
          </cell>
          <cell r="H233" t="str">
            <v>LS</v>
          </cell>
          <cell r="I233">
            <v>0</v>
          </cell>
        </row>
        <row r="234">
          <cell r="A234">
            <v>35</v>
          </cell>
          <cell r="B234" t="str">
            <v>Yard &amp; area fencing</v>
          </cell>
          <cell r="C234" t="str">
            <v>LS</v>
          </cell>
          <cell r="D234">
            <v>0</v>
          </cell>
          <cell r="E234">
            <v>0</v>
          </cell>
          <cell r="F234">
            <v>0</v>
          </cell>
          <cell r="G234">
            <v>0</v>
          </cell>
          <cell r="H234" t="str">
            <v>LS</v>
          </cell>
          <cell r="I234">
            <v>0</v>
          </cell>
        </row>
        <row r="235">
          <cell r="A235">
            <v>36</v>
          </cell>
          <cell r="B235" t="str">
            <v>Staff quarter</v>
          </cell>
          <cell r="C235" t="str">
            <v>LS</v>
          </cell>
          <cell r="D235">
            <v>0</v>
          </cell>
          <cell r="E235">
            <v>0</v>
          </cell>
          <cell r="F235">
            <v>0</v>
          </cell>
          <cell r="G235">
            <v>0</v>
          </cell>
          <cell r="H235" t="str">
            <v>LS</v>
          </cell>
          <cell r="I235">
            <v>0</v>
          </cell>
        </row>
        <row r="236">
          <cell r="A236">
            <v>37</v>
          </cell>
          <cell r="B236" t="str">
            <v>Rail Track</v>
          </cell>
          <cell r="C236" t="str">
            <v>LS</v>
          </cell>
          <cell r="D236">
            <v>0</v>
          </cell>
          <cell r="E236">
            <v>0</v>
          </cell>
          <cell r="F236">
            <v>1</v>
          </cell>
          <cell r="G236">
            <v>1</v>
          </cell>
          <cell r="H236" t="str">
            <v>LS</v>
          </cell>
          <cell r="I236">
            <v>1</v>
          </cell>
        </row>
        <row r="237">
          <cell r="A237">
            <v>38</v>
          </cell>
          <cell r="B237" t="str">
            <v>Station transformer foundation</v>
          </cell>
          <cell r="C237">
            <v>0</v>
          </cell>
          <cell r="D237">
            <v>0</v>
          </cell>
          <cell r="E237">
            <v>0</v>
          </cell>
          <cell r="F237">
            <v>0.30099999999999999</v>
          </cell>
          <cell r="G237">
            <v>0</v>
          </cell>
          <cell r="H237">
            <v>0.30099999999999999</v>
          </cell>
          <cell r="I237">
            <v>0</v>
          </cell>
        </row>
        <row r="238">
          <cell r="A238">
            <v>39</v>
          </cell>
          <cell r="B238" t="str">
            <v>Flag stone flooring &amp; Misc. civil works</v>
          </cell>
          <cell r="C238" t="str">
            <v>LS</v>
          </cell>
          <cell r="D238">
            <v>0</v>
          </cell>
          <cell r="E238">
            <v>0</v>
          </cell>
          <cell r="F238">
            <v>0.5</v>
          </cell>
          <cell r="G238">
            <v>0.5</v>
          </cell>
          <cell r="H238" t="str">
            <v>LS</v>
          </cell>
          <cell r="I238">
            <v>0.5</v>
          </cell>
        </row>
        <row r="239">
          <cell r="E239">
            <v>0</v>
          </cell>
          <cell r="F239">
            <v>0.5</v>
          </cell>
          <cell r="G239">
            <v>0.5</v>
          </cell>
          <cell r="H239" t="str">
            <v>LS</v>
          </cell>
          <cell r="I239">
            <v>0.5</v>
          </cell>
        </row>
        <row r="240">
          <cell r="A240" t="str">
            <v/>
          </cell>
          <cell r="B240" t="str">
            <v>SUB TOTAL (I)</v>
          </cell>
          <cell r="C240">
            <v>0</v>
          </cell>
          <cell r="D240">
            <v>0</v>
          </cell>
          <cell r="E240">
            <v>0</v>
          </cell>
          <cell r="F240">
            <v>0</v>
          </cell>
          <cell r="G240">
            <v>7.0570000000000004</v>
          </cell>
          <cell r="H240">
            <v>0</v>
          </cell>
          <cell r="I240">
            <v>7.0570000000000004</v>
          </cell>
        </row>
        <row r="241">
          <cell r="I241">
            <v>7.0570000000000004</v>
          </cell>
        </row>
        <row r="242">
          <cell r="A242" t="str">
            <v>J</v>
          </cell>
          <cell r="B242" t="str">
            <v>ERECTION,TESTING &amp; COMMISSIONING ETC.</v>
          </cell>
        </row>
        <row r="243">
          <cell r="A243" t="str">
            <v>J</v>
          </cell>
          <cell r="B243" t="str">
            <v>ERECTION,TESTING &amp; COMMISSIONING ETC.</v>
          </cell>
        </row>
        <row r="244">
          <cell r="A244">
            <v>1</v>
          </cell>
          <cell r="B244" t="str">
            <v>160MVA Transformer</v>
          </cell>
          <cell r="C244">
            <v>0</v>
          </cell>
          <cell r="D244">
            <v>0</v>
          </cell>
          <cell r="E244">
            <v>0</v>
          </cell>
          <cell r="F244">
            <v>1.24</v>
          </cell>
          <cell r="G244">
            <v>0</v>
          </cell>
          <cell r="H244">
            <v>1.24</v>
          </cell>
          <cell r="I244">
            <v>0</v>
          </cell>
        </row>
        <row r="245">
          <cell r="A245">
            <v>2</v>
          </cell>
          <cell r="B245" t="str">
            <v>40MVA transformer</v>
          </cell>
          <cell r="C245">
            <v>1</v>
          </cell>
          <cell r="D245">
            <v>0</v>
          </cell>
          <cell r="E245">
            <v>0</v>
          </cell>
          <cell r="F245">
            <v>0.97</v>
          </cell>
          <cell r="G245">
            <v>0.97</v>
          </cell>
          <cell r="H245">
            <v>0.97</v>
          </cell>
          <cell r="I245">
            <v>0.97</v>
          </cell>
        </row>
        <row r="246">
          <cell r="A246">
            <v>3</v>
          </cell>
          <cell r="B246" t="str">
            <v>220KV CB</v>
          </cell>
          <cell r="C246">
            <v>0</v>
          </cell>
          <cell r="D246">
            <v>0</v>
          </cell>
          <cell r="E246">
            <v>0</v>
          </cell>
          <cell r="F246">
            <v>0.2</v>
          </cell>
          <cell r="G246">
            <v>0</v>
          </cell>
          <cell r="H246">
            <v>0.2</v>
          </cell>
          <cell r="I246">
            <v>0</v>
          </cell>
        </row>
        <row r="247">
          <cell r="A247">
            <v>4</v>
          </cell>
          <cell r="B247" t="str">
            <v>220KV CT</v>
          </cell>
          <cell r="C247">
            <v>0</v>
          </cell>
          <cell r="D247">
            <v>0</v>
          </cell>
          <cell r="E247">
            <v>0</v>
          </cell>
          <cell r="F247">
            <v>4.1000000000000002E-2</v>
          </cell>
          <cell r="G247">
            <v>0</v>
          </cell>
          <cell r="H247">
            <v>4.1000000000000002E-2</v>
          </cell>
          <cell r="I247">
            <v>0</v>
          </cell>
        </row>
        <row r="248">
          <cell r="A248">
            <v>5</v>
          </cell>
          <cell r="B248" t="str">
            <v>220KV Isolator</v>
          </cell>
          <cell r="C248">
            <v>0</v>
          </cell>
          <cell r="D248">
            <v>0</v>
          </cell>
          <cell r="E248">
            <v>0</v>
          </cell>
          <cell r="F248">
            <v>0.09</v>
          </cell>
          <cell r="G248">
            <v>0</v>
          </cell>
          <cell r="H248">
            <v>0.09</v>
          </cell>
          <cell r="I248">
            <v>0</v>
          </cell>
        </row>
        <row r="249">
          <cell r="A249">
            <v>6</v>
          </cell>
          <cell r="B249" t="str">
            <v>220KV LA</v>
          </cell>
          <cell r="C249">
            <v>0</v>
          </cell>
          <cell r="D249">
            <v>0</v>
          </cell>
          <cell r="E249">
            <v>0</v>
          </cell>
          <cell r="F249">
            <v>2.5000000000000001E-2</v>
          </cell>
          <cell r="G249">
            <v>0</v>
          </cell>
          <cell r="H249">
            <v>2.5000000000000001E-2</v>
          </cell>
          <cell r="I249">
            <v>0</v>
          </cell>
        </row>
        <row r="250">
          <cell r="A250">
            <v>7</v>
          </cell>
          <cell r="B250" t="str">
            <v>220KV PT/CVT</v>
          </cell>
          <cell r="C250">
            <v>0</v>
          </cell>
          <cell r="D250">
            <v>0</v>
          </cell>
          <cell r="E250">
            <v>0</v>
          </cell>
          <cell r="F250">
            <v>0.04</v>
          </cell>
          <cell r="G250">
            <v>0</v>
          </cell>
          <cell r="H250">
            <v>0.04</v>
          </cell>
          <cell r="I250">
            <v>0</v>
          </cell>
        </row>
        <row r="251">
          <cell r="A251">
            <v>8</v>
          </cell>
          <cell r="B251" t="str">
            <v>220KV C&amp;R Panel</v>
          </cell>
          <cell r="C251">
            <v>0</v>
          </cell>
          <cell r="D251">
            <v>0</v>
          </cell>
          <cell r="E251">
            <v>0</v>
          </cell>
          <cell r="F251">
            <v>0.18</v>
          </cell>
          <cell r="G251">
            <v>0</v>
          </cell>
          <cell r="H251">
            <v>0.18</v>
          </cell>
          <cell r="I251">
            <v>0</v>
          </cell>
        </row>
        <row r="252">
          <cell r="A252">
            <v>9</v>
          </cell>
          <cell r="B252" t="str">
            <v>220/132/33KV Gantries,Busbar equip.structure erection(in MT)</v>
          </cell>
          <cell r="C252">
            <v>22.567999999999998</v>
          </cell>
          <cell r="D252">
            <v>0</v>
          </cell>
          <cell r="E252">
            <v>0</v>
          </cell>
          <cell r="F252">
            <v>2.5000000000000001E-2</v>
          </cell>
          <cell r="G252">
            <v>0.56419999999999992</v>
          </cell>
          <cell r="H252">
            <v>2.5000000000000001E-2</v>
          </cell>
          <cell r="I252">
            <v>0.56419999999999992</v>
          </cell>
        </row>
        <row r="253">
          <cell r="A253">
            <v>10</v>
          </cell>
          <cell r="B253" t="str">
            <v>PLCC equipments</v>
          </cell>
          <cell r="C253" t="str">
            <v>LS</v>
          </cell>
          <cell r="D253">
            <v>0</v>
          </cell>
          <cell r="E253">
            <v>0</v>
          </cell>
          <cell r="F253">
            <v>0</v>
          </cell>
          <cell r="G253">
            <v>0</v>
          </cell>
          <cell r="H253" t="str">
            <v>LS</v>
          </cell>
          <cell r="I253">
            <v>0</v>
          </cell>
        </row>
        <row r="254">
          <cell r="A254">
            <v>11</v>
          </cell>
          <cell r="B254" t="str">
            <v>220KV PI/Solid Core Insulators</v>
          </cell>
          <cell r="C254">
            <v>0</v>
          </cell>
          <cell r="D254">
            <v>0</v>
          </cell>
          <cell r="E254">
            <v>0</v>
          </cell>
          <cell r="F254">
            <v>7.0000000000000001E-3</v>
          </cell>
          <cell r="G254">
            <v>0</v>
          </cell>
          <cell r="H254">
            <v>7.0000000000000001E-3</v>
          </cell>
          <cell r="I254">
            <v>0</v>
          </cell>
        </row>
        <row r="255">
          <cell r="A255">
            <v>12</v>
          </cell>
          <cell r="B255" t="str">
            <v>220KV wave trap</v>
          </cell>
          <cell r="C255">
            <v>0</v>
          </cell>
          <cell r="D255">
            <v>0</v>
          </cell>
          <cell r="E255">
            <v>0</v>
          </cell>
          <cell r="F255">
            <v>0.04</v>
          </cell>
          <cell r="G255">
            <v>0</v>
          </cell>
          <cell r="H255">
            <v>0.04</v>
          </cell>
          <cell r="I255">
            <v>0</v>
          </cell>
        </row>
        <row r="256">
          <cell r="A256">
            <v>13</v>
          </cell>
          <cell r="B256" t="str">
            <v>132KV CC</v>
          </cell>
          <cell r="C256">
            <v>0</v>
          </cell>
          <cell r="D256">
            <v>0</v>
          </cell>
          <cell r="E256">
            <v>0</v>
          </cell>
          <cell r="F256">
            <v>3.4000000000000002E-2</v>
          </cell>
          <cell r="G256">
            <v>0</v>
          </cell>
          <cell r="H256">
            <v>3.4000000000000002E-2</v>
          </cell>
          <cell r="I256">
            <v>0</v>
          </cell>
        </row>
        <row r="257">
          <cell r="A257">
            <v>14</v>
          </cell>
          <cell r="B257" t="str">
            <v>132KV CB</v>
          </cell>
          <cell r="C257">
            <v>1</v>
          </cell>
          <cell r="D257">
            <v>0</v>
          </cell>
          <cell r="E257">
            <v>0</v>
          </cell>
          <cell r="F257">
            <v>0.16</v>
          </cell>
          <cell r="G257">
            <v>0.16</v>
          </cell>
          <cell r="H257">
            <v>0.16</v>
          </cell>
          <cell r="I257">
            <v>0.16</v>
          </cell>
        </row>
        <row r="258">
          <cell r="A258">
            <v>15</v>
          </cell>
          <cell r="B258" t="str">
            <v>132KV CT</v>
          </cell>
          <cell r="C258">
            <v>3</v>
          </cell>
          <cell r="D258">
            <v>0</v>
          </cell>
          <cell r="E258">
            <v>0</v>
          </cell>
          <cell r="F258">
            <v>3.9E-2</v>
          </cell>
          <cell r="G258">
            <v>0.11699999999999999</v>
          </cell>
          <cell r="H258">
            <v>3.9E-2</v>
          </cell>
          <cell r="I258">
            <v>0.11699999999999999</v>
          </cell>
        </row>
        <row r="259">
          <cell r="A259">
            <v>16</v>
          </cell>
          <cell r="B259" t="str">
            <v>132KV Isolators</v>
          </cell>
          <cell r="C259">
            <v>3</v>
          </cell>
          <cell r="D259">
            <v>0</v>
          </cell>
          <cell r="E259">
            <v>0</v>
          </cell>
          <cell r="F259">
            <v>7.0000000000000007E-2</v>
          </cell>
          <cell r="G259">
            <v>0.21000000000000002</v>
          </cell>
          <cell r="H259">
            <v>7.0000000000000007E-2</v>
          </cell>
          <cell r="I259">
            <v>0.21000000000000002</v>
          </cell>
        </row>
        <row r="260">
          <cell r="A260">
            <v>17</v>
          </cell>
          <cell r="B260" t="str">
            <v>132KV LA</v>
          </cell>
          <cell r="C260">
            <v>3</v>
          </cell>
          <cell r="D260">
            <v>0</v>
          </cell>
          <cell r="E260">
            <v>0</v>
          </cell>
          <cell r="F260">
            <v>1.7000000000000001E-2</v>
          </cell>
          <cell r="G260">
            <v>5.1000000000000004E-2</v>
          </cell>
          <cell r="H260">
            <v>1.7000000000000001E-2</v>
          </cell>
          <cell r="I260">
            <v>5.1000000000000004E-2</v>
          </cell>
        </row>
        <row r="261">
          <cell r="A261">
            <v>18</v>
          </cell>
          <cell r="B261" t="str">
            <v>132KV C&amp;R Panel</v>
          </cell>
          <cell r="C261">
            <v>1</v>
          </cell>
          <cell r="D261">
            <v>0</v>
          </cell>
          <cell r="E261">
            <v>0</v>
          </cell>
          <cell r="F261">
            <v>0.14000000000000001</v>
          </cell>
          <cell r="G261">
            <v>0.14000000000000001</v>
          </cell>
          <cell r="H261">
            <v>0.14000000000000001</v>
          </cell>
          <cell r="I261">
            <v>0.14000000000000001</v>
          </cell>
        </row>
        <row r="262">
          <cell r="A262">
            <v>19</v>
          </cell>
          <cell r="B262" t="str">
            <v>132KV PI/Solid Core Insulator</v>
          </cell>
          <cell r="C262">
            <v>6</v>
          </cell>
          <cell r="D262">
            <v>0</v>
          </cell>
          <cell r="E262">
            <v>0</v>
          </cell>
          <cell r="F262">
            <v>5.0000000000000001E-3</v>
          </cell>
          <cell r="G262">
            <v>0.03</v>
          </cell>
          <cell r="H262">
            <v>5.0000000000000001E-3</v>
          </cell>
          <cell r="I262">
            <v>0.03</v>
          </cell>
        </row>
        <row r="263">
          <cell r="A263">
            <v>20</v>
          </cell>
          <cell r="B263" t="str">
            <v>132KV PT</v>
          </cell>
          <cell r="C263">
            <v>0</v>
          </cell>
          <cell r="D263">
            <v>0</v>
          </cell>
          <cell r="E263">
            <v>0</v>
          </cell>
          <cell r="F263">
            <v>3.4000000000000002E-2</v>
          </cell>
          <cell r="G263">
            <v>0</v>
          </cell>
          <cell r="H263">
            <v>3.4000000000000002E-2</v>
          </cell>
          <cell r="I263">
            <v>0</v>
          </cell>
        </row>
        <row r="264">
          <cell r="A264">
            <v>21</v>
          </cell>
          <cell r="B264" t="str">
            <v>33KV CB</v>
          </cell>
          <cell r="C264">
            <v>1</v>
          </cell>
          <cell r="D264">
            <v>0</v>
          </cell>
          <cell r="E264">
            <v>0</v>
          </cell>
          <cell r="F264">
            <v>8.2000000000000003E-2</v>
          </cell>
          <cell r="G264">
            <v>8.2000000000000003E-2</v>
          </cell>
          <cell r="H264">
            <v>8.2000000000000003E-2</v>
          </cell>
          <cell r="I264">
            <v>8.2000000000000003E-2</v>
          </cell>
        </row>
        <row r="265">
          <cell r="A265">
            <v>22</v>
          </cell>
          <cell r="B265" t="str">
            <v>33KV CT</v>
          </cell>
          <cell r="C265">
            <v>3</v>
          </cell>
          <cell r="D265">
            <v>0</v>
          </cell>
          <cell r="E265">
            <v>0</v>
          </cell>
          <cell r="F265">
            <v>0.03</v>
          </cell>
          <cell r="G265">
            <v>0.09</v>
          </cell>
          <cell r="H265">
            <v>0.03</v>
          </cell>
          <cell r="I265">
            <v>0.09</v>
          </cell>
        </row>
        <row r="266">
          <cell r="A266">
            <v>23</v>
          </cell>
          <cell r="B266" t="str">
            <v>33KV PT</v>
          </cell>
          <cell r="C266">
            <v>0</v>
          </cell>
          <cell r="D266">
            <v>0</v>
          </cell>
          <cell r="E266">
            <v>0</v>
          </cell>
          <cell r="F266">
            <v>0.03</v>
          </cell>
          <cell r="G266">
            <v>0</v>
          </cell>
          <cell r="H266">
            <v>0.03</v>
          </cell>
          <cell r="I266">
            <v>0</v>
          </cell>
        </row>
        <row r="267">
          <cell r="A267">
            <v>24</v>
          </cell>
          <cell r="B267" t="str">
            <v>33KV Isolator</v>
          </cell>
          <cell r="C267">
            <v>2</v>
          </cell>
          <cell r="D267">
            <v>0</v>
          </cell>
          <cell r="E267">
            <v>0</v>
          </cell>
          <cell r="F267">
            <v>4.7E-2</v>
          </cell>
          <cell r="G267">
            <v>9.4E-2</v>
          </cell>
          <cell r="H267">
            <v>4.7E-2</v>
          </cell>
          <cell r="I267">
            <v>9.4E-2</v>
          </cell>
        </row>
        <row r="268">
          <cell r="A268">
            <v>25</v>
          </cell>
          <cell r="B268" t="str">
            <v>33KV LA</v>
          </cell>
          <cell r="C268">
            <v>3</v>
          </cell>
          <cell r="D268">
            <v>0</v>
          </cell>
          <cell r="E268">
            <v>0</v>
          </cell>
          <cell r="F268">
            <v>1.0999999999999999E-2</v>
          </cell>
          <cell r="G268">
            <v>3.3000000000000002E-2</v>
          </cell>
          <cell r="H268">
            <v>1.0999999999999999E-2</v>
          </cell>
          <cell r="I268">
            <v>3.3000000000000002E-2</v>
          </cell>
        </row>
        <row r="269">
          <cell r="A269">
            <v>26</v>
          </cell>
          <cell r="B269" t="str">
            <v>33KV C&amp;R Panel</v>
          </cell>
          <cell r="C269">
            <v>1</v>
          </cell>
          <cell r="D269">
            <v>0</v>
          </cell>
          <cell r="E269">
            <v>0</v>
          </cell>
          <cell r="F269">
            <v>0.13</v>
          </cell>
          <cell r="G269">
            <v>0.13</v>
          </cell>
          <cell r="H269">
            <v>0.13</v>
          </cell>
          <cell r="I269">
            <v>0.13</v>
          </cell>
        </row>
        <row r="270">
          <cell r="A270">
            <v>27</v>
          </cell>
          <cell r="B270" t="str">
            <v>33KV PI/Solid Core Insulators</v>
          </cell>
          <cell r="C270">
            <v>0</v>
          </cell>
          <cell r="D270">
            <v>0</v>
          </cell>
          <cell r="E270">
            <v>0</v>
          </cell>
          <cell r="F270">
            <v>3.0000000000000001E-3</v>
          </cell>
          <cell r="G270">
            <v>0</v>
          </cell>
          <cell r="H270">
            <v>3.0000000000000001E-3</v>
          </cell>
          <cell r="I270">
            <v>0</v>
          </cell>
        </row>
        <row r="271">
          <cell r="A271">
            <v>28</v>
          </cell>
          <cell r="B271" t="str">
            <v>Station Transformer,</v>
          </cell>
          <cell r="C271">
            <v>0</v>
          </cell>
          <cell r="D271">
            <v>0</v>
          </cell>
          <cell r="E271">
            <v>0</v>
          </cell>
          <cell r="F271">
            <v>7.0000000000000007E-2</v>
          </cell>
          <cell r="G271">
            <v>0</v>
          </cell>
          <cell r="H271">
            <v>7.0000000000000007E-2</v>
          </cell>
          <cell r="I271">
            <v>0</v>
          </cell>
        </row>
        <row r="272">
          <cell r="A272">
            <v>29</v>
          </cell>
          <cell r="B272" t="str">
            <v>Cable laying &amp; associated works</v>
          </cell>
          <cell r="C272" t="str">
            <v>LS</v>
          </cell>
          <cell r="D272">
            <v>0</v>
          </cell>
          <cell r="E272">
            <v>0</v>
          </cell>
          <cell r="F272">
            <v>0.2</v>
          </cell>
          <cell r="G272">
            <v>0.2</v>
          </cell>
          <cell r="H272" t="str">
            <v>LS</v>
          </cell>
          <cell r="I272">
            <v>0.2</v>
          </cell>
        </row>
        <row r="273">
          <cell r="A273">
            <v>30</v>
          </cell>
          <cell r="B273" t="str">
            <v>Earthing works</v>
          </cell>
          <cell r="C273" t="str">
            <v>LS</v>
          </cell>
          <cell r="D273">
            <v>0</v>
          </cell>
          <cell r="E273">
            <v>0</v>
          </cell>
          <cell r="F273">
            <v>0.2</v>
          </cell>
          <cell r="G273">
            <v>0.2</v>
          </cell>
          <cell r="H273" t="str">
            <v>LS</v>
          </cell>
          <cell r="I273">
            <v>0.2</v>
          </cell>
        </row>
        <row r="274">
          <cell r="A274">
            <v>31</v>
          </cell>
          <cell r="B274" t="str">
            <v>AC/DC Board</v>
          </cell>
          <cell r="C274">
            <v>0</v>
          </cell>
          <cell r="D274">
            <v>0</v>
          </cell>
          <cell r="E274">
            <v>0</v>
          </cell>
          <cell r="F274">
            <v>0.13100000000000001</v>
          </cell>
          <cell r="G274">
            <v>0</v>
          </cell>
          <cell r="H274">
            <v>0.13100000000000001</v>
          </cell>
          <cell r="I274">
            <v>0</v>
          </cell>
        </row>
        <row r="275">
          <cell r="A275">
            <v>32</v>
          </cell>
          <cell r="B275" t="str">
            <v>Fitting of lighting fixtures</v>
          </cell>
          <cell r="C275" t="str">
            <v>LS</v>
          </cell>
          <cell r="D275">
            <v>0</v>
          </cell>
          <cell r="E275">
            <v>0</v>
          </cell>
          <cell r="F275">
            <v>0.1</v>
          </cell>
          <cell r="G275">
            <v>0.1</v>
          </cell>
          <cell r="H275" t="str">
            <v>LS</v>
          </cell>
          <cell r="I275">
            <v>0.1</v>
          </cell>
        </row>
        <row r="276">
          <cell r="A276">
            <v>33</v>
          </cell>
          <cell r="B276" t="str">
            <v>110V 300Ah battery</v>
          </cell>
          <cell r="C276">
            <v>0</v>
          </cell>
          <cell r="D276">
            <v>0</v>
          </cell>
          <cell r="E276">
            <v>0</v>
          </cell>
          <cell r="F276">
            <v>0.14000000000000001</v>
          </cell>
          <cell r="G276">
            <v>0</v>
          </cell>
          <cell r="H276">
            <v>0.14000000000000001</v>
          </cell>
          <cell r="I276">
            <v>0</v>
          </cell>
        </row>
        <row r="277">
          <cell r="A277">
            <v>34</v>
          </cell>
          <cell r="B277" t="str">
            <v>110V 300Ah battery charger</v>
          </cell>
          <cell r="C277">
            <v>0</v>
          </cell>
          <cell r="D277">
            <v>0</v>
          </cell>
          <cell r="E277">
            <v>0</v>
          </cell>
          <cell r="F277">
            <v>9.5000000000000001E-2</v>
          </cell>
          <cell r="G277">
            <v>0</v>
          </cell>
          <cell r="H277">
            <v>9.5000000000000001E-2</v>
          </cell>
          <cell r="I277">
            <v>0</v>
          </cell>
        </row>
        <row r="278">
          <cell r="A278">
            <v>35</v>
          </cell>
          <cell r="B278" t="str">
            <v>48V 200Ah battery</v>
          </cell>
          <cell r="C278">
            <v>0</v>
          </cell>
          <cell r="D278">
            <v>0</v>
          </cell>
          <cell r="E278">
            <v>0</v>
          </cell>
          <cell r="F278">
            <v>0.1</v>
          </cell>
          <cell r="G278">
            <v>0</v>
          </cell>
          <cell r="H278">
            <v>0.1</v>
          </cell>
          <cell r="I278">
            <v>0</v>
          </cell>
        </row>
        <row r="279">
          <cell r="A279">
            <v>36</v>
          </cell>
          <cell r="B279" t="str">
            <v>48V 200Ah battery charger</v>
          </cell>
          <cell r="C279">
            <v>0</v>
          </cell>
          <cell r="D279">
            <v>0</v>
          </cell>
          <cell r="E279">
            <v>0</v>
          </cell>
          <cell r="F279">
            <v>8.5000000000000006E-2</v>
          </cell>
          <cell r="G279">
            <v>0</v>
          </cell>
          <cell r="H279">
            <v>8.5000000000000006E-2</v>
          </cell>
          <cell r="I279">
            <v>0</v>
          </cell>
        </row>
        <row r="280">
          <cell r="A280">
            <v>37</v>
          </cell>
          <cell r="B280" t="str">
            <v xml:space="preserve">Stringing &amp; Jumpering </v>
          </cell>
          <cell r="C280" t="str">
            <v>LS</v>
          </cell>
          <cell r="D280">
            <v>0</v>
          </cell>
          <cell r="E280">
            <v>0</v>
          </cell>
          <cell r="F280">
            <v>0.5</v>
          </cell>
          <cell r="G280">
            <v>0.5</v>
          </cell>
          <cell r="H280" t="str">
            <v>LS</v>
          </cell>
          <cell r="I280">
            <v>0.5</v>
          </cell>
        </row>
        <row r="281">
          <cell r="A281">
            <v>38</v>
          </cell>
          <cell r="B281" t="str">
            <v>Testing &amp; Commissioning &amp; misc.expenditure</v>
          </cell>
          <cell r="C281" t="str">
            <v>LS</v>
          </cell>
          <cell r="D281">
            <v>0</v>
          </cell>
          <cell r="E281">
            <v>0</v>
          </cell>
          <cell r="F281">
            <v>0.1</v>
          </cell>
          <cell r="G281">
            <v>0.1</v>
          </cell>
          <cell r="H281" t="str">
            <v>LS</v>
          </cell>
          <cell r="I281">
            <v>0.1</v>
          </cell>
        </row>
        <row r="283">
          <cell r="E283">
            <v>0</v>
          </cell>
          <cell r="F283">
            <v>0.1</v>
          </cell>
          <cell r="G283">
            <v>0.1</v>
          </cell>
          <cell r="H283" t="str">
            <v>LS</v>
          </cell>
          <cell r="I283">
            <v>0.1</v>
          </cell>
        </row>
        <row r="284">
          <cell r="B284" t="str">
            <v>SUB TOTAL (J)</v>
          </cell>
          <cell r="C284">
            <v>0</v>
          </cell>
          <cell r="D284">
            <v>0</v>
          </cell>
          <cell r="E284">
            <v>0</v>
          </cell>
          <cell r="F284">
            <v>0</v>
          </cell>
          <cell r="G284">
            <v>3.7711999999999999</v>
          </cell>
          <cell r="H284">
            <v>0</v>
          </cell>
          <cell r="I284">
            <v>3.7711999999999999</v>
          </cell>
        </row>
      </sheetData>
      <sheetData sheetId="13">
        <row r="38">
          <cell r="A38" t="str">
            <v xml:space="preserve">ESTIMATE FOR INSTALLATION OF ADDITIONAL 1X40MVA 132/33KV TRANSFORMER AT EXISTING EHV SUBSTATION </v>
          </cell>
        </row>
      </sheetData>
      <sheetData sheetId="14">
        <row r="38">
          <cell r="A38" t="str">
            <v xml:space="preserve">ESTIMATE FOR INSTALLATION OF ADDITIONAL 1X40MVA 132/33KV TRANSFORMER AT EXISTING EHV SUBSTATION </v>
          </cell>
        </row>
      </sheetData>
      <sheetData sheetId="15">
        <row r="38">
          <cell r="A38" t="str">
            <v xml:space="preserve">ESTIMATE FOR INSTALLATION OF ADDITIONAL 1X40MVA 132/33KV TRANSFORMER AT EXISTING EHV SUBSTATION </v>
          </cell>
        </row>
      </sheetData>
      <sheetData sheetId="16">
        <row r="38">
          <cell r="A38" t="str">
            <v xml:space="preserve">ESTIMATE FOR INSTALLATION OF ADDITIONAL 1X40MVA 132/33KV TRANSFORMER AT EXISTING EHV SUBSTATION </v>
          </cell>
        </row>
      </sheetData>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row r="38">
          <cell r="A38" t="str">
            <v xml:space="preserve">ESTIMATE FOR INSTALLATION OF ADDITIONAL 1X40MVA 132/33KV TRANSFORMER AT EXISTING EHV SUBSTATION </v>
          </cell>
        </row>
      </sheetData>
      <sheetData sheetId="36">
        <row r="38">
          <cell r="A38" t="str">
            <v xml:space="preserve">ESTIMATE FOR INSTALLATION OF ADDITIONAL 1X40MVA 132/33KV TRANSFORMER AT EXISTING EHV SUBSTATION </v>
          </cell>
        </row>
      </sheetData>
      <sheetData sheetId="37">
        <row r="38">
          <cell r="A38" t="str">
            <v xml:space="preserve">ESTIMATE FOR INSTALLATION OF ADDITIONAL 1X40MVA 132/33KV TRANSFORMER AT EXISTING EHV SUBSTATION </v>
          </cell>
        </row>
      </sheetData>
      <sheetData sheetId="38"/>
      <sheetData sheetId="39"/>
      <sheetData sheetId="40" refreshError="1"/>
      <sheetData sheetId="41" refreshError="1"/>
      <sheetData sheetId="42" refreshError="1"/>
      <sheetData sheetId="43" refreshError="1"/>
      <sheetData sheetId="44" refreshError="1"/>
      <sheetData sheetId="45" refreshError="1"/>
      <sheetData sheetId="46">
        <row r="38">
          <cell r="A38" t="str">
            <v xml:space="preserve">ESTIMATE FOR INSTALLATION OF ADDITIONAL 1X40MVA 132/33KV TRANSFORMER AT EXISTING EHV SUBSTATION </v>
          </cell>
        </row>
      </sheetData>
      <sheetData sheetId="47">
        <row r="38">
          <cell r="A38" t="str">
            <v xml:space="preserve">ESTIMATE FOR INSTALLATION OF ADDITIONAL 1X40MVA 132/33KV TRANSFORMER AT EXISTING EHV SUBSTATION </v>
          </cell>
        </row>
      </sheetData>
      <sheetData sheetId="48">
        <row r="38">
          <cell r="A38" t="str">
            <v xml:space="preserve">ESTIMATE FOR INSTALLATION OF ADDITIONAL 1X40MVA 132/33KV TRANSFORMER AT EXISTING EHV SUBSTATION </v>
          </cell>
        </row>
      </sheetData>
      <sheetData sheetId="49">
        <row r="38">
          <cell r="A38" t="str">
            <v xml:space="preserve">ESTIMATE FOR INSTALLATION OF ADDITIONAL 1X40MVA 132/33KV TRANSFORMER AT EXISTING EHV SUBSTATION </v>
          </cell>
        </row>
      </sheetData>
      <sheetData sheetId="50">
        <row r="38">
          <cell r="A38" t="str">
            <v xml:space="preserve">ESTIMATE FOR INSTALLATION OF ADDITIONAL 1X40MVA 132/33KV TRANSFORMER AT EXISTING EHV SUBSTATION </v>
          </cell>
        </row>
      </sheetData>
      <sheetData sheetId="51">
        <row r="38">
          <cell r="A38" t="str">
            <v xml:space="preserve">ESTIMATE FOR INSTALLATION OF ADDITIONAL 1X40MVA 132/33KV TRANSFORMER AT EXISTING EHV SUBSTATION </v>
          </cell>
        </row>
      </sheetData>
      <sheetData sheetId="52">
        <row r="38">
          <cell r="A38" t="str">
            <v xml:space="preserve">ESTIMATE FOR INSTALLATION OF ADDITIONAL 1X40MVA 132/33KV TRANSFORMER AT EXISTING EHV SUBSTATION </v>
          </cell>
        </row>
      </sheetData>
      <sheetData sheetId="53">
        <row r="38">
          <cell r="A38" t="str">
            <v xml:space="preserve">ESTIMATE FOR INSTALLATION OF ADDITIONAL 1X40MVA 132/33KV TRANSFORMER AT EXISTING EHV SUBSTATION </v>
          </cell>
        </row>
      </sheetData>
      <sheetData sheetId="54">
        <row r="38">
          <cell r="A38" t="str">
            <v xml:space="preserve">ESTIMATE FOR INSTALLATION OF ADDITIONAL 1X40MVA 132/33KV TRANSFORMER AT EXISTING EHV SUBSTATION </v>
          </cell>
        </row>
      </sheetData>
      <sheetData sheetId="55">
        <row r="38">
          <cell r="A38" t="str">
            <v xml:space="preserve">ESTIMATE FOR INSTALLATION OF ADDITIONAL 1X40MVA 132/33KV TRANSFORMER AT EXISTING EHV SUBSTATION </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ow r="38">
          <cell r="A38" t="str">
            <v xml:space="preserve">ESTIMATE FOR INSTALLATION OF ADDITIONAL 1X40MVA 132/33KV TRANSFORMER AT EXISTING EHV SUBSTATION </v>
          </cell>
        </row>
      </sheetData>
      <sheetData sheetId="89">
        <row r="38">
          <cell r="A38" t="str">
            <v xml:space="preserve">ESTIMATE FOR INSTALLATION OF ADDITIONAL 1X40MVA 132/33KV TRANSFORMER AT EXISTING EHV SUBSTATION </v>
          </cell>
        </row>
      </sheetData>
      <sheetData sheetId="90">
        <row r="38">
          <cell r="A38" t="str">
            <v xml:space="preserve">ESTIMATE FOR INSTALLATION OF ADDITIONAL 1X40MVA 132/33KV TRANSFORMER AT EXISTING EHV SUBSTATION </v>
          </cell>
        </row>
      </sheetData>
      <sheetData sheetId="91">
        <row r="38">
          <cell r="A38" t="str">
            <v xml:space="preserve">ESTIMATE FOR INSTALLATION OF ADDITIONAL 1X40MVA 132/33KV TRANSFORMER AT EXISTING EHV SUBSTATION </v>
          </cell>
        </row>
      </sheetData>
      <sheetData sheetId="92">
        <row r="38">
          <cell r="A38" t="str">
            <v xml:space="preserve">ESTIMATE FOR INSTALLATION OF ADDITIONAL 1X40MVA 132/33KV TRANSFORMER AT EXISTING EHV SUBSTATION </v>
          </cell>
        </row>
      </sheetData>
      <sheetData sheetId="93">
        <row r="38">
          <cell r="A38" t="str">
            <v xml:space="preserve">ESTIMATE FOR INSTALLATION OF ADDITIONAL 1X40MVA 132/33KV TRANSFORMER AT EXISTING EHV SUBSTATION </v>
          </cell>
        </row>
      </sheetData>
      <sheetData sheetId="94">
        <row r="38">
          <cell r="A38" t="str">
            <v xml:space="preserve">ESTIMATE FOR INSTALLATION OF ADDITIONAL 1X40MVA 132/33KV TRANSFORMER AT EXISTING EHV SUBSTATION </v>
          </cell>
        </row>
      </sheetData>
      <sheetData sheetId="95">
        <row r="38">
          <cell r="A38" t="str">
            <v xml:space="preserve">ESTIMATE FOR INSTALLATION OF ADDITIONAL 1X40MVA 132/33KV TRANSFORMER AT EXISTING EHV SUBSTATION </v>
          </cell>
        </row>
      </sheetData>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ow r="38">
          <cell r="A38" t="str">
            <v xml:space="preserve">ESTIMATE FOR INSTALLATION OF ADDITIONAL 1X40MVA 132/33KV TRANSFORMER AT EXISTING EHV SUBSTATION </v>
          </cell>
        </row>
      </sheetData>
      <sheetData sheetId="108">
        <row r="38">
          <cell r="A38" t="str">
            <v xml:space="preserve">ESTIMATE FOR INSTALLATION OF ADDITIONAL 1X40MVA 132/33KV TRANSFORMER AT EXISTING EHV SUBSTATION </v>
          </cell>
        </row>
      </sheetData>
      <sheetData sheetId="109">
        <row r="38">
          <cell r="A38" t="str">
            <v xml:space="preserve">ESTIMATE FOR INSTALLATION OF ADDITIONAL 1X40MVA 132/33KV TRANSFORMER AT EXISTING EHV SUBSTATION </v>
          </cell>
        </row>
      </sheetData>
      <sheetData sheetId="110">
        <row r="38">
          <cell r="A38" t="str">
            <v xml:space="preserve">ESTIMATE FOR INSTALLATION OF ADDITIONAL 1X40MVA 132/33KV TRANSFORMER AT EXISTING EHV SUBSTATION </v>
          </cell>
        </row>
      </sheetData>
      <sheetData sheetId="111">
        <row r="38">
          <cell r="A38" t="str">
            <v xml:space="preserve">ESTIMATE FOR INSTALLATION OF ADDITIONAL 1X40MVA 132/33KV TRANSFORMER AT EXISTING EHV SUBSTATION </v>
          </cell>
        </row>
      </sheetData>
      <sheetData sheetId="112">
        <row r="38">
          <cell r="A38" t="str">
            <v xml:space="preserve">ESTIMATE FOR INSTALLATION OF ADDITIONAL 1X40MVA 132/33KV TRANSFORMER AT EXISTING EHV SUBSTATION </v>
          </cell>
        </row>
      </sheetData>
      <sheetData sheetId="113">
        <row r="38">
          <cell r="A38" t="str">
            <v xml:space="preserve">ESTIMATE FOR INSTALLATION OF ADDITIONAL 1X40MVA 132/33KV TRANSFORMER AT EXISTING EHV SUBSTATION </v>
          </cell>
        </row>
      </sheetData>
      <sheetData sheetId="114">
        <row r="38">
          <cell r="A38" t="str">
            <v xml:space="preserve">ESTIMATE FOR INSTALLATION OF ADDITIONAL 1X40MVA 132/33KV TRANSFORMER AT EXISTING EHV SUBSTATION </v>
          </cell>
        </row>
      </sheetData>
      <sheetData sheetId="115">
        <row r="38">
          <cell r="A38" t="str">
            <v xml:space="preserve">ESTIMATE FOR INSTALLATION OF ADDITIONAL 1X40MVA 132/33KV TRANSFORMER AT EXISTING EHV SUBSTATION </v>
          </cell>
        </row>
      </sheetData>
      <sheetData sheetId="116">
        <row r="38">
          <cell r="A38" t="str">
            <v xml:space="preserve">ESTIMATE FOR INSTALLATION OF ADDITIONAL 1X40MVA 132/33KV TRANSFORMER AT EXISTING EHV SUBSTATION </v>
          </cell>
        </row>
      </sheetData>
      <sheetData sheetId="117">
        <row r="38">
          <cell r="A38" t="str">
            <v xml:space="preserve">ESTIMATE FOR INSTALLATION OF ADDITIONAL 1X40MVA 132/33KV TRANSFORMER AT EXISTING EHV SUBSTATION </v>
          </cell>
        </row>
      </sheetData>
      <sheetData sheetId="118">
        <row r="38">
          <cell r="A38" t="str">
            <v xml:space="preserve">ESTIMATE FOR INSTALLATION OF ADDITIONAL 1X40MVA 132/33KV TRANSFORMER AT EXISTING EHV SUBSTATION </v>
          </cell>
        </row>
      </sheetData>
      <sheetData sheetId="119">
        <row r="38">
          <cell r="A38" t="str">
            <v xml:space="preserve">ESTIMATE FOR INSTALLATION OF ADDITIONAL 1X40MVA 132/33KV TRANSFORMER AT EXISTING EHV SUBSTATION </v>
          </cell>
        </row>
      </sheetData>
      <sheetData sheetId="120">
        <row r="38">
          <cell r="A38" t="str">
            <v xml:space="preserve">ESTIMATE FOR INSTALLATION OF ADDITIONAL 1X40MVA 132/33KV TRANSFORMER AT EXISTING EHV SUBSTATION </v>
          </cell>
        </row>
      </sheetData>
      <sheetData sheetId="121">
        <row r="38">
          <cell r="A38" t="str">
            <v xml:space="preserve">ESTIMATE FOR INSTALLATION OF ADDITIONAL 1X40MVA 132/33KV TRANSFORMER AT EXISTING EHV SUBSTATION </v>
          </cell>
        </row>
      </sheetData>
      <sheetData sheetId="122">
        <row r="38">
          <cell r="A38" t="str">
            <v xml:space="preserve">ESTIMATE FOR INSTALLATION OF ADDITIONAL 1X40MVA 132/33KV TRANSFORMER AT EXISTING EHV SUBSTATION </v>
          </cell>
        </row>
      </sheetData>
      <sheetData sheetId="123">
        <row r="38">
          <cell r="A38" t="str">
            <v xml:space="preserve">ESTIMATE FOR INSTALLATION OF ADDITIONAL 1X40MVA 132/33KV TRANSFORMER AT EXISTING EHV SUBSTATION </v>
          </cell>
        </row>
      </sheetData>
      <sheetData sheetId="124">
        <row r="38">
          <cell r="A38" t="str">
            <v xml:space="preserve">ESTIMATE FOR INSTALLATION OF ADDITIONAL 1X40MVA 132/33KV TRANSFORMER AT EXISTING EHV SUBSTATION </v>
          </cell>
        </row>
      </sheetData>
      <sheetData sheetId="125">
        <row r="38">
          <cell r="A38" t="str">
            <v xml:space="preserve">ESTIMATE FOR INSTALLATION OF ADDITIONAL 1X40MVA 132/33KV TRANSFORMER AT EXISTING EHV SUBSTATION </v>
          </cell>
        </row>
      </sheetData>
      <sheetData sheetId="126">
        <row r="38">
          <cell r="A38" t="str">
            <v xml:space="preserve">ESTIMATE FOR INSTALLATION OF ADDITIONAL 1X40MVA 132/33KV TRANSFORMER AT EXISTING EHV SUBSTATION </v>
          </cell>
        </row>
      </sheetData>
      <sheetData sheetId="127">
        <row r="38">
          <cell r="A38" t="str">
            <v xml:space="preserve">ESTIMATE FOR INSTALLATION OF ADDITIONAL 1X40MVA 132/33KV TRANSFORMER AT EXISTING EHV SUBSTATION </v>
          </cell>
        </row>
      </sheetData>
      <sheetData sheetId="128">
        <row r="38">
          <cell r="A38" t="str">
            <v xml:space="preserve">ESTIMATE FOR INSTALLATION OF ADDITIONAL 1X40MVA 132/33KV TRANSFORMER AT EXISTING EHV SUBSTATION </v>
          </cell>
        </row>
      </sheetData>
      <sheetData sheetId="129">
        <row r="38">
          <cell r="A38" t="str">
            <v xml:space="preserve">ESTIMATE FOR INSTALLATION OF ADDITIONAL 1X40MVA 132/33KV TRANSFORMER AT EXISTING EHV SUBSTATION </v>
          </cell>
        </row>
      </sheetData>
      <sheetData sheetId="130">
        <row r="38">
          <cell r="A38" t="str">
            <v xml:space="preserve">ESTIMATE FOR INSTALLATION OF ADDITIONAL 1X40MVA 132/33KV TRANSFORMER AT EXISTING EHV SUBSTATION </v>
          </cell>
        </row>
      </sheetData>
      <sheetData sheetId="131">
        <row r="38">
          <cell r="A38" t="str">
            <v xml:space="preserve">ESTIMATE FOR INSTALLATION OF ADDITIONAL 1X40MVA 132/33KV TRANSFORMER AT EXISTING EHV SUBSTATION </v>
          </cell>
        </row>
      </sheetData>
      <sheetData sheetId="132">
        <row r="38">
          <cell r="A38" t="str">
            <v xml:space="preserve">ESTIMATE FOR INSTALLATION OF ADDITIONAL 1X40MVA 132/33KV TRANSFORMER AT EXISTING EHV SUBSTATION </v>
          </cell>
        </row>
      </sheetData>
      <sheetData sheetId="133">
        <row r="38">
          <cell r="A38" t="str">
            <v xml:space="preserve">ESTIMATE FOR INSTALLATION OF ADDITIONAL 1X40MVA 132/33KV TRANSFORMER AT EXISTING EHV SUBSTATION </v>
          </cell>
        </row>
      </sheetData>
      <sheetData sheetId="134">
        <row r="38">
          <cell r="A38" t="str">
            <v xml:space="preserve">ESTIMATE FOR INSTALLATION OF ADDITIONAL 1X40MVA 132/33KV TRANSFORMER AT EXISTING EHV SUBSTATION </v>
          </cell>
        </row>
      </sheetData>
      <sheetData sheetId="135">
        <row r="38">
          <cell r="A38" t="str">
            <v xml:space="preserve">ESTIMATE FOR INSTALLATION OF ADDITIONAL 1X40MVA 132/33KV TRANSFORMER AT EXISTING EHV SUBSTATION </v>
          </cell>
        </row>
      </sheetData>
      <sheetData sheetId="136">
        <row r="38">
          <cell r="A38" t="str">
            <v xml:space="preserve">ESTIMATE FOR INSTALLATION OF ADDITIONAL 1X40MVA 132/33KV TRANSFORMER AT EXISTING EHV SUBSTATION </v>
          </cell>
        </row>
      </sheetData>
      <sheetData sheetId="137">
        <row r="38">
          <cell r="A38" t="str">
            <v xml:space="preserve">ESTIMATE FOR INSTALLATION OF ADDITIONAL 1X40MVA 132/33KV TRANSFORMER AT EXISTING EHV SUBSTATION </v>
          </cell>
        </row>
      </sheetData>
      <sheetData sheetId="138">
        <row r="38">
          <cell r="A38" t="str">
            <v xml:space="preserve">ESTIMATE FOR INSTALLATION OF ADDITIONAL 1X40MVA 132/33KV TRANSFORMER AT EXISTING EHV SUBSTATION </v>
          </cell>
        </row>
      </sheetData>
      <sheetData sheetId="139">
        <row r="38">
          <cell r="A38" t="str">
            <v xml:space="preserve">ESTIMATE FOR INSTALLATION OF ADDITIONAL 1X40MVA 132/33KV TRANSFORMER AT EXISTING EHV SUBSTATION </v>
          </cell>
        </row>
      </sheetData>
      <sheetData sheetId="140" refreshError="1"/>
      <sheetData sheetId="141">
        <row r="38">
          <cell r="A38" t="str">
            <v xml:space="preserve">ESTIMATE FOR INSTALLATION OF ADDITIONAL 1X40MVA 132/33KV TRANSFORMER AT EXISTING EHV SUBSTATION </v>
          </cell>
        </row>
      </sheetData>
      <sheetData sheetId="142">
        <row r="38">
          <cell r="A38" t="str">
            <v xml:space="preserve">ESTIMATE FOR INSTALLATION OF ADDITIONAL 1X40MVA 132/33KV TRANSFORMER AT EXISTING EHV SUBSTATION </v>
          </cell>
        </row>
      </sheetData>
      <sheetData sheetId="143">
        <row r="38">
          <cell r="A38" t="str">
            <v xml:space="preserve">ESTIMATE FOR INSTALLATION OF ADDITIONAL 1X40MVA 132/33KV TRANSFORMER AT EXISTING EHV SUBSTATION </v>
          </cell>
        </row>
      </sheetData>
      <sheetData sheetId="144">
        <row r="38">
          <cell r="A38" t="str">
            <v xml:space="preserve">ESTIMATE FOR INSTALLATION OF ADDITIONAL 1X40MVA 132/33KV TRANSFORMER AT EXISTING EHV SUBSTATION </v>
          </cell>
        </row>
      </sheetData>
      <sheetData sheetId="145">
        <row r="38">
          <cell r="A38" t="str">
            <v xml:space="preserve">ESTIMATE FOR INSTALLATION OF ADDITIONAL 1X40MVA 132/33KV TRANSFORMER AT EXISTING EHV SUBSTATION </v>
          </cell>
        </row>
      </sheetData>
      <sheetData sheetId="146">
        <row r="38">
          <cell r="A38" t="str">
            <v xml:space="preserve">ESTIMATE FOR INSTALLATION OF ADDITIONAL 1X40MVA 132/33KV TRANSFORMER AT EXISTING EHV SUBSTATION </v>
          </cell>
        </row>
      </sheetData>
      <sheetData sheetId="147">
        <row r="38">
          <cell r="A38" t="str">
            <v xml:space="preserve">ESTIMATE FOR INSTALLATION OF ADDITIONAL 1X40MVA 132/33KV TRANSFORMER AT EXISTING EHV SUBSTATION </v>
          </cell>
        </row>
      </sheetData>
      <sheetData sheetId="148">
        <row r="38">
          <cell r="A38" t="str">
            <v xml:space="preserve">ESTIMATE FOR INSTALLATION OF ADDITIONAL 1X40MVA 132/33KV TRANSFORMER AT EXISTING EHV SUBSTATION </v>
          </cell>
        </row>
      </sheetData>
      <sheetData sheetId="149">
        <row r="38">
          <cell r="A38" t="str">
            <v xml:space="preserve">ESTIMATE FOR INSTALLATION OF ADDITIONAL 1X40MVA 132/33KV TRANSFORMER AT EXISTING EHV SUBSTATION </v>
          </cell>
        </row>
      </sheetData>
      <sheetData sheetId="150">
        <row r="38">
          <cell r="A38" t="str">
            <v xml:space="preserve">ESTIMATE FOR INSTALLATION OF ADDITIONAL 1X40MVA 132/33KV TRANSFORMER AT EXISTING EHV SUBSTATION </v>
          </cell>
        </row>
      </sheetData>
      <sheetData sheetId="151" refreshError="1"/>
      <sheetData sheetId="152" refreshError="1"/>
      <sheetData sheetId="153" refreshError="1"/>
      <sheetData sheetId="15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GENERATION"/>
      <sheetName val="DR"/>
      <sheetName val="DRAWAL"/>
      <sheetName val="INTER-REGIONAL ENERGY EXHANGE"/>
      <sheetName val="GOA"/>
      <sheetName val="POP9900"/>
      <sheetName val="Sheet2"/>
      <sheetName val="C_S_GENERATION"/>
      <sheetName val=""/>
      <sheetName val="R.Hrs. Since Comm"/>
      <sheetName val="all"/>
      <sheetName val="RevenueInput"/>
      <sheetName val="cover1"/>
      <sheetName val="2004"/>
      <sheetName val="Addl.40"/>
      <sheetName val="04REL"/>
      <sheetName val="220 11  BS "/>
      <sheetName val="Sheet1"/>
      <sheetName val="Discom Details"/>
      <sheetName val="Dom"/>
      <sheetName val="BTB"/>
      <sheetName val="cf"/>
      <sheetName val="orders"/>
      <sheetName val="DETAILED  BOQ"/>
      <sheetName val="Data base Feb 09"/>
      <sheetName val="A 3.7"/>
      <sheetName val="Design"/>
      <sheetName val="Salient1"/>
      <sheetName val="CSD"/>
      <sheetName val="Addl_40"/>
      <sheetName val="Form-C4"/>
      <sheetName val=" AT-1-220 "/>
      <sheetName val=" BC-220"/>
      <sheetName val="Report"/>
      <sheetName val="QOSWS "/>
      <sheetName val="Staff Acco."/>
      <sheetName val="ANNEXURE-A"/>
      <sheetName val="STN WISE EMR"/>
      <sheetName val="travel_per"/>
      <sheetName val="Stationwise Thermal &amp; Hydel Gen"/>
      <sheetName val="Executive Summary -Thermal"/>
      <sheetName val="TWELVE"/>
      <sheetName val="cap all"/>
      <sheetName val="Ref codes"/>
      <sheetName val="C_S_GENERATION1"/>
      <sheetName val="INTER-REGIONAL_ENERGY_EXHANGE"/>
      <sheetName val="Discom_Details"/>
      <sheetName val="R_Hrs__Since_Comm"/>
      <sheetName val="A_3_7"/>
      <sheetName val="Data_base_Feb_09"/>
      <sheetName val="220_11__BS_"/>
      <sheetName val="C_S_GENERATION2"/>
      <sheetName val="INTER-REGIONAL_ENERGY_EXHANGE1"/>
      <sheetName val="Discom_Details1"/>
      <sheetName val="R_Hrs__Since_Comm1"/>
      <sheetName val="Addl_401"/>
      <sheetName val="220_11__BS_1"/>
      <sheetName val="Data_base_Feb_091"/>
      <sheetName val="A_3_71"/>
      <sheetName val="_AT-1-220_"/>
      <sheetName val="_BC-220"/>
      <sheetName val="Stationwise_Thermal_&amp;_Hydel_Gen"/>
      <sheetName val="Executive_Summary_-Thermal"/>
      <sheetName val="DETAILED__BOQ"/>
      <sheetName val="Config"/>
      <sheetName val="IDCCALHYD-GOO"/>
      <sheetName val="Assessment Sheet"/>
      <sheetName val="Non Plan "/>
      <sheetName val="Balance Sheet"/>
      <sheetName val="1"/>
      <sheetName val="Directors"/>
      <sheetName val="Comp"/>
      <sheetName val="dpc cost"/>
      <sheetName val="SUMMERY"/>
      <sheetName val="Data"/>
      <sheetName val="List (08-09) SC.."/>
      <sheetName val="P&amp;L"/>
      <sheetName val="66kv "/>
      <sheetName val="C_S_GENERATION3"/>
      <sheetName val="INTER-REGIONAL_ENERGY_EXHANGE2"/>
      <sheetName val="R_Hrs__Since_Comm2"/>
      <sheetName val="220_11__BS_2"/>
      <sheetName val="Addl_402"/>
      <sheetName val="Discom_Details2"/>
      <sheetName val="_AT-1-220_1"/>
      <sheetName val="_BC-2201"/>
      <sheetName val="Data_base_Feb_092"/>
      <sheetName val="A_3_72"/>
      <sheetName val="Stationwise_Thermal_&amp;_Hydel_Ge1"/>
      <sheetName val="Executive_Summary_-Thermal1"/>
      <sheetName val="DETAILED__BOQ1"/>
      <sheetName val="Staff_Acco_"/>
      <sheetName val="RAJU ASSO"/>
      <sheetName val="QOSWS_"/>
      <sheetName val="STN_WISE_EMR"/>
      <sheetName val="cap_all"/>
      <sheetName val="Ref_codes"/>
      <sheetName val="Assessment_Sheet"/>
      <sheetName val="Non_Plan_"/>
      <sheetName val="Balance_Sheet"/>
      <sheetName val="dpc_cost"/>
      <sheetName val="List_(08-09)_SC__"/>
      <sheetName val="66kv_"/>
      <sheetName val="BREAKUP OF OIL"/>
      <sheetName val="Format-A (B)"/>
      <sheetName val="Format-A"/>
      <sheetName val="Format-A (HQ)"/>
      <sheetName val="Sheet2 (2)"/>
      <sheetName val="Format-A (S)"/>
      <sheetName val="QOSWS_1"/>
      <sheetName val="Staff_Acco_1"/>
      <sheetName val="STN_WISE_EMR1"/>
      <sheetName val="cap_all1"/>
      <sheetName val="Bongaon"/>
      <sheetName val="Jeerat"/>
      <sheetName val="NJP"/>
      <sheetName val="ANNEXURE XIII A"/>
      <sheetName val="ATP"/>
      <sheetName val="ZKOK6"/>
      <sheetName val="indapsp"/>
      <sheetName val="indapep"/>
      <sheetName val="indapnp"/>
      <sheetName val="SS-III &amp; SS-V"/>
      <sheetName val="Sheet3"/>
      <sheetName val="Labour charges"/>
      <sheetName val="Lead Statement"/>
      <sheetName val="A2-02-03"/>
      <sheetName val="Mortars"/>
      <sheetName val="Lead statement-Tpt"/>
      <sheetName val="7.11 p1"/>
      <sheetName val="Sheet4"/>
      <sheetName val="acd piv25.9"/>
      <sheetName val="ac"/>
      <sheetName val="bba 9-15"/>
      <sheetName val="PIV30.9"/>
      <sheetName val="PIV F"/>
      <sheetName val="LEDGER"/>
      <sheetName val="Timesheet"/>
      <sheetName val="OMA Lists"/>
      <sheetName val="Mapping"/>
      <sheetName val="FT-05-02IsoBOM"/>
      <sheetName val="CREV"/>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refreshError="1"/>
      <sheetData sheetId="138" refreshError="1"/>
      <sheetData sheetId="139" refreshError="1"/>
      <sheetData sheetId="140" refreshError="1"/>
      <sheetData sheetId="14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om Details"/>
      <sheetName val="Sheet1"/>
      <sheetName val="Sheet2"/>
      <sheetName val="Sheet3"/>
      <sheetName val="C.S.GENERATION"/>
      <sheetName val="Dom"/>
      <sheetName val="Inter. BCN"/>
      <sheetName val="FT-05-02IsoBOM"/>
      <sheetName val="CREV"/>
      <sheetName val="Staff Acco."/>
    </sheetNames>
    <sheetDataSet>
      <sheetData sheetId="0" refreshError="1">
        <row r="721">
          <cell r="F72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LY -99-00"/>
      <sheetName val="Hydro Data"/>
      <sheetName val="HLY0001"/>
      <sheetName val="SUMMERY"/>
      <sheetName val="mnthly-chrt"/>
      <sheetName val="purchase"/>
      <sheetName val="dpc cost"/>
      <sheetName val="Plant Availability"/>
      <sheetName val="MOD-PROJ"/>
      <sheetName val="Apr-99"/>
      <sheetName val="May-99"/>
      <sheetName val="Jun-99"/>
      <sheetName val="July-99"/>
      <sheetName val="Aug-99"/>
      <sheetName val="Sept-99"/>
      <sheetName val="Oct-99"/>
      <sheetName val="Nov-99"/>
      <sheetName val="Dec-99"/>
      <sheetName val="Jan-00"/>
      <sheetName val="Feb-00"/>
      <sheetName val="Mar-00"/>
      <sheetName val="Discom Details"/>
      <sheetName val="A 3.7"/>
      <sheetName val="Sch-3"/>
      <sheetName val="Sheet1"/>
      <sheetName val="C.S.GENERATION"/>
      <sheetName val="all"/>
      <sheetName val="General"/>
      <sheetName val="RAJ"/>
      <sheetName val="04REL"/>
      <sheetName val="Bombaybazar(Remark)"/>
      <sheetName val="7.11 p1"/>
      <sheetName val="strain"/>
      <sheetName val="data"/>
      <sheetName val="SCF"/>
      <sheetName val="HLY_-99-00"/>
      <sheetName val="Hydro_Data"/>
      <sheetName val="dpc_cost"/>
      <sheetName val="Plant_Availability"/>
      <sheetName val="DCL AUG 12"/>
      <sheetName val="Discom_Details"/>
      <sheetName val="Form-B"/>
      <sheetName val="Dispatch 2.0"/>
      <sheetName val="Report"/>
      <sheetName val="DETAILED  BOQ"/>
      <sheetName val="QOSWS "/>
      <sheetName val="Codes"/>
      <sheetName val="Design"/>
      <sheetName val="Format-15(A)"/>
      <sheetName val="INDEX"/>
      <sheetName val="oct-06"/>
      <sheetName val="travel_per"/>
      <sheetName val="Cash Flow"/>
      <sheetName val="FT-05-02IsoBOM"/>
      <sheetName val="Coalmine"/>
      <sheetName val="Index Feb 09"/>
      <sheetName val="Data base Feb 09"/>
      <sheetName val="Assumptions"/>
      <sheetName val="Sheet2"/>
      <sheetName val="Conductor Size"/>
      <sheetName val="HLY_-99-001"/>
      <sheetName val="Hydro_Data1"/>
      <sheetName val="dpc_cost1"/>
      <sheetName val="Plant_Availability1"/>
      <sheetName val="A_3_7"/>
      <sheetName val="C_S_GENERATION"/>
      <sheetName val="Addl.40"/>
      <sheetName val="dpc_cost2"/>
      <sheetName val="HLY_-99-002"/>
      <sheetName val="Hydro_Data2"/>
      <sheetName val="Plant_Availability2"/>
      <sheetName val="Discom_Details1"/>
      <sheetName val="A_3_71"/>
      <sheetName val="C_S_GENERATION1"/>
      <sheetName val="7_11_p1"/>
      <sheetName val="DETAILED__BOQ"/>
      <sheetName val="DCL_AUG_12"/>
      <sheetName val="Index_Feb_09"/>
      <sheetName val="Data_base_Feb_09"/>
      <sheetName val="Cash_Flow"/>
      <sheetName val="Dispatch_2_0"/>
      <sheetName val="Addl_40"/>
      <sheetName val="Code"/>
      <sheetName val="Staff Acco."/>
      <sheetName val="1"/>
      <sheetName val="Ref codes"/>
      <sheetName val="P&amp;L"/>
      <sheetName val="May '10"/>
      <sheetName val="June '10"/>
      <sheetName val="July '10"/>
      <sheetName val="August '10"/>
      <sheetName val="September '10"/>
      <sheetName val="October '10"/>
      <sheetName val="November '10"/>
      <sheetName val="Inter. BCN"/>
      <sheetName val="CFL-KIM"/>
      <sheetName val="7_11_p11"/>
      <sheetName val="HLY_-99-003"/>
      <sheetName val="Hydro_Data3"/>
      <sheetName val="dpc_cost3"/>
      <sheetName val="Plant_Availability3"/>
      <sheetName val="Discom_Details2"/>
      <sheetName val="A_3_72"/>
      <sheetName val="C_S_GENERATION2"/>
      <sheetName val="7_11_p12"/>
      <sheetName val="DETAILED__BOQ1"/>
      <sheetName val="DCL_AUG_121"/>
      <sheetName val="Index_Feb_091"/>
      <sheetName val="Data_base_Feb_091"/>
      <sheetName val="Cash_Flow1"/>
      <sheetName val="Dispatch_2_01"/>
      <sheetName val="Conductor_Size"/>
      <sheetName val="Addl_401"/>
      <sheetName val="Staff_Acco_"/>
      <sheetName val="Format-A (B)"/>
      <sheetName val="Format-A"/>
      <sheetName val="Format-A (HQ)"/>
      <sheetName val="Sheet2 (2)"/>
      <sheetName val="Format-A (S)"/>
      <sheetName val="HLY_-99-004"/>
      <sheetName val="Hydro_Data4"/>
      <sheetName val="dpc_cost4"/>
      <sheetName val="Plant_Availability4"/>
      <sheetName val="Discom_Details3"/>
      <sheetName val="A_3_73"/>
      <sheetName val="C_S_GENERATION3"/>
      <sheetName val="7_11_p13"/>
      <sheetName val="QOSWS_"/>
      <sheetName val="Ref_codes"/>
      <sheetName val="May_'10"/>
      <sheetName val="June_'10"/>
      <sheetName val="July_'10"/>
      <sheetName val="August_'10"/>
      <sheetName val="September_'10"/>
      <sheetName val="October_'10"/>
      <sheetName val="November_'10"/>
      <sheetName val="Inter__BCN"/>
      <sheetName val="Inputs"/>
      <sheetName val="DSLP"/>
      <sheetName val="BREAKUP OF OIL"/>
      <sheetName val="PRECAST lightconc-II"/>
      <sheetName val="UK"/>
      <sheetName val="OB DEM Pay Bal"/>
      <sheetName val="QOSWS_1"/>
      <sheetName val="May_'101"/>
      <sheetName val="June_'101"/>
      <sheetName val="July_'101"/>
      <sheetName val="August_'101"/>
      <sheetName val="September_'101"/>
      <sheetName val="October_'101"/>
      <sheetName val="November_'101"/>
      <sheetName val="Energy_bal"/>
      <sheetName val="STN WISE EMR"/>
      <sheetName val="STN_WISE_EMR"/>
    </sheetNames>
    <sheetDataSet>
      <sheetData sheetId="0" refreshError="1"/>
      <sheetData sheetId="1" refreshError="1"/>
      <sheetData sheetId="2" refreshError="1"/>
      <sheetData sheetId="3" refreshError="1">
        <row r="1">
          <cell r="D1">
            <v>0</v>
          </cell>
          <cell r="P1">
            <v>0.72</v>
          </cell>
        </row>
      </sheetData>
      <sheetData sheetId="4" refreshError="1"/>
      <sheetData sheetId="5" refreshError="1"/>
      <sheetData sheetId="6" refreshError="1">
        <row r="1">
          <cell r="D1">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1">
          <cell r="D1">
            <v>0</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1">
          <cell r="D1">
            <v>0</v>
          </cell>
        </row>
      </sheetData>
      <sheetData sheetId="51" refreshError="1"/>
      <sheetData sheetId="52" refreshError="1"/>
      <sheetData sheetId="53" refreshError="1"/>
      <sheetData sheetId="54">
        <row r="1">
          <cell r="D1">
            <v>0</v>
          </cell>
        </row>
      </sheetData>
      <sheetData sheetId="55">
        <row r="1">
          <cell r="D1">
            <v>0</v>
          </cell>
        </row>
      </sheetData>
      <sheetData sheetId="56">
        <row r="1">
          <cell r="D1">
            <v>0</v>
          </cell>
        </row>
      </sheetData>
      <sheetData sheetId="57">
        <row r="1">
          <cell r="D1">
            <v>0</v>
          </cell>
        </row>
      </sheetData>
      <sheetData sheetId="58">
        <row r="1">
          <cell r="D1">
            <v>0</v>
          </cell>
        </row>
      </sheetData>
      <sheetData sheetId="59">
        <row r="1">
          <cell r="D1">
            <v>0</v>
          </cell>
        </row>
      </sheetData>
      <sheetData sheetId="60" refreshError="1"/>
      <sheetData sheetId="61">
        <row r="1">
          <cell r="D1">
            <v>0</v>
          </cell>
        </row>
      </sheetData>
      <sheetData sheetId="62">
        <row r="1">
          <cell r="D1">
            <v>0</v>
          </cell>
        </row>
      </sheetData>
      <sheetData sheetId="63">
        <row r="1">
          <cell r="D1">
            <v>0</v>
          </cell>
        </row>
      </sheetData>
      <sheetData sheetId="64">
        <row r="1">
          <cell r="D1">
            <v>0</v>
          </cell>
        </row>
      </sheetData>
      <sheetData sheetId="65">
        <row r="1">
          <cell r="D1">
            <v>0</v>
          </cell>
        </row>
      </sheetData>
      <sheetData sheetId="66">
        <row r="1">
          <cell r="D1">
            <v>0</v>
          </cell>
        </row>
      </sheetData>
      <sheetData sheetId="67">
        <row r="1">
          <cell r="D1">
            <v>0</v>
          </cell>
        </row>
      </sheetData>
      <sheetData sheetId="68">
        <row r="1">
          <cell r="D1">
            <v>0</v>
          </cell>
        </row>
      </sheetData>
      <sheetData sheetId="69">
        <row r="1">
          <cell r="D1">
            <v>0</v>
          </cell>
        </row>
      </sheetData>
      <sheetData sheetId="70">
        <row r="1">
          <cell r="D1">
            <v>0</v>
          </cell>
        </row>
      </sheetData>
      <sheetData sheetId="71">
        <row r="1">
          <cell r="D1">
            <v>0</v>
          </cell>
        </row>
      </sheetData>
      <sheetData sheetId="72">
        <row r="1">
          <cell r="D1">
            <v>0</v>
          </cell>
        </row>
      </sheetData>
      <sheetData sheetId="73">
        <row r="1">
          <cell r="D1">
            <v>0</v>
          </cell>
        </row>
      </sheetData>
      <sheetData sheetId="74">
        <row r="1">
          <cell r="D1">
            <v>0</v>
          </cell>
        </row>
      </sheetData>
      <sheetData sheetId="75">
        <row r="1">
          <cell r="D1">
            <v>0</v>
          </cell>
        </row>
      </sheetData>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refreshError="1"/>
      <sheetData sheetId="103" refreshError="1"/>
      <sheetData sheetId="104" refreshError="1"/>
      <sheetData sheetId="105">
        <row r="1">
          <cell r="D1">
            <v>0</v>
          </cell>
        </row>
      </sheetData>
      <sheetData sheetId="106">
        <row r="1">
          <cell r="D1">
            <v>0</v>
          </cell>
        </row>
      </sheetData>
      <sheetData sheetId="107">
        <row r="1">
          <cell r="D1">
            <v>0</v>
          </cell>
        </row>
      </sheetData>
      <sheetData sheetId="108">
        <row r="1">
          <cell r="D1">
            <v>0</v>
          </cell>
        </row>
      </sheetData>
      <sheetData sheetId="109">
        <row r="1">
          <cell r="D1">
            <v>0</v>
          </cell>
        </row>
      </sheetData>
      <sheetData sheetId="110">
        <row r="1">
          <cell r="D1">
            <v>0</v>
          </cell>
        </row>
      </sheetData>
      <sheetData sheetId="111"/>
      <sheetData sheetId="112">
        <row r="1">
          <cell r="D1">
            <v>0</v>
          </cell>
        </row>
      </sheetData>
      <sheetData sheetId="113">
        <row r="1">
          <cell r="D1">
            <v>0</v>
          </cell>
        </row>
      </sheetData>
      <sheetData sheetId="114" refreshError="1"/>
      <sheetData sheetId="115" refreshError="1"/>
      <sheetData sheetId="116" refreshError="1"/>
      <sheetData sheetId="117" refreshError="1"/>
      <sheetData sheetId="118" refreshError="1"/>
      <sheetData sheetId="119">
        <row r="1">
          <cell r="D1">
            <v>0</v>
          </cell>
        </row>
      </sheetData>
      <sheetData sheetId="120">
        <row r="1">
          <cell r="D1">
            <v>0</v>
          </cell>
        </row>
      </sheetData>
      <sheetData sheetId="121">
        <row r="1">
          <cell r="D1">
            <v>0</v>
          </cell>
        </row>
      </sheetData>
      <sheetData sheetId="122">
        <row r="1">
          <cell r="D1">
            <v>0</v>
          </cell>
        </row>
      </sheetData>
      <sheetData sheetId="123">
        <row r="1">
          <cell r="D1">
            <v>0</v>
          </cell>
        </row>
      </sheetData>
      <sheetData sheetId="124">
        <row r="1">
          <cell r="D1">
            <v>0</v>
          </cell>
        </row>
      </sheetData>
      <sheetData sheetId="125">
        <row r="1">
          <cell r="D1">
            <v>0</v>
          </cell>
        </row>
      </sheetData>
      <sheetData sheetId="126">
        <row r="1">
          <cell r="D1">
            <v>0</v>
          </cell>
        </row>
      </sheetData>
      <sheetData sheetId="127">
        <row r="1">
          <cell r="D1">
            <v>0</v>
          </cell>
        </row>
      </sheetData>
      <sheetData sheetId="128">
        <row r="1">
          <cell r="D1">
            <v>0</v>
          </cell>
        </row>
      </sheetData>
      <sheetData sheetId="129">
        <row r="1">
          <cell r="D1">
            <v>0</v>
          </cell>
        </row>
      </sheetData>
      <sheetData sheetId="130">
        <row r="1">
          <cell r="D1">
            <v>0</v>
          </cell>
        </row>
      </sheetData>
      <sheetData sheetId="131">
        <row r="1">
          <cell r="D1">
            <v>0</v>
          </cell>
        </row>
      </sheetData>
      <sheetData sheetId="132">
        <row r="1">
          <cell r="D1">
            <v>0</v>
          </cell>
        </row>
      </sheetData>
      <sheetData sheetId="133">
        <row r="1">
          <cell r="D1">
            <v>0</v>
          </cell>
        </row>
      </sheetData>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row r="1">
          <cell r="D1">
            <v>0</v>
          </cell>
        </row>
      </sheetData>
      <sheetData sheetId="149">
        <row r="1">
          <cell r="D1">
            <v>0</v>
          </cell>
        </row>
      </sheetData>
      <sheetData sheetId="150" refreshError="1"/>
      <sheetData sheetId="151" refreshError="1"/>
      <sheetData sheetId="152" refreshError="1"/>
      <sheetData sheetId="15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
      <sheetName val="A 2.1 PY"/>
      <sheetName val="A 2.1 CY"/>
      <sheetName val="A 2.1 EY"/>
      <sheetName val="A 2.2"/>
      <sheetName val="A 2.3"/>
      <sheetName val="Power Pur 3.1 (PY)"/>
      <sheetName val="Power Pur 3.1 (CY)"/>
      <sheetName val="Power Pur 3.1 (EY)"/>
      <sheetName val="A 3.2"/>
      <sheetName val="A 3.3 PY"/>
      <sheetName val="A 3.3 CY"/>
      <sheetName val="A 3.3 EY"/>
      <sheetName val="A 3.4"/>
      <sheetName val="A 3.5"/>
      <sheetName val="A 3.6 (PY)"/>
      <sheetName val="A 3.6 (CY)"/>
      <sheetName val="A 3.6 (EY)"/>
      <sheetName val="A 3.7"/>
      <sheetName val="A 3.8"/>
      <sheetName val="A 3.9"/>
      <sheetName val="A 3.10 "/>
      <sheetName val="A-5.1(PY)"/>
      <sheetName val="A-5.1(CY) "/>
      <sheetName val="A-5.1(EY)"/>
      <sheetName val="A-5.2(PY)"/>
      <sheetName val="A-5.2(CY)"/>
      <sheetName val="A-5.2(EY)"/>
      <sheetName val="A -5.3"/>
      <sheetName val="form 6.1 (PY) Gen"/>
      <sheetName val="form 6.1(PY)T&amp;D "/>
      <sheetName val="form 6.1 (CY) Gen"/>
      <sheetName val="form 6.1(CY) T&amp;D"/>
      <sheetName val="form 6.1 (EY) Gen "/>
      <sheetName val="form 6.1(EY) T&amp;D"/>
      <sheetName val="A 7.1"/>
      <sheetName val="A 7.2"/>
      <sheetName val="A 7.3"/>
      <sheetName val="A 7.4"/>
      <sheetName val="A 8.1"/>
      <sheetName val="A 8.2"/>
      <sheetName val="A 8.3"/>
      <sheetName val="A 8.4"/>
      <sheetName val="A 8.5"/>
      <sheetName val="A 8.6"/>
      <sheetName val="A 8.7"/>
      <sheetName val="A 8.8"/>
      <sheetName val="A 8.9"/>
      <sheetName val="A 8.10"/>
      <sheetName val="8.11 PY"/>
      <sheetName val="8.11 CY"/>
      <sheetName val="8.11 EY"/>
      <sheetName val="A-10.1"/>
      <sheetName val="A 10.2 (A)"/>
      <sheetName val="A 10.2 B"/>
      <sheetName val="A 10.2 C"/>
      <sheetName val="A 10.2 D"/>
      <sheetName val="A 10.3"/>
      <sheetName val="A 10.4"/>
      <sheetName val="Rev Calculation"/>
      <sheetName val="A 9.1"/>
      <sheetName val="INSTALLATIONS-99-00"/>
      <sheetName val="Inter. BCN"/>
      <sheetName val="dpc cost"/>
      <sheetName val="SUMMERY"/>
      <sheetName val="C.S.GENERATION"/>
      <sheetName val="Discom Details"/>
      <sheetName val="List (08-09) SC.."/>
      <sheetName val="Cover sheet"/>
      <sheetName val="PROG_DATA"/>
      <sheetName val="annexture-g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35">
          <cell r="G35">
            <v>64254.226096970044</v>
          </cell>
          <cell r="H35">
            <v>59093.238057586968</v>
          </cell>
          <cell r="I35">
            <v>63490.540060935658</v>
          </cell>
        </row>
        <row r="44">
          <cell r="G44">
            <v>24259.407938726315</v>
          </cell>
          <cell r="H44">
            <v>16526.511773419461</v>
          </cell>
          <cell r="I44">
            <v>17654.636270525258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EMARK"/>
      <sheetName val="Sheet4"/>
    </sheetNames>
    <sheetDataSet>
      <sheetData sheetId="0"/>
      <sheetData sheetId="1"/>
      <sheetData sheetId="2">
        <row r="58">
          <cell r="J58" t="str">
            <v>PRPURA_66F07-JAJUR</v>
          </cell>
          <cell r="K58" t="str">
            <v>AGRI</v>
          </cell>
          <cell r="L58" t="str">
            <v>1310402902020302</v>
          </cell>
          <cell r="M58">
            <v>500</v>
          </cell>
          <cell r="N58">
            <v>486</v>
          </cell>
          <cell r="O58">
            <v>14</v>
          </cell>
          <cell r="P58">
            <v>484</v>
          </cell>
          <cell r="Q58">
            <v>0</v>
          </cell>
          <cell r="R58">
            <v>794.755</v>
          </cell>
          <cell r="S58">
            <v>816.76900000000001</v>
          </cell>
          <cell r="T58">
            <v>794.76</v>
          </cell>
          <cell r="U58">
            <v>-4.9999999999954525E-3</v>
          </cell>
          <cell r="V58">
            <v>794.76</v>
          </cell>
          <cell r="W58">
            <v>-4.9999999999954525E-3</v>
          </cell>
          <cell r="X58">
            <v>20000</v>
          </cell>
          <cell r="Y58">
            <v>0</v>
          </cell>
          <cell r="Z58">
            <v>440280</v>
          </cell>
          <cell r="AA58">
            <v>380000</v>
          </cell>
          <cell r="AB58">
            <v>0</v>
          </cell>
          <cell r="AC58">
            <v>0</v>
          </cell>
          <cell r="AD58">
            <v>820280</v>
          </cell>
          <cell r="AE58">
            <v>9</v>
          </cell>
          <cell r="AF58">
            <v>742343.13</v>
          </cell>
          <cell r="AG58">
            <v>742352.13</v>
          </cell>
          <cell r="AH58">
            <v>9.5</v>
          </cell>
        </row>
        <row r="59">
          <cell r="J59" t="str">
            <v>KALAMARANAHALLI_66F05-SIDDESHWARA-NJY</v>
          </cell>
          <cell r="K59" t="str">
            <v>NJY</v>
          </cell>
          <cell r="L59" t="str">
            <v>1310402904010105</v>
          </cell>
          <cell r="M59">
            <v>1672</v>
          </cell>
          <cell r="N59">
            <v>1545</v>
          </cell>
          <cell r="O59">
            <v>127</v>
          </cell>
          <cell r="P59">
            <v>0</v>
          </cell>
          <cell r="Q59">
            <v>0</v>
          </cell>
          <cell r="R59">
            <v>221.327</v>
          </cell>
          <cell r="S59">
            <v>227.54300000000001</v>
          </cell>
          <cell r="T59">
            <v>221.33</v>
          </cell>
          <cell r="U59">
            <v>-3.0000000000143245E-3</v>
          </cell>
          <cell r="V59">
            <v>221.33</v>
          </cell>
          <cell r="W59">
            <v>-3.0000000000143245E-3</v>
          </cell>
          <cell r="X59">
            <v>20000</v>
          </cell>
          <cell r="Y59">
            <v>0</v>
          </cell>
          <cell r="Z59">
            <v>124320</v>
          </cell>
          <cell r="AA59">
            <v>6000</v>
          </cell>
          <cell r="AB59">
            <v>0</v>
          </cell>
          <cell r="AC59">
            <v>0</v>
          </cell>
          <cell r="AD59">
            <v>130320</v>
          </cell>
          <cell r="AE59">
            <v>116792.4</v>
          </cell>
          <cell r="AF59">
            <v>0</v>
          </cell>
          <cell r="AG59">
            <v>116792.4</v>
          </cell>
          <cell r="AH59">
            <v>10.38</v>
          </cell>
        </row>
        <row r="60">
          <cell r="J60" t="str">
            <v>KALAMARANAHALLI_66F07-NARAYANAPURA</v>
          </cell>
          <cell r="K60" t="str">
            <v>AGRI</v>
          </cell>
          <cell r="L60" t="str">
            <v>1310402904020302</v>
          </cell>
          <cell r="M60">
            <v>422</v>
          </cell>
          <cell r="N60">
            <v>381</v>
          </cell>
          <cell r="O60">
            <v>41</v>
          </cell>
          <cell r="P60">
            <v>379</v>
          </cell>
          <cell r="Q60">
            <v>0</v>
          </cell>
          <cell r="R60">
            <v>2586.4</v>
          </cell>
          <cell r="S60">
            <v>2767.3</v>
          </cell>
          <cell r="T60">
            <v>2586.4</v>
          </cell>
          <cell r="U60">
            <v>0</v>
          </cell>
          <cell r="V60">
            <v>2586.4</v>
          </cell>
          <cell r="W60">
            <v>0</v>
          </cell>
          <cell r="X60">
            <v>2000</v>
          </cell>
          <cell r="Y60">
            <v>0</v>
          </cell>
          <cell r="Z60">
            <v>361800</v>
          </cell>
          <cell r="AA60">
            <v>90000</v>
          </cell>
          <cell r="AB60">
            <v>0</v>
          </cell>
          <cell r="AC60">
            <v>0</v>
          </cell>
          <cell r="AD60">
            <v>451800</v>
          </cell>
          <cell r="AE60">
            <v>1</v>
          </cell>
          <cell r="AF60">
            <v>399100</v>
          </cell>
          <cell r="AG60">
            <v>399101</v>
          </cell>
          <cell r="AH60">
            <v>11.66</v>
          </cell>
        </row>
        <row r="61">
          <cell r="J61" t="str">
            <v>KALAMARANAHALLI_66F09-SIRADARAKAPLE</v>
          </cell>
          <cell r="K61" t="str">
            <v>AGRI</v>
          </cell>
          <cell r="L61" t="str">
            <v>1310402904020301</v>
          </cell>
          <cell r="M61">
            <v>283</v>
          </cell>
          <cell r="N61">
            <v>118</v>
          </cell>
          <cell r="O61">
            <v>165</v>
          </cell>
          <cell r="P61">
            <v>118</v>
          </cell>
          <cell r="Q61">
            <v>0</v>
          </cell>
          <cell r="R61">
            <v>5315.6</v>
          </cell>
          <cell r="S61">
            <v>5619.5</v>
          </cell>
          <cell r="T61">
            <v>5315.6</v>
          </cell>
          <cell r="U61">
            <v>0</v>
          </cell>
          <cell r="V61">
            <v>5315.6</v>
          </cell>
          <cell r="W61">
            <v>0</v>
          </cell>
          <cell r="X61">
            <v>2000</v>
          </cell>
          <cell r="Y61">
            <v>0</v>
          </cell>
          <cell r="Z61">
            <v>607800</v>
          </cell>
          <cell r="AA61">
            <v>0</v>
          </cell>
          <cell r="AB61">
            <v>350000</v>
          </cell>
          <cell r="AC61">
            <v>0</v>
          </cell>
          <cell r="AD61">
            <v>257800</v>
          </cell>
          <cell r="AE61">
            <v>0</v>
          </cell>
          <cell r="AF61">
            <v>138400</v>
          </cell>
          <cell r="AG61">
            <v>138400</v>
          </cell>
          <cell r="AH61">
            <v>46.31</v>
          </cell>
        </row>
        <row r="62">
          <cell r="J62" t="str">
            <v>KALAMARANAHALLI_66F11-PUMP HOUSE (MI&amp;GWD)</v>
          </cell>
          <cell r="K62" t="str">
            <v>WATER WORKS</v>
          </cell>
          <cell r="L62" t="str">
            <v>1310402904020303</v>
          </cell>
          <cell r="M62">
            <v>1</v>
          </cell>
          <cell r="N62">
            <v>1</v>
          </cell>
          <cell r="O62">
            <v>0</v>
          </cell>
          <cell r="P62">
            <v>0</v>
          </cell>
          <cell r="Q62">
            <v>0</v>
          </cell>
          <cell r="R62">
            <v>875.81</v>
          </cell>
          <cell r="S62">
            <v>878.8</v>
          </cell>
          <cell r="T62">
            <v>875.81</v>
          </cell>
          <cell r="U62">
            <v>0</v>
          </cell>
          <cell r="V62">
            <v>875.81</v>
          </cell>
          <cell r="W62">
            <v>0</v>
          </cell>
          <cell r="X62">
            <v>2000</v>
          </cell>
          <cell r="Y62">
            <v>0</v>
          </cell>
          <cell r="Z62">
            <v>5980</v>
          </cell>
          <cell r="AA62">
            <v>0</v>
          </cell>
          <cell r="AB62">
            <v>0</v>
          </cell>
          <cell r="AC62">
            <v>0</v>
          </cell>
          <cell r="AD62">
            <v>5980</v>
          </cell>
          <cell r="AE62">
            <v>5887.5</v>
          </cell>
          <cell r="AF62">
            <v>0</v>
          </cell>
          <cell r="AG62">
            <v>5887.5</v>
          </cell>
          <cell r="AH62">
            <v>1.55</v>
          </cell>
        </row>
        <row r="63">
          <cell r="J63" t="str">
            <v>PRPURA_66F01-T.N.KOTE</v>
          </cell>
          <cell r="K63" t="str">
            <v>AGRI</v>
          </cell>
          <cell r="L63" t="str">
            <v>1310402902010101</v>
          </cell>
          <cell r="M63">
            <v>619</v>
          </cell>
          <cell r="N63">
            <v>559</v>
          </cell>
          <cell r="O63">
            <v>60</v>
          </cell>
          <cell r="P63">
            <v>558</v>
          </cell>
          <cell r="Q63">
            <v>0</v>
          </cell>
          <cell r="R63">
            <v>530.33600000000001</v>
          </cell>
          <cell r="S63">
            <v>547.54100000000005</v>
          </cell>
          <cell r="T63">
            <v>530.34</v>
          </cell>
          <cell r="U63">
            <v>-4.0000000000190994E-3</v>
          </cell>
          <cell r="V63">
            <v>530.34</v>
          </cell>
          <cell r="W63">
            <v>-4.0000000000190994E-3</v>
          </cell>
          <cell r="X63">
            <v>40000</v>
          </cell>
          <cell r="Y63">
            <v>0</v>
          </cell>
          <cell r="Z63">
            <v>688200</v>
          </cell>
          <cell r="AA63">
            <v>0</v>
          </cell>
          <cell r="AB63">
            <v>0</v>
          </cell>
          <cell r="AC63">
            <v>0</v>
          </cell>
          <cell r="AD63">
            <v>688200</v>
          </cell>
          <cell r="AE63">
            <v>15</v>
          </cell>
          <cell r="AF63">
            <v>622807.65700000001</v>
          </cell>
          <cell r="AG63">
            <v>622822.65700000001</v>
          </cell>
          <cell r="AH63">
            <v>9.5</v>
          </cell>
        </row>
        <row r="64">
          <cell r="J64" t="str">
            <v>PRPURA_66F02-GOSIKERE</v>
          </cell>
          <cell r="K64" t="str">
            <v>AGRI</v>
          </cell>
          <cell r="L64" t="str">
            <v>1310402902010102</v>
          </cell>
          <cell r="M64">
            <v>792</v>
          </cell>
          <cell r="N64">
            <v>639</v>
          </cell>
          <cell r="O64">
            <v>153</v>
          </cell>
          <cell r="P64">
            <v>570</v>
          </cell>
          <cell r="Q64">
            <v>0</v>
          </cell>
          <cell r="R64">
            <v>560.02</v>
          </cell>
          <cell r="S64">
            <v>576.65499999999997</v>
          </cell>
          <cell r="T64">
            <v>560.02</v>
          </cell>
          <cell r="U64">
            <v>0</v>
          </cell>
          <cell r="V64">
            <v>560.02</v>
          </cell>
          <cell r="W64">
            <v>0</v>
          </cell>
          <cell r="X64">
            <v>40000</v>
          </cell>
          <cell r="Y64">
            <v>0</v>
          </cell>
          <cell r="Z64">
            <v>665400</v>
          </cell>
          <cell r="AA64">
            <v>60000</v>
          </cell>
          <cell r="AB64">
            <v>0</v>
          </cell>
          <cell r="AC64">
            <v>0</v>
          </cell>
          <cell r="AD64">
            <v>725400</v>
          </cell>
          <cell r="AE64">
            <v>3985</v>
          </cell>
          <cell r="AF64">
            <v>652500.67099999997</v>
          </cell>
          <cell r="AG64">
            <v>656485.67099999997</v>
          </cell>
          <cell r="AH64">
            <v>9.5</v>
          </cell>
        </row>
        <row r="65">
          <cell r="J65" t="str">
            <v>PRPURA_66F03-DODDACHELLURU</v>
          </cell>
          <cell r="K65" t="str">
            <v>AGRI</v>
          </cell>
          <cell r="L65" t="str">
            <v>1310402902010103</v>
          </cell>
          <cell r="M65">
            <v>796</v>
          </cell>
          <cell r="N65">
            <v>742</v>
          </cell>
          <cell r="O65">
            <v>54</v>
          </cell>
          <cell r="P65">
            <v>736</v>
          </cell>
          <cell r="Q65">
            <v>0</v>
          </cell>
          <cell r="R65">
            <v>661.23500000000001</v>
          </cell>
          <cell r="S65">
            <v>680.02099999999996</v>
          </cell>
          <cell r="T65">
            <v>661.24</v>
          </cell>
          <cell r="U65">
            <v>-4.9999999999954525E-3</v>
          </cell>
          <cell r="V65">
            <v>661.24</v>
          </cell>
          <cell r="W65">
            <v>-4.9999999999954525E-3</v>
          </cell>
          <cell r="X65">
            <v>40000</v>
          </cell>
          <cell r="Y65">
            <v>0</v>
          </cell>
          <cell r="Z65">
            <v>751440</v>
          </cell>
          <cell r="AA65">
            <v>200000</v>
          </cell>
          <cell r="AB65">
            <v>0</v>
          </cell>
          <cell r="AC65">
            <v>0</v>
          </cell>
          <cell r="AD65">
            <v>951440</v>
          </cell>
          <cell r="AE65">
            <v>164</v>
          </cell>
          <cell r="AF65">
            <v>858000</v>
          </cell>
          <cell r="AG65">
            <v>858164</v>
          </cell>
          <cell r="AH65">
            <v>9.8000000000000007</v>
          </cell>
        </row>
        <row r="66">
          <cell r="J66" t="str">
            <v>PRPURA_66F04-MAHADEVPURA</v>
          </cell>
          <cell r="K66" t="str">
            <v>AGRI</v>
          </cell>
          <cell r="L66" t="str">
            <v>1310402902020301</v>
          </cell>
          <cell r="M66">
            <v>915</v>
          </cell>
          <cell r="N66">
            <v>579</v>
          </cell>
          <cell r="O66">
            <v>336</v>
          </cell>
          <cell r="P66">
            <v>560</v>
          </cell>
          <cell r="Q66">
            <v>0</v>
          </cell>
          <cell r="R66">
            <v>1047.4590000000001</v>
          </cell>
          <cell r="S66">
            <v>1087.777</v>
          </cell>
          <cell r="T66">
            <v>1047.46</v>
          </cell>
          <cell r="U66">
            <v>-9.9999999997635314E-4</v>
          </cell>
          <cell r="V66">
            <v>1047.46</v>
          </cell>
          <cell r="W66">
            <v>-9.9999999997635314E-4</v>
          </cell>
          <cell r="X66">
            <v>20000</v>
          </cell>
          <cell r="Y66">
            <v>0</v>
          </cell>
          <cell r="Z66">
            <v>806360</v>
          </cell>
          <cell r="AA66">
            <v>0</v>
          </cell>
          <cell r="AB66">
            <v>0</v>
          </cell>
          <cell r="AC66">
            <v>0</v>
          </cell>
          <cell r="AD66">
            <v>806360</v>
          </cell>
          <cell r="AE66">
            <v>5429</v>
          </cell>
          <cell r="AF66">
            <v>704042</v>
          </cell>
          <cell r="AG66">
            <v>709471</v>
          </cell>
          <cell r="AH66">
            <v>12.02</v>
          </cell>
        </row>
        <row r="67">
          <cell r="J67" t="str">
            <v>PRPURA_66F05-P.R.PURATOWN</v>
          </cell>
          <cell r="K67" t="str">
            <v>MIXED LOAD</v>
          </cell>
          <cell r="L67" t="str">
            <v>1310402902020101</v>
          </cell>
          <cell r="M67">
            <v>3860</v>
          </cell>
          <cell r="N67">
            <v>3039</v>
          </cell>
          <cell r="O67">
            <v>821</v>
          </cell>
          <cell r="P67">
            <v>52</v>
          </cell>
          <cell r="Q67">
            <v>0</v>
          </cell>
          <cell r="R67">
            <v>108.736</v>
          </cell>
          <cell r="S67">
            <v>121.86</v>
          </cell>
          <cell r="T67">
            <v>108.74</v>
          </cell>
          <cell r="U67">
            <v>-3.9999999999906777E-3</v>
          </cell>
          <cell r="V67">
            <v>108.74</v>
          </cell>
          <cell r="W67">
            <v>-3.9999999999906777E-3</v>
          </cell>
          <cell r="X67">
            <v>20000</v>
          </cell>
          <cell r="Y67">
            <v>0</v>
          </cell>
          <cell r="Z67">
            <v>262480</v>
          </cell>
          <cell r="AA67">
            <v>0</v>
          </cell>
          <cell r="AB67">
            <v>0</v>
          </cell>
          <cell r="AC67">
            <v>0</v>
          </cell>
          <cell r="AD67">
            <v>262480</v>
          </cell>
          <cell r="AE67">
            <v>160855.15</v>
          </cell>
          <cell r="AF67">
            <v>58425.072</v>
          </cell>
          <cell r="AG67">
            <v>219280.22200000001</v>
          </cell>
          <cell r="AH67">
            <v>16.46</v>
          </cell>
        </row>
        <row r="68">
          <cell r="J68" t="str">
            <v>PRPURA_66F06-KYADIGUNTE</v>
          </cell>
          <cell r="K68" t="str">
            <v>AGRI</v>
          </cell>
          <cell r="L68" t="str">
            <v>1310402902010104</v>
          </cell>
          <cell r="M68">
            <v>526</v>
          </cell>
          <cell r="N68">
            <v>484</v>
          </cell>
          <cell r="O68">
            <v>42</v>
          </cell>
          <cell r="P68">
            <v>448</v>
          </cell>
          <cell r="Q68">
            <v>0</v>
          </cell>
          <cell r="R68">
            <v>7254</v>
          </cell>
          <cell r="S68">
            <v>7520.1</v>
          </cell>
          <cell r="T68">
            <v>7254</v>
          </cell>
          <cell r="U68">
            <v>0</v>
          </cell>
          <cell r="V68">
            <v>7254</v>
          </cell>
          <cell r="W68">
            <v>0</v>
          </cell>
          <cell r="X68">
            <v>2000</v>
          </cell>
          <cell r="Y68">
            <v>0</v>
          </cell>
          <cell r="Z68">
            <v>532200</v>
          </cell>
          <cell r="AA68">
            <v>0</v>
          </cell>
          <cell r="AB68">
            <v>0</v>
          </cell>
          <cell r="AC68">
            <v>0</v>
          </cell>
          <cell r="AD68">
            <v>532200</v>
          </cell>
          <cell r="AE68">
            <v>746</v>
          </cell>
          <cell r="AF68">
            <v>480896.065</v>
          </cell>
          <cell r="AG68">
            <v>481642.065</v>
          </cell>
          <cell r="AH68">
            <v>9.5</v>
          </cell>
        </row>
        <row r="69">
          <cell r="J69" t="str">
            <v>PRPURA_66F08-KORLAKUNTE</v>
          </cell>
          <cell r="K69" t="str">
            <v>AGRI</v>
          </cell>
          <cell r="L69" t="str">
            <v>1310402902020303</v>
          </cell>
          <cell r="M69">
            <v>834</v>
          </cell>
          <cell r="N69">
            <v>435</v>
          </cell>
          <cell r="O69">
            <v>399</v>
          </cell>
          <cell r="P69">
            <v>379</v>
          </cell>
          <cell r="Q69">
            <v>0</v>
          </cell>
          <cell r="R69">
            <v>807.33199999999999</v>
          </cell>
          <cell r="S69">
            <v>807.33199999999999</v>
          </cell>
          <cell r="T69">
            <v>807.33</v>
          </cell>
          <cell r="U69">
            <v>1.9999999999527063E-3</v>
          </cell>
          <cell r="V69">
            <v>807.33</v>
          </cell>
          <cell r="W69">
            <v>1.9999999999527063E-3</v>
          </cell>
          <cell r="X69">
            <v>20000</v>
          </cell>
          <cell r="Y69">
            <v>0</v>
          </cell>
          <cell r="Z69">
            <v>0</v>
          </cell>
          <cell r="AA69">
            <v>527329</v>
          </cell>
          <cell r="AB69">
            <v>0</v>
          </cell>
          <cell r="AC69">
            <v>0</v>
          </cell>
          <cell r="AD69">
            <v>527329</v>
          </cell>
          <cell r="AE69">
            <v>1057</v>
          </cell>
          <cell r="AF69">
            <v>462000</v>
          </cell>
          <cell r="AG69">
            <v>463057</v>
          </cell>
          <cell r="AH69">
            <v>12.19</v>
          </cell>
        </row>
        <row r="70">
          <cell r="J70" t="str">
            <v>PRPURA_66F09-SIDDESWARADURGA NJY</v>
          </cell>
          <cell r="K70" t="str">
            <v>NJY</v>
          </cell>
          <cell r="L70" t="str">
            <v>1310402902010106</v>
          </cell>
          <cell r="M70">
            <v>3836</v>
          </cell>
          <cell r="N70">
            <v>2859</v>
          </cell>
          <cell r="O70">
            <v>977</v>
          </cell>
          <cell r="P70">
            <v>0</v>
          </cell>
          <cell r="Q70">
            <v>0</v>
          </cell>
          <cell r="R70">
            <v>525.51400000000001</v>
          </cell>
          <cell r="S70">
            <v>538.22299999999996</v>
          </cell>
          <cell r="T70">
            <v>525.51</v>
          </cell>
          <cell r="U70">
            <v>4.0000000000190994E-3</v>
          </cell>
          <cell r="V70">
            <v>525.51</v>
          </cell>
          <cell r="W70">
            <v>4.0000000000190994E-3</v>
          </cell>
          <cell r="X70">
            <v>20000</v>
          </cell>
          <cell r="Y70">
            <v>0</v>
          </cell>
          <cell r="Z70">
            <v>254180</v>
          </cell>
          <cell r="AA70">
            <v>15000</v>
          </cell>
          <cell r="AB70">
            <v>0</v>
          </cell>
          <cell r="AC70">
            <v>0</v>
          </cell>
          <cell r="AD70">
            <v>269180</v>
          </cell>
          <cell r="AE70">
            <v>236278.5</v>
          </cell>
          <cell r="AF70">
            <v>0</v>
          </cell>
          <cell r="AG70">
            <v>236278.5</v>
          </cell>
          <cell r="AH70">
            <v>12.22</v>
          </cell>
        </row>
        <row r="71">
          <cell r="J71" t="str">
            <v>PRPURA_66F10-D.B.HALLI NJY</v>
          </cell>
          <cell r="K71" t="str">
            <v>NJY</v>
          </cell>
          <cell r="L71" t="str">
            <v>1310402902010107</v>
          </cell>
          <cell r="M71">
            <v>3534</v>
          </cell>
          <cell r="N71">
            <v>3106</v>
          </cell>
          <cell r="O71">
            <v>428</v>
          </cell>
          <cell r="P71">
            <v>0</v>
          </cell>
          <cell r="Q71">
            <v>0</v>
          </cell>
          <cell r="R71">
            <v>1245.6579999999999</v>
          </cell>
          <cell r="S71">
            <v>1276.7950000000001</v>
          </cell>
          <cell r="T71">
            <v>1245.6600000000001</v>
          </cell>
          <cell r="U71">
            <v>-2.00000000018008E-3</v>
          </cell>
          <cell r="V71">
            <v>1245.6600000000001</v>
          </cell>
          <cell r="W71">
            <v>-2.00000000018008E-3</v>
          </cell>
          <cell r="X71">
            <v>10000</v>
          </cell>
          <cell r="Y71">
            <v>0</v>
          </cell>
          <cell r="Z71">
            <v>311370</v>
          </cell>
          <cell r="AA71">
            <v>0</v>
          </cell>
          <cell r="AB71">
            <v>95000</v>
          </cell>
          <cell r="AC71">
            <v>0</v>
          </cell>
          <cell r="AD71">
            <v>216370</v>
          </cell>
          <cell r="AE71">
            <v>190325</v>
          </cell>
          <cell r="AF71">
            <v>0</v>
          </cell>
          <cell r="AG71">
            <v>190325</v>
          </cell>
          <cell r="AH71">
            <v>12.04</v>
          </cell>
        </row>
        <row r="72">
          <cell r="J72" t="str">
            <v>PRPURA_66F12-CHOWLURU</v>
          </cell>
          <cell r="K72" t="str">
            <v>AGRI</v>
          </cell>
          <cell r="L72" t="str">
            <v>1310402902010108</v>
          </cell>
          <cell r="M72">
            <v>439</v>
          </cell>
          <cell r="N72">
            <v>321</v>
          </cell>
          <cell r="O72">
            <v>118</v>
          </cell>
          <cell r="P72">
            <v>303</v>
          </cell>
          <cell r="Q72">
            <v>0</v>
          </cell>
          <cell r="R72">
            <v>5461.6</v>
          </cell>
          <cell r="S72">
            <v>5656</v>
          </cell>
          <cell r="T72">
            <v>5461.6</v>
          </cell>
          <cell r="U72">
            <v>0</v>
          </cell>
          <cell r="V72">
            <v>5461.6</v>
          </cell>
          <cell r="W72">
            <v>0</v>
          </cell>
          <cell r="X72">
            <v>2000</v>
          </cell>
          <cell r="Y72">
            <v>0</v>
          </cell>
          <cell r="Z72">
            <v>388800</v>
          </cell>
          <cell r="AA72">
            <v>50000</v>
          </cell>
          <cell r="AB72">
            <v>0</v>
          </cell>
          <cell r="AC72">
            <v>0</v>
          </cell>
          <cell r="AD72">
            <v>438800</v>
          </cell>
          <cell r="AE72">
            <v>172</v>
          </cell>
          <cell r="AF72">
            <v>393300</v>
          </cell>
          <cell r="AG72">
            <v>393472</v>
          </cell>
          <cell r="AH72">
            <v>10.33</v>
          </cell>
        </row>
        <row r="73">
          <cell r="J73" t="str">
            <v>PRPURA_66F13-C.B.HALLI</v>
          </cell>
          <cell r="K73" t="str">
            <v>AGRI</v>
          </cell>
          <cell r="L73" t="str">
            <v>1310402902010109</v>
          </cell>
          <cell r="M73">
            <v>350</v>
          </cell>
          <cell r="N73">
            <v>349</v>
          </cell>
          <cell r="O73">
            <v>1</v>
          </cell>
          <cell r="P73">
            <v>349</v>
          </cell>
          <cell r="Q73">
            <v>0</v>
          </cell>
          <cell r="R73">
            <v>7061.3</v>
          </cell>
          <cell r="S73">
            <v>7351.9</v>
          </cell>
          <cell r="T73">
            <v>7061.3</v>
          </cell>
          <cell r="U73">
            <v>0</v>
          </cell>
          <cell r="V73">
            <v>7061.3</v>
          </cell>
          <cell r="W73">
            <v>0</v>
          </cell>
          <cell r="X73">
            <v>2000</v>
          </cell>
          <cell r="Y73">
            <v>0</v>
          </cell>
          <cell r="Z73">
            <v>581200</v>
          </cell>
          <cell r="AA73">
            <v>0</v>
          </cell>
          <cell r="AB73">
            <v>130000</v>
          </cell>
          <cell r="AC73">
            <v>0</v>
          </cell>
          <cell r="AD73">
            <v>451200</v>
          </cell>
          <cell r="AE73">
            <v>0</v>
          </cell>
          <cell r="AF73">
            <v>408335.58799999999</v>
          </cell>
          <cell r="AG73">
            <v>408335.58799999999</v>
          </cell>
          <cell r="AH73">
            <v>9.5</v>
          </cell>
        </row>
        <row r="74">
          <cell r="J74" t="str">
            <v>PRPURA_66F14-P.GOWRIPURA</v>
          </cell>
          <cell r="K74" t="str">
            <v>AGRI</v>
          </cell>
          <cell r="L74" t="str">
            <v>1310402902020305</v>
          </cell>
          <cell r="M74">
            <v>480</v>
          </cell>
          <cell r="N74">
            <v>305</v>
          </cell>
          <cell r="O74">
            <v>175</v>
          </cell>
          <cell r="P74">
            <v>192</v>
          </cell>
          <cell r="Q74">
            <v>0</v>
          </cell>
          <cell r="R74">
            <v>7022</v>
          </cell>
          <cell r="S74">
            <v>7300.2</v>
          </cell>
          <cell r="T74">
            <v>7022</v>
          </cell>
          <cell r="U74">
            <v>0</v>
          </cell>
          <cell r="V74">
            <v>7022</v>
          </cell>
          <cell r="W74">
            <v>0</v>
          </cell>
          <cell r="X74">
            <v>2000</v>
          </cell>
          <cell r="Y74">
            <v>0</v>
          </cell>
          <cell r="Z74">
            <v>556400</v>
          </cell>
          <cell r="AA74">
            <v>0</v>
          </cell>
          <cell r="AB74">
            <v>200000</v>
          </cell>
          <cell r="AC74">
            <v>0</v>
          </cell>
          <cell r="AD74">
            <v>356400</v>
          </cell>
          <cell r="AE74">
            <v>3365</v>
          </cell>
          <cell r="AF74">
            <v>293300</v>
          </cell>
          <cell r="AG74">
            <v>296665</v>
          </cell>
          <cell r="AH74">
            <v>16.760000000000002</v>
          </cell>
        </row>
        <row r="75">
          <cell r="J75" t="str">
            <v>PRPURA_66F15-HULLIKATTE NJY</v>
          </cell>
          <cell r="K75" t="str">
            <v>NJY</v>
          </cell>
          <cell r="L75" t="str">
            <v>1310402902020304</v>
          </cell>
          <cell r="M75">
            <v>4409</v>
          </cell>
          <cell r="N75">
            <v>3715</v>
          </cell>
          <cell r="O75">
            <v>694</v>
          </cell>
          <cell r="P75">
            <v>0</v>
          </cell>
          <cell r="Q75">
            <v>0</v>
          </cell>
          <cell r="R75">
            <v>10211.1</v>
          </cell>
          <cell r="S75">
            <v>10380.200000000001</v>
          </cell>
          <cell r="T75">
            <v>10211.1</v>
          </cell>
          <cell r="U75">
            <v>0</v>
          </cell>
          <cell r="V75">
            <v>10211.1</v>
          </cell>
          <cell r="W75">
            <v>0</v>
          </cell>
          <cell r="X75">
            <v>2000</v>
          </cell>
          <cell r="Y75">
            <v>0</v>
          </cell>
          <cell r="Z75">
            <v>338200</v>
          </cell>
          <cell r="AA75">
            <v>0</v>
          </cell>
          <cell r="AB75">
            <v>125000</v>
          </cell>
          <cell r="AC75">
            <v>0</v>
          </cell>
          <cell r="AD75">
            <v>213200</v>
          </cell>
          <cell r="AE75">
            <v>186752.1</v>
          </cell>
          <cell r="AF75">
            <v>0</v>
          </cell>
          <cell r="AG75">
            <v>186752.1</v>
          </cell>
          <cell r="AH75">
            <v>12.41</v>
          </cell>
        </row>
        <row r="76">
          <cell r="J76" t="str">
            <v>PRPURA_66F16-PAGADALABANDE</v>
          </cell>
          <cell r="K76" t="str">
            <v>AGRI</v>
          </cell>
          <cell r="L76" t="str">
            <v>1310402902020306</v>
          </cell>
          <cell r="M76">
            <v>408</v>
          </cell>
          <cell r="N76">
            <v>140</v>
          </cell>
          <cell r="O76">
            <v>268</v>
          </cell>
          <cell r="P76">
            <v>117</v>
          </cell>
          <cell r="Q76">
            <v>0</v>
          </cell>
          <cell r="R76">
            <v>963.904</v>
          </cell>
          <cell r="S76">
            <v>988.95600000000002</v>
          </cell>
          <cell r="T76">
            <v>963.9</v>
          </cell>
          <cell r="U76">
            <v>4.0000000000190994E-3</v>
          </cell>
          <cell r="V76">
            <v>963.9</v>
          </cell>
          <cell r="W76">
            <v>4.0000000000190994E-3</v>
          </cell>
          <cell r="X76">
            <v>20000</v>
          </cell>
          <cell r="Y76">
            <v>0</v>
          </cell>
          <cell r="Z76">
            <v>501040</v>
          </cell>
          <cell r="AA76">
            <v>0</v>
          </cell>
          <cell r="AB76">
            <v>300000</v>
          </cell>
          <cell r="AC76">
            <v>0</v>
          </cell>
          <cell r="AD76">
            <v>201040</v>
          </cell>
          <cell r="AE76">
            <v>943</v>
          </cell>
          <cell r="AF76">
            <v>180998.394</v>
          </cell>
          <cell r="AG76">
            <v>181941.394</v>
          </cell>
          <cell r="AH76">
            <v>9.5</v>
          </cell>
        </row>
        <row r="77">
          <cell r="J77" t="str">
            <v>SANIKERE_6666KV-PSIPL</v>
          </cell>
          <cell r="K77" t="str">
            <v>EHT</v>
          </cell>
          <cell r="L77" t="str">
            <v>1310402903010106</v>
          </cell>
          <cell r="M77">
            <v>1</v>
          </cell>
          <cell r="N77">
            <v>1</v>
          </cell>
          <cell r="O77">
            <v>0</v>
          </cell>
          <cell r="P77">
            <v>0</v>
          </cell>
          <cell r="Q77">
            <v>0</v>
          </cell>
          <cell r="T77" t="e">
            <v>#N/A</v>
          </cell>
          <cell r="U77" t="e">
            <v>#N/A</v>
          </cell>
          <cell r="V77" t="e">
            <v>#N/A</v>
          </cell>
          <cell r="W77" t="e">
            <v>#N/A</v>
          </cell>
          <cell r="AE77">
            <v>9330960</v>
          </cell>
          <cell r="AF77">
            <v>0</v>
          </cell>
          <cell r="AG77">
            <v>9330960</v>
          </cell>
        </row>
        <row r="78">
          <cell r="J78" t="str">
            <v>SANIKERE_66F01-HULIKUNTE</v>
          </cell>
          <cell r="K78" t="str">
            <v>AGRI</v>
          </cell>
          <cell r="L78" t="str">
            <v>1310402903020301</v>
          </cell>
          <cell r="M78">
            <v>467</v>
          </cell>
          <cell r="N78">
            <v>427</v>
          </cell>
          <cell r="O78">
            <v>40</v>
          </cell>
          <cell r="P78">
            <v>425</v>
          </cell>
          <cell r="Q78">
            <v>0</v>
          </cell>
          <cell r="R78">
            <v>1014.712</v>
          </cell>
          <cell r="S78">
            <v>1038.5309999999999</v>
          </cell>
          <cell r="T78">
            <v>1014.71</v>
          </cell>
          <cell r="U78">
            <v>1.9999999999527063E-3</v>
          </cell>
          <cell r="V78">
            <v>1014.71</v>
          </cell>
          <cell r="W78">
            <v>1.9999999999527063E-3</v>
          </cell>
          <cell r="X78">
            <v>20000</v>
          </cell>
          <cell r="Y78">
            <v>0</v>
          </cell>
          <cell r="Z78">
            <v>476380</v>
          </cell>
          <cell r="AA78">
            <v>50000</v>
          </cell>
          <cell r="AB78">
            <v>0</v>
          </cell>
          <cell r="AC78">
            <v>0</v>
          </cell>
          <cell r="AD78">
            <v>526380</v>
          </cell>
          <cell r="AE78">
            <v>43</v>
          </cell>
          <cell r="AF78">
            <v>457600</v>
          </cell>
          <cell r="AG78">
            <v>457643</v>
          </cell>
          <cell r="AH78">
            <v>13.06</v>
          </cell>
        </row>
        <row r="79">
          <cell r="J79" t="str">
            <v>SANIKERE_66F02-KAMMATHMARIKUNTE</v>
          </cell>
          <cell r="K79" t="str">
            <v>AGRI</v>
          </cell>
          <cell r="L79" t="str">
            <v>1310402903010101</v>
          </cell>
          <cell r="M79">
            <v>263</v>
          </cell>
          <cell r="N79">
            <v>262</v>
          </cell>
          <cell r="O79">
            <v>1</v>
          </cell>
          <cell r="P79">
            <v>262</v>
          </cell>
          <cell r="Q79">
            <v>0</v>
          </cell>
          <cell r="R79">
            <v>827.56</v>
          </cell>
          <cell r="S79">
            <v>849.14300000000003</v>
          </cell>
          <cell r="T79">
            <v>827.56</v>
          </cell>
          <cell r="U79">
            <v>0</v>
          </cell>
          <cell r="V79">
            <v>827.56</v>
          </cell>
          <cell r="W79">
            <v>0</v>
          </cell>
          <cell r="X79">
            <v>20000</v>
          </cell>
          <cell r="Y79">
            <v>0</v>
          </cell>
          <cell r="Z79">
            <v>431660</v>
          </cell>
          <cell r="AA79">
            <v>0</v>
          </cell>
          <cell r="AB79">
            <v>120000</v>
          </cell>
          <cell r="AC79">
            <v>0</v>
          </cell>
          <cell r="AD79">
            <v>311660</v>
          </cell>
          <cell r="AE79">
            <v>0</v>
          </cell>
          <cell r="AF79">
            <v>278600</v>
          </cell>
          <cell r="AG79">
            <v>278600</v>
          </cell>
          <cell r="AH79">
            <v>10.61</v>
          </cell>
        </row>
        <row r="80">
          <cell r="J80" t="str">
            <v>SANIKERE_66F03-CHIKKANAHALLY</v>
          </cell>
          <cell r="K80" t="str">
            <v>AGRI</v>
          </cell>
          <cell r="L80" t="str">
            <v>1310402903010102</v>
          </cell>
          <cell r="M80">
            <v>397</v>
          </cell>
          <cell r="N80">
            <v>388</v>
          </cell>
          <cell r="O80">
            <v>9</v>
          </cell>
          <cell r="P80">
            <v>388</v>
          </cell>
          <cell r="Q80">
            <v>0</v>
          </cell>
          <cell r="R80">
            <v>910.90200000000004</v>
          </cell>
          <cell r="S80">
            <v>936.71799999999996</v>
          </cell>
          <cell r="T80">
            <v>910.9</v>
          </cell>
          <cell r="U80">
            <v>2.0000000000663931E-3</v>
          </cell>
          <cell r="V80">
            <v>910.9</v>
          </cell>
          <cell r="W80">
            <v>2.0000000000663931E-3</v>
          </cell>
          <cell r="X80">
            <v>20000</v>
          </cell>
          <cell r="Y80">
            <v>0</v>
          </cell>
          <cell r="Z80">
            <v>516320</v>
          </cell>
          <cell r="AA80">
            <v>0</v>
          </cell>
          <cell r="AB80">
            <v>50000</v>
          </cell>
          <cell r="AC80">
            <v>0</v>
          </cell>
          <cell r="AD80">
            <v>466320</v>
          </cell>
          <cell r="AE80">
            <v>0</v>
          </cell>
          <cell r="AF80">
            <v>418400</v>
          </cell>
          <cell r="AG80">
            <v>418400</v>
          </cell>
          <cell r="AH80">
            <v>10.28</v>
          </cell>
        </row>
        <row r="81">
          <cell r="J81" t="str">
            <v>SANIKERE_66F04-SANIKERE</v>
          </cell>
          <cell r="K81" t="str">
            <v>AGRI</v>
          </cell>
          <cell r="L81" t="str">
            <v>1310402903010103</v>
          </cell>
          <cell r="M81">
            <v>468</v>
          </cell>
          <cell r="N81">
            <v>460</v>
          </cell>
          <cell r="O81">
            <v>8</v>
          </cell>
          <cell r="P81">
            <v>460</v>
          </cell>
          <cell r="Q81">
            <v>0</v>
          </cell>
          <cell r="R81">
            <v>803.971</v>
          </cell>
          <cell r="S81">
            <v>825.75199999999995</v>
          </cell>
          <cell r="T81">
            <v>803.97</v>
          </cell>
          <cell r="U81">
            <v>9.9999999997635314E-4</v>
          </cell>
          <cell r="V81">
            <v>803.97</v>
          </cell>
          <cell r="W81">
            <v>9.9999999997635314E-4</v>
          </cell>
          <cell r="X81">
            <v>20000</v>
          </cell>
          <cell r="Y81">
            <v>0</v>
          </cell>
          <cell r="Z81">
            <v>435620</v>
          </cell>
          <cell r="AA81">
            <v>140000</v>
          </cell>
          <cell r="AB81">
            <v>0</v>
          </cell>
          <cell r="AC81">
            <v>0</v>
          </cell>
          <cell r="AD81">
            <v>575620</v>
          </cell>
          <cell r="AE81">
            <v>0</v>
          </cell>
          <cell r="AF81">
            <v>520937</v>
          </cell>
          <cell r="AG81">
            <v>520937</v>
          </cell>
          <cell r="AH81">
            <v>9.5</v>
          </cell>
        </row>
        <row r="82">
          <cell r="J82" t="str">
            <v>SANIKERE_66F05-SONDEKERE</v>
          </cell>
          <cell r="K82" t="str">
            <v>AGRI</v>
          </cell>
          <cell r="L82" t="str">
            <v>1310402903010104</v>
          </cell>
          <cell r="M82">
            <v>216</v>
          </cell>
          <cell r="N82">
            <v>216</v>
          </cell>
          <cell r="O82">
            <v>0</v>
          </cell>
          <cell r="P82">
            <v>216</v>
          </cell>
          <cell r="Q82">
            <v>0</v>
          </cell>
          <cell r="R82">
            <v>665.54100000000005</v>
          </cell>
          <cell r="S82">
            <v>689.62599999999998</v>
          </cell>
          <cell r="T82">
            <v>665.54100000000005</v>
          </cell>
          <cell r="U82">
            <v>0</v>
          </cell>
          <cell r="V82">
            <v>665.54100000000005</v>
          </cell>
          <cell r="W82">
            <v>0</v>
          </cell>
          <cell r="X82">
            <v>20000</v>
          </cell>
          <cell r="Y82">
            <v>0</v>
          </cell>
          <cell r="Z82">
            <v>481700</v>
          </cell>
          <cell r="AA82">
            <v>0</v>
          </cell>
          <cell r="AB82">
            <v>0</v>
          </cell>
          <cell r="AC82">
            <v>0</v>
          </cell>
          <cell r="AD82">
            <v>481700</v>
          </cell>
          <cell r="AE82">
            <v>0</v>
          </cell>
          <cell r="AF82">
            <v>379600</v>
          </cell>
          <cell r="AG82">
            <v>379600</v>
          </cell>
          <cell r="AH82">
            <v>21.2</v>
          </cell>
        </row>
        <row r="83">
          <cell r="J83" t="str">
            <v>SANIKERE_66F06-HEGGERE</v>
          </cell>
          <cell r="K83" t="str">
            <v>AGRI</v>
          </cell>
          <cell r="L83" t="str">
            <v>1310402903020302</v>
          </cell>
          <cell r="M83">
            <v>264</v>
          </cell>
          <cell r="N83">
            <v>263</v>
          </cell>
          <cell r="O83">
            <v>1</v>
          </cell>
          <cell r="P83">
            <v>263</v>
          </cell>
          <cell r="Q83">
            <v>0</v>
          </cell>
          <cell r="R83">
            <v>657.21699999999998</v>
          </cell>
          <cell r="S83">
            <v>678.30799999999999</v>
          </cell>
          <cell r="T83">
            <v>657.22</v>
          </cell>
          <cell r="U83">
            <v>-3.0000000000427463E-3</v>
          </cell>
          <cell r="V83">
            <v>657.22</v>
          </cell>
          <cell r="W83">
            <v>-3.0000000000427463E-3</v>
          </cell>
          <cell r="X83">
            <v>20000</v>
          </cell>
          <cell r="Y83">
            <v>0</v>
          </cell>
          <cell r="Z83">
            <v>421820</v>
          </cell>
          <cell r="AA83">
            <v>0</v>
          </cell>
          <cell r="AB83">
            <v>140000</v>
          </cell>
          <cell r="AC83">
            <v>0</v>
          </cell>
          <cell r="AD83">
            <v>281820</v>
          </cell>
          <cell r="AE83">
            <v>0</v>
          </cell>
          <cell r="AF83">
            <v>255046.761</v>
          </cell>
          <cell r="AG83">
            <v>255046.761</v>
          </cell>
          <cell r="AH83">
            <v>9.5</v>
          </cell>
        </row>
        <row r="84">
          <cell r="J84" t="str">
            <v>SANIKERE_66F07-GOPANAHALLY</v>
          </cell>
          <cell r="K84" t="str">
            <v>AGRI</v>
          </cell>
          <cell r="L84" t="str">
            <v>1310402903020303</v>
          </cell>
          <cell r="M84">
            <v>217</v>
          </cell>
          <cell r="N84">
            <v>160</v>
          </cell>
          <cell r="O84">
            <v>57</v>
          </cell>
          <cell r="P84">
            <v>160</v>
          </cell>
          <cell r="Q84">
            <v>0</v>
          </cell>
          <cell r="R84">
            <v>563.08399999999995</v>
          </cell>
          <cell r="S84">
            <v>586.149</v>
          </cell>
          <cell r="T84">
            <v>563.08000000000004</v>
          </cell>
          <cell r="U84">
            <v>3.9999999999054126E-3</v>
          </cell>
          <cell r="V84">
            <v>563.08000000000004</v>
          </cell>
          <cell r="W84">
            <v>3.9999999999054126E-3</v>
          </cell>
          <cell r="X84">
            <v>20000</v>
          </cell>
          <cell r="Y84">
            <v>0</v>
          </cell>
          <cell r="Z84">
            <v>461300</v>
          </cell>
          <cell r="AA84">
            <v>0</v>
          </cell>
          <cell r="AB84">
            <v>270000</v>
          </cell>
          <cell r="AC84">
            <v>0</v>
          </cell>
          <cell r="AD84">
            <v>191300</v>
          </cell>
          <cell r="AE84">
            <v>0</v>
          </cell>
          <cell r="AF84">
            <v>173126.14499999999</v>
          </cell>
          <cell r="AG84">
            <v>173126.14499999999</v>
          </cell>
          <cell r="AH84">
            <v>9.5</v>
          </cell>
        </row>
        <row r="85">
          <cell r="J85" t="str">
            <v>SANIKERE_66F09-BHAGAVANTHA NJY</v>
          </cell>
          <cell r="K85" t="str">
            <v>NJY</v>
          </cell>
          <cell r="L85" t="str">
            <v>1310402903020304</v>
          </cell>
          <cell r="M85">
            <v>1909</v>
          </cell>
          <cell r="N85">
            <v>1784</v>
          </cell>
          <cell r="O85">
            <v>125</v>
          </cell>
          <cell r="P85">
            <v>0</v>
          </cell>
          <cell r="Q85">
            <v>0</v>
          </cell>
          <cell r="R85">
            <v>1319.623</v>
          </cell>
          <cell r="S85">
            <v>1352.1389999999999</v>
          </cell>
          <cell r="T85">
            <v>1319.62</v>
          </cell>
          <cell r="U85">
            <v>3.0000000001564331E-3</v>
          </cell>
          <cell r="V85">
            <v>1319.62</v>
          </cell>
          <cell r="W85">
            <v>3.0000000001564331E-3</v>
          </cell>
          <cell r="X85">
            <v>2000</v>
          </cell>
          <cell r="Y85">
            <v>0</v>
          </cell>
          <cell r="Z85">
            <v>65032</v>
          </cell>
          <cell r="AA85">
            <v>100000</v>
          </cell>
          <cell r="AB85">
            <v>0</v>
          </cell>
          <cell r="AC85">
            <v>0</v>
          </cell>
          <cell r="AD85">
            <v>165032</v>
          </cell>
          <cell r="AE85">
            <v>144334.79999999999</v>
          </cell>
          <cell r="AF85">
            <v>0</v>
          </cell>
          <cell r="AG85">
            <v>144334.79999999999</v>
          </cell>
          <cell r="AH85">
            <v>12.54</v>
          </cell>
        </row>
        <row r="86">
          <cell r="J86" t="str">
            <v>SANIKERE_66F10-KAPARAHALLY NJY</v>
          </cell>
          <cell r="K86" t="str">
            <v>NJY</v>
          </cell>
          <cell r="L86" t="str">
            <v>1310402903020305</v>
          </cell>
          <cell r="M86">
            <v>1386</v>
          </cell>
          <cell r="N86">
            <v>1311</v>
          </cell>
          <cell r="O86">
            <v>75</v>
          </cell>
          <cell r="P86">
            <v>0</v>
          </cell>
          <cell r="Q86">
            <v>0</v>
          </cell>
          <cell r="R86">
            <v>7991.3</v>
          </cell>
          <cell r="S86">
            <v>8103.4</v>
          </cell>
          <cell r="T86">
            <v>7991.3</v>
          </cell>
          <cell r="U86">
            <v>0</v>
          </cell>
          <cell r="V86">
            <v>7991.3</v>
          </cell>
          <cell r="W86">
            <v>0</v>
          </cell>
          <cell r="X86">
            <v>1000</v>
          </cell>
          <cell r="Y86">
            <v>0</v>
          </cell>
          <cell r="Z86">
            <v>112100</v>
          </cell>
          <cell r="AA86">
            <v>8000</v>
          </cell>
          <cell r="AB86">
            <v>0</v>
          </cell>
          <cell r="AC86">
            <v>0</v>
          </cell>
          <cell r="AD86">
            <v>120100</v>
          </cell>
          <cell r="AE86">
            <v>104260</v>
          </cell>
          <cell r="AF86">
            <v>0</v>
          </cell>
          <cell r="AG86">
            <v>104260</v>
          </cell>
          <cell r="AH86">
            <v>13.19</v>
          </cell>
        </row>
        <row r="87">
          <cell r="J87" t="str">
            <v>SANIKERE_66F12-UJJANI NJY</v>
          </cell>
          <cell r="K87" t="str">
            <v>NJY</v>
          </cell>
          <cell r="L87" t="str">
            <v>1310402903020306</v>
          </cell>
          <cell r="M87">
            <v>2133</v>
          </cell>
          <cell r="N87">
            <v>1999</v>
          </cell>
          <cell r="O87">
            <v>134</v>
          </cell>
          <cell r="P87">
            <v>0</v>
          </cell>
          <cell r="Q87">
            <v>0</v>
          </cell>
          <cell r="R87">
            <v>3789.4</v>
          </cell>
          <cell r="S87">
            <v>3876.2</v>
          </cell>
          <cell r="T87">
            <v>3789.4</v>
          </cell>
          <cell r="U87">
            <v>0</v>
          </cell>
          <cell r="V87">
            <v>3789.4</v>
          </cell>
          <cell r="W87">
            <v>0</v>
          </cell>
          <cell r="X87">
            <v>10000</v>
          </cell>
          <cell r="Y87">
            <v>0</v>
          </cell>
          <cell r="Z87">
            <v>868000</v>
          </cell>
          <cell r="AA87">
            <v>0</v>
          </cell>
          <cell r="AB87">
            <v>540000</v>
          </cell>
          <cell r="AC87">
            <v>0</v>
          </cell>
          <cell r="AD87">
            <v>328000</v>
          </cell>
          <cell r="AE87">
            <v>290387.8</v>
          </cell>
          <cell r="AF87">
            <v>0</v>
          </cell>
          <cell r="AG87">
            <v>290387.8</v>
          </cell>
          <cell r="AH87">
            <v>11.47</v>
          </cell>
        </row>
        <row r="88">
          <cell r="J88" t="str">
            <v>VISHWESHWARAPURA_66F01-V V PURA</v>
          </cell>
          <cell r="K88" t="str">
            <v>AGRI</v>
          </cell>
          <cell r="L88" t="str">
            <v>1310402909010101</v>
          </cell>
          <cell r="M88">
            <v>286</v>
          </cell>
          <cell r="N88">
            <v>215</v>
          </cell>
          <cell r="O88">
            <v>71</v>
          </cell>
          <cell r="P88">
            <v>212</v>
          </cell>
          <cell r="Q88">
            <v>0</v>
          </cell>
          <cell r="R88">
            <v>9494.9</v>
          </cell>
          <cell r="S88">
            <v>9766.1</v>
          </cell>
          <cell r="T88">
            <v>9494.9</v>
          </cell>
          <cell r="U88">
            <v>0</v>
          </cell>
          <cell r="V88">
            <v>9494.9</v>
          </cell>
          <cell r="W88">
            <v>0</v>
          </cell>
          <cell r="X88">
            <v>2000</v>
          </cell>
          <cell r="Y88">
            <v>0</v>
          </cell>
          <cell r="Z88">
            <v>542400</v>
          </cell>
          <cell r="AA88">
            <v>0</v>
          </cell>
          <cell r="AB88">
            <v>250000</v>
          </cell>
          <cell r="AC88">
            <v>0</v>
          </cell>
          <cell r="AD88">
            <v>292400</v>
          </cell>
          <cell r="AE88">
            <v>124</v>
          </cell>
          <cell r="AF88">
            <v>235700</v>
          </cell>
          <cell r="AG88">
            <v>235824</v>
          </cell>
          <cell r="AH88">
            <v>19.350000000000001</v>
          </cell>
        </row>
        <row r="89">
          <cell r="J89" t="str">
            <v>VISHWESHWARAPURA_66F02-RANGAVANAHALLY NJY</v>
          </cell>
          <cell r="K89" t="str">
            <v>NJY</v>
          </cell>
          <cell r="L89" t="str">
            <v>1310402909010102</v>
          </cell>
          <cell r="M89">
            <v>1843</v>
          </cell>
          <cell r="N89">
            <v>1549</v>
          </cell>
          <cell r="O89">
            <v>294</v>
          </cell>
          <cell r="P89">
            <v>0</v>
          </cell>
          <cell r="Q89">
            <v>0</v>
          </cell>
          <cell r="R89">
            <v>3480.1</v>
          </cell>
          <cell r="S89">
            <v>3547.9</v>
          </cell>
          <cell r="T89">
            <v>3480.1</v>
          </cell>
          <cell r="U89">
            <v>0</v>
          </cell>
          <cell r="V89">
            <v>3480.1</v>
          </cell>
          <cell r="W89">
            <v>0</v>
          </cell>
          <cell r="X89">
            <v>2000</v>
          </cell>
          <cell r="Y89">
            <v>0</v>
          </cell>
          <cell r="Z89">
            <v>135600</v>
          </cell>
          <cell r="AA89">
            <v>0</v>
          </cell>
          <cell r="AB89">
            <v>0</v>
          </cell>
          <cell r="AC89">
            <v>0</v>
          </cell>
          <cell r="AD89">
            <v>135600</v>
          </cell>
          <cell r="AE89">
            <v>117898</v>
          </cell>
          <cell r="AF89">
            <v>0</v>
          </cell>
          <cell r="AG89">
            <v>117898</v>
          </cell>
          <cell r="AH89">
            <v>13.05</v>
          </cell>
        </row>
        <row r="90">
          <cell r="J90" t="str">
            <v>VISHWESHWARAPURA_66F03-GOWDRAHATTI</v>
          </cell>
          <cell r="K90" t="str">
            <v>AGRI</v>
          </cell>
          <cell r="L90" t="str">
            <v>1310402909010104</v>
          </cell>
          <cell r="M90">
            <v>622</v>
          </cell>
          <cell r="N90">
            <v>480</v>
          </cell>
          <cell r="O90">
            <v>142</v>
          </cell>
          <cell r="P90">
            <v>478</v>
          </cell>
          <cell r="Q90">
            <v>8</v>
          </cell>
          <cell r="R90">
            <v>8232.1</v>
          </cell>
          <cell r="S90">
            <v>8457.2000000000007</v>
          </cell>
          <cell r="T90">
            <v>8232.1</v>
          </cell>
          <cell r="U90">
            <v>0</v>
          </cell>
          <cell r="V90">
            <v>8232.1</v>
          </cell>
          <cell r="W90">
            <v>0</v>
          </cell>
          <cell r="X90">
            <v>2000</v>
          </cell>
          <cell r="Y90">
            <v>0</v>
          </cell>
          <cell r="Z90">
            <v>450200</v>
          </cell>
          <cell r="AA90">
            <v>106000</v>
          </cell>
          <cell r="AB90">
            <v>0</v>
          </cell>
          <cell r="AC90">
            <v>0</v>
          </cell>
          <cell r="AD90">
            <v>556200</v>
          </cell>
          <cell r="AE90">
            <v>0</v>
          </cell>
          <cell r="AF90">
            <v>495177.82799999998</v>
          </cell>
          <cell r="AG90">
            <v>495177.82799999998</v>
          </cell>
          <cell r="AH90">
            <v>10.97</v>
          </cell>
        </row>
        <row r="91">
          <cell r="J91" t="str">
            <v>VISHWESHWARAPURA_66F04-CHIKKA ULLARTHI</v>
          </cell>
          <cell r="K91" t="str">
            <v>AGRI</v>
          </cell>
          <cell r="L91" t="str">
            <v>1310402909010103</v>
          </cell>
          <cell r="M91">
            <v>133</v>
          </cell>
          <cell r="N91">
            <v>126</v>
          </cell>
          <cell r="O91">
            <v>7</v>
          </cell>
          <cell r="P91">
            <v>125</v>
          </cell>
          <cell r="Q91">
            <v>0</v>
          </cell>
          <cell r="R91">
            <v>4712.8</v>
          </cell>
          <cell r="S91">
            <v>4933.1000000000004</v>
          </cell>
          <cell r="T91">
            <v>4712.8</v>
          </cell>
          <cell r="U91">
            <v>0</v>
          </cell>
          <cell r="V91">
            <v>4712.8</v>
          </cell>
          <cell r="W91">
            <v>0</v>
          </cell>
          <cell r="X91">
            <v>2000</v>
          </cell>
          <cell r="Y91">
            <v>0</v>
          </cell>
          <cell r="Z91">
            <v>440600</v>
          </cell>
          <cell r="AA91">
            <v>0</v>
          </cell>
          <cell r="AB91">
            <v>106000</v>
          </cell>
          <cell r="AC91">
            <v>0</v>
          </cell>
          <cell r="AD91">
            <v>334600</v>
          </cell>
          <cell r="AE91">
            <v>14</v>
          </cell>
          <cell r="AF91">
            <v>144300</v>
          </cell>
          <cell r="AG91">
            <v>144314</v>
          </cell>
          <cell r="AH91">
            <v>56.87</v>
          </cell>
        </row>
        <row r="92">
          <cell r="J92" t="str">
            <v>BALENAHALLI_66F01-KALLAHALLI</v>
          </cell>
          <cell r="K92" t="str">
            <v>NJY</v>
          </cell>
          <cell r="L92" t="str">
            <v>1310402907010101</v>
          </cell>
          <cell r="M92">
            <v>2367</v>
          </cell>
          <cell r="N92">
            <v>1934</v>
          </cell>
          <cell r="O92">
            <v>433</v>
          </cell>
          <cell r="P92">
            <v>0</v>
          </cell>
          <cell r="Q92">
            <v>0</v>
          </cell>
          <cell r="R92">
            <v>1927.89</v>
          </cell>
          <cell r="S92">
            <v>2084.8200000000002</v>
          </cell>
          <cell r="T92">
            <v>0</v>
          </cell>
          <cell r="U92">
            <v>1927.89</v>
          </cell>
          <cell r="V92">
            <v>0</v>
          </cell>
          <cell r="W92">
            <v>1927.89</v>
          </cell>
          <cell r="X92">
            <v>2000</v>
          </cell>
          <cell r="Y92">
            <v>0</v>
          </cell>
          <cell r="Z92">
            <v>313860</v>
          </cell>
          <cell r="AA92">
            <v>0</v>
          </cell>
          <cell r="AB92">
            <v>150000</v>
          </cell>
          <cell r="AC92">
            <v>0</v>
          </cell>
          <cell r="AD92">
            <v>163860</v>
          </cell>
          <cell r="AE92">
            <v>141999.4</v>
          </cell>
          <cell r="AF92">
            <v>0</v>
          </cell>
          <cell r="AG92">
            <v>141999.4</v>
          </cell>
          <cell r="AH92">
            <v>13.34</v>
          </cell>
        </row>
        <row r="93">
          <cell r="J93" t="str">
            <v>BALENAHALLI_66F02-KELAGALAHATTI</v>
          </cell>
          <cell r="K93" t="str">
            <v>AGRI</v>
          </cell>
          <cell r="L93" t="str">
            <v>1310402907010102</v>
          </cell>
          <cell r="M93">
            <v>395</v>
          </cell>
          <cell r="N93">
            <v>392</v>
          </cell>
          <cell r="O93">
            <v>3</v>
          </cell>
          <cell r="P93">
            <v>352</v>
          </cell>
          <cell r="Q93">
            <v>0</v>
          </cell>
          <cell r="R93">
            <v>729.6</v>
          </cell>
          <cell r="S93">
            <v>752.79</v>
          </cell>
          <cell r="T93">
            <v>729.6</v>
          </cell>
          <cell r="U93">
            <v>0</v>
          </cell>
          <cell r="V93">
            <v>729.6</v>
          </cell>
          <cell r="W93">
            <v>0</v>
          </cell>
          <cell r="X93">
            <v>20000</v>
          </cell>
          <cell r="Y93">
            <v>0</v>
          </cell>
          <cell r="Z93">
            <v>463800</v>
          </cell>
          <cell r="AA93">
            <v>0</v>
          </cell>
          <cell r="AB93">
            <v>0</v>
          </cell>
          <cell r="AC93">
            <v>0</v>
          </cell>
          <cell r="AD93">
            <v>463800</v>
          </cell>
          <cell r="AE93">
            <v>1638</v>
          </cell>
          <cell r="AF93">
            <v>418099.72600000002</v>
          </cell>
          <cell r="AG93">
            <v>419737.72600000002</v>
          </cell>
          <cell r="AH93">
            <v>9.5</v>
          </cell>
        </row>
        <row r="94">
          <cell r="J94" t="str">
            <v xml:space="preserve">BALENAHALLI_66F04-HOSAKALLAHALLI </v>
          </cell>
          <cell r="K94" t="str">
            <v>AGRI</v>
          </cell>
          <cell r="L94" t="str">
            <v>1310402907010104</v>
          </cell>
          <cell r="M94">
            <v>1693</v>
          </cell>
          <cell r="N94">
            <v>748</v>
          </cell>
          <cell r="O94">
            <v>945</v>
          </cell>
          <cell r="P94">
            <v>746</v>
          </cell>
          <cell r="Q94">
            <v>0</v>
          </cell>
          <cell r="R94">
            <v>707.65200000000004</v>
          </cell>
          <cell r="S94">
            <v>724.83399999999995</v>
          </cell>
          <cell r="T94">
            <v>707.65</v>
          </cell>
          <cell r="U94">
            <v>2.0000000000663931E-3</v>
          </cell>
          <cell r="V94">
            <v>707.65</v>
          </cell>
          <cell r="W94">
            <v>2.0000000000663931E-3</v>
          </cell>
          <cell r="X94">
            <v>20000</v>
          </cell>
          <cell r="Y94">
            <v>0</v>
          </cell>
          <cell r="Z94">
            <v>343640</v>
          </cell>
          <cell r="AA94">
            <v>0</v>
          </cell>
          <cell r="AB94">
            <v>0</v>
          </cell>
          <cell r="AC94">
            <v>0</v>
          </cell>
          <cell r="AD94">
            <v>343640</v>
          </cell>
          <cell r="AE94">
            <v>770</v>
          </cell>
          <cell r="AF94">
            <v>310223.696</v>
          </cell>
          <cell r="AG94">
            <v>310993.696</v>
          </cell>
          <cell r="AH94">
            <v>9.5</v>
          </cell>
        </row>
        <row r="95">
          <cell r="J95" t="str">
            <v>BALENAHALLI_66F05-RATNAGIRI</v>
          </cell>
          <cell r="K95" t="str">
            <v>AGRI</v>
          </cell>
          <cell r="L95" t="str">
            <v>1310402907020301</v>
          </cell>
          <cell r="M95">
            <v>430</v>
          </cell>
          <cell r="N95">
            <v>353</v>
          </cell>
          <cell r="O95">
            <v>77</v>
          </cell>
          <cell r="P95">
            <v>303</v>
          </cell>
          <cell r="Q95">
            <v>0</v>
          </cell>
          <cell r="R95">
            <v>695.45500000000004</v>
          </cell>
          <cell r="S95">
            <v>714.59299999999996</v>
          </cell>
          <cell r="T95">
            <v>695.46</v>
          </cell>
          <cell r="U95">
            <v>-4.9999999999954525E-3</v>
          </cell>
          <cell r="V95">
            <v>695.46</v>
          </cell>
          <cell r="W95">
            <v>-4.9999999999954525E-3</v>
          </cell>
          <cell r="X95">
            <v>20000</v>
          </cell>
          <cell r="Y95">
            <v>0</v>
          </cell>
          <cell r="Z95">
            <v>382760</v>
          </cell>
          <cell r="AA95">
            <v>0</v>
          </cell>
          <cell r="AB95">
            <v>0</v>
          </cell>
          <cell r="AC95">
            <v>0</v>
          </cell>
          <cell r="AD95">
            <v>382760</v>
          </cell>
          <cell r="AE95">
            <v>992</v>
          </cell>
          <cell r="AF95">
            <v>341100</v>
          </cell>
          <cell r="AG95">
            <v>342092</v>
          </cell>
          <cell r="AH95">
            <v>10.62</v>
          </cell>
        </row>
        <row r="96">
          <cell r="J96" t="str">
            <v>BALENAHALLI_66F06-RAAMAJOGIHALLY</v>
          </cell>
          <cell r="K96" t="str">
            <v>AGRI</v>
          </cell>
          <cell r="L96" t="str">
            <v>1310402907020302</v>
          </cell>
          <cell r="M96">
            <v>334</v>
          </cell>
          <cell r="N96">
            <v>326</v>
          </cell>
          <cell r="O96">
            <v>8</v>
          </cell>
          <cell r="P96">
            <v>321</v>
          </cell>
          <cell r="Q96">
            <v>0</v>
          </cell>
          <cell r="R96">
            <v>713.447</v>
          </cell>
          <cell r="S96">
            <v>732.69</v>
          </cell>
          <cell r="T96">
            <v>713.45</v>
          </cell>
          <cell r="U96">
            <v>-3.0000000000427463E-3</v>
          </cell>
          <cell r="V96">
            <v>713.45</v>
          </cell>
          <cell r="W96">
            <v>-3.0000000000427463E-3</v>
          </cell>
          <cell r="X96">
            <v>20000</v>
          </cell>
          <cell r="Y96">
            <v>0</v>
          </cell>
          <cell r="Z96">
            <v>384860</v>
          </cell>
          <cell r="AA96">
            <v>0</v>
          </cell>
          <cell r="AB96">
            <v>0</v>
          </cell>
          <cell r="AC96">
            <v>0</v>
          </cell>
          <cell r="AD96">
            <v>384860</v>
          </cell>
          <cell r="AE96">
            <v>451</v>
          </cell>
          <cell r="AF96">
            <v>347846.74</v>
          </cell>
          <cell r="AG96">
            <v>348297.74</v>
          </cell>
          <cell r="AH96">
            <v>9.5</v>
          </cell>
        </row>
        <row r="97">
          <cell r="J97" t="str">
            <v>BALENAHALLI_66F07-KURUDIHALLY</v>
          </cell>
          <cell r="K97" t="str">
            <v>AGRI</v>
          </cell>
          <cell r="L97" t="str">
            <v>1310402907020303</v>
          </cell>
          <cell r="M97">
            <v>324</v>
          </cell>
          <cell r="N97">
            <v>318</v>
          </cell>
          <cell r="O97">
            <v>6</v>
          </cell>
          <cell r="P97">
            <v>291</v>
          </cell>
          <cell r="Q97">
            <v>0</v>
          </cell>
          <cell r="R97">
            <v>608.95799999999997</v>
          </cell>
          <cell r="S97">
            <v>625.04300000000001</v>
          </cell>
          <cell r="T97">
            <v>608.96</v>
          </cell>
          <cell r="U97">
            <v>-2.0000000000663931E-3</v>
          </cell>
          <cell r="V97">
            <v>608.96</v>
          </cell>
          <cell r="W97">
            <v>-2.0000000000663931E-3</v>
          </cell>
          <cell r="X97">
            <v>20000</v>
          </cell>
          <cell r="Y97">
            <v>0</v>
          </cell>
          <cell r="Z97">
            <v>321700</v>
          </cell>
          <cell r="AA97">
            <v>0</v>
          </cell>
          <cell r="AB97">
            <v>0</v>
          </cell>
          <cell r="AC97">
            <v>0</v>
          </cell>
          <cell r="AD97">
            <v>321700</v>
          </cell>
          <cell r="AE97">
            <v>728</v>
          </cell>
          <cell r="AF97">
            <v>290410.92700000003</v>
          </cell>
          <cell r="AG97">
            <v>291138.92700000003</v>
          </cell>
          <cell r="AH97">
            <v>9.5</v>
          </cell>
        </row>
        <row r="98">
          <cell r="J98" t="str">
            <v>BALENAHALLI_66F08-BAALENAHALLY</v>
          </cell>
          <cell r="K98" t="str">
            <v>AGRI</v>
          </cell>
          <cell r="L98" t="str">
            <v>1310402907020304</v>
          </cell>
          <cell r="M98">
            <v>504</v>
          </cell>
          <cell r="N98">
            <v>393</v>
          </cell>
          <cell r="O98">
            <v>111</v>
          </cell>
          <cell r="P98">
            <v>387</v>
          </cell>
          <cell r="Q98">
            <v>0</v>
          </cell>
          <cell r="R98">
            <v>870.11900000000003</v>
          </cell>
          <cell r="S98">
            <v>891.66600000000005</v>
          </cell>
          <cell r="T98">
            <v>870.12</v>
          </cell>
          <cell r="U98">
            <v>-9.9999999997635314E-4</v>
          </cell>
          <cell r="V98">
            <v>870.12</v>
          </cell>
          <cell r="W98">
            <v>-9.9999999997635314E-4</v>
          </cell>
          <cell r="X98">
            <v>20000</v>
          </cell>
          <cell r="Y98">
            <v>0</v>
          </cell>
          <cell r="Z98">
            <v>430940</v>
          </cell>
          <cell r="AA98">
            <v>0</v>
          </cell>
          <cell r="AB98">
            <v>0</v>
          </cell>
          <cell r="AC98">
            <v>0</v>
          </cell>
          <cell r="AD98">
            <v>430940</v>
          </cell>
          <cell r="AE98">
            <v>213</v>
          </cell>
          <cell r="AF98">
            <v>389788.37099999998</v>
          </cell>
          <cell r="AG98">
            <v>390001.37099999998</v>
          </cell>
          <cell r="AH98">
            <v>9.5</v>
          </cell>
        </row>
        <row r="99">
          <cell r="J99" t="str">
            <v>BALENAHALLI_66F09-SAPTHAGIRI NJY</v>
          </cell>
          <cell r="K99" t="str">
            <v>NJY</v>
          </cell>
          <cell r="L99" t="str">
            <v>1310402907020305</v>
          </cell>
          <cell r="M99">
            <v>1876</v>
          </cell>
          <cell r="N99">
            <v>1506</v>
          </cell>
          <cell r="O99">
            <v>370</v>
          </cell>
          <cell r="P99">
            <v>0</v>
          </cell>
          <cell r="Q99">
            <v>0</v>
          </cell>
          <cell r="R99">
            <v>392.625</v>
          </cell>
          <cell r="S99">
            <v>392.625</v>
          </cell>
          <cell r="T99">
            <v>392.63</v>
          </cell>
          <cell r="U99">
            <v>-4.9999999999954525E-3</v>
          </cell>
          <cell r="V99">
            <v>392.63</v>
          </cell>
          <cell r="W99">
            <v>-4.9999999999954525E-3</v>
          </cell>
          <cell r="X99">
            <v>20000</v>
          </cell>
          <cell r="Y99">
            <v>0</v>
          </cell>
          <cell r="Z99">
            <v>0</v>
          </cell>
          <cell r="AA99">
            <v>169260</v>
          </cell>
          <cell r="AB99">
            <v>0</v>
          </cell>
          <cell r="AC99">
            <v>0</v>
          </cell>
          <cell r="AD99">
            <v>169260</v>
          </cell>
          <cell r="AE99">
            <v>147719.5</v>
          </cell>
          <cell r="AF99">
            <v>0</v>
          </cell>
          <cell r="AG99">
            <v>147719.5</v>
          </cell>
          <cell r="AH99">
            <v>12.73</v>
          </cell>
        </row>
        <row r="100">
          <cell r="J100" t="str">
            <v>CHALLAKERE_66F01-PAVAGADAROAD</v>
          </cell>
          <cell r="K100" t="str">
            <v>MIXED LOAD</v>
          </cell>
          <cell r="L100" t="str">
            <v>1310402906020301</v>
          </cell>
          <cell r="M100">
            <v>967</v>
          </cell>
          <cell r="N100">
            <v>782</v>
          </cell>
          <cell r="O100">
            <v>185</v>
          </cell>
          <cell r="P100">
            <v>102</v>
          </cell>
          <cell r="Q100">
            <v>0</v>
          </cell>
          <cell r="R100">
            <v>3672.15</v>
          </cell>
          <cell r="S100">
            <v>3737.98</v>
          </cell>
          <cell r="T100">
            <v>0</v>
          </cell>
          <cell r="U100">
            <v>3672.15</v>
          </cell>
          <cell r="V100">
            <v>0</v>
          </cell>
          <cell r="W100">
            <v>3672.15</v>
          </cell>
          <cell r="X100">
            <v>20000</v>
          </cell>
          <cell r="Y100">
            <v>0</v>
          </cell>
          <cell r="Z100">
            <v>1316600</v>
          </cell>
          <cell r="AA100">
            <v>0</v>
          </cell>
          <cell r="AB100">
            <v>1000000</v>
          </cell>
          <cell r="AC100">
            <v>0</v>
          </cell>
          <cell r="AD100">
            <v>316600</v>
          </cell>
          <cell r="AE100">
            <v>122165</v>
          </cell>
          <cell r="AF100">
            <v>152767.204</v>
          </cell>
          <cell r="AG100">
            <v>274932.20400000003</v>
          </cell>
          <cell r="AH100">
            <v>13.16</v>
          </cell>
        </row>
        <row r="101">
          <cell r="J101" t="str">
            <v>CHALLAKERE_66F02-BANGALORE ROAD</v>
          </cell>
          <cell r="K101" t="str">
            <v>MIXED LOAD</v>
          </cell>
          <cell r="L101" t="str">
            <v>1310402906020101</v>
          </cell>
          <cell r="M101">
            <v>3376</v>
          </cell>
          <cell r="N101">
            <v>2437</v>
          </cell>
          <cell r="O101">
            <v>939</v>
          </cell>
          <cell r="P101">
            <v>150</v>
          </cell>
          <cell r="Q101">
            <v>0</v>
          </cell>
          <cell r="R101">
            <v>2445.915</v>
          </cell>
          <cell r="S101">
            <v>2504.63</v>
          </cell>
          <cell r="T101">
            <v>0</v>
          </cell>
          <cell r="U101">
            <v>2445.915</v>
          </cell>
          <cell r="V101">
            <v>0</v>
          </cell>
          <cell r="W101">
            <v>2445.915</v>
          </cell>
          <cell r="X101">
            <v>20000</v>
          </cell>
          <cell r="Y101">
            <v>0</v>
          </cell>
          <cell r="Z101">
            <v>1174300</v>
          </cell>
          <cell r="AA101">
            <v>0</v>
          </cell>
          <cell r="AB101">
            <v>0</v>
          </cell>
          <cell r="AC101">
            <v>12341</v>
          </cell>
          <cell r="AD101">
            <v>1186641</v>
          </cell>
          <cell r="AE101">
            <v>809341.6</v>
          </cell>
          <cell r="AF101">
            <v>215310.764</v>
          </cell>
          <cell r="AG101">
            <v>1024652.3639999999</v>
          </cell>
          <cell r="AH101">
            <v>13.65</v>
          </cell>
        </row>
        <row r="102">
          <cell r="J102" t="str">
            <v>CHALLAKERE_66F03-DUGGAVARA</v>
          </cell>
          <cell r="K102" t="str">
            <v>AGRI</v>
          </cell>
          <cell r="L102" t="str">
            <v>1310402906020302</v>
          </cell>
          <cell r="M102">
            <v>487</v>
          </cell>
          <cell r="N102">
            <v>331</v>
          </cell>
          <cell r="O102">
            <v>156</v>
          </cell>
          <cell r="P102">
            <v>312</v>
          </cell>
          <cell r="Q102">
            <v>0</v>
          </cell>
          <cell r="R102">
            <v>835.15300000000002</v>
          </cell>
          <cell r="S102">
            <v>856.05899999999997</v>
          </cell>
          <cell r="T102">
            <v>835.15</v>
          </cell>
          <cell r="U102">
            <v>3.0000000000427463E-3</v>
          </cell>
          <cell r="V102">
            <v>835.15</v>
          </cell>
          <cell r="W102">
            <v>3.0000000000427463E-3</v>
          </cell>
          <cell r="X102">
            <v>20000</v>
          </cell>
          <cell r="Y102">
            <v>0</v>
          </cell>
          <cell r="Z102">
            <v>418120</v>
          </cell>
          <cell r="AA102">
            <v>0</v>
          </cell>
          <cell r="AB102">
            <v>25000</v>
          </cell>
          <cell r="AC102">
            <v>0</v>
          </cell>
          <cell r="AD102">
            <v>393120</v>
          </cell>
          <cell r="AE102">
            <v>2022</v>
          </cell>
          <cell r="AF102">
            <v>351800</v>
          </cell>
          <cell r="AG102">
            <v>353822</v>
          </cell>
          <cell r="AH102">
            <v>10</v>
          </cell>
        </row>
        <row r="103">
          <cell r="J103" t="str">
            <v>CHALLAKERE_66F04-REDDIHALLY</v>
          </cell>
          <cell r="K103" t="str">
            <v>AGRI</v>
          </cell>
          <cell r="L103" t="str">
            <v>1310402906020303</v>
          </cell>
          <cell r="M103">
            <v>1061</v>
          </cell>
          <cell r="N103">
            <v>920</v>
          </cell>
          <cell r="O103">
            <v>141</v>
          </cell>
          <cell r="P103">
            <v>912</v>
          </cell>
          <cell r="Q103">
            <v>0</v>
          </cell>
          <cell r="R103">
            <v>819.86599999999999</v>
          </cell>
          <cell r="S103">
            <v>841.01300000000003</v>
          </cell>
          <cell r="T103">
            <v>819.87</v>
          </cell>
          <cell r="U103">
            <v>-4.0000000000190994E-3</v>
          </cell>
          <cell r="V103">
            <v>819.87</v>
          </cell>
          <cell r="W103">
            <v>-4.0000000000190994E-3</v>
          </cell>
          <cell r="X103">
            <v>20000</v>
          </cell>
          <cell r="Y103">
            <v>0</v>
          </cell>
          <cell r="Z103">
            <v>422940</v>
          </cell>
          <cell r="AA103">
            <v>650000</v>
          </cell>
          <cell r="AB103">
            <v>0</v>
          </cell>
          <cell r="AC103">
            <v>0</v>
          </cell>
          <cell r="AD103">
            <v>1072940</v>
          </cell>
          <cell r="AE103">
            <v>1107</v>
          </cell>
          <cell r="AF103">
            <v>969904.201</v>
          </cell>
          <cell r="AG103">
            <v>971011.201</v>
          </cell>
          <cell r="AH103">
            <v>9.5</v>
          </cell>
        </row>
        <row r="104">
          <cell r="J104" t="str">
            <v>CHALLAKERE_66F05-SIDDAPURA</v>
          </cell>
          <cell r="K104" t="str">
            <v>AGRI</v>
          </cell>
          <cell r="L104" t="str">
            <v>1310402906020304</v>
          </cell>
          <cell r="M104">
            <v>626</v>
          </cell>
          <cell r="N104">
            <v>530</v>
          </cell>
          <cell r="O104">
            <v>96</v>
          </cell>
          <cell r="P104">
            <v>457</v>
          </cell>
          <cell r="Q104">
            <v>0</v>
          </cell>
          <cell r="R104">
            <v>956.95899999999995</v>
          </cell>
          <cell r="S104">
            <v>974.37099999999998</v>
          </cell>
          <cell r="T104">
            <v>956.96</v>
          </cell>
          <cell r="U104">
            <v>-1.00000000009004E-3</v>
          </cell>
          <cell r="V104">
            <v>956.96</v>
          </cell>
          <cell r="W104">
            <v>-1.00000000009004E-3</v>
          </cell>
          <cell r="X104">
            <v>20000</v>
          </cell>
          <cell r="Y104">
            <v>0</v>
          </cell>
          <cell r="Z104">
            <v>348240</v>
          </cell>
          <cell r="AA104">
            <v>200000</v>
          </cell>
          <cell r="AB104">
            <v>0</v>
          </cell>
          <cell r="AC104">
            <v>0</v>
          </cell>
          <cell r="AD104">
            <v>548240</v>
          </cell>
          <cell r="AE104">
            <v>2772</v>
          </cell>
          <cell r="AF104">
            <v>493384.23200000002</v>
          </cell>
          <cell r="AG104">
            <v>496156.23200000002</v>
          </cell>
          <cell r="AH104">
            <v>9.5</v>
          </cell>
        </row>
        <row r="105">
          <cell r="J105" t="str">
            <v>CHALLAKERE_66F06-NANNIVALA</v>
          </cell>
          <cell r="K105" t="str">
            <v>AGRI</v>
          </cell>
          <cell r="L105" t="str">
            <v>1310402906020305</v>
          </cell>
          <cell r="M105">
            <v>880</v>
          </cell>
          <cell r="N105">
            <v>776</v>
          </cell>
          <cell r="O105">
            <v>104</v>
          </cell>
          <cell r="P105">
            <v>748</v>
          </cell>
          <cell r="Q105">
            <v>0</v>
          </cell>
          <cell r="R105">
            <v>1179.6990000000001</v>
          </cell>
          <cell r="S105">
            <v>1212.846</v>
          </cell>
          <cell r="T105">
            <v>1179.7</v>
          </cell>
          <cell r="U105">
            <v>-9.9999999997635314E-4</v>
          </cell>
          <cell r="V105">
            <v>1179.7</v>
          </cell>
          <cell r="W105">
            <v>-9.9999999997635314E-4</v>
          </cell>
          <cell r="X105">
            <v>20000</v>
          </cell>
          <cell r="Y105">
            <v>0</v>
          </cell>
          <cell r="Z105">
            <v>662940</v>
          </cell>
          <cell r="AA105">
            <v>240000</v>
          </cell>
          <cell r="AB105">
            <v>0</v>
          </cell>
          <cell r="AC105">
            <v>0</v>
          </cell>
          <cell r="AD105">
            <v>902940</v>
          </cell>
          <cell r="AE105">
            <v>1839</v>
          </cell>
          <cell r="AF105">
            <v>815320.51</v>
          </cell>
          <cell r="AG105">
            <v>817159.51</v>
          </cell>
          <cell r="AH105">
            <v>9.5</v>
          </cell>
        </row>
        <row r="106">
          <cell r="J106" t="str">
            <v>CHALLAKERE_66F08-BELLARY ROAD</v>
          </cell>
          <cell r="K106" t="str">
            <v>MIXED LOAD</v>
          </cell>
          <cell r="L106" t="str">
            <v>1310402906010102</v>
          </cell>
          <cell r="M106">
            <v>1948</v>
          </cell>
          <cell r="N106">
            <v>1436</v>
          </cell>
          <cell r="O106">
            <v>512</v>
          </cell>
          <cell r="P106">
            <v>174</v>
          </cell>
          <cell r="Q106">
            <v>0</v>
          </cell>
          <cell r="R106">
            <v>2379.96</v>
          </cell>
          <cell r="S106">
            <v>2430.9560000000001</v>
          </cell>
          <cell r="T106">
            <v>0</v>
          </cell>
          <cell r="U106">
            <v>2379.96</v>
          </cell>
          <cell r="V106">
            <v>0</v>
          </cell>
          <cell r="W106">
            <v>2379.96</v>
          </cell>
          <cell r="X106">
            <v>20000</v>
          </cell>
          <cell r="Y106">
            <v>0</v>
          </cell>
          <cell r="Z106">
            <v>1019920</v>
          </cell>
          <cell r="AA106">
            <v>0</v>
          </cell>
          <cell r="AB106">
            <v>550000</v>
          </cell>
          <cell r="AC106">
            <v>0</v>
          </cell>
          <cell r="AD106">
            <v>469920</v>
          </cell>
          <cell r="AE106">
            <v>307587.05</v>
          </cell>
          <cell r="AF106">
            <v>258315.454</v>
          </cell>
          <cell r="AG106">
            <v>565902.50399999996</v>
          </cell>
          <cell r="AH106">
            <v>-20.43</v>
          </cell>
        </row>
        <row r="107">
          <cell r="J107" t="str">
            <v>CHALLAKERE_66F11-VEERADIMMANAHALLY NJY</v>
          </cell>
          <cell r="K107" t="str">
            <v>NJY</v>
          </cell>
          <cell r="L107" t="str">
            <v>1310402906020102</v>
          </cell>
          <cell r="M107">
            <v>1904</v>
          </cell>
          <cell r="N107">
            <v>1384</v>
          </cell>
          <cell r="O107">
            <v>520</v>
          </cell>
          <cell r="P107">
            <v>0</v>
          </cell>
          <cell r="Q107">
            <v>0</v>
          </cell>
          <cell r="R107">
            <v>1313.6469999999999</v>
          </cell>
          <cell r="S107">
            <v>1348.386</v>
          </cell>
          <cell r="T107">
            <v>1313.65</v>
          </cell>
          <cell r="U107">
            <v>-3.0000000001564331E-3</v>
          </cell>
          <cell r="V107">
            <v>1313.65</v>
          </cell>
          <cell r="W107">
            <v>-3.0000000001564331E-3</v>
          </cell>
          <cell r="X107">
            <v>10000</v>
          </cell>
          <cell r="Y107">
            <v>0</v>
          </cell>
          <cell r="Z107">
            <v>347390</v>
          </cell>
          <cell r="AA107">
            <v>0</v>
          </cell>
          <cell r="AB107">
            <v>10000</v>
          </cell>
          <cell r="AC107">
            <v>0</v>
          </cell>
          <cell r="AD107">
            <v>337390</v>
          </cell>
          <cell r="AE107">
            <v>293477.7</v>
          </cell>
          <cell r="AF107">
            <v>0</v>
          </cell>
          <cell r="AG107">
            <v>293477.7</v>
          </cell>
          <cell r="AH107">
            <v>13.02</v>
          </cell>
        </row>
        <row r="108">
          <cell r="J108" t="str">
            <v>CHALLAKERE_66F12-WATER SUPPLY (KUW)</v>
          </cell>
          <cell r="K108" t="str">
            <v>WATER WORKS</v>
          </cell>
          <cell r="L108" t="str">
            <v>1310402906010106</v>
          </cell>
          <cell r="M108">
            <v>2</v>
          </cell>
          <cell r="N108">
            <v>2</v>
          </cell>
          <cell r="O108">
            <v>0</v>
          </cell>
          <cell r="P108">
            <v>0</v>
          </cell>
          <cell r="Q108">
            <v>0</v>
          </cell>
          <cell r="R108">
            <v>353.46</v>
          </cell>
          <cell r="S108">
            <v>358.42599999999999</v>
          </cell>
          <cell r="T108">
            <v>353.46</v>
          </cell>
          <cell r="U108">
            <v>0</v>
          </cell>
          <cell r="V108">
            <v>353.46</v>
          </cell>
          <cell r="W108">
            <v>0</v>
          </cell>
          <cell r="X108">
            <v>10000</v>
          </cell>
          <cell r="Y108">
            <v>0</v>
          </cell>
          <cell r="Z108">
            <v>49660</v>
          </cell>
          <cell r="AA108">
            <v>0</v>
          </cell>
          <cell r="AB108">
            <v>0</v>
          </cell>
          <cell r="AC108">
            <v>0</v>
          </cell>
          <cell r="AD108">
            <v>49660</v>
          </cell>
          <cell r="AE108">
            <v>103350</v>
          </cell>
          <cell r="AF108">
            <v>0</v>
          </cell>
          <cell r="AG108">
            <v>103350</v>
          </cell>
          <cell r="AH108">
            <v>-108.12</v>
          </cell>
        </row>
        <row r="109">
          <cell r="J109" t="str">
            <v>DYAVARANAHALLI_66F01-DEVARAMARIKUNTTE</v>
          </cell>
          <cell r="K109" t="str">
            <v>AGRI</v>
          </cell>
          <cell r="L109" t="str">
            <v>1310402905010101</v>
          </cell>
          <cell r="M109">
            <v>628</v>
          </cell>
          <cell r="N109">
            <v>458</v>
          </cell>
          <cell r="O109">
            <v>170</v>
          </cell>
          <cell r="P109">
            <v>366</v>
          </cell>
          <cell r="Q109">
            <v>0</v>
          </cell>
          <cell r="R109">
            <v>872.87</v>
          </cell>
          <cell r="S109">
            <v>894.84</v>
          </cell>
          <cell r="T109">
            <v>872.87</v>
          </cell>
          <cell r="U109">
            <v>0</v>
          </cell>
          <cell r="V109">
            <v>872.87</v>
          </cell>
          <cell r="W109">
            <v>0</v>
          </cell>
          <cell r="X109">
            <v>20000</v>
          </cell>
          <cell r="Y109">
            <v>0</v>
          </cell>
          <cell r="Z109">
            <v>439400</v>
          </cell>
          <cell r="AA109">
            <v>0</v>
          </cell>
          <cell r="AB109">
            <v>0</v>
          </cell>
          <cell r="AC109">
            <v>0</v>
          </cell>
          <cell r="AD109">
            <v>439400</v>
          </cell>
          <cell r="AE109">
            <v>1908</v>
          </cell>
          <cell r="AF109">
            <v>395749.88699999999</v>
          </cell>
          <cell r="AG109">
            <v>397657.88699999999</v>
          </cell>
          <cell r="AH109">
            <v>9.5</v>
          </cell>
        </row>
        <row r="110">
          <cell r="J110" t="str">
            <v>DYAVARANAHALLI_66F02-DODDERI</v>
          </cell>
          <cell r="K110" t="str">
            <v>AGRI</v>
          </cell>
          <cell r="L110" t="str">
            <v>1310402905010102</v>
          </cell>
          <cell r="M110">
            <v>487</v>
          </cell>
          <cell r="N110">
            <v>479</v>
          </cell>
          <cell r="O110">
            <v>8</v>
          </cell>
          <cell r="P110">
            <v>465</v>
          </cell>
          <cell r="Q110">
            <v>0</v>
          </cell>
          <cell r="R110">
            <v>743.76199999999994</v>
          </cell>
          <cell r="S110">
            <v>766.12900000000002</v>
          </cell>
          <cell r="T110">
            <v>743.76</v>
          </cell>
          <cell r="U110">
            <v>1.9999999999527063E-3</v>
          </cell>
          <cell r="V110">
            <v>743.76</v>
          </cell>
          <cell r="W110">
            <v>1.9999999999527063E-3</v>
          </cell>
          <cell r="X110">
            <v>20000</v>
          </cell>
          <cell r="Y110">
            <v>0</v>
          </cell>
          <cell r="Z110">
            <v>447340</v>
          </cell>
          <cell r="AA110">
            <v>120000</v>
          </cell>
          <cell r="AB110">
            <v>0</v>
          </cell>
          <cell r="AC110">
            <v>0</v>
          </cell>
          <cell r="AD110">
            <v>567340</v>
          </cell>
          <cell r="AE110">
            <v>221</v>
          </cell>
          <cell r="AF110">
            <v>511100</v>
          </cell>
          <cell r="AG110">
            <v>511321</v>
          </cell>
          <cell r="AH110">
            <v>9.8699999999999992</v>
          </cell>
        </row>
        <row r="111">
          <cell r="J111" t="str">
            <v>DYAVARANAHALLI_66F03-MEERASABHIHALLY</v>
          </cell>
          <cell r="K111" t="str">
            <v>AGRI</v>
          </cell>
          <cell r="L111" t="str">
            <v>1310402905010103</v>
          </cell>
          <cell r="M111">
            <v>179</v>
          </cell>
          <cell r="N111">
            <v>178</v>
          </cell>
          <cell r="O111">
            <v>1</v>
          </cell>
          <cell r="P111">
            <v>175</v>
          </cell>
          <cell r="Q111">
            <v>0</v>
          </cell>
          <cell r="R111">
            <v>1771.7</v>
          </cell>
          <cell r="S111">
            <v>1774.1</v>
          </cell>
          <cell r="T111">
            <v>1771.7</v>
          </cell>
          <cell r="U111">
            <v>0</v>
          </cell>
          <cell r="V111">
            <v>1771.7</v>
          </cell>
          <cell r="W111">
            <v>0</v>
          </cell>
          <cell r="X111">
            <v>20000</v>
          </cell>
          <cell r="Y111">
            <v>0</v>
          </cell>
          <cell r="Z111">
            <v>48000</v>
          </cell>
          <cell r="AA111">
            <v>160000</v>
          </cell>
          <cell r="AB111">
            <v>0</v>
          </cell>
          <cell r="AC111">
            <v>0</v>
          </cell>
          <cell r="AD111">
            <v>208000</v>
          </cell>
          <cell r="AE111">
            <v>6</v>
          </cell>
          <cell r="AF111">
            <v>188234.14</v>
          </cell>
          <cell r="AG111">
            <v>188240.14</v>
          </cell>
          <cell r="AH111">
            <v>9.5</v>
          </cell>
        </row>
        <row r="112">
          <cell r="J112" t="str">
            <v>DYAVARANAHALLI_66F04-KARIKERE</v>
          </cell>
          <cell r="K112" t="str">
            <v>AGRI</v>
          </cell>
          <cell r="L112" t="str">
            <v>1310402905010104</v>
          </cell>
          <cell r="M112">
            <v>280</v>
          </cell>
          <cell r="N112">
            <v>278</v>
          </cell>
          <cell r="O112">
            <v>2</v>
          </cell>
          <cell r="P112">
            <v>278</v>
          </cell>
          <cell r="Q112">
            <v>0</v>
          </cell>
          <cell r="R112">
            <v>531.22</v>
          </cell>
          <cell r="S112">
            <v>547.76</v>
          </cell>
          <cell r="T112">
            <v>531.22</v>
          </cell>
          <cell r="U112">
            <v>0</v>
          </cell>
          <cell r="V112">
            <v>531.22</v>
          </cell>
          <cell r="W112">
            <v>0</v>
          </cell>
          <cell r="X112">
            <v>20000</v>
          </cell>
          <cell r="Y112">
            <v>0</v>
          </cell>
          <cell r="Z112">
            <v>330800</v>
          </cell>
          <cell r="AA112">
            <v>0</v>
          </cell>
          <cell r="AB112">
            <v>0</v>
          </cell>
          <cell r="AC112">
            <v>0</v>
          </cell>
          <cell r="AD112">
            <v>330800</v>
          </cell>
          <cell r="AE112">
            <v>0</v>
          </cell>
          <cell r="AF112">
            <v>299373.81199999998</v>
          </cell>
          <cell r="AG112">
            <v>299373.81199999998</v>
          </cell>
          <cell r="AH112">
            <v>9.5</v>
          </cell>
        </row>
        <row r="113">
          <cell r="J113" t="str">
            <v>DYAVARANAHALLI_66F05- PURLAHALLY NJY</v>
          </cell>
          <cell r="K113" t="str">
            <v>NJY</v>
          </cell>
          <cell r="L113" t="str">
            <v>1310402905010105</v>
          </cell>
          <cell r="M113">
            <v>1999</v>
          </cell>
          <cell r="N113">
            <v>1746</v>
          </cell>
          <cell r="O113">
            <v>253</v>
          </cell>
          <cell r="P113">
            <v>0</v>
          </cell>
          <cell r="Q113">
            <v>0</v>
          </cell>
          <cell r="R113">
            <v>617.14300000000003</v>
          </cell>
          <cell r="S113">
            <v>624.95399999999995</v>
          </cell>
          <cell r="T113">
            <v>617.14</v>
          </cell>
          <cell r="U113">
            <v>3.0000000000427463E-3</v>
          </cell>
          <cell r="V113">
            <v>617.14</v>
          </cell>
          <cell r="W113">
            <v>3.0000000000427463E-3</v>
          </cell>
          <cell r="X113">
            <v>10000</v>
          </cell>
          <cell r="Y113">
            <v>0</v>
          </cell>
          <cell r="Z113">
            <v>78110</v>
          </cell>
          <cell r="AA113">
            <v>32000</v>
          </cell>
          <cell r="AB113">
            <v>0</v>
          </cell>
          <cell r="AC113">
            <v>0</v>
          </cell>
          <cell r="AD113">
            <v>110110</v>
          </cell>
          <cell r="AE113">
            <v>96583</v>
          </cell>
          <cell r="AF113">
            <v>0</v>
          </cell>
          <cell r="AG113">
            <v>96583</v>
          </cell>
          <cell r="AH113">
            <v>12.28</v>
          </cell>
        </row>
        <row r="114">
          <cell r="J114" t="str">
            <v>DYAVARANAHALLI_66F06-JAJUR NJY</v>
          </cell>
          <cell r="K114" t="str">
            <v>NJY</v>
          </cell>
          <cell r="L114" t="str">
            <v>1310402905010106</v>
          </cell>
          <cell r="M114">
            <v>3083</v>
          </cell>
          <cell r="N114">
            <v>2632</v>
          </cell>
          <cell r="O114">
            <v>451</v>
          </cell>
          <cell r="P114">
            <v>0</v>
          </cell>
          <cell r="Q114">
            <v>0</v>
          </cell>
          <cell r="R114">
            <v>1207.027</v>
          </cell>
          <cell r="S114">
            <v>1231.597</v>
          </cell>
          <cell r="T114">
            <v>1207.03</v>
          </cell>
          <cell r="U114">
            <v>-2.9999999999290594E-3</v>
          </cell>
          <cell r="V114">
            <v>1207.03</v>
          </cell>
          <cell r="W114">
            <v>-2.9999999999290594E-3</v>
          </cell>
          <cell r="X114">
            <v>10000</v>
          </cell>
          <cell r="Y114">
            <v>0</v>
          </cell>
          <cell r="Z114">
            <v>245700</v>
          </cell>
          <cell r="AA114">
            <v>0</v>
          </cell>
          <cell r="AB114">
            <v>40000</v>
          </cell>
          <cell r="AC114">
            <v>0</v>
          </cell>
          <cell r="AD114">
            <v>205700</v>
          </cell>
          <cell r="AE114">
            <v>176411</v>
          </cell>
          <cell r="AF114">
            <v>0</v>
          </cell>
          <cell r="AG114">
            <v>176411</v>
          </cell>
          <cell r="AH114">
            <v>14.24</v>
          </cell>
        </row>
        <row r="115">
          <cell r="J115" t="str">
            <v>DYAVARANAHALLI_66F07-BHARAMASAGARA NJY</v>
          </cell>
          <cell r="K115" t="str">
            <v>NJY</v>
          </cell>
          <cell r="L115" t="str">
            <v>1310402905010107</v>
          </cell>
          <cell r="M115">
            <v>3093</v>
          </cell>
          <cell r="N115">
            <v>2481</v>
          </cell>
          <cell r="O115">
            <v>612</v>
          </cell>
          <cell r="P115">
            <v>0</v>
          </cell>
          <cell r="Q115">
            <v>0</v>
          </cell>
          <cell r="R115">
            <v>17287</v>
          </cell>
          <cell r="S115">
            <v>17543.599999999999</v>
          </cell>
          <cell r="T115">
            <v>17287</v>
          </cell>
          <cell r="U115">
            <v>0</v>
          </cell>
          <cell r="V115">
            <v>17287</v>
          </cell>
          <cell r="W115">
            <v>0</v>
          </cell>
          <cell r="X115">
            <v>1000</v>
          </cell>
          <cell r="Y115">
            <v>0</v>
          </cell>
          <cell r="Z115">
            <v>256600</v>
          </cell>
          <cell r="AA115">
            <v>0</v>
          </cell>
          <cell r="AB115">
            <v>100000</v>
          </cell>
          <cell r="AC115">
            <v>0</v>
          </cell>
          <cell r="AD115">
            <v>156600</v>
          </cell>
          <cell r="AE115">
            <v>136463.79999999999</v>
          </cell>
          <cell r="AF115">
            <v>0</v>
          </cell>
          <cell r="AG115">
            <v>136463.79999999999</v>
          </cell>
          <cell r="AH115">
            <v>12.86</v>
          </cell>
        </row>
        <row r="116">
          <cell r="J116" t="str">
            <v>DYAVARANAHALLI_66F08-RANIKERE NJY</v>
          </cell>
          <cell r="K116" t="str">
            <v>NJY</v>
          </cell>
          <cell r="L116" t="str">
            <v>1310402905010108</v>
          </cell>
          <cell r="M116">
            <v>1095</v>
          </cell>
          <cell r="N116">
            <v>780</v>
          </cell>
          <cell r="O116">
            <v>315</v>
          </cell>
          <cell r="P116">
            <v>0</v>
          </cell>
          <cell r="Q116">
            <v>0</v>
          </cell>
          <cell r="R116">
            <v>6463.2</v>
          </cell>
          <cell r="S116">
            <v>6529.2</v>
          </cell>
          <cell r="T116">
            <v>6463.2</v>
          </cell>
          <cell r="U116">
            <v>0</v>
          </cell>
          <cell r="V116">
            <v>6463.2</v>
          </cell>
          <cell r="W116">
            <v>0</v>
          </cell>
          <cell r="X116">
            <v>1000</v>
          </cell>
          <cell r="Y116">
            <v>0</v>
          </cell>
          <cell r="Z116">
            <v>66000</v>
          </cell>
          <cell r="AA116">
            <v>0</v>
          </cell>
          <cell r="AB116">
            <v>0</v>
          </cell>
          <cell r="AC116">
            <v>0</v>
          </cell>
          <cell r="AD116">
            <v>66000</v>
          </cell>
          <cell r="AE116">
            <v>56782</v>
          </cell>
          <cell r="AF116">
            <v>0</v>
          </cell>
          <cell r="AG116">
            <v>56782</v>
          </cell>
          <cell r="AH116">
            <v>13.97</v>
          </cell>
        </row>
        <row r="117">
          <cell r="J117" t="str">
            <v>DYAVARANAHALLI_66F09-SURANAHALLI</v>
          </cell>
          <cell r="K117" t="str">
            <v>AGRI</v>
          </cell>
          <cell r="L117" t="str">
            <v>1310402905020301</v>
          </cell>
          <cell r="M117">
            <v>796</v>
          </cell>
          <cell r="N117">
            <v>639</v>
          </cell>
          <cell r="O117">
            <v>157</v>
          </cell>
          <cell r="P117">
            <v>616</v>
          </cell>
          <cell r="Q117">
            <v>0</v>
          </cell>
          <cell r="R117">
            <v>11385.5</v>
          </cell>
          <cell r="S117">
            <v>11631</v>
          </cell>
          <cell r="T117">
            <v>11385.5</v>
          </cell>
          <cell r="U117">
            <v>0</v>
          </cell>
          <cell r="V117">
            <v>11385.5</v>
          </cell>
          <cell r="W117">
            <v>0</v>
          </cell>
          <cell r="X117">
            <v>2000</v>
          </cell>
          <cell r="Y117">
            <v>0</v>
          </cell>
          <cell r="Z117">
            <v>491000</v>
          </cell>
          <cell r="AA117">
            <v>250000</v>
          </cell>
          <cell r="AB117">
            <v>0</v>
          </cell>
          <cell r="AC117">
            <v>0</v>
          </cell>
          <cell r="AD117">
            <v>741000</v>
          </cell>
          <cell r="AE117">
            <v>6772</v>
          </cell>
          <cell r="AF117">
            <v>663831.98699999996</v>
          </cell>
          <cell r="AG117">
            <v>670603.98699999996</v>
          </cell>
          <cell r="AH117">
            <v>9.5</v>
          </cell>
        </row>
        <row r="118">
          <cell r="J118" t="str">
            <v>DYAVARANAHALLI_66F10-VADERAHALLI</v>
          </cell>
          <cell r="K118" t="str">
            <v>AGRI</v>
          </cell>
          <cell r="L118" t="str">
            <v>1310402905020302</v>
          </cell>
          <cell r="M118">
            <v>473</v>
          </cell>
          <cell r="N118">
            <v>456</v>
          </cell>
          <cell r="O118">
            <v>17</v>
          </cell>
          <cell r="P118">
            <v>437</v>
          </cell>
          <cell r="Q118">
            <v>0</v>
          </cell>
          <cell r="R118">
            <v>11215.7</v>
          </cell>
          <cell r="S118">
            <v>11456.4</v>
          </cell>
          <cell r="T118">
            <v>11215.7</v>
          </cell>
          <cell r="U118">
            <v>0</v>
          </cell>
          <cell r="V118">
            <v>11215.7</v>
          </cell>
          <cell r="W118">
            <v>0</v>
          </cell>
          <cell r="X118">
            <v>2000</v>
          </cell>
          <cell r="Y118">
            <v>0</v>
          </cell>
          <cell r="Z118">
            <v>481400</v>
          </cell>
          <cell r="AA118">
            <v>0</v>
          </cell>
          <cell r="AB118">
            <v>0</v>
          </cell>
          <cell r="AC118">
            <v>0</v>
          </cell>
          <cell r="AD118">
            <v>481400</v>
          </cell>
          <cell r="AE118">
            <v>416</v>
          </cell>
          <cell r="AF118">
            <v>435249.89199999999</v>
          </cell>
          <cell r="AG118">
            <v>435665.89199999999</v>
          </cell>
          <cell r="AH118">
            <v>9.5</v>
          </cell>
        </row>
        <row r="119">
          <cell r="J119" t="str">
            <v>DYAVARANAHALLI_66F11-CHANNAMMANAGATHI HALLI</v>
          </cell>
          <cell r="K119" t="str">
            <v>AGRI</v>
          </cell>
          <cell r="L119" t="str">
            <v>1310402905020304</v>
          </cell>
          <cell r="M119">
            <v>290</v>
          </cell>
          <cell r="N119">
            <v>286</v>
          </cell>
          <cell r="O119">
            <v>4</v>
          </cell>
          <cell r="P119">
            <v>286</v>
          </cell>
          <cell r="Q119">
            <v>0</v>
          </cell>
          <cell r="R119">
            <v>7005.5</v>
          </cell>
          <cell r="S119">
            <v>7190.7</v>
          </cell>
          <cell r="T119">
            <v>7005.5</v>
          </cell>
          <cell r="U119">
            <v>0</v>
          </cell>
          <cell r="V119">
            <v>7005.5</v>
          </cell>
          <cell r="W119">
            <v>0</v>
          </cell>
          <cell r="X119">
            <v>2000</v>
          </cell>
          <cell r="Y119">
            <v>0</v>
          </cell>
          <cell r="Z119">
            <v>370400</v>
          </cell>
          <cell r="AA119">
            <v>0</v>
          </cell>
          <cell r="AB119">
            <v>0</v>
          </cell>
          <cell r="AC119">
            <v>0</v>
          </cell>
          <cell r="AD119">
            <v>370400</v>
          </cell>
          <cell r="AE119">
            <v>0</v>
          </cell>
          <cell r="AF119">
            <v>316500</v>
          </cell>
          <cell r="AG119">
            <v>316500</v>
          </cell>
          <cell r="AH119">
            <v>14.55</v>
          </cell>
        </row>
        <row r="120">
          <cell r="J120" t="str">
            <v>DYAVARANAHALLI_66F12-MATSAMUDRA</v>
          </cell>
          <cell r="K120" t="str">
            <v>AGRI</v>
          </cell>
          <cell r="L120" t="str">
            <v>1310402905020303</v>
          </cell>
          <cell r="M120">
            <v>206</v>
          </cell>
          <cell r="N120">
            <v>190</v>
          </cell>
          <cell r="O120">
            <v>16</v>
          </cell>
          <cell r="P120">
            <v>190</v>
          </cell>
          <cell r="Q120">
            <v>0</v>
          </cell>
          <cell r="R120">
            <v>9647.9</v>
          </cell>
          <cell r="S120">
            <v>9859.4</v>
          </cell>
          <cell r="T120">
            <v>9647.9</v>
          </cell>
          <cell r="U120">
            <v>0</v>
          </cell>
          <cell r="V120">
            <v>9647.9</v>
          </cell>
          <cell r="W120">
            <v>0</v>
          </cell>
          <cell r="X120">
            <v>2000</v>
          </cell>
          <cell r="Y120">
            <v>0</v>
          </cell>
          <cell r="Z120">
            <v>423000</v>
          </cell>
          <cell r="AA120">
            <v>0</v>
          </cell>
          <cell r="AB120">
            <v>200000</v>
          </cell>
          <cell r="AC120">
            <v>0</v>
          </cell>
          <cell r="AD120">
            <v>223000</v>
          </cell>
          <cell r="AE120">
            <v>0</v>
          </cell>
          <cell r="AF120">
            <v>201815.36</v>
          </cell>
          <cell r="AG120">
            <v>201815.36</v>
          </cell>
          <cell r="AH120">
            <v>9.5</v>
          </cell>
        </row>
        <row r="121">
          <cell r="J121" t="str">
            <v>KALAMARANAHALLI_66F01-GORALATTU</v>
          </cell>
          <cell r="K121" t="str">
            <v>AGRI</v>
          </cell>
          <cell r="L121" t="str">
            <v>1310402904010101</v>
          </cell>
          <cell r="M121">
            <v>529</v>
          </cell>
          <cell r="N121">
            <v>470</v>
          </cell>
          <cell r="O121">
            <v>59</v>
          </cell>
          <cell r="P121">
            <v>443</v>
          </cell>
          <cell r="Q121">
            <v>0</v>
          </cell>
          <cell r="R121">
            <v>660.07600000000002</v>
          </cell>
          <cell r="S121">
            <v>686.26</v>
          </cell>
          <cell r="T121">
            <v>660.08</v>
          </cell>
          <cell r="U121">
            <v>-4.0000000000190994E-3</v>
          </cell>
          <cell r="V121">
            <v>660.08</v>
          </cell>
          <cell r="W121">
            <v>-4.0000000000190994E-3</v>
          </cell>
          <cell r="X121">
            <v>20000</v>
          </cell>
          <cell r="Y121">
            <v>0</v>
          </cell>
          <cell r="Z121">
            <v>523680</v>
          </cell>
          <cell r="AA121">
            <v>0</v>
          </cell>
          <cell r="AB121">
            <v>0</v>
          </cell>
          <cell r="AC121">
            <v>0</v>
          </cell>
          <cell r="AD121">
            <v>523680</v>
          </cell>
          <cell r="AE121">
            <v>939</v>
          </cell>
          <cell r="AF121">
            <v>472991.28600000002</v>
          </cell>
          <cell r="AG121">
            <v>473930.28600000002</v>
          </cell>
          <cell r="AH121">
            <v>9.5</v>
          </cell>
        </row>
        <row r="122">
          <cell r="J122" t="str">
            <v>KALAMARANAHALLI_66F02-BURUDUKUNTE</v>
          </cell>
          <cell r="K122" t="str">
            <v>AGRI</v>
          </cell>
          <cell r="L122" t="str">
            <v>1310402904010102</v>
          </cell>
          <cell r="M122">
            <v>275</v>
          </cell>
          <cell r="N122">
            <v>261</v>
          </cell>
          <cell r="O122">
            <v>14</v>
          </cell>
          <cell r="P122">
            <v>259</v>
          </cell>
          <cell r="Q122">
            <v>0</v>
          </cell>
          <cell r="R122">
            <v>670.15700000000004</v>
          </cell>
          <cell r="S122">
            <v>696.96400000000006</v>
          </cell>
          <cell r="T122">
            <v>670.15700000000004</v>
          </cell>
          <cell r="U122">
            <v>0</v>
          </cell>
          <cell r="V122">
            <v>670.15700000000004</v>
          </cell>
          <cell r="W122">
            <v>0</v>
          </cell>
          <cell r="X122">
            <v>20000</v>
          </cell>
          <cell r="Y122">
            <v>0</v>
          </cell>
          <cell r="Z122">
            <v>536140</v>
          </cell>
          <cell r="AA122">
            <v>0</v>
          </cell>
          <cell r="AB122">
            <v>0</v>
          </cell>
          <cell r="AC122">
            <v>0</v>
          </cell>
          <cell r="AD122">
            <v>536140</v>
          </cell>
          <cell r="AE122">
            <v>0</v>
          </cell>
          <cell r="AF122">
            <v>438100</v>
          </cell>
          <cell r="AG122">
            <v>438100</v>
          </cell>
          <cell r="AH122">
            <v>18.29</v>
          </cell>
        </row>
        <row r="123">
          <cell r="J123" t="str">
            <v>KALAMARANAHALLI_66F03-KALAMARANAHALLI</v>
          </cell>
          <cell r="K123" t="str">
            <v>AGRI</v>
          </cell>
          <cell r="L123" t="str">
            <v>1310402904010103</v>
          </cell>
          <cell r="M123">
            <v>152</v>
          </cell>
          <cell r="N123">
            <v>151</v>
          </cell>
          <cell r="O123">
            <v>1</v>
          </cell>
          <cell r="P123">
            <v>151</v>
          </cell>
          <cell r="Q123">
            <v>0</v>
          </cell>
          <cell r="R123">
            <v>463.39699999999999</v>
          </cell>
          <cell r="S123">
            <v>490.52600000000001</v>
          </cell>
          <cell r="T123">
            <v>463.4</v>
          </cell>
          <cell r="U123">
            <v>-2.9999999999859028E-3</v>
          </cell>
          <cell r="V123">
            <v>463.4</v>
          </cell>
          <cell r="W123">
            <v>-2.9999999999859028E-3</v>
          </cell>
          <cell r="X123">
            <v>20000</v>
          </cell>
          <cell r="Y123">
            <v>0</v>
          </cell>
          <cell r="Z123">
            <v>542580</v>
          </cell>
          <cell r="AA123">
            <v>0</v>
          </cell>
          <cell r="AB123">
            <v>350000</v>
          </cell>
          <cell r="AC123">
            <v>0</v>
          </cell>
          <cell r="AD123">
            <v>192580</v>
          </cell>
          <cell r="AE123">
            <v>0</v>
          </cell>
          <cell r="AF123">
            <v>166600</v>
          </cell>
          <cell r="AG123">
            <v>166600</v>
          </cell>
          <cell r="AH123">
            <v>13.49</v>
          </cell>
        </row>
        <row r="124">
          <cell r="J124" t="str">
            <v>KALAMARANAHALLI_66F04-BELAGERE</v>
          </cell>
          <cell r="K124" t="str">
            <v>AGRI</v>
          </cell>
          <cell r="L124" t="str">
            <v>1310402904010104</v>
          </cell>
          <cell r="M124">
            <v>252</v>
          </cell>
          <cell r="N124">
            <v>251</v>
          </cell>
          <cell r="O124">
            <v>1</v>
          </cell>
          <cell r="P124">
            <v>250</v>
          </cell>
          <cell r="Q124">
            <v>0</v>
          </cell>
          <cell r="R124">
            <v>477.42700000000002</v>
          </cell>
          <cell r="S124">
            <v>491.00400000000002</v>
          </cell>
          <cell r="T124">
            <v>477.43</v>
          </cell>
          <cell r="U124">
            <v>-2.9999999999859028E-3</v>
          </cell>
          <cell r="V124">
            <v>477.43</v>
          </cell>
          <cell r="W124">
            <v>-2.9999999999859028E-3</v>
          </cell>
          <cell r="X124">
            <v>20000</v>
          </cell>
          <cell r="Y124">
            <v>0</v>
          </cell>
          <cell r="Z124">
            <v>271540</v>
          </cell>
          <cell r="AA124">
            <v>0</v>
          </cell>
          <cell r="AB124">
            <v>0</v>
          </cell>
          <cell r="AC124">
            <v>0</v>
          </cell>
          <cell r="AD124">
            <v>271540</v>
          </cell>
          <cell r="AE124">
            <v>2</v>
          </cell>
          <cell r="AF124">
            <v>245742.05799999999</v>
          </cell>
          <cell r="AG124">
            <v>245744.05799999999</v>
          </cell>
          <cell r="AH124">
            <v>9.5</v>
          </cell>
        </row>
        <row r="125">
          <cell r="J125" t="str">
            <v>BENKIKERE_66F09-HEBBALAGERE NJY</v>
          </cell>
          <cell r="K125" t="str">
            <v>NJY</v>
          </cell>
          <cell r="L125" t="str">
            <v>1310106903010105</v>
          </cell>
          <cell r="M125">
            <v>3023</v>
          </cell>
          <cell r="N125">
            <v>2372</v>
          </cell>
          <cell r="O125">
            <v>651</v>
          </cell>
          <cell r="P125">
            <v>0</v>
          </cell>
          <cell r="Q125">
            <v>0</v>
          </cell>
          <cell r="R125">
            <v>20368.400000000001</v>
          </cell>
          <cell r="S125">
            <v>20547.7</v>
          </cell>
          <cell r="T125">
            <v>20368.400000000001</v>
          </cell>
          <cell r="U125">
            <v>0</v>
          </cell>
          <cell r="V125">
            <v>20368.400000000001</v>
          </cell>
          <cell r="W125">
            <v>0</v>
          </cell>
          <cell r="X125">
            <v>2000</v>
          </cell>
          <cell r="Y125">
            <v>0</v>
          </cell>
          <cell r="Z125">
            <v>358600</v>
          </cell>
          <cell r="AA125">
            <v>0</v>
          </cell>
          <cell r="AB125">
            <v>226500</v>
          </cell>
          <cell r="AC125">
            <v>0</v>
          </cell>
          <cell r="AD125">
            <v>132100</v>
          </cell>
          <cell r="AE125">
            <v>118920.7</v>
          </cell>
          <cell r="AF125">
            <v>0</v>
          </cell>
          <cell r="AG125">
            <v>118920.7</v>
          </cell>
          <cell r="AH125">
            <v>9.98</v>
          </cell>
        </row>
        <row r="126">
          <cell r="J126" t="str">
            <v>BENKIKERE_66F01-MADAPURA</v>
          </cell>
          <cell r="K126" t="str">
            <v>AGRI</v>
          </cell>
          <cell r="L126" t="str">
            <v>1310106903010101</v>
          </cell>
          <cell r="M126">
            <v>572</v>
          </cell>
          <cell r="N126">
            <v>572</v>
          </cell>
          <cell r="O126">
            <v>0</v>
          </cell>
          <cell r="P126">
            <v>572</v>
          </cell>
          <cell r="Q126">
            <v>0</v>
          </cell>
          <cell r="R126">
            <v>768.97900000000004</v>
          </cell>
          <cell r="S126">
            <v>788.80899999999997</v>
          </cell>
          <cell r="T126">
            <v>768.98</v>
          </cell>
          <cell r="U126">
            <v>-9.9999999997635314E-4</v>
          </cell>
          <cell r="V126">
            <v>768.98</v>
          </cell>
          <cell r="W126">
            <v>-9.9999999997635314E-4</v>
          </cell>
          <cell r="X126">
            <v>20000</v>
          </cell>
          <cell r="Y126">
            <v>0</v>
          </cell>
          <cell r="Z126">
            <v>396600</v>
          </cell>
          <cell r="AA126">
            <v>681140</v>
          </cell>
          <cell r="AB126">
            <v>125000</v>
          </cell>
          <cell r="AC126">
            <v>0</v>
          </cell>
          <cell r="AD126">
            <v>952740</v>
          </cell>
          <cell r="AE126">
            <v>0</v>
          </cell>
          <cell r="AF126">
            <v>862230.94400000002</v>
          </cell>
          <cell r="AG126">
            <v>862230.94400000002</v>
          </cell>
          <cell r="AH126">
            <v>9.5</v>
          </cell>
        </row>
        <row r="127">
          <cell r="J127" t="str">
            <v>BENKIKERE_66F02-HEBBALAGERE</v>
          </cell>
          <cell r="K127" t="str">
            <v>AGRI</v>
          </cell>
          <cell r="L127" t="str">
            <v>1310106903010102</v>
          </cell>
          <cell r="M127">
            <v>583</v>
          </cell>
          <cell r="N127">
            <v>583</v>
          </cell>
          <cell r="O127">
            <v>0</v>
          </cell>
          <cell r="P127">
            <v>583</v>
          </cell>
          <cell r="Q127">
            <v>0</v>
          </cell>
          <cell r="R127">
            <v>8715.9</v>
          </cell>
          <cell r="S127">
            <v>8836.7000000000007</v>
          </cell>
          <cell r="T127">
            <v>8715.9</v>
          </cell>
          <cell r="U127">
            <v>0</v>
          </cell>
          <cell r="V127">
            <v>8715.9</v>
          </cell>
          <cell r="W127">
            <v>0</v>
          </cell>
          <cell r="X127">
            <v>3000</v>
          </cell>
          <cell r="Y127">
            <v>0</v>
          </cell>
          <cell r="Z127">
            <v>362400</v>
          </cell>
          <cell r="AA127">
            <v>601960</v>
          </cell>
          <cell r="AB127">
            <v>0</v>
          </cell>
          <cell r="AC127">
            <v>0</v>
          </cell>
          <cell r="AD127">
            <v>964360</v>
          </cell>
          <cell r="AE127">
            <v>0</v>
          </cell>
          <cell r="AF127">
            <v>872745.03</v>
          </cell>
          <cell r="AG127">
            <v>872745.03</v>
          </cell>
          <cell r="AH127">
            <v>9.5</v>
          </cell>
        </row>
        <row r="128">
          <cell r="J128" t="str">
            <v>BENKIKERE_66F03-HODIGERE</v>
          </cell>
          <cell r="K128" t="str">
            <v>AGRI</v>
          </cell>
          <cell r="L128" t="str">
            <v>1310106903010103</v>
          </cell>
          <cell r="M128">
            <v>610</v>
          </cell>
          <cell r="N128">
            <v>610</v>
          </cell>
          <cell r="O128">
            <v>0</v>
          </cell>
          <cell r="P128">
            <v>610</v>
          </cell>
          <cell r="Q128">
            <v>0</v>
          </cell>
          <cell r="R128">
            <v>668.76700000000005</v>
          </cell>
          <cell r="S128">
            <v>709.62800000000004</v>
          </cell>
          <cell r="T128">
            <v>668.77</v>
          </cell>
          <cell r="U128">
            <v>-2.9999999999290594E-3</v>
          </cell>
          <cell r="V128">
            <v>668.77</v>
          </cell>
          <cell r="W128">
            <v>-2.9999999999290594E-3</v>
          </cell>
          <cell r="X128">
            <v>20000</v>
          </cell>
          <cell r="Y128">
            <v>0</v>
          </cell>
          <cell r="Z128">
            <v>817220</v>
          </cell>
          <cell r="AA128">
            <v>180000</v>
          </cell>
          <cell r="AB128">
            <v>0</v>
          </cell>
          <cell r="AC128">
            <v>0</v>
          </cell>
          <cell r="AD128">
            <v>997220</v>
          </cell>
          <cell r="AE128">
            <v>0</v>
          </cell>
          <cell r="AF128">
            <v>902486.11699999997</v>
          </cell>
          <cell r="AG128">
            <v>902486.11699999997</v>
          </cell>
          <cell r="AH128">
            <v>9.5</v>
          </cell>
        </row>
        <row r="129">
          <cell r="J129" t="str">
            <v>BENKIKERE_66F04-HONNEBAGI BNK</v>
          </cell>
          <cell r="K129" t="str">
            <v>AGRI</v>
          </cell>
          <cell r="L129" t="str">
            <v>1310106903010104</v>
          </cell>
          <cell r="M129">
            <v>179</v>
          </cell>
          <cell r="N129">
            <v>179</v>
          </cell>
          <cell r="O129">
            <v>0</v>
          </cell>
          <cell r="P129">
            <v>179</v>
          </cell>
          <cell r="Q129">
            <v>0</v>
          </cell>
          <cell r="R129">
            <v>571.45899999999995</v>
          </cell>
          <cell r="S129">
            <v>610.39599999999996</v>
          </cell>
          <cell r="T129">
            <v>571.46</v>
          </cell>
          <cell r="U129">
            <v>-1.00000000009004E-3</v>
          </cell>
          <cell r="V129">
            <v>571.46</v>
          </cell>
          <cell r="W129">
            <v>-1.00000000009004E-3</v>
          </cell>
          <cell r="X129">
            <v>20000</v>
          </cell>
          <cell r="Y129">
            <v>0</v>
          </cell>
          <cell r="Z129">
            <v>778740</v>
          </cell>
          <cell r="AA129">
            <v>0</v>
          </cell>
          <cell r="AB129">
            <v>479000</v>
          </cell>
          <cell r="AC129">
            <v>0</v>
          </cell>
          <cell r="AD129">
            <v>299740</v>
          </cell>
          <cell r="AE129">
            <v>0</v>
          </cell>
          <cell r="AF129">
            <v>271264.76799999998</v>
          </cell>
          <cell r="AG129">
            <v>271264.76799999998</v>
          </cell>
          <cell r="AH129">
            <v>9.5</v>
          </cell>
        </row>
        <row r="130">
          <cell r="J130" t="str">
            <v>BENKIKERE_66F05-BENKIKERE NJY</v>
          </cell>
          <cell r="K130" t="str">
            <v>NJY</v>
          </cell>
          <cell r="L130" t="str">
            <v>1310106903020304</v>
          </cell>
          <cell r="M130">
            <v>1065</v>
          </cell>
          <cell r="N130">
            <v>896</v>
          </cell>
          <cell r="O130">
            <v>169</v>
          </cell>
          <cell r="P130">
            <v>0</v>
          </cell>
          <cell r="Q130">
            <v>0</v>
          </cell>
          <cell r="R130">
            <v>196.154</v>
          </cell>
          <cell r="S130">
            <v>200.99799999999999</v>
          </cell>
          <cell r="T130">
            <v>196.15</v>
          </cell>
          <cell r="U130">
            <v>3.9999999999906777E-3</v>
          </cell>
          <cell r="V130">
            <v>196.15</v>
          </cell>
          <cell r="W130">
            <v>3.9999999999906777E-3</v>
          </cell>
          <cell r="X130">
            <v>20000</v>
          </cell>
          <cell r="Y130">
            <v>0</v>
          </cell>
          <cell r="Z130">
            <v>96880</v>
          </cell>
          <cell r="AA130">
            <v>0</v>
          </cell>
          <cell r="AB130">
            <v>54500</v>
          </cell>
          <cell r="AC130">
            <v>0</v>
          </cell>
          <cell r="AD130">
            <v>42380</v>
          </cell>
          <cell r="AE130">
            <v>39043.5</v>
          </cell>
          <cell r="AF130">
            <v>0</v>
          </cell>
          <cell r="AG130">
            <v>39043.5</v>
          </cell>
          <cell r="AH130">
            <v>7.87</v>
          </cell>
        </row>
        <row r="131">
          <cell r="J131" t="str">
            <v>BENKIKERE_66F06-NARASHETTIHALLIIP</v>
          </cell>
          <cell r="K131" t="str">
            <v>AGRI</v>
          </cell>
          <cell r="L131" t="str">
            <v>1310106903020301</v>
          </cell>
          <cell r="M131">
            <v>95</v>
          </cell>
          <cell r="N131">
            <v>95</v>
          </cell>
          <cell r="O131">
            <v>0</v>
          </cell>
          <cell r="P131">
            <v>95</v>
          </cell>
          <cell r="Q131">
            <v>0</v>
          </cell>
          <cell r="R131">
            <v>353.91399999999999</v>
          </cell>
          <cell r="S131">
            <v>377.18200000000002</v>
          </cell>
          <cell r="T131">
            <v>353.91</v>
          </cell>
          <cell r="U131">
            <v>3.999999999962256E-3</v>
          </cell>
          <cell r="V131">
            <v>353.91</v>
          </cell>
          <cell r="W131">
            <v>3.999999999962256E-3</v>
          </cell>
          <cell r="X131">
            <v>20000</v>
          </cell>
          <cell r="Y131">
            <v>0</v>
          </cell>
          <cell r="Z131">
            <v>465360</v>
          </cell>
          <cell r="AA131">
            <v>0</v>
          </cell>
          <cell r="AB131">
            <v>307000</v>
          </cell>
          <cell r="AC131">
            <v>0</v>
          </cell>
          <cell r="AD131">
            <v>158360</v>
          </cell>
          <cell r="AE131">
            <v>0</v>
          </cell>
          <cell r="AF131">
            <v>143315.568</v>
          </cell>
          <cell r="AG131">
            <v>143315.568</v>
          </cell>
          <cell r="AH131">
            <v>9.5</v>
          </cell>
        </row>
        <row r="132">
          <cell r="J132" t="str">
            <v>BENKIKERE_66F10-BENAKANAHALLI</v>
          </cell>
          <cell r="K132" t="str">
            <v>AGRI</v>
          </cell>
          <cell r="L132" t="str">
            <v>1310106903020305</v>
          </cell>
          <cell r="M132">
            <v>149</v>
          </cell>
          <cell r="N132">
            <v>149</v>
          </cell>
          <cell r="O132">
            <v>0</v>
          </cell>
          <cell r="P132">
            <v>149</v>
          </cell>
          <cell r="Q132">
            <v>0</v>
          </cell>
          <cell r="R132">
            <v>444.565</v>
          </cell>
          <cell r="S132">
            <v>468.62</v>
          </cell>
          <cell r="T132">
            <v>444.57</v>
          </cell>
          <cell r="U132">
            <v>-4.9999999999954525E-3</v>
          </cell>
          <cell r="V132">
            <v>444.57</v>
          </cell>
          <cell r="W132">
            <v>-4.9999999999954525E-3</v>
          </cell>
          <cell r="X132">
            <v>20000</v>
          </cell>
          <cell r="Y132">
            <v>0</v>
          </cell>
          <cell r="Z132">
            <v>481100</v>
          </cell>
          <cell r="AA132">
            <v>0</v>
          </cell>
          <cell r="AB132">
            <v>238000</v>
          </cell>
          <cell r="AC132">
            <v>0</v>
          </cell>
          <cell r="AD132">
            <v>243100</v>
          </cell>
          <cell r="AE132">
            <v>0</v>
          </cell>
          <cell r="AF132">
            <v>220005.65</v>
          </cell>
          <cell r="AG132">
            <v>220005.65</v>
          </cell>
          <cell r="AH132">
            <v>9.5</v>
          </cell>
        </row>
        <row r="133">
          <cell r="J133" t="str">
            <v>BENKIKERE_66F07-BENKIKERE</v>
          </cell>
          <cell r="K133" t="str">
            <v>AGRI</v>
          </cell>
          <cell r="L133" t="str">
            <v>1310106903020302</v>
          </cell>
          <cell r="M133">
            <v>442</v>
          </cell>
          <cell r="N133">
            <v>442</v>
          </cell>
          <cell r="O133">
            <v>0</v>
          </cell>
          <cell r="P133">
            <v>442</v>
          </cell>
          <cell r="Q133">
            <v>0</v>
          </cell>
          <cell r="R133">
            <v>473.58</v>
          </cell>
          <cell r="S133">
            <v>498.66</v>
          </cell>
          <cell r="T133">
            <v>473.58</v>
          </cell>
          <cell r="U133">
            <v>0</v>
          </cell>
          <cell r="V133">
            <v>473.58</v>
          </cell>
          <cell r="W133">
            <v>0</v>
          </cell>
          <cell r="X133">
            <v>20000</v>
          </cell>
          <cell r="Y133">
            <v>0</v>
          </cell>
          <cell r="Z133">
            <v>501600</v>
          </cell>
          <cell r="AA133">
            <v>198000</v>
          </cell>
          <cell r="AB133">
            <v>0</v>
          </cell>
          <cell r="AC133">
            <v>0</v>
          </cell>
          <cell r="AD133">
            <v>699600</v>
          </cell>
          <cell r="AE133">
            <v>0</v>
          </cell>
          <cell r="AF133">
            <v>633137.07999999996</v>
          </cell>
          <cell r="AG133">
            <v>633137.07999999996</v>
          </cell>
          <cell r="AH133">
            <v>9.5</v>
          </cell>
        </row>
        <row r="134">
          <cell r="J134" t="str">
            <v>BENKIKERE_66F08-VADNALBANNIHATTI</v>
          </cell>
          <cell r="K134" t="str">
            <v>AGRI</v>
          </cell>
          <cell r="L134" t="str">
            <v>1310106903020303</v>
          </cell>
          <cell r="M134">
            <v>299</v>
          </cell>
          <cell r="N134">
            <v>299</v>
          </cell>
          <cell r="O134">
            <v>0</v>
          </cell>
          <cell r="P134">
            <v>299</v>
          </cell>
          <cell r="Q134">
            <v>0</v>
          </cell>
          <cell r="R134">
            <v>546.36500000000001</v>
          </cell>
          <cell r="S134">
            <v>583.90300000000002</v>
          </cell>
          <cell r="T134">
            <v>546.37</v>
          </cell>
          <cell r="U134">
            <v>-4.9999999999954525E-3</v>
          </cell>
          <cell r="V134">
            <v>546.37</v>
          </cell>
          <cell r="W134">
            <v>-4.9999999999954525E-3</v>
          </cell>
          <cell r="X134">
            <v>20000</v>
          </cell>
          <cell r="Y134">
            <v>0</v>
          </cell>
          <cell r="Z134">
            <v>750760</v>
          </cell>
          <cell r="AA134">
            <v>0</v>
          </cell>
          <cell r="AB134">
            <v>265000</v>
          </cell>
          <cell r="AC134">
            <v>0</v>
          </cell>
          <cell r="AD134">
            <v>485760</v>
          </cell>
          <cell r="AE134">
            <v>0</v>
          </cell>
          <cell r="AF134">
            <v>439612.25900000002</v>
          </cell>
          <cell r="AG134">
            <v>439612.25900000002</v>
          </cell>
          <cell r="AH134">
            <v>9.5</v>
          </cell>
        </row>
        <row r="135">
          <cell r="J135" t="str">
            <v>CHANNAGIRI_66F01-NARASHETTYHALLI</v>
          </cell>
          <cell r="K135" t="str">
            <v>AGRI</v>
          </cell>
          <cell r="L135" t="str">
            <v>1310106901020301</v>
          </cell>
          <cell r="M135">
            <v>385</v>
          </cell>
          <cell r="N135">
            <v>385</v>
          </cell>
          <cell r="O135">
            <v>0</v>
          </cell>
          <cell r="P135">
            <v>384</v>
          </cell>
          <cell r="Q135">
            <v>0</v>
          </cell>
          <cell r="R135">
            <v>615.12199999999996</v>
          </cell>
          <cell r="S135">
            <v>647.87099999999998</v>
          </cell>
          <cell r="T135">
            <v>615.12</v>
          </cell>
          <cell r="U135">
            <v>1.9999999999527063E-3</v>
          </cell>
          <cell r="V135">
            <v>615.12</v>
          </cell>
          <cell r="W135">
            <v>1.9999999999527063E-3</v>
          </cell>
          <cell r="X135">
            <v>20000</v>
          </cell>
          <cell r="Y135">
            <v>0</v>
          </cell>
          <cell r="Z135">
            <v>654980</v>
          </cell>
          <cell r="AA135">
            <v>0</v>
          </cell>
          <cell r="AB135">
            <v>15000</v>
          </cell>
          <cell r="AC135">
            <v>0</v>
          </cell>
          <cell r="AD135">
            <v>639980</v>
          </cell>
          <cell r="AE135">
            <v>0</v>
          </cell>
          <cell r="AF135">
            <v>579181.9</v>
          </cell>
          <cell r="AG135">
            <v>579181.9</v>
          </cell>
          <cell r="AH135">
            <v>9.5</v>
          </cell>
        </row>
        <row r="136">
          <cell r="J136" t="str">
            <v>CHANNAGIRI_66F02-HARONALLY</v>
          </cell>
          <cell r="K136" t="str">
            <v>AGRI</v>
          </cell>
          <cell r="L136" t="str">
            <v>1310106901020302</v>
          </cell>
          <cell r="M136">
            <v>1461</v>
          </cell>
          <cell r="N136">
            <v>1460</v>
          </cell>
          <cell r="O136">
            <v>1</v>
          </cell>
          <cell r="P136">
            <v>1459</v>
          </cell>
          <cell r="Q136">
            <v>0</v>
          </cell>
          <cell r="R136">
            <v>684.83199999999999</v>
          </cell>
          <cell r="S136">
            <v>708.90499999999997</v>
          </cell>
          <cell r="T136">
            <v>684.83</v>
          </cell>
          <cell r="U136">
            <v>1.9999999999527063E-3</v>
          </cell>
          <cell r="V136">
            <v>684.83</v>
          </cell>
          <cell r="W136">
            <v>1.9999999999527063E-3</v>
          </cell>
          <cell r="X136">
            <v>30000</v>
          </cell>
          <cell r="Y136">
            <v>0</v>
          </cell>
          <cell r="Z136">
            <v>722190</v>
          </cell>
          <cell r="AA136">
            <v>992500</v>
          </cell>
          <cell r="AB136">
            <v>0</v>
          </cell>
          <cell r="AC136">
            <v>0</v>
          </cell>
          <cell r="AD136">
            <v>1714690</v>
          </cell>
          <cell r="AE136">
            <v>0</v>
          </cell>
          <cell r="AF136">
            <v>1551799.15</v>
          </cell>
          <cell r="AG136">
            <v>1551799.15</v>
          </cell>
          <cell r="AH136">
            <v>9.5</v>
          </cell>
        </row>
        <row r="137">
          <cell r="J137" t="str">
            <v>CHANNAGIRI_66F03-HONNEBAGI</v>
          </cell>
          <cell r="K137" t="str">
            <v>AGRI</v>
          </cell>
          <cell r="L137" t="str">
            <v>1310106901020303</v>
          </cell>
          <cell r="M137">
            <v>600</v>
          </cell>
          <cell r="N137">
            <v>600</v>
          </cell>
          <cell r="O137">
            <v>0</v>
          </cell>
          <cell r="P137">
            <v>599</v>
          </cell>
          <cell r="Q137">
            <v>0</v>
          </cell>
          <cell r="R137">
            <v>431.86500000000001</v>
          </cell>
          <cell r="S137">
            <v>463.67099999999999</v>
          </cell>
          <cell r="T137">
            <v>431.87</v>
          </cell>
          <cell r="U137">
            <v>-4.9999999999954525E-3</v>
          </cell>
          <cell r="V137">
            <v>431.87</v>
          </cell>
          <cell r="W137">
            <v>-4.9999999999954525E-3</v>
          </cell>
          <cell r="X137">
            <v>30000</v>
          </cell>
          <cell r="Y137">
            <v>0</v>
          </cell>
          <cell r="Z137">
            <v>954180</v>
          </cell>
          <cell r="AA137">
            <v>0</v>
          </cell>
          <cell r="AB137">
            <v>0</v>
          </cell>
          <cell r="AC137">
            <v>0</v>
          </cell>
          <cell r="AD137">
            <v>954180</v>
          </cell>
          <cell r="AE137">
            <v>93</v>
          </cell>
          <cell r="AF137">
            <v>863440.02599999995</v>
          </cell>
          <cell r="AG137">
            <v>863533.02599999995</v>
          </cell>
          <cell r="AH137">
            <v>9.5</v>
          </cell>
        </row>
        <row r="138">
          <cell r="J138" t="str">
            <v>CHANNAGIRI_66F04-MALLIGERE NJY</v>
          </cell>
          <cell r="K138" t="str">
            <v>NJY</v>
          </cell>
          <cell r="L138" t="str">
            <v>1310106901020304</v>
          </cell>
          <cell r="M138">
            <v>1004</v>
          </cell>
          <cell r="N138">
            <v>845</v>
          </cell>
          <cell r="O138">
            <v>159</v>
          </cell>
          <cell r="P138">
            <v>0</v>
          </cell>
          <cell r="Q138">
            <v>0</v>
          </cell>
          <cell r="R138">
            <v>720.55899999999997</v>
          </cell>
          <cell r="S138">
            <v>737.57299999999998</v>
          </cell>
          <cell r="T138">
            <v>720.56</v>
          </cell>
          <cell r="U138">
            <v>-9.9999999997635314E-4</v>
          </cell>
          <cell r="V138">
            <v>720.56</v>
          </cell>
          <cell r="W138">
            <v>-9.9999999997635314E-4</v>
          </cell>
          <cell r="X138">
            <v>20000</v>
          </cell>
          <cell r="Y138">
            <v>0</v>
          </cell>
          <cell r="Z138">
            <v>340280</v>
          </cell>
          <cell r="AA138">
            <v>0</v>
          </cell>
          <cell r="AB138">
            <v>288000</v>
          </cell>
          <cell r="AC138">
            <v>0</v>
          </cell>
          <cell r="AD138">
            <v>52280</v>
          </cell>
          <cell r="AE138">
            <v>48285</v>
          </cell>
          <cell r="AF138">
            <v>0</v>
          </cell>
          <cell r="AG138">
            <v>48285</v>
          </cell>
          <cell r="AH138">
            <v>7.64</v>
          </cell>
        </row>
        <row r="139">
          <cell r="J139" t="str">
            <v>CHANNAGIRI_66F05-MUDIGERE</v>
          </cell>
          <cell r="K139" t="str">
            <v>AGRI</v>
          </cell>
          <cell r="L139" t="str">
            <v>1310106901010102</v>
          </cell>
          <cell r="M139">
            <v>212</v>
          </cell>
          <cell r="N139">
            <v>212</v>
          </cell>
          <cell r="O139">
            <v>0</v>
          </cell>
          <cell r="P139">
            <v>212</v>
          </cell>
          <cell r="Q139">
            <v>0</v>
          </cell>
          <cell r="R139">
            <v>302.10599999999999</v>
          </cell>
          <cell r="S139">
            <v>324.64100000000002</v>
          </cell>
          <cell r="T139">
            <v>302.11</v>
          </cell>
          <cell r="U139">
            <v>-4.0000000000190994E-3</v>
          </cell>
          <cell r="V139">
            <v>302.11</v>
          </cell>
          <cell r="W139">
            <v>-4.0000000000190994E-3</v>
          </cell>
          <cell r="X139">
            <v>20000</v>
          </cell>
          <cell r="Y139">
            <v>0</v>
          </cell>
          <cell r="Z139">
            <v>450700</v>
          </cell>
          <cell r="AA139">
            <v>0</v>
          </cell>
          <cell r="AB139">
            <v>149000</v>
          </cell>
          <cell r="AC139">
            <v>0</v>
          </cell>
          <cell r="AD139">
            <v>301700</v>
          </cell>
          <cell r="AE139">
            <v>0</v>
          </cell>
          <cell r="AF139">
            <v>273037.74200000003</v>
          </cell>
          <cell r="AG139">
            <v>273037.74200000003</v>
          </cell>
          <cell r="AH139">
            <v>9.5</v>
          </cell>
        </row>
        <row r="140">
          <cell r="J140" t="str">
            <v>CHANNAGIRI_66F06-CHANNAGIRI</v>
          </cell>
          <cell r="K140" t="str">
            <v>DOMESTIC</v>
          </cell>
          <cell r="L140" t="str">
            <v>1310106901020101</v>
          </cell>
          <cell r="M140">
            <v>11973</v>
          </cell>
          <cell r="N140">
            <v>9824</v>
          </cell>
          <cell r="O140">
            <v>2149</v>
          </cell>
          <cell r="P140">
            <v>11</v>
          </cell>
          <cell r="Q140">
            <v>0</v>
          </cell>
          <cell r="R140">
            <v>1401.3309999999999</v>
          </cell>
          <cell r="S140">
            <v>1428.2080000000001</v>
          </cell>
          <cell r="T140">
            <v>1401.33</v>
          </cell>
          <cell r="U140">
            <v>9.9999999997635314E-4</v>
          </cell>
          <cell r="V140">
            <v>1401.33</v>
          </cell>
          <cell r="W140">
            <v>9.9999999997635314E-4</v>
          </cell>
          <cell r="X140">
            <v>20000</v>
          </cell>
          <cell r="Y140">
            <v>0</v>
          </cell>
          <cell r="Z140">
            <v>537540</v>
          </cell>
          <cell r="AA140">
            <v>375000</v>
          </cell>
          <cell r="AB140">
            <v>0</v>
          </cell>
          <cell r="AC140">
            <v>0</v>
          </cell>
          <cell r="AD140">
            <v>912540</v>
          </cell>
          <cell r="AE140">
            <v>853876.4</v>
          </cell>
          <cell r="AF140">
            <v>13342.647999999999</v>
          </cell>
          <cell r="AG140">
            <v>867219.04799999995</v>
          </cell>
          <cell r="AH140">
            <v>4.97</v>
          </cell>
        </row>
        <row r="141">
          <cell r="J141" t="str">
            <v>CHANNAGIRI_66F07-MAVINAHOLE</v>
          </cell>
          <cell r="K141" t="str">
            <v>AGRI</v>
          </cell>
          <cell r="L141" t="str">
            <v>1310106901020102</v>
          </cell>
          <cell r="M141">
            <v>839</v>
          </cell>
          <cell r="N141">
            <v>839</v>
          </cell>
          <cell r="O141">
            <v>0</v>
          </cell>
          <cell r="P141">
            <v>839</v>
          </cell>
          <cell r="Q141">
            <v>0</v>
          </cell>
          <cell r="R141">
            <v>574.44299999999998</v>
          </cell>
          <cell r="S141">
            <v>611.38699999999994</v>
          </cell>
          <cell r="T141">
            <v>574.44000000000005</v>
          </cell>
          <cell r="U141">
            <v>2.9999999999290594E-3</v>
          </cell>
          <cell r="V141">
            <v>574.44000000000005</v>
          </cell>
          <cell r="W141">
            <v>2.9999999999290594E-3</v>
          </cell>
          <cell r="X141">
            <v>30000</v>
          </cell>
          <cell r="Y141">
            <v>0</v>
          </cell>
          <cell r="Z141">
            <v>1108320</v>
          </cell>
          <cell r="AA141">
            <v>158830</v>
          </cell>
          <cell r="AB141">
            <v>0</v>
          </cell>
          <cell r="AC141">
            <v>0</v>
          </cell>
          <cell r="AD141">
            <v>1267150</v>
          </cell>
          <cell r="AE141">
            <v>0</v>
          </cell>
          <cell r="AF141">
            <v>1146769.4040000001</v>
          </cell>
          <cell r="AG141">
            <v>1146769.4040000001</v>
          </cell>
          <cell r="AH141">
            <v>9.5</v>
          </cell>
        </row>
        <row r="142">
          <cell r="J142" t="str">
            <v>CHANNAGIRI_66F08-AKKLIKATTE</v>
          </cell>
          <cell r="K142" t="str">
            <v>AGRI</v>
          </cell>
          <cell r="L142" t="str">
            <v>1310106901020103</v>
          </cell>
          <cell r="M142">
            <v>348</v>
          </cell>
          <cell r="N142">
            <v>348</v>
          </cell>
          <cell r="O142">
            <v>0</v>
          </cell>
          <cell r="P142">
            <v>348</v>
          </cell>
          <cell r="Q142">
            <v>0</v>
          </cell>
          <cell r="R142">
            <v>729.45399999999995</v>
          </cell>
          <cell r="S142">
            <v>767.86099999999999</v>
          </cell>
          <cell r="T142">
            <v>729.45</v>
          </cell>
          <cell r="U142">
            <v>3.9999999999054126E-3</v>
          </cell>
          <cell r="V142">
            <v>729.45</v>
          </cell>
          <cell r="W142">
            <v>3.9999999999054126E-3</v>
          </cell>
          <cell r="X142">
            <v>30000</v>
          </cell>
          <cell r="Y142">
            <v>0</v>
          </cell>
          <cell r="Z142">
            <v>1152210</v>
          </cell>
          <cell r="AA142">
            <v>0</v>
          </cell>
          <cell r="AB142">
            <v>546000</v>
          </cell>
          <cell r="AC142">
            <v>0</v>
          </cell>
          <cell r="AD142">
            <v>606210</v>
          </cell>
          <cell r="AE142">
            <v>0</v>
          </cell>
          <cell r="AF142">
            <v>539800</v>
          </cell>
          <cell r="AG142">
            <v>539800</v>
          </cell>
          <cell r="AH142">
            <v>10.95</v>
          </cell>
        </row>
        <row r="143">
          <cell r="J143" t="str">
            <v>CHANNAGIRI_66F09-AGARABANNIHATTINJY</v>
          </cell>
          <cell r="K143" t="str">
            <v>NJY</v>
          </cell>
          <cell r="L143" t="str">
            <v>1310106901010501</v>
          </cell>
          <cell r="M143">
            <v>2574</v>
          </cell>
          <cell r="N143">
            <v>2144</v>
          </cell>
          <cell r="O143">
            <v>430</v>
          </cell>
          <cell r="P143">
            <v>0</v>
          </cell>
          <cell r="Q143">
            <v>0</v>
          </cell>
          <cell r="R143">
            <v>422.483</v>
          </cell>
          <cell r="S143">
            <v>434.64299999999997</v>
          </cell>
          <cell r="T143">
            <v>422.48</v>
          </cell>
          <cell r="U143">
            <v>2.9999999999859028E-3</v>
          </cell>
          <cell r="V143">
            <v>422.48</v>
          </cell>
          <cell r="W143">
            <v>2.9999999999859028E-3</v>
          </cell>
          <cell r="X143">
            <v>20000</v>
          </cell>
          <cell r="Y143">
            <v>0</v>
          </cell>
          <cell r="Z143">
            <v>243200</v>
          </cell>
          <cell r="AA143">
            <v>0</v>
          </cell>
          <cell r="AB143">
            <v>45000</v>
          </cell>
          <cell r="AC143">
            <v>0</v>
          </cell>
          <cell r="AD143">
            <v>198200</v>
          </cell>
          <cell r="AE143">
            <v>182575.5</v>
          </cell>
          <cell r="AF143">
            <v>0</v>
          </cell>
          <cell r="AG143">
            <v>182575.5</v>
          </cell>
          <cell r="AH143">
            <v>7.88</v>
          </cell>
        </row>
        <row r="144">
          <cell r="J144" t="str">
            <v>CHANNAGIRI_66F10-BILLAHALLI</v>
          </cell>
          <cell r="K144" t="str">
            <v>AGRI</v>
          </cell>
          <cell r="L144" t="str">
            <v>1310106901010502</v>
          </cell>
          <cell r="M144">
            <v>695</v>
          </cell>
          <cell r="N144">
            <v>695</v>
          </cell>
          <cell r="O144">
            <v>0</v>
          </cell>
          <cell r="P144">
            <v>695</v>
          </cell>
          <cell r="Q144">
            <v>0</v>
          </cell>
          <cell r="R144">
            <v>493.185</v>
          </cell>
          <cell r="S144">
            <v>519.34299999999996</v>
          </cell>
          <cell r="T144">
            <v>493.19</v>
          </cell>
          <cell r="U144">
            <v>-4.9999999999954525E-3</v>
          </cell>
          <cell r="V144">
            <v>493.19</v>
          </cell>
          <cell r="W144">
            <v>-4.9999999999954525E-3</v>
          </cell>
          <cell r="X144">
            <v>30000</v>
          </cell>
          <cell r="Y144">
            <v>0</v>
          </cell>
          <cell r="Z144">
            <v>784740</v>
          </cell>
          <cell r="AA144">
            <v>385000</v>
          </cell>
          <cell r="AB144">
            <v>0</v>
          </cell>
          <cell r="AC144">
            <v>0</v>
          </cell>
          <cell r="AD144">
            <v>1169740</v>
          </cell>
          <cell r="AE144">
            <v>0</v>
          </cell>
          <cell r="AF144">
            <v>1057900</v>
          </cell>
          <cell r="AG144">
            <v>1057900</v>
          </cell>
          <cell r="AH144">
            <v>9.56</v>
          </cell>
        </row>
        <row r="145">
          <cell r="J145" t="str">
            <v>CHANNAGIRI_66F11-AGARABANNIHATTIIP</v>
          </cell>
          <cell r="K145" t="str">
            <v>AGRI</v>
          </cell>
          <cell r="L145" t="str">
            <v>1310106901010503</v>
          </cell>
          <cell r="M145">
            <v>723</v>
          </cell>
          <cell r="N145">
            <v>723</v>
          </cell>
          <cell r="O145">
            <v>0</v>
          </cell>
          <cell r="P145">
            <v>723</v>
          </cell>
          <cell r="Q145">
            <v>0</v>
          </cell>
          <cell r="R145">
            <v>421.92399999999998</v>
          </cell>
          <cell r="S145">
            <v>443.57100000000003</v>
          </cell>
          <cell r="T145">
            <v>493.19</v>
          </cell>
          <cell r="U145">
            <v>-71.26600000000002</v>
          </cell>
          <cell r="V145">
            <v>493.19</v>
          </cell>
          <cell r="W145">
            <v>-71.26600000000002</v>
          </cell>
          <cell r="X145">
            <v>20000</v>
          </cell>
          <cell r="Y145">
            <v>0</v>
          </cell>
          <cell r="Z145">
            <v>432940</v>
          </cell>
          <cell r="AA145">
            <v>826000</v>
          </cell>
          <cell r="AB145">
            <v>0</v>
          </cell>
          <cell r="AC145">
            <v>0</v>
          </cell>
          <cell r="AD145">
            <v>1258940</v>
          </cell>
          <cell r="AE145">
            <v>0</v>
          </cell>
          <cell r="AF145">
            <v>1097900</v>
          </cell>
          <cell r="AG145">
            <v>1097900</v>
          </cell>
          <cell r="AH145">
            <v>12.79</v>
          </cell>
        </row>
        <row r="146">
          <cell r="J146" t="str">
            <v>CHANNAGIRI_66F12-GARAGA</v>
          </cell>
          <cell r="K146" t="str">
            <v>AGRI</v>
          </cell>
          <cell r="L146" t="str">
            <v>1310106901010504</v>
          </cell>
          <cell r="M146">
            <v>728</v>
          </cell>
          <cell r="N146">
            <v>728</v>
          </cell>
          <cell r="O146">
            <v>0</v>
          </cell>
          <cell r="P146">
            <v>726</v>
          </cell>
          <cell r="Q146">
            <v>0</v>
          </cell>
          <cell r="R146">
            <v>723.47699999999998</v>
          </cell>
          <cell r="S146">
            <v>758.97</v>
          </cell>
          <cell r="T146">
            <v>723.48</v>
          </cell>
          <cell r="U146">
            <v>-3.0000000000427463E-3</v>
          </cell>
          <cell r="V146">
            <v>723.48</v>
          </cell>
          <cell r="W146">
            <v>-3.0000000000427463E-3</v>
          </cell>
          <cell r="X146">
            <v>30000</v>
          </cell>
          <cell r="Y146">
            <v>0</v>
          </cell>
          <cell r="Z146">
            <v>1064790</v>
          </cell>
          <cell r="AA146">
            <v>100000</v>
          </cell>
          <cell r="AB146">
            <v>53239.5</v>
          </cell>
          <cell r="AC146">
            <v>0</v>
          </cell>
          <cell r="AD146">
            <v>1111550.5</v>
          </cell>
          <cell r="AE146">
            <v>0</v>
          </cell>
          <cell r="AF146">
            <v>1005954.8639999999</v>
          </cell>
          <cell r="AG146">
            <v>1005954.8639999999</v>
          </cell>
          <cell r="AH146">
            <v>9.5</v>
          </cell>
        </row>
        <row r="147">
          <cell r="J147" t="str">
            <v>CHANNAGIRI_66F14-AJJIHALLI</v>
          </cell>
          <cell r="K147" t="str">
            <v>AGRI</v>
          </cell>
          <cell r="L147" t="str">
            <v>1310106901020104</v>
          </cell>
          <cell r="M147">
            <v>789</v>
          </cell>
          <cell r="N147">
            <v>789</v>
          </cell>
          <cell r="O147">
            <v>0</v>
          </cell>
          <cell r="P147">
            <v>789</v>
          </cell>
          <cell r="Q147">
            <v>0</v>
          </cell>
          <cell r="R147">
            <v>386.29899999999998</v>
          </cell>
          <cell r="S147">
            <v>395.79199999999997</v>
          </cell>
          <cell r="T147">
            <v>386.3</v>
          </cell>
          <cell r="U147">
            <v>-1.0000000000331966E-3</v>
          </cell>
          <cell r="V147">
            <v>386.3</v>
          </cell>
          <cell r="W147">
            <v>-1.0000000000331966E-3</v>
          </cell>
          <cell r="X147">
            <v>30000</v>
          </cell>
          <cell r="Y147">
            <v>0</v>
          </cell>
          <cell r="Z147">
            <v>284790</v>
          </cell>
          <cell r="AA147">
            <v>1050000</v>
          </cell>
          <cell r="AB147">
            <v>0</v>
          </cell>
          <cell r="AC147">
            <v>0</v>
          </cell>
          <cell r="AD147">
            <v>1334790</v>
          </cell>
          <cell r="AE147">
            <v>0</v>
          </cell>
          <cell r="AF147">
            <v>1193800</v>
          </cell>
          <cell r="AG147">
            <v>1193800</v>
          </cell>
          <cell r="AH147">
            <v>10.56</v>
          </cell>
        </row>
        <row r="148">
          <cell r="J148" t="str">
            <v>CHANNAGIRI_66F15-AJJIHALLINJY</v>
          </cell>
          <cell r="K148" t="str">
            <v>NJY</v>
          </cell>
          <cell r="L148" t="str">
            <v>1310106901020105</v>
          </cell>
          <cell r="M148">
            <v>2970</v>
          </cell>
          <cell r="N148">
            <v>2455</v>
          </cell>
          <cell r="O148">
            <v>515</v>
          </cell>
          <cell r="P148">
            <v>0</v>
          </cell>
          <cell r="Q148">
            <v>0</v>
          </cell>
          <cell r="R148">
            <v>108.36799999999999</v>
          </cell>
          <cell r="S148">
            <v>113.262</v>
          </cell>
          <cell r="T148">
            <v>108.37</v>
          </cell>
          <cell r="U148">
            <v>-2.0000000000095497E-3</v>
          </cell>
          <cell r="V148">
            <v>108.37</v>
          </cell>
          <cell r="W148">
            <v>-2.0000000000095497E-3</v>
          </cell>
          <cell r="X148">
            <v>20000</v>
          </cell>
          <cell r="Y148">
            <v>0</v>
          </cell>
          <cell r="Z148">
            <v>97880</v>
          </cell>
          <cell r="AA148">
            <v>105000</v>
          </cell>
          <cell r="AB148">
            <v>0</v>
          </cell>
          <cell r="AC148">
            <v>0</v>
          </cell>
          <cell r="AD148">
            <v>202880</v>
          </cell>
          <cell r="AE148">
            <v>188452</v>
          </cell>
          <cell r="AF148">
            <v>0</v>
          </cell>
          <cell r="AG148">
            <v>188452</v>
          </cell>
          <cell r="AH148">
            <v>7.11</v>
          </cell>
        </row>
        <row r="149">
          <cell r="J149" t="str">
            <v>CHANNAGIRI_66F16-CHIKKULEGERE</v>
          </cell>
          <cell r="K149" t="str">
            <v>AGRI</v>
          </cell>
          <cell r="L149" t="str">
            <v>1310106901020106</v>
          </cell>
          <cell r="M149">
            <v>413</v>
          </cell>
          <cell r="N149">
            <v>413</v>
          </cell>
          <cell r="O149">
            <v>0</v>
          </cell>
          <cell r="P149">
            <v>413</v>
          </cell>
          <cell r="Q149">
            <v>0</v>
          </cell>
          <cell r="R149">
            <v>363.202</v>
          </cell>
          <cell r="S149">
            <v>381.84699999999998</v>
          </cell>
          <cell r="T149">
            <v>363.2</v>
          </cell>
          <cell r="U149">
            <v>2.0000000000095497E-3</v>
          </cell>
          <cell r="V149">
            <v>363.2</v>
          </cell>
          <cell r="W149">
            <v>2.0000000000095497E-3</v>
          </cell>
          <cell r="X149">
            <v>20000</v>
          </cell>
          <cell r="Y149">
            <v>0</v>
          </cell>
          <cell r="Z149">
            <v>372900</v>
          </cell>
          <cell r="AA149">
            <v>328000</v>
          </cell>
          <cell r="AB149">
            <v>0</v>
          </cell>
          <cell r="AC149">
            <v>0</v>
          </cell>
          <cell r="AD149">
            <v>700900</v>
          </cell>
          <cell r="AE149">
            <v>0</v>
          </cell>
          <cell r="AF149">
            <v>626100</v>
          </cell>
          <cell r="AG149">
            <v>626100</v>
          </cell>
          <cell r="AH149">
            <v>10.67</v>
          </cell>
        </row>
        <row r="150">
          <cell r="J150" t="str">
            <v>CHANNAGIRI_66F17-HONNEBAGI NJY</v>
          </cell>
          <cell r="K150" t="str">
            <v>NJY</v>
          </cell>
          <cell r="L150" t="str">
            <v>1310106901010103</v>
          </cell>
          <cell r="M150">
            <v>3349</v>
          </cell>
          <cell r="N150">
            <v>2851</v>
          </cell>
          <cell r="O150">
            <v>498</v>
          </cell>
          <cell r="P150">
            <v>0</v>
          </cell>
          <cell r="Q150">
            <v>0</v>
          </cell>
          <cell r="R150">
            <v>243.76599999999999</v>
          </cell>
          <cell r="S150">
            <v>275.86900000000003</v>
          </cell>
          <cell r="T150">
            <v>243.77</v>
          </cell>
          <cell r="U150">
            <v>-4.0000000000190994E-3</v>
          </cell>
          <cell r="V150">
            <v>243.77</v>
          </cell>
          <cell r="W150">
            <v>-4.0000000000190994E-3</v>
          </cell>
          <cell r="X150">
            <v>20000</v>
          </cell>
          <cell r="Y150">
            <v>0</v>
          </cell>
          <cell r="Z150">
            <v>642060</v>
          </cell>
          <cell r="AA150">
            <v>0</v>
          </cell>
          <cell r="AB150">
            <v>385000</v>
          </cell>
          <cell r="AC150">
            <v>0</v>
          </cell>
          <cell r="AD150">
            <v>257060</v>
          </cell>
          <cell r="AE150">
            <v>233490</v>
          </cell>
          <cell r="AF150">
            <v>0</v>
          </cell>
          <cell r="AG150">
            <v>233490</v>
          </cell>
          <cell r="AH150">
            <v>9.17</v>
          </cell>
        </row>
        <row r="151">
          <cell r="J151" t="str">
            <v>CHANNAGIRI_66F18-GARAGA NJY</v>
          </cell>
          <cell r="K151" t="str">
            <v>NJY</v>
          </cell>
          <cell r="L151" t="str">
            <v>1310106901010104</v>
          </cell>
          <cell r="M151">
            <v>1576</v>
          </cell>
          <cell r="N151">
            <v>1274</v>
          </cell>
          <cell r="O151">
            <v>302</v>
          </cell>
          <cell r="P151">
            <v>0</v>
          </cell>
          <cell r="Q151">
            <v>0</v>
          </cell>
          <cell r="R151">
            <v>6849.1</v>
          </cell>
          <cell r="S151">
            <v>7207</v>
          </cell>
          <cell r="T151">
            <v>6849.1</v>
          </cell>
          <cell r="U151">
            <v>0</v>
          </cell>
          <cell r="V151">
            <v>6849.1</v>
          </cell>
          <cell r="W151">
            <v>0</v>
          </cell>
          <cell r="X151">
            <v>3000</v>
          </cell>
          <cell r="Y151">
            <v>0</v>
          </cell>
          <cell r="Z151">
            <v>1073700</v>
          </cell>
          <cell r="AA151">
            <v>0</v>
          </cell>
          <cell r="AB151">
            <v>978000</v>
          </cell>
          <cell r="AC151">
            <v>0</v>
          </cell>
          <cell r="AD151">
            <v>95700</v>
          </cell>
          <cell r="AE151">
            <v>90420.7</v>
          </cell>
          <cell r="AF151">
            <v>0</v>
          </cell>
          <cell r="AG151">
            <v>90420.7</v>
          </cell>
          <cell r="AH151">
            <v>5.52</v>
          </cell>
        </row>
        <row r="152">
          <cell r="J152" t="str">
            <v>CHANNAGIRI_66F19-KHB-1</v>
          </cell>
          <cell r="K152" t="str">
            <v>NJY</v>
          </cell>
          <cell r="L152" t="str">
            <v>1310106901010506</v>
          </cell>
          <cell r="M152">
            <v>1012</v>
          </cell>
          <cell r="N152">
            <v>852</v>
          </cell>
          <cell r="O152">
            <v>160</v>
          </cell>
          <cell r="P152">
            <v>0</v>
          </cell>
          <cell r="Q152">
            <v>0</v>
          </cell>
          <cell r="R152">
            <v>1216.1099999999999</v>
          </cell>
          <cell r="S152">
            <v>1253.32</v>
          </cell>
          <cell r="T152">
            <v>1216.1099999999999</v>
          </cell>
          <cell r="U152">
            <v>0</v>
          </cell>
          <cell r="V152">
            <v>1216.1099999999999</v>
          </cell>
          <cell r="W152">
            <v>0</v>
          </cell>
          <cell r="X152">
            <v>2000</v>
          </cell>
          <cell r="Y152">
            <v>0</v>
          </cell>
          <cell r="Z152">
            <v>74420</v>
          </cell>
          <cell r="AA152">
            <v>0</v>
          </cell>
          <cell r="AB152">
            <v>14000</v>
          </cell>
          <cell r="AC152">
            <v>0</v>
          </cell>
          <cell r="AD152">
            <v>60420</v>
          </cell>
          <cell r="AE152">
            <v>55821</v>
          </cell>
          <cell r="AF152">
            <v>0</v>
          </cell>
          <cell r="AG152">
            <v>55821</v>
          </cell>
          <cell r="AH152">
            <v>7.61</v>
          </cell>
        </row>
        <row r="153">
          <cell r="J153" t="str">
            <v>CHANNAGIRI_66F20-KHB-2</v>
          </cell>
          <cell r="K153" t="str">
            <v>NJY</v>
          </cell>
          <cell r="L153" t="str">
            <v>1310106901020701</v>
          </cell>
          <cell r="M153">
            <v>41</v>
          </cell>
          <cell r="N153">
            <v>41</v>
          </cell>
          <cell r="O153">
            <v>0</v>
          </cell>
          <cell r="P153">
            <v>0</v>
          </cell>
          <cell r="Q153">
            <v>0</v>
          </cell>
          <cell r="R153">
            <v>2009.14</v>
          </cell>
          <cell r="S153">
            <v>2317.1799999999998</v>
          </cell>
          <cell r="T153">
            <v>2009.14</v>
          </cell>
          <cell r="U153">
            <v>0</v>
          </cell>
          <cell r="V153">
            <v>2009.14</v>
          </cell>
          <cell r="W153">
            <v>0</v>
          </cell>
          <cell r="X153">
            <v>2000</v>
          </cell>
          <cell r="Y153">
            <v>0</v>
          </cell>
          <cell r="Z153">
            <v>616080</v>
          </cell>
          <cell r="AA153">
            <v>0</v>
          </cell>
          <cell r="AB153">
            <v>615865</v>
          </cell>
          <cell r="AC153">
            <v>0</v>
          </cell>
          <cell r="AD153">
            <v>215</v>
          </cell>
          <cell r="AE153">
            <v>200</v>
          </cell>
          <cell r="AF153">
            <v>0</v>
          </cell>
          <cell r="AG153">
            <v>200</v>
          </cell>
          <cell r="AH153">
            <v>6.98</v>
          </cell>
        </row>
        <row r="154">
          <cell r="J154" t="str">
            <v>GOPPENAHALLI_66F01-PANDOMATTI</v>
          </cell>
          <cell r="K154" t="str">
            <v>AGRI</v>
          </cell>
          <cell r="L154" t="str">
            <v>1310106905010101</v>
          </cell>
          <cell r="M154">
            <v>469</v>
          </cell>
          <cell r="N154">
            <v>469</v>
          </cell>
          <cell r="O154">
            <v>0</v>
          </cell>
          <cell r="P154">
            <v>469</v>
          </cell>
          <cell r="Q154">
            <v>0</v>
          </cell>
          <cell r="R154">
            <v>543.57000000000005</v>
          </cell>
          <cell r="S154">
            <v>567.53899999999999</v>
          </cell>
          <cell r="T154">
            <v>543.57000000000005</v>
          </cell>
          <cell r="U154">
            <v>0</v>
          </cell>
          <cell r="V154">
            <v>543.57000000000005</v>
          </cell>
          <cell r="W154">
            <v>0</v>
          </cell>
          <cell r="X154">
            <v>30000</v>
          </cell>
          <cell r="Y154">
            <v>0</v>
          </cell>
          <cell r="Z154">
            <v>719070</v>
          </cell>
          <cell r="AA154">
            <v>20000</v>
          </cell>
          <cell r="AB154">
            <v>0</v>
          </cell>
          <cell r="AC154">
            <v>0</v>
          </cell>
          <cell r="AD154">
            <v>739070</v>
          </cell>
          <cell r="AE154">
            <v>0</v>
          </cell>
          <cell r="AF154">
            <v>668858.71600000001</v>
          </cell>
          <cell r="AG154">
            <v>668858.71600000001</v>
          </cell>
          <cell r="AH154">
            <v>9.5</v>
          </cell>
        </row>
        <row r="155">
          <cell r="J155" t="str">
            <v>GOPPENAHALLI_66F02-MARVANJI</v>
          </cell>
          <cell r="K155" t="str">
            <v>AGRI</v>
          </cell>
          <cell r="L155" t="str">
            <v>1310106905010102</v>
          </cell>
          <cell r="M155">
            <v>403</v>
          </cell>
          <cell r="N155">
            <v>403</v>
          </cell>
          <cell r="O155">
            <v>0</v>
          </cell>
          <cell r="P155">
            <v>403</v>
          </cell>
          <cell r="Q155">
            <v>0</v>
          </cell>
          <cell r="R155">
            <v>640.94299999999998</v>
          </cell>
          <cell r="S155">
            <v>663.70699999999999</v>
          </cell>
          <cell r="T155">
            <v>640.94000000000005</v>
          </cell>
          <cell r="U155">
            <v>2.9999999999290594E-3</v>
          </cell>
          <cell r="V155">
            <v>640.94000000000005</v>
          </cell>
          <cell r="W155">
            <v>2.9999999999290594E-3</v>
          </cell>
          <cell r="X155">
            <v>30000</v>
          </cell>
          <cell r="Y155">
            <v>0</v>
          </cell>
          <cell r="Z155">
            <v>682920</v>
          </cell>
          <cell r="AA155">
            <v>0</v>
          </cell>
          <cell r="AB155">
            <v>97000</v>
          </cell>
          <cell r="AC155">
            <v>0</v>
          </cell>
          <cell r="AD155">
            <v>585920</v>
          </cell>
          <cell r="AE155">
            <v>0</v>
          </cell>
          <cell r="AF155">
            <v>530256.33299999998</v>
          </cell>
          <cell r="AG155">
            <v>530256.33299999998</v>
          </cell>
          <cell r="AH155">
            <v>9.5</v>
          </cell>
        </row>
        <row r="156">
          <cell r="J156" t="str">
            <v>GOPPENAHALLI_66F03-SAVEDLU(PANDOMATTINJY)</v>
          </cell>
          <cell r="K156" t="str">
            <v>NJY</v>
          </cell>
          <cell r="L156" t="str">
            <v>1310106905010103</v>
          </cell>
          <cell r="M156">
            <v>2779</v>
          </cell>
          <cell r="N156">
            <v>2394</v>
          </cell>
          <cell r="O156">
            <v>385</v>
          </cell>
          <cell r="P156">
            <v>0</v>
          </cell>
          <cell r="Q156">
            <v>0</v>
          </cell>
          <cell r="R156">
            <v>1193.0440000000001</v>
          </cell>
          <cell r="S156">
            <v>1213.3320000000001</v>
          </cell>
          <cell r="T156">
            <v>1193.04</v>
          </cell>
          <cell r="U156">
            <v>4.0000000001327862E-3</v>
          </cell>
          <cell r="V156">
            <v>1193.04</v>
          </cell>
          <cell r="W156">
            <v>4.0000000001327862E-3</v>
          </cell>
          <cell r="X156">
            <v>20000</v>
          </cell>
          <cell r="Y156">
            <v>0</v>
          </cell>
          <cell r="Z156">
            <v>405760</v>
          </cell>
          <cell r="AA156">
            <v>0</v>
          </cell>
          <cell r="AB156">
            <v>175000</v>
          </cell>
          <cell r="AC156">
            <v>0</v>
          </cell>
          <cell r="AD156">
            <v>230760</v>
          </cell>
          <cell r="AE156">
            <v>210560.4</v>
          </cell>
          <cell r="AF156">
            <v>0</v>
          </cell>
          <cell r="AG156">
            <v>210560.4</v>
          </cell>
          <cell r="AH156">
            <v>8.75</v>
          </cell>
        </row>
        <row r="157">
          <cell r="J157" t="str">
            <v>GOPPENAHALLI_66F04-SAVEHADLU</v>
          </cell>
          <cell r="K157" t="str">
            <v>AGRI</v>
          </cell>
          <cell r="L157" t="str">
            <v>1310106905010104</v>
          </cell>
          <cell r="M157">
            <v>369</v>
          </cell>
          <cell r="N157">
            <v>369</v>
          </cell>
          <cell r="O157">
            <v>0</v>
          </cell>
          <cell r="P157">
            <v>369</v>
          </cell>
          <cell r="Q157">
            <v>0</v>
          </cell>
          <cell r="R157">
            <v>1250.0889999999999</v>
          </cell>
          <cell r="S157">
            <v>1306.2329999999999</v>
          </cell>
          <cell r="T157">
            <v>1250.0899999999999</v>
          </cell>
          <cell r="U157">
            <v>-9.9999999997635314E-4</v>
          </cell>
          <cell r="V157">
            <v>1250.0899999999999</v>
          </cell>
          <cell r="W157">
            <v>-9.9999999997635314E-4</v>
          </cell>
          <cell r="X157">
            <v>20000</v>
          </cell>
          <cell r="Y157">
            <v>0</v>
          </cell>
          <cell r="Z157">
            <v>1122880</v>
          </cell>
          <cell r="AA157">
            <v>0</v>
          </cell>
          <cell r="AB157">
            <v>515000</v>
          </cell>
          <cell r="AC157">
            <v>0</v>
          </cell>
          <cell r="AD157">
            <v>607880</v>
          </cell>
          <cell r="AE157">
            <v>0</v>
          </cell>
          <cell r="AF157">
            <v>550130.63300000003</v>
          </cell>
          <cell r="AG157">
            <v>550130.63300000003</v>
          </cell>
          <cell r="AH157">
            <v>9.5</v>
          </cell>
        </row>
        <row r="158">
          <cell r="J158" t="str">
            <v>GOPPENAHALLI_66F05-PENNASAMUDRA IP</v>
          </cell>
          <cell r="K158" t="str">
            <v>AGRI</v>
          </cell>
          <cell r="L158" t="str">
            <v>1310106905020101</v>
          </cell>
          <cell r="M158">
            <v>1203</v>
          </cell>
          <cell r="N158">
            <v>1203</v>
          </cell>
          <cell r="O158">
            <v>0</v>
          </cell>
          <cell r="P158">
            <v>1203</v>
          </cell>
          <cell r="Q158">
            <v>0</v>
          </cell>
          <cell r="R158">
            <v>1024.97</v>
          </cell>
          <cell r="S158">
            <v>1058.557</v>
          </cell>
          <cell r="T158" t="e">
            <v>#N/A</v>
          </cell>
          <cell r="U158" t="e">
            <v>#N/A</v>
          </cell>
          <cell r="V158">
            <v>1024.97</v>
          </cell>
          <cell r="W158">
            <v>0</v>
          </cell>
          <cell r="X158">
            <v>30000</v>
          </cell>
          <cell r="Y158">
            <v>0</v>
          </cell>
          <cell r="Z158">
            <v>1007610</v>
          </cell>
          <cell r="AA158">
            <v>1063360</v>
          </cell>
          <cell r="AB158">
            <v>0</v>
          </cell>
          <cell r="AC158">
            <v>0</v>
          </cell>
          <cell r="AD158">
            <v>2070970</v>
          </cell>
          <cell r="AE158">
            <v>0</v>
          </cell>
          <cell r="AF158">
            <v>1842300</v>
          </cell>
          <cell r="AG158">
            <v>1842300</v>
          </cell>
          <cell r="AH158">
            <v>11.04</v>
          </cell>
        </row>
        <row r="159">
          <cell r="J159" t="str">
            <v>GOPPENAHALLI_66F06-HOSURU IP</v>
          </cell>
          <cell r="K159" t="str">
            <v>AGRI</v>
          </cell>
          <cell r="L159" t="str">
            <v>1310106905020301</v>
          </cell>
          <cell r="M159">
            <v>335</v>
          </cell>
          <cell r="N159">
            <v>335</v>
          </cell>
          <cell r="O159">
            <v>0</v>
          </cell>
          <cell r="P159">
            <v>335</v>
          </cell>
          <cell r="Q159">
            <v>0</v>
          </cell>
          <cell r="R159">
            <v>600.11</v>
          </cell>
          <cell r="S159">
            <v>618.84699999999998</v>
          </cell>
          <cell r="T159" t="e">
            <v>#N/A</v>
          </cell>
          <cell r="U159" t="e">
            <v>#N/A</v>
          </cell>
          <cell r="V159">
            <v>600.11</v>
          </cell>
          <cell r="W159">
            <v>0</v>
          </cell>
          <cell r="X159">
            <v>20000</v>
          </cell>
          <cell r="Y159">
            <v>0</v>
          </cell>
          <cell r="Z159">
            <v>374740</v>
          </cell>
          <cell r="AA159">
            <v>246540</v>
          </cell>
          <cell r="AB159">
            <v>77000</v>
          </cell>
          <cell r="AC159">
            <v>0</v>
          </cell>
          <cell r="AD159">
            <v>544280</v>
          </cell>
          <cell r="AE159">
            <v>0</v>
          </cell>
          <cell r="AF159">
            <v>492572.84700000001</v>
          </cell>
          <cell r="AG159">
            <v>492572.84700000001</v>
          </cell>
          <cell r="AH159">
            <v>9.5</v>
          </cell>
        </row>
        <row r="160">
          <cell r="J160" t="str">
            <v>GOPPENAHALLI_66F07-KANCHIGANAL</v>
          </cell>
          <cell r="K160" t="str">
            <v>AGRI</v>
          </cell>
          <cell r="L160" t="str">
            <v>1310106905020302</v>
          </cell>
          <cell r="M160">
            <v>711</v>
          </cell>
          <cell r="N160">
            <v>711</v>
          </cell>
          <cell r="O160">
            <v>0</v>
          </cell>
          <cell r="P160">
            <v>711</v>
          </cell>
          <cell r="Q160">
            <v>0</v>
          </cell>
          <cell r="R160">
            <v>747.32</v>
          </cell>
          <cell r="S160">
            <v>784.17</v>
          </cell>
          <cell r="T160">
            <v>747.32</v>
          </cell>
          <cell r="U160">
            <v>0</v>
          </cell>
          <cell r="V160">
            <v>747.32</v>
          </cell>
          <cell r="W160">
            <v>0</v>
          </cell>
          <cell r="X160">
            <v>30000</v>
          </cell>
          <cell r="Y160">
            <v>0</v>
          </cell>
          <cell r="Z160">
            <v>1105500</v>
          </cell>
          <cell r="AA160">
            <v>32000</v>
          </cell>
          <cell r="AB160">
            <v>226000</v>
          </cell>
          <cell r="AC160">
            <v>0</v>
          </cell>
          <cell r="AD160">
            <v>911500</v>
          </cell>
          <cell r="AE160">
            <v>0</v>
          </cell>
          <cell r="AF160">
            <v>824908.02800000005</v>
          </cell>
          <cell r="AG160">
            <v>824908.02800000005</v>
          </cell>
          <cell r="AH160">
            <v>9.5</v>
          </cell>
        </row>
        <row r="161">
          <cell r="J161" t="str">
            <v>GOPPENAHALLI_66F08-GOPPENAHALLI IP</v>
          </cell>
          <cell r="K161" t="str">
            <v>AGRI</v>
          </cell>
          <cell r="L161" t="str">
            <v>1310106905020303</v>
          </cell>
          <cell r="M161">
            <v>1188</v>
          </cell>
          <cell r="N161">
            <v>903</v>
          </cell>
          <cell r="O161">
            <v>285</v>
          </cell>
          <cell r="P161">
            <v>0</v>
          </cell>
          <cell r="Q161">
            <v>0</v>
          </cell>
          <cell r="R161">
            <v>282.79899999999998</v>
          </cell>
          <cell r="S161">
            <v>289.59500000000003</v>
          </cell>
          <cell r="T161" t="e">
            <v>#N/A</v>
          </cell>
          <cell r="U161" t="e">
            <v>#N/A</v>
          </cell>
          <cell r="V161">
            <v>282.8</v>
          </cell>
          <cell r="W161">
            <v>-1.0000000000331966E-3</v>
          </cell>
          <cell r="X161">
            <v>20000</v>
          </cell>
          <cell r="Y161">
            <v>0</v>
          </cell>
          <cell r="Z161">
            <v>135920</v>
          </cell>
          <cell r="AA161">
            <v>0</v>
          </cell>
          <cell r="AB161">
            <v>83000</v>
          </cell>
          <cell r="AC161">
            <v>0</v>
          </cell>
          <cell r="AD161">
            <v>52920</v>
          </cell>
          <cell r="AE161">
            <v>48951</v>
          </cell>
          <cell r="AF161">
            <v>0</v>
          </cell>
          <cell r="AG161">
            <v>48951</v>
          </cell>
          <cell r="AH161">
            <v>7.5</v>
          </cell>
        </row>
        <row r="162">
          <cell r="J162" t="str">
            <v>GOPPENAHALLI_66F09-MALAHAL IP</v>
          </cell>
          <cell r="K162" t="str">
            <v>AGRI</v>
          </cell>
          <cell r="L162" t="str">
            <v>1310106905020304</v>
          </cell>
          <cell r="M162">
            <v>3094</v>
          </cell>
          <cell r="N162">
            <v>2595</v>
          </cell>
          <cell r="O162">
            <v>499</v>
          </cell>
          <cell r="P162">
            <v>0</v>
          </cell>
          <cell r="Q162">
            <v>0</v>
          </cell>
          <cell r="R162">
            <v>1794.4559999999999</v>
          </cell>
          <cell r="S162">
            <v>1823.847</v>
          </cell>
          <cell r="T162" t="e">
            <v>#N/A</v>
          </cell>
          <cell r="U162" t="e">
            <v>#N/A</v>
          </cell>
          <cell r="V162">
            <v>1794.46</v>
          </cell>
          <cell r="W162">
            <v>-4.0000000001327862E-3</v>
          </cell>
          <cell r="X162">
            <v>20000</v>
          </cell>
          <cell r="Y162">
            <v>0</v>
          </cell>
          <cell r="Z162">
            <v>587820</v>
          </cell>
          <cell r="AA162">
            <v>0</v>
          </cell>
          <cell r="AB162">
            <v>406000</v>
          </cell>
          <cell r="AC162">
            <v>0</v>
          </cell>
          <cell r="AD162">
            <v>181820</v>
          </cell>
          <cell r="AE162">
            <v>168203</v>
          </cell>
          <cell r="AF162">
            <v>0</v>
          </cell>
          <cell r="AG162">
            <v>168203</v>
          </cell>
          <cell r="AH162">
            <v>7.49</v>
          </cell>
        </row>
        <row r="163">
          <cell r="J163" t="str">
            <v>GOPPENAHALLI_66F10-MARAVANJI TANDA</v>
          </cell>
          <cell r="K163" t="str">
            <v>AGRI</v>
          </cell>
          <cell r="L163" t="str">
            <v>1310106905020102</v>
          </cell>
          <cell r="M163">
            <v>355</v>
          </cell>
          <cell r="N163">
            <v>355</v>
          </cell>
          <cell r="O163">
            <v>0</v>
          </cell>
          <cell r="P163">
            <v>355</v>
          </cell>
          <cell r="Q163">
            <v>0</v>
          </cell>
          <cell r="R163">
            <v>652.78899999999999</v>
          </cell>
          <cell r="S163">
            <v>673.40599999999995</v>
          </cell>
          <cell r="T163">
            <v>652.79</v>
          </cell>
          <cell r="U163">
            <v>-9.9999999997635314E-4</v>
          </cell>
          <cell r="V163">
            <v>652.79</v>
          </cell>
          <cell r="W163">
            <v>-9.9999999997635314E-4</v>
          </cell>
          <cell r="X163">
            <v>20000</v>
          </cell>
          <cell r="Y163">
            <v>0</v>
          </cell>
          <cell r="Z163">
            <v>412340</v>
          </cell>
          <cell r="AA163">
            <v>317500</v>
          </cell>
          <cell r="AB163">
            <v>135000</v>
          </cell>
          <cell r="AC163">
            <v>0</v>
          </cell>
          <cell r="AD163">
            <v>594840</v>
          </cell>
          <cell r="AE163">
            <v>0</v>
          </cell>
          <cell r="AF163">
            <v>538329.96299999999</v>
          </cell>
          <cell r="AG163">
            <v>538329.96299999999</v>
          </cell>
          <cell r="AH163">
            <v>9.5</v>
          </cell>
        </row>
        <row r="164">
          <cell r="J164" t="str">
            <v>GOPPENAHALLI_66F11-MEDAGUNDANAHALLI</v>
          </cell>
          <cell r="K164" t="str">
            <v>AGRI</v>
          </cell>
          <cell r="L164" t="str">
            <v>1310106905020305</v>
          </cell>
          <cell r="M164">
            <v>298</v>
          </cell>
          <cell r="N164">
            <v>298</v>
          </cell>
          <cell r="O164">
            <v>0</v>
          </cell>
          <cell r="P164">
            <v>298</v>
          </cell>
          <cell r="Q164">
            <v>0</v>
          </cell>
          <cell r="R164">
            <v>565.46799999999996</v>
          </cell>
          <cell r="S164">
            <v>582.053</v>
          </cell>
          <cell r="T164">
            <v>565.47</v>
          </cell>
          <cell r="U164">
            <v>-2.0000000000663931E-3</v>
          </cell>
          <cell r="V164">
            <v>565.47</v>
          </cell>
          <cell r="W164">
            <v>-2.0000000000663931E-3</v>
          </cell>
          <cell r="X164">
            <v>30000</v>
          </cell>
          <cell r="Y164">
            <v>0</v>
          </cell>
          <cell r="Z164">
            <v>497550</v>
          </cell>
          <cell r="AA164">
            <v>306400</v>
          </cell>
          <cell r="AB164">
            <v>304000</v>
          </cell>
          <cell r="AC164">
            <v>0</v>
          </cell>
          <cell r="AD164">
            <v>499950</v>
          </cell>
          <cell r="AE164">
            <v>0</v>
          </cell>
          <cell r="AF164">
            <v>452455.64799999999</v>
          </cell>
          <cell r="AG164">
            <v>452455.64799999999</v>
          </cell>
          <cell r="AH164">
            <v>9.5</v>
          </cell>
        </row>
        <row r="165">
          <cell r="J165" t="str">
            <v>GOPPENAHALLI_66F12-RANGAPPANAMATTI IP</v>
          </cell>
          <cell r="K165" t="str">
            <v>AGRI</v>
          </cell>
          <cell r="L165" t="str">
            <v>1310106905010105</v>
          </cell>
          <cell r="M165">
            <v>867</v>
          </cell>
          <cell r="N165">
            <v>867</v>
          </cell>
          <cell r="O165">
            <v>0</v>
          </cell>
          <cell r="P165">
            <v>867</v>
          </cell>
          <cell r="Q165">
            <v>0</v>
          </cell>
          <cell r="R165">
            <v>14672</v>
          </cell>
          <cell r="S165">
            <v>14889.8</v>
          </cell>
          <cell r="T165" t="e">
            <v>#N/A</v>
          </cell>
          <cell r="U165" t="e">
            <v>#N/A</v>
          </cell>
          <cell r="V165">
            <v>14672</v>
          </cell>
          <cell r="W165">
            <v>0</v>
          </cell>
          <cell r="X165">
            <v>2000</v>
          </cell>
          <cell r="Y165">
            <v>0</v>
          </cell>
          <cell r="Z165">
            <v>435600</v>
          </cell>
          <cell r="AA165">
            <v>955660</v>
          </cell>
          <cell r="AB165">
            <v>0</v>
          </cell>
          <cell r="AC165">
            <v>0</v>
          </cell>
          <cell r="AD165">
            <v>1391260</v>
          </cell>
          <cell r="AE165">
            <v>0</v>
          </cell>
          <cell r="AF165">
            <v>1259092.372</v>
          </cell>
          <cell r="AG165">
            <v>1259092.372</v>
          </cell>
          <cell r="AH165">
            <v>9.5</v>
          </cell>
        </row>
        <row r="166">
          <cell r="J166" t="str">
            <v>LINGDHALLI_66F01-ARISHINAGHATTA IP</v>
          </cell>
          <cell r="K166" t="str">
            <v>AGRI</v>
          </cell>
          <cell r="L166" t="str">
            <v>1310106902010101</v>
          </cell>
          <cell r="M166">
            <v>785</v>
          </cell>
          <cell r="N166">
            <v>784</v>
          </cell>
          <cell r="O166">
            <v>1</v>
          </cell>
          <cell r="P166">
            <v>784</v>
          </cell>
          <cell r="Q166">
            <v>0</v>
          </cell>
          <cell r="R166">
            <v>792.96299999999997</v>
          </cell>
          <cell r="S166">
            <v>809.34400000000005</v>
          </cell>
          <cell r="T166" t="e">
            <v>#N/A</v>
          </cell>
          <cell r="U166" t="e">
            <v>#N/A</v>
          </cell>
          <cell r="V166">
            <v>792.96</v>
          </cell>
          <cell r="W166">
            <v>2.9999999999290594E-3</v>
          </cell>
          <cell r="X166">
            <v>20000</v>
          </cell>
          <cell r="Y166">
            <v>0</v>
          </cell>
          <cell r="Z166">
            <v>327620</v>
          </cell>
          <cell r="AA166">
            <v>641000</v>
          </cell>
          <cell r="AB166">
            <v>0</v>
          </cell>
          <cell r="AC166">
            <v>0</v>
          </cell>
          <cell r="AD166">
            <v>968620</v>
          </cell>
          <cell r="AE166">
            <v>0</v>
          </cell>
          <cell r="AF166">
            <v>876604.26699999999</v>
          </cell>
          <cell r="AG166">
            <v>876604.26699999999</v>
          </cell>
          <cell r="AH166">
            <v>9.5</v>
          </cell>
        </row>
        <row r="167">
          <cell r="J167" t="str">
            <v>LINGDHALLI_66F02-ASTAPANAHALLI</v>
          </cell>
          <cell r="K167" t="str">
            <v>AGRI</v>
          </cell>
          <cell r="L167" t="str">
            <v>1310106902010102</v>
          </cell>
          <cell r="M167">
            <v>305</v>
          </cell>
          <cell r="N167">
            <v>305</v>
          </cell>
          <cell r="O167">
            <v>0</v>
          </cell>
          <cell r="P167">
            <v>305</v>
          </cell>
          <cell r="Q167">
            <v>0</v>
          </cell>
          <cell r="R167">
            <v>552.42399999999998</v>
          </cell>
          <cell r="S167">
            <v>572.38300000000004</v>
          </cell>
          <cell r="T167">
            <v>552.41999999999996</v>
          </cell>
          <cell r="U167">
            <v>4.0000000000190994E-3</v>
          </cell>
          <cell r="V167">
            <v>552.41999999999996</v>
          </cell>
          <cell r="W167">
            <v>4.0000000000190994E-3</v>
          </cell>
          <cell r="X167">
            <v>20000</v>
          </cell>
          <cell r="Y167">
            <v>0</v>
          </cell>
          <cell r="Z167">
            <v>399180</v>
          </cell>
          <cell r="AA167">
            <v>0</v>
          </cell>
          <cell r="AB167">
            <v>0</v>
          </cell>
          <cell r="AC167">
            <v>0</v>
          </cell>
          <cell r="AD167">
            <v>399180</v>
          </cell>
          <cell r="AE167">
            <v>0</v>
          </cell>
          <cell r="AF167">
            <v>361257.39199999999</v>
          </cell>
          <cell r="AG167">
            <v>361257.39199999999</v>
          </cell>
          <cell r="AH167">
            <v>9.5</v>
          </cell>
        </row>
        <row r="168">
          <cell r="J168" t="str">
            <v>LINGDHALLI_66F03-HIREMALALLI</v>
          </cell>
          <cell r="K168" t="str">
            <v>AGRI</v>
          </cell>
          <cell r="L168" t="str">
            <v>1310106902010103</v>
          </cell>
          <cell r="M168">
            <v>768</v>
          </cell>
          <cell r="N168">
            <v>768</v>
          </cell>
          <cell r="O168">
            <v>0</v>
          </cell>
          <cell r="P168">
            <v>768</v>
          </cell>
          <cell r="Q168">
            <v>0</v>
          </cell>
          <cell r="R168">
            <v>665.46600000000001</v>
          </cell>
          <cell r="S168">
            <v>698.64599999999996</v>
          </cell>
          <cell r="T168">
            <v>665.47</v>
          </cell>
          <cell r="U168">
            <v>-4.0000000000190994E-3</v>
          </cell>
          <cell r="V168">
            <v>665.47</v>
          </cell>
          <cell r="W168">
            <v>-4.0000000000190994E-3</v>
          </cell>
          <cell r="X168">
            <v>20000</v>
          </cell>
          <cell r="Y168">
            <v>0</v>
          </cell>
          <cell r="Z168">
            <v>663600</v>
          </cell>
          <cell r="AA168">
            <v>91000</v>
          </cell>
          <cell r="AB168">
            <v>0</v>
          </cell>
          <cell r="AC168">
            <v>0</v>
          </cell>
          <cell r="AD168">
            <v>754600</v>
          </cell>
          <cell r="AE168">
            <v>0</v>
          </cell>
          <cell r="AF168">
            <v>682912.52899999998</v>
          </cell>
          <cell r="AG168">
            <v>682912.52899999998</v>
          </cell>
          <cell r="AH168">
            <v>9.5</v>
          </cell>
        </row>
        <row r="169">
          <cell r="J169" t="str">
            <v>LINGDHALLI_66F04-WATERWORKS</v>
          </cell>
          <cell r="K169" t="str">
            <v>WATER WORKS</v>
          </cell>
          <cell r="L169" t="str">
            <v>1310106902010104</v>
          </cell>
          <cell r="M169">
            <v>24</v>
          </cell>
          <cell r="N169">
            <v>18</v>
          </cell>
          <cell r="O169">
            <v>6</v>
          </cell>
          <cell r="P169">
            <v>0</v>
          </cell>
          <cell r="Q169">
            <v>0</v>
          </cell>
          <cell r="R169">
            <v>690.05499999999995</v>
          </cell>
          <cell r="S169">
            <v>695.11099999999999</v>
          </cell>
          <cell r="T169">
            <v>690.06</v>
          </cell>
          <cell r="U169">
            <v>-4.9999999999954525E-3</v>
          </cell>
          <cell r="V169">
            <v>690.06</v>
          </cell>
          <cell r="W169">
            <v>-4.9999999999954525E-3</v>
          </cell>
          <cell r="X169">
            <v>20000</v>
          </cell>
          <cell r="Y169">
            <v>0</v>
          </cell>
          <cell r="Z169">
            <v>101120</v>
          </cell>
          <cell r="AA169">
            <v>0</v>
          </cell>
          <cell r="AB169">
            <v>39000</v>
          </cell>
          <cell r="AC169">
            <v>0</v>
          </cell>
          <cell r="AD169">
            <v>62120</v>
          </cell>
          <cell r="AE169">
            <v>59129</v>
          </cell>
          <cell r="AF169">
            <v>0</v>
          </cell>
          <cell r="AG169">
            <v>59129</v>
          </cell>
          <cell r="AH169">
            <v>4.8099999999999996</v>
          </cell>
        </row>
        <row r="170">
          <cell r="J170" t="str">
            <v>LINGDHALLI_66F05-SEVANAGARA IP</v>
          </cell>
          <cell r="K170" t="str">
            <v>AGRI</v>
          </cell>
          <cell r="L170" t="str">
            <v>1310106902020101</v>
          </cell>
          <cell r="M170">
            <v>154</v>
          </cell>
          <cell r="N170">
            <v>154</v>
          </cell>
          <cell r="O170">
            <v>0</v>
          </cell>
          <cell r="P170">
            <v>154</v>
          </cell>
          <cell r="Q170">
            <v>0</v>
          </cell>
          <cell r="R170">
            <v>603.96699999999998</v>
          </cell>
          <cell r="S170">
            <v>626.92999999999995</v>
          </cell>
          <cell r="T170" t="e">
            <v>#N/A</v>
          </cell>
          <cell r="U170" t="e">
            <v>#N/A</v>
          </cell>
          <cell r="V170">
            <v>603.97</v>
          </cell>
          <cell r="W170">
            <v>-3.0000000000427463E-3</v>
          </cell>
          <cell r="X170">
            <v>20000</v>
          </cell>
          <cell r="Y170">
            <v>0</v>
          </cell>
          <cell r="Z170">
            <v>459260</v>
          </cell>
          <cell r="AA170">
            <v>0</v>
          </cell>
          <cell r="AB170">
            <v>210000</v>
          </cell>
          <cell r="AC170">
            <v>0</v>
          </cell>
          <cell r="AD170">
            <v>249260</v>
          </cell>
          <cell r="AE170">
            <v>0</v>
          </cell>
          <cell r="AF170">
            <v>225579.95300000001</v>
          </cell>
          <cell r="AG170">
            <v>225579.95300000001</v>
          </cell>
          <cell r="AH170">
            <v>9.5</v>
          </cell>
        </row>
        <row r="171">
          <cell r="J171" t="str">
            <v>LINGDHALLI_66F06-SHANTHISAGARA NJY</v>
          </cell>
          <cell r="K171" t="str">
            <v>NJY</v>
          </cell>
          <cell r="L171" t="str">
            <v>1310106902020301</v>
          </cell>
          <cell r="M171">
            <v>523</v>
          </cell>
          <cell r="N171">
            <v>522</v>
          </cell>
          <cell r="O171">
            <v>1</v>
          </cell>
          <cell r="P171">
            <v>522</v>
          </cell>
          <cell r="Q171">
            <v>0</v>
          </cell>
          <cell r="R171">
            <v>1034.28</v>
          </cell>
          <cell r="S171">
            <v>1051.643</v>
          </cell>
          <cell r="T171" t="e">
            <v>#N/A</v>
          </cell>
          <cell r="U171" t="e">
            <v>#N/A</v>
          </cell>
          <cell r="V171">
            <v>1034.28</v>
          </cell>
          <cell r="W171">
            <v>0</v>
          </cell>
          <cell r="X171">
            <v>20000</v>
          </cell>
          <cell r="Y171">
            <v>0</v>
          </cell>
          <cell r="Z171">
            <v>347260</v>
          </cell>
          <cell r="AA171">
            <v>210000</v>
          </cell>
          <cell r="AB171">
            <v>0</v>
          </cell>
          <cell r="AC171">
            <v>0</v>
          </cell>
          <cell r="AD171">
            <v>557260</v>
          </cell>
          <cell r="AE171">
            <v>0</v>
          </cell>
          <cell r="AF171">
            <v>500528.57400000002</v>
          </cell>
          <cell r="AG171">
            <v>500528.57400000002</v>
          </cell>
          <cell r="AH171">
            <v>10.18</v>
          </cell>
        </row>
        <row r="172">
          <cell r="J172" t="str">
            <v>LINGDHALLI_66F07-BASAVANAHALLI IP</v>
          </cell>
          <cell r="K172" t="str">
            <v>AGRI</v>
          </cell>
          <cell r="L172" t="str">
            <v>1310106902020302</v>
          </cell>
          <cell r="M172">
            <v>5877</v>
          </cell>
          <cell r="N172">
            <v>4799</v>
          </cell>
          <cell r="O172">
            <v>1078</v>
          </cell>
          <cell r="P172">
            <v>0</v>
          </cell>
          <cell r="Q172">
            <v>0</v>
          </cell>
          <cell r="R172">
            <v>1199.1220000000001</v>
          </cell>
          <cell r="S172">
            <v>1211.5619999999999</v>
          </cell>
          <cell r="T172" t="e">
            <v>#N/A</v>
          </cell>
          <cell r="U172" t="e">
            <v>#N/A</v>
          </cell>
          <cell r="V172">
            <v>1199.1199999999999</v>
          </cell>
          <cell r="W172">
            <v>2.00000000018008E-3</v>
          </cell>
          <cell r="X172">
            <v>20000</v>
          </cell>
          <cell r="Y172">
            <v>0</v>
          </cell>
          <cell r="Z172">
            <v>248800</v>
          </cell>
          <cell r="AA172">
            <v>135000</v>
          </cell>
          <cell r="AB172">
            <v>0</v>
          </cell>
          <cell r="AC172">
            <v>0</v>
          </cell>
          <cell r="AD172">
            <v>383800</v>
          </cell>
          <cell r="AE172">
            <v>355656.4</v>
          </cell>
          <cell r="AF172">
            <v>0</v>
          </cell>
          <cell r="AG172">
            <v>355656.4</v>
          </cell>
          <cell r="AH172">
            <v>7.33</v>
          </cell>
        </row>
        <row r="173">
          <cell r="J173" t="str">
            <v>LINGDHALLI_66F08-HALESHPURA</v>
          </cell>
          <cell r="K173" t="str">
            <v>AGRI</v>
          </cell>
          <cell r="L173" t="str">
            <v>1310106902020303</v>
          </cell>
          <cell r="M173">
            <v>979</v>
          </cell>
          <cell r="N173">
            <v>978</v>
          </cell>
          <cell r="O173">
            <v>1</v>
          </cell>
          <cell r="P173">
            <v>978</v>
          </cell>
          <cell r="Q173">
            <v>0</v>
          </cell>
          <cell r="R173">
            <v>1083.8699999999999</v>
          </cell>
          <cell r="S173">
            <v>1122.643</v>
          </cell>
          <cell r="T173">
            <v>1083.8699999999999</v>
          </cell>
          <cell r="U173">
            <v>0</v>
          </cell>
          <cell r="V173">
            <v>1083.8699999999999</v>
          </cell>
          <cell r="W173">
            <v>0</v>
          </cell>
          <cell r="X173">
            <v>30000</v>
          </cell>
          <cell r="Y173">
            <v>0</v>
          </cell>
          <cell r="Z173">
            <v>1163190</v>
          </cell>
          <cell r="AA173">
            <v>0</v>
          </cell>
          <cell r="AB173">
            <v>0</v>
          </cell>
          <cell r="AC173">
            <v>0</v>
          </cell>
          <cell r="AD173">
            <v>1163190</v>
          </cell>
          <cell r="AE173">
            <v>0</v>
          </cell>
          <cell r="AF173">
            <v>1052689.3</v>
          </cell>
          <cell r="AG173">
            <v>1052689.3</v>
          </cell>
          <cell r="AH173">
            <v>9.5</v>
          </cell>
        </row>
        <row r="174">
          <cell r="J174" t="str">
            <v>LINGDHALLI_66F09-ASTAPANAHALLINJY</v>
          </cell>
          <cell r="K174" t="str">
            <v>NJY</v>
          </cell>
          <cell r="L174" t="str">
            <v>1310106902010105</v>
          </cell>
          <cell r="M174">
            <v>2107</v>
          </cell>
          <cell r="N174">
            <v>1801</v>
          </cell>
          <cell r="O174">
            <v>306</v>
          </cell>
          <cell r="P174">
            <v>0</v>
          </cell>
          <cell r="Q174">
            <v>0</v>
          </cell>
          <cell r="R174">
            <v>952.57799999999997</v>
          </cell>
          <cell r="S174">
            <v>967.25699999999995</v>
          </cell>
          <cell r="T174">
            <v>952.58</v>
          </cell>
          <cell r="U174">
            <v>-2.0000000000663931E-3</v>
          </cell>
          <cell r="V174">
            <v>952.58</v>
          </cell>
          <cell r="W174">
            <v>-2.0000000000663931E-3</v>
          </cell>
          <cell r="X174">
            <v>20000</v>
          </cell>
          <cell r="Y174">
            <v>0</v>
          </cell>
          <cell r="Z174">
            <v>293580</v>
          </cell>
          <cell r="AA174">
            <v>0</v>
          </cell>
          <cell r="AB174">
            <v>185000</v>
          </cell>
          <cell r="AC174">
            <v>0</v>
          </cell>
          <cell r="AD174">
            <v>108580</v>
          </cell>
          <cell r="AE174">
            <v>100309</v>
          </cell>
          <cell r="AF174">
            <v>0</v>
          </cell>
          <cell r="AG174">
            <v>100309</v>
          </cell>
          <cell r="AH174">
            <v>7.62</v>
          </cell>
        </row>
        <row r="175">
          <cell r="J175" t="str">
            <v>LINGDHALLI_66F10-GKHALLINJY</v>
          </cell>
          <cell r="K175" t="str">
            <v>NJY</v>
          </cell>
          <cell r="L175" t="str">
            <v>1310106902010106</v>
          </cell>
          <cell r="M175">
            <v>3290</v>
          </cell>
          <cell r="N175">
            <v>2639</v>
          </cell>
          <cell r="O175">
            <v>651</v>
          </cell>
          <cell r="P175">
            <v>0</v>
          </cell>
          <cell r="Q175">
            <v>0</v>
          </cell>
          <cell r="R175">
            <v>795.29100000000005</v>
          </cell>
          <cell r="S175">
            <v>802.09900000000005</v>
          </cell>
          <cell r="T175">
            <v>795.29</v>
          </cell>
          <cell r="U175">
            <v>1.00000000009004E-3</v>
          </cell>
          <cell r="V175">
            <v>795.29</v>
          </cell>
          <cell r="W175">
            <v>1.00000000009004E-3</v>
          </cell>
          <cell r="X175">
            <v>20000</v>
          </cell>
          <cell r="Y175">
            <v>0</v>
          </cell>
          <cell r="Z175">
            <v>136160</v>
          </cell>
          <cell r="AA175">
            <v>38000</v>
          </cell>
          <cell r="AB175">
            <v>0</v>
          </cell>
          <cell r="AC175">
            <v>0</v>
          </cell>
          <cell r="AD175">
            <v>174160</v>
          </cell>
          <cell r="AE175">
            <v>162387</v>
          </cell>
          <cell r="AF175">
            <v>0</v>
          </cell>
          <cell r="AG175">
            <v>162387</v>
          </cell>
          <cell r="AH175">
            <v>6.76</v>
          </cell>
        </row>
        <row r="176">
          <cell r="J176" t="str">
            <v>LINGDHALLI_66F11-SULEKERE-WATER-SUPPLY</v>
          </cell>
          <cell r="K176" t="str">
            <v>WATER WORKS</v>
          </cell>
          <cell r="L176" t="str">
            <v>1310106902010301</v>
          </cell>
          <cell r="M176">
            <v>3</v>
          </cell>
          <cell r="N176">
            <v>3</v>
          </cell>
          <cell r="O176">
            <v>0</v>
          </cell>
          <cell r="P176">
            <v>0</v>
          </cell>
          <cell r="Q176">
            <v>0</v>
          </cell>
          <cell r="R176">
            <v>488.51600000000002</v>
          </cell>
          <cell r="S176">
            <v>488.51600000000002</v>
          </cell>
          <cell r="T176">
            <v>488.52</v>
          </cell>
          <cell r="U176">
            <v>-3.999999999962256E-3</v>
          </cell>
          <cell r="V176">
            <v>488.52</v>
          </cell>
          <cell r="W176">
            <v>-3.999999999962256E-3</v>
          </cell>
          <cell r="X176">
            <v>20000</v>
          </cell>
          <cell r="Y176">
            <v>0</v>
          </cell>
          <cell r="Z176">
            <v>0</v>
          </cell>
          <cell r="AA176">
            <v>426553.2</v>
          </cell>
          <cell r="AB176">
            <v>0</v>
          </cell>
          <cell r="AC176">
            <v>0</v>
          </cell>
          <cell r="AD176">
            <v>426553.2</v>
          </cell>
          <cell r="AE176">
            <v>410240</v>
          </cell>
          <cell r="AF176">
            <v>0</v>
          </cell>
          <cell r="AG176">
            <v>410240</v>
          </cell>
          <cell r="AH176">
            <v>3.82</v>
          </cell>
        </row>
        <row r="177">
          <cell r="J177" t="str">
            <v>LINGDHALLI_66F12-MELANAYAKANAKATTE</v>
          </cell>
          <cell r="K177" t="str">
            <v>AGRI</v>
          </cell>
          <cell r="L177" t="str">
            <v>1310106902010107</v>
          </cell>
          <cell r="M177">
            <v>284</v>
          </cell>
          <cell r="N177">
            <v>284</v>
          </cell>
          <cell r="O177">
            <v>0</v>
          </cell>
          <cell r="P177">
            <v>284</v>
          </cell>
          <cell r="Q177">
            <v>0</v>
          </cell>
          <cell r="R177">
            <v>6219.2</v>
          </cell>
          <cell r="S177">
            <v>6496.3</v>
          </cell>
          <cell r="T177">
            <v>6219.2</v>
          </cell>
          <cell r="U177">
            <v>0</v>
          </cell>
          <cell r="V177">
            <v>6219.2</v>
          </cell>
          <cell r="W177">
            <v>0</v>
          </cell>
          <cell r="X177">
            <v>2000</v>
          </cell>
          <cell r="Y177">
            <v>0</v>
          </cell>
          <cell r="Z177">
            <v>554200</v>
          </cell>
          <cell r="AA177">
            <v>0</v>
          </cell>
          <cell r="AB177">
            <v>91000</v>
          </cell>
          <cell r="AC177">
            <v>0</v>
          </cell>
          <cell r="AD177">
            <v>463200</v>
          </cell>
          <cell r="AE177">
            <v>0</v>
          </cell>
          <cell r="AF177">
            <v>419196.98700000002</v>
          </cell>
          <cell r="AG177">
            <v>419196.98700000002</v>
          </cell>
          <cell r="AH177">
            <v>9.5</v>
          </cell>
        </row>
        <row r="178">
          <cell r="J178" t="str">
            <v>MAVINAKATTE_66F01-MAVINKATTENJY</v>
          </cell>
          <cell r="K178" t="str">
            <v>NJY</v>
          </cell>
          <cell r="L178" t="str">
            <v>1310106906010101</v>
          </cell>
          <cell r="M178">
            <v>3498</v>
          </cell>
          <cell r="N178">
            <v>2745</v>
          </cell>
          <cell r="O178">
            <v>753</v>
          </cell>
          <cell r="P178">
            <v>0</v>
          </cell>
          <cell r="Q178">
            <v>0</v>
          </cell>
          <cell r="R178">
            <v>845.11199999999997</v>
          </cell>
          <cell r="S178">
            <v>857.98</v>
          </cell>
          <cell r="T178">
            <v>845.11</v>
          </cell>
          <cell r="U178">
            <v>1.9999999999527063E-3</v>
          </cell>
          <cell r="V178">
            <v>845.11</v>
          </cell>
          <cell r="W178">
            <v>1.9999999999527063E-3</v>
          </cell>
          <cell r="X178">
            <v>20000</v>
          </cell>
          <cell r="Y178">
            <v>0</v>
          </cell>
          <cell r="Z178">
            <v>257360</v>
          </cell>
          <cell r="AA178">
            <v>0</v>
          </cell>
          <cell r="AB178">
            <v>75000</v>
          </cell>
          <cell r="AC178">
            <v>0</v>
          </cell>
          <cell r="AD178">
            <v>182360</v>
          </cell>
          <cell r="AE178">
            <v>168243.20000000001</v>
          </cell>
          <cell r="AF178">
            <v>0</v>
          </cell>
          <cell r="AG178">
            <v>168243.20000000001</v>
          </cell>
          <cell r="AH178">
            <v>7.74</v>
          </cell>
        </row>
        <row r="179">
          <cell r="J179" t="str">
            <v>MAVINAKATTE_66F02-DONDRAGATTA</v>
          </cell>
          <cell r="K179" t="str">
            <v>AGRI</v>
          </cell>
          <cell r="L179" t="str">
            <v>1310106906010102</v>
          </cell>
          <cell r="M179">
            <v>402</v>
          </cell>
          <cell r="N179">
            <v>402</v>
          </cell>
          <cell r="O179">
            <v>0</v>
          </cell>
          <cell r="P179">
            <v>401</v>
          </cell>
          <cell r="Q179">
            <v>0</v>
          </cell>
          <cell r="R179">
            <v>752.322</v>
          </cell>
          <cell r="S179">
            <v>783.5</v>
          </cell>
          <cell r="T179">
            <v>752.32</v>
          </cell>
          <cell r="U179">
            <v>1.9999999999527063E-3</v>
          </cell>
          <cell r="V179">
            <v>752.32</v>
          </cell>
          <cell r="W179">
            <v>1.9999999999527063E-3</v>
          </cell>
          <cell r="X179">
            <v>20000</v>
          </cell>
          <cell r="Y179">
            <v>0</v>
          </cell>
          <cell r="Z179">
            <v>623560</v>
          </cell>
          <cell r="AA179">
            <v>41200</v>
          </cell>
          <cell r="AB179">
            <v>0</v>
          </cell>
          <cell r="AC179">
            <v>0</v>
          </cell>
          <cell r="AD179">
            <v>664760</v>
          </cell>
          <cell r="AE179">
            <v>0</v>
          </cell>
          <cell r="AF179">
            <v>601608.9</v>
          </cell>
          <cell r="AG179">
            <v>601608.9</v>
          </cell>
          <cell r="AH179">
            <v>9.5</v>
          </cell>
        </row>
        <row r="180">
          <cell r="J180" t="str">
            <v>MAVINAKATTE_66F03-HOSUR</v>
          </cell>
          <cell r="K180" t="str">
            <v>AGRI</v>
          </cell>
          <cell r="L180" t="str">
            <v>1310106906010103</v>
          </cell>
          <cell r="M180">
            <v>860</v>
          </cell>
          <cell r="N180">
            <v>860</v>
          </cell>
          <cell r="O180">
            <v>0</v>
          </cell>
          <cell r="P180">
            <v>860</v>
          </cell>
          <cell r="Q180">
            <v>0</v>
          </cell>
          <cell r="R180">
            <v>1028.23</v>
          </cell>
          <cell r="S180">
            <v>1085.7</v>
          </cell>
          <cell r="T180">
            <v>1028.23</v>
          </cell>
          <cell r="U180">
            <v>0</v>
          </cell>
          <cell r="V180">
            <v>1028.23</v>
          </cell>
          <cell r="W180">
            <v>0</v>
          </cell>
          <cell r="X180">
            <v>20000</v>
          </cell>
          <cell r="Y180">
            <v>0</v>
          </cell>
          <cell r="Z180">
            <v>1149400</v>
          </cell>
          <cell r="AA180">
            <v>240000</v>
          </cell>
          <cell r="AB180">
            <v>0</v>
          </cell>
          <cell r="AC180">
            <v>0</v>
          </cell>
          <cell r="AD180">
            <v>1389400</v>
          </cell>
          <cell r="AE180">
            <v>0</v>
          </cell>
          <cell r="AF180">
            <v>1257404.058</v>
          </cell>
          <cell r="AG180">
            <v>1257404.058</v>
          </cell>
          <cell r="AH180">
            <v>9.5</v>
          </cell>
        </row>
        <row r="181">
          <cell r="J181" t="str">
            <v>MAVINAKATTE_66F04-MADENAHALLI</v>
          </cell>
          <cell r="K181" t="str">
            <v>AGRI</v>
          </cell>
          <cell r="L181" t="str">
            <v>1310106906010104</v>
          </cell>
          <cell r="M181">
            <v>216</v>
          </cell>
          <cell r="N181">
            <v>216</v>
          </cell>
          <cell r="O181">
            <v>0</v>
          </cell>
          <cell r="P181">
            <v>216</v>
          </cell>
          <cell r="Q181">
            <v>0</v>
          </cell>
          <cell r="R181">
            <v>383.70299999999997</v>
          </cell>
          <cell r="S181">
            <v>406.5</v>
          </cell>
          <cell r="T181">
            <v>383.7</v>
          </cell>
          <cell r="U181">
            <v>2.9999999999859028E-3</v>
          </cell>
          <cell r="V181">
            <v>383.7</v>
          </cell>
          <cell r="W181">
            <v>2.9999999999859028E-3</v>
          </cell>
          <cell r="X181">
            <v>20000</v>
          </cell>
          <cell r="Y181">
            <v>0</v>
          </cell>
          <cell r="Z181">
            <v>455940</v>
          </cell>
          <cell r="AA181">
            <v>0</v>
          </cell>
          <cell r="AB181">
            <v>105000</v>
          </cell>
          <cell r="AC181">
            <v>0</v>
          </cell>
          <cell r="AD181">
            <v>350940</v>
          </cell>
          <cell r="AE181">
            <v>0</v>
          </cell>
          <cell r="AF181">
            <v>317601.413</v>
          </cell>
          <cell r="AG181">
            <v>317601.413</v>
          </cell>
          <cell r="AH181">
            <v>9.5</v>
          </cell>
        </row>
        <row r="182">
          <cell r="J182" t="str">
            <v>MAVINAKATTE_66F05-HANCHINASIDDAPURA</v>
          </cell>
          <cell r="K182" t="str">
            <v>AGRI</v>
          </cell>
          <cell r="L182" t="str">
            <v>1310106906020301</v>
          </cell>
          <cell r="M182">
            <v>17</v>
          </cell>
          <cell r="N182">
            <v>17</v>
          </cell>
          <cell r="O182">
            <v>0</v>
          </cell>
          <cell r="P182">
            <v>17</v>
          </cell>
          <cell r="Q182">
            <v>0</v>
          </cell>
          <cell r="R182">
            <v>732.71</v>
          </cell>
          <cell r="S182">
            <v>764.84</v>
          </cell>
          <cell r="T182">
            <v>732.71</v>
          </cell>
          <cell r="U182">
            <v>0</v>
          </cell>
          <cell r="V182">
            <v>732.71</v>
          </cell>
          <cell r="W182">
            <v>0</v>
          </cell>
          <cell r="X182">
            <v>20000</v>
          </cell>
          <cell r="Y182">
            <v>0</v>
          </cell>
          <cell r="Z182">
            <v>642600</v>
          </cell>
          <cell r="AA182">
            <v>0</v>
          </cell>
          <cell r="AB182">
            <v>631737</v>
          </cell>
          <cell r="AC182">
            <v>0</v>
          </cell>
          <cell r="AD182">
            <v>10863</v>
          </cell>
          <cell r="AE182">
            <v>0</v>
          </cell>
          <cell r="AF182">
            <v>9830.9699999999993</v>
          </cell>
          <cell r="AG182">
            <v>9830.9699999999993</v>
          </cell>
          <cell r="AH182">
            <v>9.5</v>
          </cell>
        </row>
        <row r="183">
          <cell r="J183" t="str">
            <v>MAVINAKATTE_66F06-GURURAJPURANJY</v>
          </cell>
          <cell r="K183" t="str">
            <v>NJY</v>
          </cell>
          <cell r="L183" t="str">
            <v>1310106906020302</v>
          </cell>
          <cell r="M183">
            <v>788</v>
          </cell>
          <cell r="N183">
            <v>689</v>
          </cell>
          <cell r="O183">
            <v>99</v>
          </cell>
          <cell r="P183">
            <v>0</v>
          </cell>
          <cell r="Q183">
            <v>0</v>
          </cell>
          <cell r="R183">
            <v>325.82</v>
          </cell>
          <cell r="S183">
            <v>330.36</v>
          </cell>
          <cell r="T183">
            <v>325.82</v>
          </cell>
          <cell r="U183">
            <v>0</v>
          </cell>
          <cell r="V183">
            <v>325.82</v>
          </cell>
          <cell r="W183">
            <v>0</v>
          </cell>
          <cell r="X183">
            <v>20000</v>
          </cell>
          <cell r="Y183">
            <v>0</v>
          </cell>
          <cell r="Z183">
            <v>90800</v>
          </cell>
          <cell r="AA183">
            <v>0</v>
          </cell>
          <cell r="AB183">
            <v>39000</v>
          </cell>
          <cell r="AC183">
            <v>0</v>
          </cell>
          <cell r="AD183">
            <v>51800</v>
          </cell>
          <cell r="AE183">
            <v>48095</v>
          </cell>
          <cell r="AF183">
            <v>0</v>
          </cell>
          <cell r="AG183">
            <v>48095</v>
          </cell>
          <cell r="AH183">
            <v>7.15</v>
          </cell>
        </row>
        <row r="184">
          <cell r="J184" t="str">
            <v>MAVINAKATTE_66F07-BRT</v>
          </cell>
          <cell r="K184" t="str">
            <v>AGRI</v>
          </cell>
          <cell r="L184" t="str">
            <v>1310106906020303</v>
          </cell>
          <cell r="M184">
            <v>380</v>
          </cell>
          <cell r="N184">
            <v>380</v>
          </cell>
          <cell r="O184">
            <v>0</v>
          </cell>
          <cell r="P184">
            <v>380</v>
          </cell>
          <cell r="Q184">
            <v>0</v>
          </cell>
          <cell r="R184">
            <v>1058.04</v>
          </cell>
          <cell r="S184">
            <v>1105.0999999999999</v>
          </cell>
          <cell r="T184">
            <v>1058.04</v>
          </cell>
          <cell r="U184">
            <v>0</v>
          </cell>
          <cell r="V184">
            <v>1058.04</v>
          </cell>
          <cell r="W184">
            <v>0</v>
          </cell>
          <cell r="X184">
            <v>20000</v>
          </cell>
          <cell r="Y184">
            <v>0</v>
          </cell>
          <cell r="Z184">
            <v>941200</v>
          </cell>
          <cell r="AA184">
            <v>0</v>
          </cell>
          <cell r="AB184">
            <v>302000</v>
          </cell>
          <cell r="AC184">
            <v>0</v>
          </cell>
          <cell r="AD184">
            <v>639200</v>
          </cell>
          <cell r="AE184">
            <v>0</v>
          </cell>
          <cell r="AF184">
            <v>578475.17200000002</v>
          </cell>
          <cell r="AG184">
            <v>578475.17200000002</v>
          </cell>
          <cell r="AH184">
            <v>9.5</v>
          </cell>
        </row>
        <row r="185">
          <cell r="J185" t="str">
            <v>MAVINAKATTE_66F08-MAVINAKATTE</v>
          </cell>
          <cell r="K185" t="str">
            <v>AGRI</v>
          </cell>
          <cell r="L185" t="str">
            <v>1310106906020304</v>
          </cell>
          <cell r="M185">
            <v>417</v>
          </cell>
          <cell r="N185">
            <v>417</v>
          </cell>
          <cell r="O185">
            <v>0</v>
          </cell>
          <cell r="P185">
            <v>417</v>
          </cell>
          <cell r="Q185">
            <v>0</v>
          </cell>
          <cell r="R185">
            <v>850.53300000000002</v>
          </cell>
          <cell r="S185">
            <v>888.87</v>
          </cell>
          <cell r="T185">
            <v>850.53</v>
          </cell>
          <cell r="U185">
            <v>3.0000000000427463E-3</v>
          </cell>
          <cell r="V185">
            <v>850.53</v>
          </cell>
          <cell r="W185">
            <v>3.0000000000427463E-3</v>
          </cell>
          <cell r="X185">
            <v>20000</v>
          </cell>
          <cell r="Y185">
            <v>0</v>
          </cell>
          <cell r="Z185">
            <v>766740</v>
          </cell>
          <cell r="AA185">
            <v>0</v>
          </cell>
          <cell r="AB185">
            <v>101000</v>
          </cell>
          <cell r="AC185">
            <v>0</v>
          </cell>
          <cell r="AD185">
            <v>665740</v>
          </cell>
          <cell r="AE185">
            <v>0</v>
          </cell>
          <cell r="AF185">
            <v>602494.19999999995</v>
          </cell>
          <cell r="AG185">
            <v>602494.19999999995</v>
          </cell>
          <cell r="AH185">
            <v>9.5</v>
          </cell>
        </row>
        <row r="186">
          <cell r="J186" t="str">
            <v>MAVINAKATTE_66F10-BASAVAPURA WATER SUPPLY</v>
          </cell>
          <cell r="K186" t="str">
            <v>WATER WORKS</v>
          </cell>
          <cell r="L186" t="str">
            <v>1310106906010106</v>
          </cell>
          <cell r="M186">
            <v>2</v>
          </cell>
          <cell r="N186">
            <v>2</v>
          </cell>
          <cell r="O186">
            <v>0</v>
          </cell>
          <cell r="P186">
            <v>0</v>
          </cell>
          <cell r="Q186">
            <v>0</v>
          </cell>
          <cell r="R186">
            <v>2386.1999999999998</v>
          </cell>
          <cell r="S186">
            <v>2408.9</v>
          </cell>
          <cell r="T186">
            <v>2386.1999999999998</v>
          </cell>
          <cell r="U186">
            <v>0</v>
          </cell>
          <cell r="V186">
            <v>2386.1999999999998</v>
          </cell>
          <cell r="W186">
            <v>0</v>
          </cell>
          <cell r="X186">
            <v>1000</v>
          </cell>
          <cell r="Y186">
            <v>0</v>
          </cell>
          <cell r="Z186">
            <v>22700</v>
          </cell>
          <cell r="AA186">
            <v>0</v>
          </cell>
          <cell r="AB186">
            <v>11200</v>
          </cell>
          <cell r="AC186">
            <v>0</v>
          </cell>
          <cell r="AD186">
            <v>11500</v>
          </cell>
          <cell r="AE186">
            <v>11032.5</v>
          </cell>
          <cell r="AF186">
            <v>0</v>
          </cell>
          <cell r="AG186">
            <v>11032.5</v>
          </cell>
          <cell r="AH186">
            <v>4.07</v>
          </cell>
        </row>
        <row r="187">
          <cell r="J187" t="str">
            <v>MAVINAKATTE_66F11-CHANNESHPURA WATER SUPPLY</v>
          </cell>
          <cell r="K187" t="str">
            <v>WATER WORKS</v>
          </cell>
          <cell r="L187" t="str">
            <v>1310106906020306</v>
          </cell>
          <cell r="M187">
            <v>1</v>
          </cell>
          <cell r="N187">
            <v>1</v>
          </cell>
          <cell r="O187">
            <v>0</v>
          </cell>
          <cell r="P187">
            <v>0</v>
          </cell>
          <cell r="Q187">
            <v>0</v>
          </cell>
          <cell r="R187">
            <v>27.14</v>
          </cell>
          <cell r="S187">
            <v>27.14</v>
          </cell>
          <cell r="T187">
            <v>27.14</v>
          </cell>
          <cell r="U187">
            <v>0</v>
          </cell>
          <cell r="V187">
            <v>27.14</v>
          </cell>
          <cell r="W187">
            <v>0</v>
          </cell>
          <cell r="X187">
            <v>1000</v>
          </cell>
          <cell r="Y187">
            <v>0</v>
          </cell>
          <cell r="Z187">
            <v>0</v>
          </cell>
          <cell r="AA187">
            <v>3900</v>
          </cell>
          <cell r="AB187">
            <v>0</v>
          </cell>
          <cell r="AC187">
            <v>0</v>
          </cell>
          <cell r="AD187">
            <v>3900</v>
          </cell>
          <cell r="AE187">
            <v>3740</v>
          </cell>
          <cell r="AF187">
            <v>0</v>
          </cell>
          <cell r="AG187">
            <v>3740</v>
          </cell>
          <cell r="AH187">
            <v>4.0999999999999996</v>
          </cell>
        </row>
        <row r="188">
          <cell r="J188" t="str">
            <v>NALLUR_66F01-ITTAGI IP</v>
          </cell>
          <cell r="K188" t="str">
            <v>AGRI</v>
          </cell>
          <cell r="L188" t="str">
            <v>1310106908010101</v>
          </cell>
          <cell r="M188">
            <v>201</v>
          </cell>
          <cell r="N188">
            <v>201</v>
          </cell>
          <cell r="O188">
            <v>0</v>
          </cell>
          <cell r="P188">
            <v>201</v>
          </cell>
          <cell r="Q188">
            <v>0</v>
          </cell>
          <cell r="R188">
            <v>5659.7</v>
          </cell>
          <cell r="S188">
            <v>5808.7</v>
          </cell>
          <cell r="T188" t="e">
            <v>#N/A</v>
          </cell>
          <cell r="U188" t="e">
            <v>#N/A</v>
          </cell>
          <cell r="V188">
            <v>5659.7</v>
          </cell>
          <cell r="W188">
            <v>0</v>
          </cell>
          <cell r="X188">
            <v>2000</v>
          </cell>
          <cell r="Y188">
            <v>0</v>
          </cell>
          <cell r="Z188">
            <v>298000</v>
          </cell>
          <cell r="AA188">
            <v>574520</v>
          </cell>
          <cell r="AB188">
            <v>545000</v>
          </cell>
          <cell r="AC188">
            <v>0</v>
          </cell>
          <cell r="AD188">
            <v>327520</v>
          </cell>
          <cell r="AE188">
            <v>0</v>
          </cell>
          <cell r="AF188">
            <v>296404.967</v>
          </cell>
          <cell r="AG188">
            <v>296404.967</v>
          </cell>
          <cell r="AH188">
            <v>9.5</v>
          </cell>
        </row>
        <row r="189">
          <cell r="J189" t="str">
            <v>NALLUR_66F02-NALLUR NJY</v>
          </cell>
          <cell r="K189" t="str">
            <v>NJY</v>
          </cell>
          <cell r="L189" t="str">
            <v>1310106908010102</v>
          </cell>
          <cell r="M189">
            <v>477</v>
          </cell>
          <cell r="N189">
            <v>477</v>
          </cell>
          <cell r="O189">
            <v>0</v>
          </cell>
          <cell r="P189">
            <v>477</v>
          </cell>
          <cell r="Q189">
            <v>0</v>
          </cell>
          <cell r="R189">
            <v>10286.4</v>
          </cell>
          <cell r="S189">
            <v>10417</v>
          </cell>
          <cell r="T189" t="e">
            <v>#N/A</v>
          </cell>
          <cell r="U189" t="e">
            <v>#N/A</v>
          </cell>
          <cell r="V189">
            <v>10286.4</v>
          </cell>
          <cell r="W189">
            <v>0</v>
          </cell>
          <cell r="X189">
            <v>2000</v>
          </cell>
          <cell r="Y189">
            <v>0</v>
          </cell>
          <cell r="Z189">
            <v>261200</v>
          </cell>
          <cell r="AA189">
            <v>573320</v>
          </cell>
          <cell r="AB189">
            <v>45000</v>
          </cell>
          <cell r="AC189">
            <v>0</v>
          </cell>
          <cell r="AD189">
            <v>789520</v>
          </cell>
          <cell r="AE189">
            <v>0</v>
          </cell>
          <cell r="AF189">
            <v>707156.58</v>
          </cell>
          <cell r="AG189">
            <v>707156.58</v>
          </cell>
          <cell r="AH189">
            <v>10.43</v>
          </cell>
        </row>
        <row r="190">
          <cell r="J190" t="str">
            <v>NALLUR_66F03-GALIHALLI IP</v>
          </cell>
          <cell r="K190" t="str">
            <v>AGRI</v>
          </cell>
          <cell r="L190" t="str">
            <v>1310106908010103</v>
          </cell>
          <cell r="M190">
            <v>3952</v>
          </cell>
          <cell r="N190">
            <v>3035</v>
          </cell>
          <cell r="O190">
            <v>917</v>
          </cell>
          <cell r="P190">
            <v>0</v>
          </cell>
          <cell r="Q190">
            <v>0</v>
          </cell>
          <cell r="R190">
            <v>7933.8</v>
          </cell>
          <cell r="S190">
            <v>8078.4</v>
          </cell>
          <cell r="T190" t="e">
            <v>#N/A</v>
          </cell>
          <cell r="U190" t="e">
            <v>#N/A</v>
          </cell>
          <cell r="V190">
            <v>7933.8</v>
          </cell>
          <cell r="W190">
            <v>0</v>
          </cell>
          <cell r="X190">
            <v>2000</v>
          </cell>
          <cell r="Y190">
            <v>0</v>
          </cell>
          <cell r="Z190">
            <v>289200</v>
          </cell>
          <cell r="AA190">
            <v>240280</v>
          </cell>
          <cell r="AB190">
            <v>309000</v>
          </cell>
          <cell r="AC190">
            <v>0</v>
          </cell>
          <cell r="AD190">
            <v>220480</v>
          </cell>
          <cell r="AE190">
            <v>202229</v>
          </cell>
          <cell r="AF190">
            <v>0</v>
          </cell>
          <cell r="AG190">
            <v>202229</v>
          </cell>
          <cell r="AH190">
            <v>8.2799999999999994</v>
          </cell>
        </row>
        <row r="191">
          <cell r="J191" t="str">
            <v>NALLUR_66F04-NALLUR IP</v>
          </cell>
          <cell r="K191" t="str">
            <v>AGRI</v>
          </cell>
          <cell r="L191" t="str">
            <v>1310106908010104</v>
          </cell>
          <cell r="M191">
            <v>973</v>
          </cell>
          <cell r="N191">
            <v>971</v>
          </cell>
          <cell r="O191">
            <v>2</v>
          </cell>
          <cell r="P191">
            <v>971</v>
          </cell>
          <cell r="Q191">
            <v>0</v>
          </cell>
          <cell r="R191">
            <v>15248.3</v>
          </cell>
          <cell r="S191">
            <v>15386.8</v>
          </cell>
          <cell r="T191" t="e">
            <v>#N/A</v>
          </cell>
          <cell r="U191" t="e">
            <v>#N/A</v>
          </cell>
          <cell r="V191">
            <v>15248.3</v>
          </cell>
          <cell r="W191">
            <v>0</v>
          </cell>
          <cell r="X191">
            <v>2000</v>
          </cell>
          <cell r="Y191">
            <v>0</v>
          </cell>
          <cell r="Z191">
            <v>277000</v>
          </cell>
          <cell r="AA191">
            <v>1208020</v>
          </cell>
          <cell r="AB191">
            <v>0</v>
          </cell>
          <cell r="AC191">
            <v>0</v>
          </cell>
          <cell r="AD191">
            <v>1485020</v>
          </cell>
          <cell r="AE191">
            <v>0</v>
          </cell>
          <cell r="AF191">
            <v>1343947.1329999999</v>
          </cell>
          <cell r="AG191">
            <v>1343947.1329999999</v>
          </cell>
          <cell r="AH191">
            <v>9.5</v>
          </cell>
        </row>
        <row r="192">
          <cell r="J192" t="str">
            <v>SHIVANI_66F03-CHIRANAHALLI</v>
          </cell>
          <cell r="K192" t="str">
            <v>AGRI</v>
          </cell>
          <cell r="L192" t="str">
            <v>1310106907010101</v>
          </cell>
          <cell r="M192">
            <v>60</v>
          </cell>
          <cell r="N192">
            <v>60</v>
          </cell>
          <cell r="O192">
            <v>0</v>
          </cell>
          <cell r="P192">
            <v>60</v>
          </cell>
          <cell r="Q192">
            <v>0</v>
          </cell>
          <cell r="R192">
            <v>202.04499999999999</v>
          </cell>
          <cell r="S192">
            <v>212.08600000000001</v>
          </cell>
          <cell r="T192">
            <v>202.05</v>
          </cell>
          <cell r="U192">
            <v>-5.0000000000238742E-3</v>
          </cell>
          <cell r="V192">
            <v>202.05</v>
          </cell>
          <cell r="W192">
            <v>-5.0000000000238742E-3</v>
          </cell>
          <cell r="X192">
            <v>6000</v>
          </cell>
          <cell r="Y192">
            <v>0</v>
          </cell>
          <cell r="Z192">
            <v>60246</v>
          </cell>
          <cell r="AA192">
            <v>10400</v>
          </cell>
          <cell r="AB192">
            <v>0</v>
          </cell>
          <cell r="AC192">
            <v>0</v>
          </cell>
          <cell r="AD192">
            <v>70646</v>
          </cell>
          <cell r="AE192">
            <v>0</v>
          </cell>
          <cell r="AF192">
            <v>63934.68</v>
          </cell>
          <cell r="AG192">
            <v>63934.68</v>
          </cell>
          <cell r="AH192">
            <v>9.5</v>
          </cell>
        </row>
        <row r="193">
          <cell r="J193" t="str">
            <v>SHIVANI_66F12-DANDURU NJY</v>
          </cell>
          <cell r="K193" t="str">
            <v>NJY</v>
          </cell>
          <cell r="L193" t="str">
            <v>1310106907010102</v>
          </cell>
          <cell r="M193">
            <v>110</v>
          </cell>
          <cell r="N193">
            <v>90</v>
          </cell>
          <cell r="O193">
            <v>20</v>
          </cell>
          <cell r="P193">
            <v>0</v>
          </cell>
          <cell r="Q193">
            <v>0</v>
          </cell>
          <cell r="R193">
            <v>299.31</v>
          </cell>
          <cell r="S193">
            <v>317.88</v>
          </cell>
          <cell r="T193">
            <v>299.31</v>
          </cell>
          <cell r="U193">
            <v>0</v>
          </cell>
          <cell r="V193">
            <v>299.31</v>
          </cell>
          <cell r="W193">
            <v>0</v>
          </cell>
          <cell r="X193">
            <v>750</v>
          </cell>
          <cell r="Y193">
            <v>0</v>
          </cell>
          <cell r="Z193">
            <v>13927.5</v>
          </cell>
          <cell r="AA193">
            <v>0</v>
          </cell>
          <cell r="AB193">
            <v>10400</v>
          </cell>
          <cell r="AC193">
            <v>0</v>
          </cell>
          <cell r="AD193">
            <v>3527.5</v>
          </cell>
          <cell r="AE193">
            <v>3269</v>
          </cell>
          <cell r="AF193">
            <v>0</v>
          </cell>
          <cell r="AG193">
            <v>3269</v>
          </cell>
          <cell r="AH193">
            <v>7.33</v>
          </cell>
        </row>
        <row r="194">
          <cell r="J194" t="str">
            <v>TAVAREKERE(C)_66F01-TAVAREKERENJY</v>
          </cell>
          <cell r="K194" t="str">
            <v>NJY</v>
          </cell>
          <cell r="L194" t="str">
            <v>1310106904010101</v>
          </cell>
          <cell r="M194">
            <v>2001</v>
          </cell>
          <cell r="N194">
            <v>1769</v>
          </cell>
          <cell r="O194">
            <v>232</v>
          </cell>
          <cell r="P194">
            <v>0</v>
          </cell>
          <cell r="Q194">
            <v>0</v>
          </cell>
          <cell r="R194">
            <v>382.75</v>
          </cell>
          <cell r="S194">
            <v>390.78</v>
          </cell>
          <cell r="T194">
            <v>382.75</v>
          </cell>
          <cell r="U194">
            <v>0</v>
          </cell>
          <cell r="V194">
            <v>382.75</v>
          </cell>
          <cell r="W194">
            <v>0</v>
          </cell>
          <cell r="X194">
            <v>20000</v>
          </cell>
          <cell r="Y194">
            <v>0</v>
          </cell>
          <cell r="Z194">
            <v>160600</v>
          </cell>
          <cell r="AA194">
            <v>0</v>
          </cell>
          <cell r="AB194">
            <v>39000</v>
          </cell>
          <cell r="AC194">
            <v>0</v>
          </cell>
          <cell r="AD194">
            <v>121600</v>
          </cell>
          <cell r="AE194">
            <v>112728.95</v>
          </cell>
          <cell r="AF194">
            <v>0</v>
          </cell>
          <cell r="AG194">
            <v>112728.95</v>
          </cell>
          <cell r="AH194">
            <v>7.3</v>
          </cell>
        </row>
        <row r="195">
          <cell r="J195" t="str">
            <v>TAVAREKERE(C)_66F02-DURVIGERE</v>
          </cell>
          <cell r="K195" t="str">
            <v>AGRI</v>
          </cell>
          <cell r="L195" t="str">
            <v>1310106904010102</v>
          </cell>
          <cell r="M195">
            <v>470</v>
          </cell>
          <cell r="N195">
            <v>470</v>
          </cell>
          <cell r="O195">
            <v>0</v>
          </cell>
          <cell r="P195">
            <v>470</v>
          </cell>
          <cell r="Q195">
            <v>0</v>
          </cell>
          <cell r="R195">
            <v>615.53099999999995</v>
          </cell>
          <cell r="S195">
            <v>647.26599999999996</v>
          </cell>
          <cell r="T195">
            <v>615.53</v>
          </cell>
          <cell r="U195">
            <v>9.9999999997635314E-4</v>
          </cell>
          <cell r="V195">
            <v>615.53</v>
          </cell>
          <cell r="W195">
            <v>9.9999999997635314E-4</v>
          </cell>
          <cell r="X195">
            <v>20000</v>
          </cell>
          <cell r="Y195">
            <v>0</v>
          </cell>
          <cell r="Z195">
            <v>634700</v>
          </cell>
          <cell r="AA195">
            <v>112000</v>
          </cell>
          <cell r="AB195">
            <v>0</v>
          </cell>
          <cell r="AC195">
            <v>0</v>
          </cell>
          <cell r="AD195">
            <v>746700</v>
          </cell>
          <cell r="AE195">
            <v>0</v>
          </cell>
          <cell r="AF195">
            <v>675762.69700000004</v>
          </cell>
          <cell r="AG195">
            <v>675762.69700000004</v>
          </cell>
          <cell r="AH195">
            <v>9.5</v>
          </cell>
        </row>
        <row r="196">
          <cell r="J196" t="str">
            <v>TAVAREKERE(C)_66F03-MUGALIHALLI IP</v>
          </cell>
          <cell r="K196" t="str">
            <v>AGRI</v>
          </cell>
          <cell r="L196" t="str">
            <v>1310106904010103</v>
          </cell>
          <cell r="M196">
            <v>335</v>
          </cell>
          <cell r="N196">
            <v>335</v>
          </cell>
          <cell r="O196">
            <v>0</v>
          </cell>
          <cell r="P196">
            <v>335</v>
          </cell>
          <cell r="Q196">
            <v>0</v>
          </cell>
          <cell r="R196">
            <v>558.572</v>
          </cell>
          <cell r="S196">
            <v>583.42600000000004</v>
          </cell>
          <cell r="T196">
            <v>558.57000000000005</v>
          </cell>
          <cell r="U196">
            <v>1.9999999999527063E-3</v>
          </cell>
          <cell r="V196">
            <v>558.57000000000005</v>
          </cell>
          <cell r="W196">
            <v>1.9999999999527063E-3</v>
          </cell>
          <cell r="X196">
            <v>20000</v>
          </cell>
          <cell r="Y196">
            <v>0</v>
          </cell>
          <cell r="Z196">
            <v>497080</v>
          </cell>
          <cell r="AA196">
            <v>0</v>
          </cell>
          <cell r="AB196">
            <v>0</v>
          </cell>
          <cell r="AC196">
            <v>0</v>
          </cell>
          <cell r="AD196">
            <v>497080</v>
          </cell>
          <cell r="AE196">
            <v>0</v>
          </cell>
          <cell r="AF196">
            <v>449856.59399999998</v>
          </cell>
          <cell r="AG196">
            <v>449856.59399999998</v>
          </cell>
          <cell r="AH196">
            <v>9.5</v>
          </cell>
        </row>
        <row r="197">
          <cell r="J197" t="str">
            <v>TAVAREKERE(C)_66F04-NELLIHANKLU</v>
          </cell>
          <cell r="K197" t="str">
            <v>AGRI</v>
          </cell>
          <cell r="L197" t="str">
            <v>1310106904010104</v>
          </cell>
          <cell r="M197">
            <v>532</v>
          </cell>
          <cell r="N197">
            <v>532</v>
          </cell>
          <cell r="O197">
            <v>0</v>
          </cell>
          <cell r="P197">
            <v>532</v>
          </cell>
          <cell r="Q197">
            <v>0</v>
          </cell>
          <cell r="R197">
            <v>445.02100000000002</v>
          </cell>
          <cell r="S197">
            <v>474.1</v>
          </cell>
          <cell r="T197">
            <v>445.02</v>
          </cell>
          <cell r="U197">
            <v>1.0000000000331966E-3</v>
          </cell>
          <cell r="V197">
            <v>445.02</v>
          </cell>
          <cell r="W197">
            <v>1.0000000000331966E-3</v>
          </cell>
          <cell r="X197">
            <v>30000</v>
          </cell>
          <cell r="Y197">
            <v>0</v>
          </cell>
          <cell r="Z197">
            <v>872370</v>
          </cell>
          <cell r="AA197">
            <v>0</v>
          </cell>
          <cell r="AB197">
            <v>35000</v>
          </cell>
          <cell r="AC197">
            <v>0</v>
          </cell>
          <cell r="AD197">
            <v>837370</v>
          </cell>
          <cell r="AE197">
            <v>0</v>
          </cell>
          <cell r="AF197">
            <v>757818.18</v>
          </cell>
          <cell r="AG197">
            <v>757818.18</v>
          </cell>
          <cell r="AH197">
            <v>9.5</v>
          </cell>
        </row>
        <row r="198">
          <cell r="J198" t="str">
            <v>TAVAREKERE(C)_66F05-PADMAGIRI</v>
          </cell>
          <cell r="K198" t="str">
            <v>AGRI</v>
          </cell>
          <cell r="L198" t="str">
            <v>1310106904020304</v>
          </cell>
          <cell r="M198">
            <v>263</v>
          </cell>
          <cell r="N198">
            <v>263</v>
          </cell>
          <cell r="O198">
            <v>0</v>
          </cell>
          <cell r="P198">
            <v>263</v>
          </cell>
          <cell r="Q198">
            <v>0</v>
          </cell>
          <cell r="R198">
            <v>81.125</v>
          </cell>
          <cell r="S198">
            <v>86.522999999999996</v>
          </cell>
          <cell r="T198">
            <v>81.13</v>
          </cell>
          <cell r="U198">
            <v>-4.9999999999954525E-3</v>
          </cell>
          <cell r="V198">
            <v>81.13</v>
          </cell>
          <cell r="W198">
            <v>-4.9999999999954525E-3</v>
          </cell>
          <cell r="X198">
            <v>20000</v>
          </cell>
          <cell r="Y198">
            <v>0</v>
          </cell>
          <cell r="Z198">
            <v>107960</v>
          </cell>
          <cell r="AA198">
            <v>244000</v>
          </cell>
          <cell r="AB198">
            <v>0</v>
          </cell>
          <cell r="AC198">
            <v>0</v>
          </cell>
          <cell r="AD198">
            <v>351960</v>
          </cell>
          <cell r="AE198">
            <v>0</v>
          </cell>
          <cell r="AF198">
            <v>318522.98700000002</v>
          </cell>
          <cell r="AG198">
            <v>318522.98700000002</v>
          </cell>
          <cell r="AH198">
            <v>9.5</v>
          </cell>
        </row>
        <row r="199">
          <cell r="J199" t="str">
            <v>TAVAREKERE(C)_66F06-MASANIKERENJY</v>
          </cell>
          <cell r="K199" t="str">
            <v>NJY</v>
          </cell>
          <cell r="L199" t="str">
            <v>1310106904020301</v>
          </cell>
          <cell r="M199">
            <v>1519</v>
          </cell>
          <cell r="N199">
            <v>1281</v>
          </cell>
          <cell r="O199">
            <v>238</v>
          </cell>
          <cell r="P199">
            <v>0</v>
          </cell>
          <cell r="Q199">
            <v>0</v>
          </cell>
          <cell r="R199">
            <v>489.80200000000002</v>
          </cell>
          <cell r="S199">
            <v>506.84199999999998</v>
          </cell>
          <cell r="T199">
            <v>489.8</v>
          </cell>
          <cell r="U199">
            <v>2.0000000000095497E-3</v>
          </cell>
          <cell r="V199">
            <v>489.8</v>
          </cell>
          <cell r="W199">
            <v>2.0000000000095497E-3</v>
          </cell>
          <cell r="X199">
            <v>20000</v>
          </cell>
          <cell r="Y199">
            <v>0</v>
          </cell>
          <cell r="Z199">
            <v>340800</v>
          </cell>
          <cell r="AA199">
            <v>0</v>
          </cell>
          <cell r="AB199">
            <v>244000</v>
          </cell>
          <cell r="AC199">
            <v>0</v>
          </cell>
          <cell r="AD199">
            <v>96800</v>
          </cell>
          <cell r="AE199">
            <v>90983</v>
          </cell>
          <cell r="AF199">
            <v>0</v>
          </cell>
          <cell r="AG199">
            <v>90983</v>
          </cell>
          <cell r="AH199">
            <v>6.01</v>
          </cell>
        </row>
        <row r="200">
          <cell r="J200" t="str">
            <v>TAVAREKERE(C)_66F07-GANGEGONDANAHALLI</v>
          </cell>
          <cell r="K200" t="str">
            <v>AGRI</v>
          </cell>
          <cell r="L200" t="str">
            <v>1310106904020302</v>
          </cell>
          <cell r="M200">
            <v>333</v>
          </cell>
          <cell r="N200">
            <v>333</v>
          </cell>
          <cell r="O200">
            <v>0</v>
          </cell>
          <cell r="P200">
            <v>333</v>
          </cell>
          <cell r="Q200">
            <v>0</v>
          </cell>
          <cell r="R200">
            <v>658.62599999999998</v>
          </cell>
          <cell r="S200">
            <v>672.56899999999996</v>
          </cell>
          <cell r="T200">
            <v>658.63</v>
          </cell>
          <cell r="U200">
            <v>-4.0000000000190994E-3</v>
          </cell>
          <cell r="V200">
            <v>658.63</v>
          </cell>
          <cell r="W200">
            <v>-4.0000000000190994E-3</v>
          </cell>
          <cell r="X200">
            <v>20000</v>
          </cell>
          <cell r="Y200">
            <v>0</v>
          </cell>
          <cell r="Z200">
            <v>278860</v>
          </cell>
          <cell r="AA200">
            <v>219835</v>
          </cell>
          <cell r="AB200">
            <v>0</v>
          </cell>
          <cell r="AC200">
            <v>0</v>
          </cell>
          <cell r="AD200">
            <v>498695</v>
          </cell>
          <cell r="AE200">
            <v>0</v>
          </cell>
          <cell r="AF200">
            <v>451319.337</v>
          </cell>
          <cell r="AG200">
            <v>451319.337</v>
          </cell>
          <cell r="AH200">
            <v>9.5</v>
          </cell>
        </row>
        <row r="201">
          <cell r="J201" t="str">
            <v>TAVAREKERE(C)_66F08-JAIPURA</v>
          </cell>
          <cell r="K201" t="str">
            <v>AGRI</v>
          </cell>
          <cell r="L201" t="str">
            <v>1310106904020303</v>
          </cell>
          <cell r="M201">
            <v>320</v>
          </cell>
          <cell r="N201">
            <v>320</v>
          </cell>
          <cell r="O201">
            <v>0</v>
          </cell>
          <cell r="P201">
            <v>319</v>
          </cell>
          <cell r="Q201">
            <v>0</v>
          </cell>
          <cell r="R201">
            <v>612.98900000000003</v>
          </cell>
          <cell r="S201">
            <v>634.30499999999995</v>
          </cell>
          <cell r="T201">
            <v>612.99</v>
          </cell>
          <cell r="U201">
            <v>-9.9999999997635314E-4</v>
          </cell>
          <cell r="V201">
            <v>612.99</v>
          </cell>
          <cell r="W201">
            <v>-9.9999999997635314E-4</v>
          </cell>
          <cell r="X201">
            <v>20000</v>
          </cell>
          <cell r="Y201">
            <v>0</v>
          </cell>
          <cell r="Z201">
            <v>426320</v>
          </cell>
          <cell r="AA201">
            <v>0</v>
          </cell>
          <cell r="AB201">
            <v>0</v>
          </cell>
          <cell r="AC201">
            <v>0</v>
          </cell>
          <cell r="AD201">
            <v>426320</v>
          </cell>
          <cell r="AE201">
            <v>0</v>
          </cell>
          <cell r="AF201">
            <v>385820.7</v>
          </cell>
          <cell r="AG201">
            <v>385820.7</v>
          </cell>
          <cell r="AH201">
            <v>9.5</v>
          </cell>
        </row>
        <row r="202">
          <cell r="J202" t="str">
            <v>TAVAREKERE(C)_66F09-KAGGI NJY</v>
          </cell>
          <cell r="K202" t="str">
            <v>NJY</v>
          </cell>
          <cell r="L202" t="str">
            <v>1310106904010105</v>
          </cell>
          <cell r="M202">
            <v>1913</v>
          </cell>
          <cell r="N202">
            <v>1459</v>
          </cell>
          <cell r="O202">
            <v>454</v>
          </cell>
          <cell r="P202">
            <v>0</v>
          </cell>
          <cell r="Q202">
            <v>0</v>
          </cell>
          <cell r="R202">
            <v>645.71600000000001</v>
          </cell>
          <cell r="S202">
            <v>660.46100000000001</v>
          </cell>
          <cell r="T202">
            <v>645.72</v>
          </cell>
          <cell r="U202">
            <v>-4.0000000000190994E-3</v>
          </cell>
          <cell r="V202">
            <v>645.72</v>
          </cell>
          <cell r="W202">
            <v>-4.0000000000190994E-3</v>
          </cell>
          <cell r="X202">
            <v>10000</v>
          </cell>
          <cell r="Y202">
            <v>0</v>
          </cell>
          <cell r="Z202">
            <v>147450</v>
          </cell>
          <cell r="AA202">
            <v>0</v>
          </cell>
          <cell r="AB202">
            <v>42000</v>
          </cell>
          <cell r="AC202">
            <v>0</v>
          </cell>
          <cell r="AD202">
            <v>105450</v>
          </cell>
          <cell r="AE202">
            <v>97105</v>
          </cell>
          <cell r="AF202">
            <v>0</v>
          </cell>
          <cell r="AG202">
            <v>97105</v>
          </cell>
          <cell r="AH202">
            <v>7.91</v>
          </cell>
        </row>
        <row r="203">
          <cell r="J203" t="str">
            <v>SIRIGERE_66F05-PALAKIHALLY</v>
          </cell>
          <cell r="K203" t="str">
            <v>NJY</v>
          </cell>
          <cell r="L203" t="str">
            <v>1310202902020301</v>
          </cell>
          <cell r="M203">
            <v>4363</v>
          </cell>
          <cell r="N203">
            <v>3122</v>
          </cell>
          <cell r="O203">
            <v>1241</v>
          </cell>
          <cell r="P203">
            <v>0</v>
          </cell>
          <cell r="Q203">
            <v>0</v>
          </cell>
          <cell r="R203">
            <v>73.527000000000001</v>
          </cell>
          <cell r="S203">
            <v>107.27</v>
          </cell>
          <cell r="V203">
            <v>73.53</v>
          </cell>
          <cell r="W203">
            <v>-3.0000000000001137E-3</v>
          </cell>
          <cell r="X203">
            <v>20000</v>
          </cell>
          <cell r="Y203">
            <v>0</v>
          </cell>
          <cell r="Z203">
            <v>674860</v>
          </cell>
          <cell r="AA203">
            <v>0</v>
          </cell>
          <cell r="AB203">
            <v>508000</v>
          </cell>
          <cell r="AC203">
            <v>0</v>
          </cell>
          <cell r="AD203">
            <v>166860</v>
          </cell>
          <cell r="AE203">
            <v>145939.5</v>
          </cell>
          <cell r="AF203">
            <v>0</v>
          </cell>
          <cell r="AG203">
            <v>145939.5</v>
          </cell>
          <cell r="AH203">
            <v>12.54</v>
          </cell>
        </row>
        <row r="204">
          <cell r="J204" t="str">
            <v>SIRIGERE_66F06-MADAKARIPURA</v>
          </cell>
          <cell r="K204" t="str">
            <v>AGRI</v>
          </cell>
          <cell r="L204" t="str">
            <v>1310202902020302</v>
          </cell>
          <cell r="M204">
            <v>258</v>
          </cell>
          <cell r="N204">
            <v>258</v>
          </cell>
          <cell r="O204">
            <v>0</v>
          </cell>
          <cell r="P204">
            <v>258</v>
          </cell>
          <cell r="Q204">
            <v>0</v>
          </cell>
          <cell r="R204">
            <v>454.87799999999999</v>
          </cell>
          <cell r="S204">
            <v>473.54700000000003</v>
          </cell>
          <cell r="V204">
            <v>454.88</v>
          </cell>
          <cell r="W204">
            <v>-2.0000000000095497E-3</v>
          </cell>
          <cell r="X204">
            <v>20000</v>
          </cell>
          <cell r="Y204">
            <v>0</v>
          </cell>
          <cell r="Z204">
            <v>373380</v>
          </cell>
          <cell r="AA204">
            <v>64850</v>
          </cell>
          <cell r="AB204">
            <v>0</v>
          </cell>
          <cell r="AC204">
            <v>0</v>
          </cell>
          <cell r="AD204">
            <v>438230</v>
          </cell>
          <cell r="AE204">
            <v>0</v>
          </cell>
          <cell r="AF204">
            <v>396598.11499999999</v>
          </cell>
          <cell r="AG204">
            <v>396598.11499999999</v>
          </cell>
          <cell r="AH204">
            <v>9.5</v>
          </cell>
        </row>
        <row r="205">
          <cell r="J205" t="str">
            <v>SIRIGERE_66F07-SIDDAPURA</v>
          </cell>
          <cell r="K205" t="str">
            <v>AGRI</v>
          </cell>
          <cell r="L205" t="str">
            <v>1310202902020303</v>
          </cell>
          <cell r="M205">
            <v>536</v>
          </cell>
          <cell r="N205">
            <v>533</v>
          </cell>
          <cell r="O205">
            <v>3</v>
          </cell>
          <cell r="P205">
            <v>531</v>
          </cell>
          <cell r="Q205">
            <v>0</v>
          </cell>
          <cell r="R205">
            <v>437.62799999999999</v>
          </cell>
          <cell r="S205">
            <v>457.863</v>
          </cell>
          <cell r="V205">
            <v>437.63</v>
          </cell>
          <cell r="W205">
            <v>-2.0000000000095497E-3</v>
          </cell>
          <cell r="X205">
            <v>20000</v>
          </cell>
          <cell r="Y205">
            <v>0</v>
          </cell>
          <cell r="Z205">
            <v>404700</v>
          </cell>
          <cell r="AA205">
            <v>447600</v>
          </cell>
          <cell r="AB205">
            <v>0</v>
          </cell>
          <cell r="AC205">
            <v>0</v>
          </cell>
          <cell r="AD205">
            <v>852300</v>
          </cell>
          <cell r="AE205">
            <v>79</v>
          </cell>
          <cell r="AF205">
            <v>771410.48300000001</v>
          </cell>
          <cell r="AG205">
            <v>771489.48300000001</v>
          </cell>
          <cell r="AH205">
            <v>9.48</v>
          </cell>
        </row>
        <row r="206">
          <cell r="J206" t="str">
            <v>SIRIGERE_66F08-SIRIGERE</v>
          </cell>
          <cell r="K206" t="str">
            <v>NJY</v>
          </cell>
          <cell r="L206" t="str">
            <v>1310202902020304</v>
          </cell>
          <cell r="M206">
            <v>1792</v>
          </cell>
          <cell r="N206">
            <v>1532</v>
          </cell>
          <cell r="O206">
            <v>260</v>
          </cell>
          <cell r="P206">
            <v>0</v>
          </cell>
          <cell r="Q206">
            <v>0</v>
          </cell>
          <cell r="R206">
            <v>416.72500000000002</v>
          </cell>
          <cell r="S206">
            <v>424.91</v>
          </cell>
          <cell r="V206">
            <v>416.73</v>
          </cell>
          <cell r="W206">
            <v>-4.9999999999954525E-3</v>
          </cell>
          <cell r="X206">
            <v>20000</v>
          </cell>
          <cell r="Y206">
            <v>0</v>
          </cell>
          <cell r="Z206">
            <v>163700</v>
          </cell>
          <cell r="AA206">
            <v>0</v>
          </cell>
          <cell r="AB206">
            <v>47600</v>
          </cell>
          <cell r="AC206">
            <v>0</v>
          </cell>
          <cell r="AD206">
            <v>116100</v>
          </cell>
          <cell r="AE206">
            <v>101702</v>
          </cell>
          <cell r="AF206">
            <v>0</v>
          </cell>
          <cell r="AG206">
            <v>101702</v>
          </cell>
          <cell r="AH206">
            <v>12.4</v>
          </cell>
        </row>
        <row r="207">
          <cell r="J207" t="str">
            <v>SIRIGERE_66F09-MEL(BBH)</v>
          </cell>
          <cell r="K207" t="str">
            <v>INDUSTRIAL</v>
          </cell>
          <cell r="L207" t="str">
            <v>1310202902020305</v>
          </cell>
          <cell r="M207">
            <v>5</v>
          </cell>
          <cell r="N207">
            <v>3</v>
          </cell>
          <cell r="O207">
            <v>2</v>
          </cell>
          <cell r="P207">
            <v>0</v>
          </cell>
          <cell r="Q207">
            <v>0</v>
          </cell>
          <cell r="R207">
            <v>342.11500000000001</v>
          </cell>
          <cell r="S207">
            <v>349.50700000000001</v>
          </cell>
          <cell r="V207">
            <v>342.12</v>
          </cell>
          <cell r="W207">
            <v>-4.9999999999954525E-3</v>
          </cell>
          <cell r="X207">
            <v>20000</v>
          </cell>
          <cell r="Y207">
            <v>0</v>
          </cell>
          <cell r="Z207">
            <v>147840</v>
          </cell>
          <cell r="AA207">
            <v>0</v>
          </cell>
          <cell r="AB207">
            <v>22900</v>
          </cell>
          <cell r="AC207">
            <v>0</v>
          </cell>
          <cell r="AD207">
            <v>124940</v>
          </cell>
          <cell r="AE207">
            <v>115396.75</v>
          </cell>
          <cell r="AF207">
            <v>0</v>
          </cell>
          <cell r="AG207">
            <v>115396.75</v>
          </cell>
          <cell r="AH207">
            <v>7.64</v>
          </cell>
        </row>
        <row r="208">
          <cell r="J208" t="str">
            <v>SIRIGERE_66F10-CHIKKENAHALLI</v>
          </cell>
          <cell r="K208" t="str">
            <v>AGRI</v>
          </cell>
          <cell r="L208" t="str">
            <v>1310202902020306</v>
          </cell>
          <cell r="M208">
            <v>372</v>
          </cell>
          <cell r="N208">
            <v>369</v>
          </cell>
          <cell r="O208">
            <v>3</v>
          </cell>
          <cell r="P208">
            <v>369</v>
          </cell>
          <cell r="Q208">
            <v>0</v>
          </cell>
          <cell r="R208">
            <v>536.851</v>
          </cell>
          <cell r="S208">
            <v>554.971</v>
          </cell>
          <cell r="V208">
            <v>536.85</v>
          </cell>
          <cell r="W208">
            <v>9.9999999997635314E-4</v>
          </cell>
          <cell r="X208">
            <v>20000</v>
          </cell>
          <cell r="Y208">
            <v>0</v>
          </cell>
          <cell r="Z208">
            <v>362400</v>
          </cell>
          <cell r="AA208">
            <v>64000</v>
          </cell>
          <cell r="AB208">
            <v>0</v>
          </cell>
          <cell r="AC208">
            <v>0</v>
          </cell>
          <cell r="AD208">
            <v>426400</v>
          </cell>
          <cell r="AE208">
            <v>0</v>
          </cell>
          <cell r="AF208">
            <v>385891.89</v>
          </cell>
          <cell r="AG208">
            <v>385891.89</v>
          </cell>
          <cell r="AH208">
            <v>9.5</v>
          </cell>
        </row>
        <row r="209">
          <cell r="J209" t="str">
            <v>SIRIGERE_66F11-ALAGHATTA</v>
          </cell>
          <cell r="K209" t="str">
            <v>AGRI</v>
          </cell>
          <cell r="L209" t="str">
            <v>1310202902010501</v>
          </cell>
          <cell r="M209">
            <v>191</v>
          </cell>
          <cell r="N209">
            <v>191</v>
          </cell>
          <cell r="O209">
            <v>0</v>
          </cell>
          <cell r="P209">
            <v>191</v>
          </cell>
          <cell r="Q209">
            <v>0</v>
          </cell>
          <cell r="R209">
            <v>5611.4</v>
          </cell>
          <cell r="S209">
            <v>5919.5</v>
          </cell>
          <cell r="V209">
            <v>5611.4</v>
          </cell>
          <cell r="W209">
            <v>0</v>
          </cell>
          <cell r="X209">
            <v>2000</v>
          </cell>
          <cell r="Y209">
            <v>0</v>
          </cell>
          <cell r="Z209">
            <v>616200</v>
          </cell>
          <cell r="AA209">
            <v>0</v>
          </cell>
          <cell r="AB209">
            <v>287800</v>
          </cell>
          <cell r="AC209">
            <v>0</v>
          </cell>
          <cell r="AD209">
            <v>328400</v>
          </cell>
          <cell r="AE209">
            <v>0</v>
          </cell>
          <cell r="AF209">
            <v>297202.51400000002</v>
          </cell>
          <cell r="AG209">
            <v>297202.51400000002</v>
          </cell>
          <cell r="AH209">
            <v>9.5</v>
          </cell>
        </row>
        <row r="210">
          <cell r="J210" t="str">
            <v>SIRIGERE_66F12-CHEELANGI</v>
          </cell>
          <cell r="K210" t="str">
            <v>AGRI</v>
          </cell>
          <cell r="L210" t="str">
            <v>1310202902010502</v>
          </cell>
          <cell r="M210">
            <v>334</v>
          </cell>
          <cell r="N210">
            <v>333</v>
          </cell>
          <cell r="O210">
            <v>1</v>
          </cell>
          <cell r="P210">
            <v>332</v>
          </cell>
          <cell r="Q210">
            <v>0</v>
          </cell>
          <cell r="R210">
            <v>6742.6</v>
          </cell>
          <cell r="S210">
            <v>6923.5</v>
          </cell>
          <cell r="V210">
            <v>6742.6</v>
          </cell>
          <cell r="W210">
            <v>0</v>
          </cell>
          <cell r="X210">
            <v>2000</v>
          </cell>
          <cell r="Y210">
            <v>0</v>
          </cell>
          <cell r="Z210">
            <v>361800</v>
          </cell>
          <cell r="AA210">
            <v>204000</v>
          </cell>
          <cell r="AB210">
            <v>0</v>
          </cell>
          <cell r="AC210">
            <v>0</v>
          </cell>
          <cell r="AD210">
            <v>565800</v>
          </cell>
          <cell r="AE210">
            <v>0</v>
          </cell>
          <cell r="AF210">
            <v>512050</v>
          </cell>
          <cell r="AG210">
            <v>512050</v>
          </cell>
          <cell r="AH210">
            <v>9.5</v>
          </cell>
        </row>
        <row r="211">
          <cell r="J211" t="str">
            <v>SIRIGERE_66F13-ARABGHATTA</v>
          </cell>
          <cell r="K211" t="str">
            <v>AGRI</v>
          </cell>
          <cell r="L211" t="str">
            <v>1310202902020307</v>
          </cell>
          <cell r="M211">
            <v>115</v>
          </cell>
          <cell r="N211">
            <v>114</v>
          </cell>
          <cell r="O211">
            <v>1</v>
          </cell>
          <cell r="P211">
            <v>114</v>
          </cell>
          <cell r="Q211">
            <v>0</v>
          </cell>
          <cell r="R211">
            <v>1685.71</v>
          </cell>
          <cell r="S211">
            <v>1894.22</v>
          </cell>
          <cell r="V211">
            <v>1685.71</v>
          </cell>
          <cell r="W211">
            <v>0</v>
          </cell>
          <cell r="X211">
            <v>2000</v>
          </cell>
          <cell r="Y211">
            <v>0</v>
          </cell>
          <cell r="Z211">
            <v>417020</v>
          </cell>
          <cell r="AA211">
            <v>0</v>
          </cell>
          <cell r="AB211">
            <v>223000</v>
          </cell>
          <cell r="AC211">
            <v>0</v>
          </cell>
          <cell r="AD211">
            <v>194020</v>
          </cell>
          <cell r="AE211">
            <v>0</v>
          </cell>
          <cell r="AF211">
            <v>175588.06200000001</v>
          </cell>
          <cell r="AG211">
            <v>175588.06200000001</v>
          </cell>
          <cell r="AH211">
            <v>9.5</v>
          </cell>
        </row>
        <row r="212">
          <cell r="J212" t="str">
            <v>SIRIGERE_66F14-LINGAVVANAGTHIHALLI</v>
          </cell>
          <cell r="K212" t="str">
            <v>AGRI</v>
          </cell>
          <cell r="L212" t="str">
            <v>1310202902020501</v>
          </cell>
          <cell r="M212">
            <v>87</v>
          </cell>
          <cell r="N212">
            <v>87</v>
          </cell>
          <cell r="O212">
            <v>0</v>
          </cell>
          <cell r="P212">
            <v>87</v>
          </cell>
          <cell r="Q212">
            <v>0</v>
          </cell>
          <cell r="R212">
            <v>1384.84</v>
          </cell>
          <cell r="S212">
            <v>1531.83</v>
          </cell>
          <cell r="V212">
            <v>1384.84</v>
          </cell>
          <cell r="W212">
            <v>0</v>
          </cell>
          <cell r="X212">
            <v>2000</v>
          </cell>
          <cell r="Y212">
            <v>0</v>
          </cell>
          <cell r="Z212">
            <v>293980</v>
          </cell>
          <cell r="AA212">
            <v>0</v>
          </cell>
          <cell r="AB212">
            <v>142000</v>
          </cell>
          <cell r="AC212">
            <v>0</v>
          </cell>
          <cell r="AD212">
            <v>151980</v>
          </cell>
          <cell r="AE212">
            <v>0</v>
          </cell>
          <cell r="AF212">
            <v>137542.152</v>
          </cell>
          <cell r="AG212">
            <v>137542.152</v>
          </cell>
          <cell r="AH212">
            <v>9.5</v>
          </cell>
        </row>
        <row r="213">
          <cell r="J213" t="str">
            <v>TURUVANUR_66F01-KUNABEVU</v>
          </cell>
          <cell r="K213" t="str">
            <v>AGRI</v>
          </cell>
          <cell r="L213" t="str">
            <v>1310202903010101</v>
          </cell>
          <cell r="M213">
            <v>330</v>
          </cell>
          <cell r="N213">
            <v>329</v>
          </cell>
          <cell r="O213">
            <v>1</v>
          </cell>
          <cell r="P213">
            <v>329</v>
          </cell>
          <cell r="Q213">
            <v>0</v>
          </cell>
          <cell r="R213">
            <v>0.35399999999999998</v>
          </cell>
          <cell r="S213">
            <v>20.440999999999999</v>
          </cell>
          <cell r="V213">
            <v>682.99</v>
          </cell>
          <cell r="W213">
            <v>-682.63599999999997</v>
          </cell>
          <cell r="X213">
            <v>20000</v>
          </cell>
          <cell r="Y213">
            <v>0</v>
          </cell>
          <cell r="Z213">
            <v>401740</v>
          </cell>
          <cell r="AA213">
            <v>0</v>
          </cell>
          <cell r="AB213">
            <v>0</v>
          </cell>
          <cell r="AC213">
            <v>0</v>
          </cell>
          <cell r="AD213">
            <v>401740</v>
          </cell>
          <cell r="AE213">
            <v>0</v>
          </cell>
          <cell r="AF213">
            <v>363575.66399999999</v>
          </cell>
          <cell r="AG213">
            <v>363575.66399999999</v>
          </cell>
          <cell r="AH213">
            <v>9.5</v>
          </cell>
        </row>
        <row r="214">
          <cell r="J214" t="str">
            <v>TURUVANUR_66F02-HUNSEKATTE</v>
          </cell>
          <cell r="K214" t="str">
            <v>AGRI</v>
          </cell>
          <cell r="L214" t="str">
            <v>1310202903010104</v>
          </cell>
          <cell r="M214">
            <v>372</v>
          </cell>
          <cell r="N214">
            <v>372</v>
          </cell>
          <cell r="O214">
            <v>0</v>
          </cell>
          <cell r="P214">
            <v>372</v>
          </cell>
          <cell r="Q214">
            <v>0</v>
          </cell>
          <cell r="R214">
            <v>304.64800000000002</v>
          </cell>
          <cell r="S214">
            <v>322.98899999999998</v>
          </cell>
          <cell r="V214">
            <v>304.64999999999998</v>
          </cell>
          <cell r="W214">
            <v>-1.9999999999527063E-3</v>
          </cell>
          <cell r="X214">
            <v>20000</v>
          </cell>
          <cell r="Y214">
            <v>0</v>
          </cell>
          <cell r="Z214">
            <v>366820</v>
          </cell>
          <cell r="AA214">
            <v>0</v>
          </cell>
          <cell r="AB214">
            <v>0</v>
          </cell>
          <cell r="AC214">
            <v>0</v>
          </cell>
          <cell r="AD214">
            <v>366820</v>
          </cell>
          <cell r="AE214">
            <v>0</v>
          </cell>
          <cell r="AF214">
            <v>331972.23800000001</v>
          </cell>
          <cell r="AG214">
            <v>331972.23800000001</v>
          </cell>
          <cell r="AH214">
            <v>9.5</v>
          </cell>
        </row>
        <row r="215">
          <cell r="J215" t="str">
            <v>TURUVANUR_66F03-AVALENAHALLI</v>
          </cell>
          <cell r="K215" t="str">
            <v>AGRI</v>
          </cell>
          <cell r="L215" t="str">
            <v>1310202903010102</v>
          </cell>
          <cell r="M215">
            <v>236</v>
          </cell>
          <cell r="N215">
            <v>236</v>
          </cell>
          <cell r="O215">
            <v>0</v>
          </cell>
          <cell r="P215">
            <v>234</v>
          </cell>
          <cell r="Q215">
            <v>0</v>
          </cell>
          <cell r="R215">
            <v>0.42099999999999999</v>
          </cell>
          <cell r="S215">
            <v>16.428000000000001</v>
          </cell>
          <cell r="V215">
            <v>648.16</v>
          </cell>
          <cell r="W215">
            <v>-647.73899999999992</v>
          </cell>
          <cell r="X215">
            <v>20000</v>
          </cell>
          <cell r="Y215">
            <v>0</v>
          </cell>
          <cell r="Z215">
            <v>320140</v>
          </cell>
          <cell r="AA215">
            <v>0</v>
          </cell>
          <cell r="AB215">
            <v>0</v>
          </cell>
          <cell r="AC215">
            <v>0</v>
          </cell>
          <cell r="AD215">
            <v>320140</v>
          </cell>
          <cell r="AE215">
            <v>38</v>
          </cell>
          <cell r="AF215">
            <v>289689.33299999998</v>
          </cell>
          <cell r="AG215">
            <v>289727.33299999998</v>
          </cell>
          <cell r="AH215">
            <v>9.5</v>
          </cell>
        </row>
        <row r="216">
          <cell r="J216" t="str">
            <v>TURUVANUR_66F04-DODDAGHATTA</v>
          </cell>
          <cell r="K216" t="str">
            <v>AGRI</v>
          </cell>
          <cell r="L216" t="str">
            <v>1310202903010103</v>
          </cell>
          <cell r="M216">
            <v>521</v>
          </cell>
          <cell r="N216">
            <v>521</v>
          </cell>
          <cell r="O216">
            <v>0</v>
          </cell>
          <cell r="P216">
            <v>521</v>
          </cell>
          <cell r="Q216">
            <v>0</v>
          </cell>
          <cell r="R216">
            <v>688.149</v>
          </cell>
          <cell r="S216">
            <v>708.41600000000005</v>
          </cell>
          <cell r="V216">
            <v>688.15</v>
          </cell>
          <cell r="W216">
            <v>-9.9999999997635314E-4</v>
          </cell>
          <cell r="X216">
            <v>20000</v>
          </cell>
          <cell r="Y216">
            <v>0</v>
          </cell>
          <cell r="Z216">
            <v>405340</v>
          </cell>
          <cell r="AA216">
            <v>34400</v>
          </cell>
          <cell r="AB216">
            <v>0</v>
          </cell>
          <cell r="AC216">
            <v>0</v>
          </cell>
          <cell r="AD216">
            <v>439740</v>
          </cell>
          <cell r="AE216">
            <v>0</v>
          </cell>
          <cell r="AF216">
            <v>397964.21</v>
          </cell>
          <cell r="AG216">
            <v>397964.21</v>
          </cell>
          <cell r="AH216">
            <v>9.5</v>
          </cell>
        </row>
        <row r="217">
          <cell r="J217" t="str">
            <v>TURUVANUR_66F05-TURUVANUR</v>
          </cell>
          <cell r="K217" t="str">
            <v>NJY</v>
          </cell>
          <cell r="L217" t="str">
            <v>1310202903020301</v>
          </cell>
          <cell r="M217">
            <v>3414</v>
          </cell>
          <cell r="N217">
            <v>2896</v>
          </cell>
          <cell r="O217">
            <v>518</v>
          </cell>
          <cell r="P217">
            <v>0</v>
          </cell>
          <cell r="Q217">
            <v>0</v>
          </cell>
          <cell r="R217">
            <v>545.303</v>
          </cell>
          <cell r="S217">
            <v>554.94000000000005</v>
          </cell>
          <cell r="V217">
            <v>545.29999999999995</v>
          </cell>
          <cell r="W217">
            <v>3.0000000000427463E-3</v>
          </cell>
          <cell r="X217">
            <v>20000</v>
          </cell>
          <cell r="Y217">
            <v>0</v>
          </cell>
          <cell r="Z217">
            <v>192740</v>
          </cell>
          <cell r="AA217">
            <v>0</v>
          </cell>
          <cell r="AB217">
            <v>34400</v>
          </cell>
          <cell r="AC217">
            <v>0</v>
          </cell>
          <cell r="AD217">
            <v>158340</v>
          </cell>
          <cell r="AE217">
            <v>137679</v>
          </cell>
          <cell r="AF217">
            <v>0</v>
          </cell>
          <cell r="AG217">
            <v>137679</v>
          </cell>
          <cell r="AH217">
            <v>13.05</v>
          </cell>
        </row>
        <row r="218">
          <cell r="J218" t="str">
            <v>TURUVANUR_66F06-KARIAMMANAHATTI</v>
          </cell>
          <cell r="K218" t="str">
            <v>AGRI</v>
          </cell>
          <cell r="L218" t="str">
            <v>1310202903020302</v>
          </cell>
          <cell r="M218">
            <v>156</v>
          </cell>
          <cell r="N218">
            <v>156</v>
          </cell>
          <cell r="O218">
            <v>0</v>
          </cell>
          <cell r="P218">
            <v>156</v>
          </cell>
          <cell r="Q218">
            <v>0</v>
          </cell>
          <cell r="R218">
            <v>603.01199999999994</v>
          </cell>
          <cell r="S218">
            <v>618.82799999999997</v>
          </cell>
          <cell r="V218">
            <v>603.1</v>
          </cell>
          <cell r="W218">
            <v>-8.8000000000079126E-2</v>
          </cell>
          <cell r="X218">
            <v>20000</v>
          </cell>
          <cell r="Y218">
            <v>0</v>
          </cell>
          <cell r="Z218">
            <v>316320</v>
          </cell>
          <cell r="AA218">
            <v>0</v>
          </cell>
          <cell r="AB218">
            <v>50800</v>
          </cell>
          <cell r="AC218">
            <v>0</v>
          </cell>
          <cell r="AD218">
            <v>265520</v>
          </cell>
          <cell r="AE218">
            <v>0</v>
          </cell>
          <cell r="AF218">
            <v>240295.66800000001</v>
          </cell>
          <cell r="AG218">
            <v>240295.66800000001</v>
          </cell>
          <cell r="AH218">
            <v>9.5</v>
          </cell>
        </row>
        <row r="219">
          <cell r="J219" t="str">
            <v>TURUVANUR_66F07-KOTEHATTI</v>
          </cell>
          <cell r="K219" t="str">
            <v>AGRI</v>
          </cell>
          <cell r="L219" t="str">
            <v>1310202903020303</v>
          </cell>
          <cell r="M219">
            <v>390</v>
          </cell>
          <cell r="N219">
            <v>390</v>
          </cell>
          <cell r="O219">
            <v>0</v>
          </cell>
          <cell r="P219">
            <v>390</v>
          </cell>
          <cell r="Q219">
            <v>0</v>
          </cell>
          <cell r="R219">
            <v>668.28</v>
          </cell>
          <cell r="S219">
            <v>688.71600000000001</v>
          </cell>
          <cell r="V219">
            <v>668.28</v>
          </cell>
          <cell r="W219">
            <v>0</v>
          </cell>
          <cell r="X219">
            <v>20000</v>
          </cell>
          <cell r="Y219">
            <v>0</v>
          </cell>
          <cell r="Z219">
            <v>408720</v>
          </cell>
          <cell r="AA219">
            <v>99000</v>
          </cell>
          <cell r="AB219">
            <v>0</v>
          </cell>
          <cell r="AC219">
            <v>0</v>
          </cell>
          <cell r="AD219">
            <v>507720</v>
          </cell>
          <cell r="AE219">
            <v>0</v>
          </cell>
          <cell r="AF219">
            <v>459486.71</v>
          </cell>
          <cell r="AG219">
            <v>459486.71</v>
          </cell>
          <cell r="AH219">
            <v>9.5</v>
          </cell>
        </row>
        <row r="220">
          <cell r="J220" t="str">
            <v>TURUVANUR_66F08-BAGENAL</v>
          </cell>
          <cell r="K220" t="str">
            <v>AGRI</v>
          </cell>
          <cell r="L220" t="str">
            <v>1310202903020304</v>
          </cell>
          <cell r="M220">
            <v>218</v>
          </cell>
          <cell r="N220">
            <v>182</v>
          </cell>
          <cell r="O220">
            <v>36</v>
          </cell>
          <cell r="P220">
            <v>182</v>
          </cell>
          <cell r="Q220">
            <v>0</v>
          </cell>
          <cell r="R220">
            <v>687.80200000000002</v>
          </cell>
          <cell r="S220">
            <v>706.52499999999998</v>
          </cell>
          <cell r="V220">
            <v>687.8</v>
          </cell>
          <cell r="W220">
            <v>2.0000000000663931E-3</v>
          </cell>
          <cell r="X220">
            <v>20000</v>
          </cell>
          <cell r="Y220">
            <v>0</v>
          </cell>
          <cell r="Z220">
            <v>374460</v>
          </cell>
          <cell r="AA220">
            <v>0</v>
          </cell>
          <cell r="AB220">
            <v>70560</v>
          </cell>
          <cell r="AC220">
            <v>0</v>
          </cell>
          <cell r="AD220">
            <v>303900</v>
          </cell>
          <cell r="AE220">
            <v>0</v>
          </cell>
          <cell r="AF220">
            <v>275029.39</v>
          </cell>
          <cell r="AG220">
            <v>275029.39</v>
          </cell>
          <cell r="AH220">
            <v>9.5</v>
          </cell>
        </row>
        <row r="221">
          <cell r="J221" t="str">
            <v>TURUVANUR_66F09-PELARHATTI-NJY</v>
          </cell>
          <cell r="K221" t="str">
            <v>NJY</v>
          </cell>
          <cell r="L221" t="str">
            <v>1310202903020305</v>
          </cell>
          <cell r="M221">
            <v>6174</v>
          </cell>
          <cell r="N221">
            <v>5004</v>
          </cell>
          <cell r="O221">
            <v>1170</v>
          </cell>
          <cell r="P221">
            <v>0</v>
          </cell>
          <cell r="Q221">
            <v>0</v>
          </cell>
          <cell r="R221">
            <v>2251.7220000000002</v>
          </cell>
          <cell r="S221">
            <v>2294.69</v>
          </cell>
          <cell r="V221">
            <v>2251.7199999999998</v>
          </cell>
          <cell r="W221">
            <v>2.0000000004074536E-3</v>
          </cell>
          <cell r="X221">
            <v>10000</v>
          </cell>
          <cell r="Y221">
            <v>0</v>
          </cell>
          <cell r="Z221">
            <v>429680</v>
          </cell>
          <cell r="AA221">
            <v>0</v>
          </cell>
          <cell r="AB221">
            <v>99000</v>
          </cell>
          <cell r="AC221">
            <v>0</v>
          </cell>
          <cell r="AD221">
            <v>330680</v>
          </cell>
          <cell r="AE221">
            <v>289075.5</v>
          </cell>
          <cell r="AF221">
            <v>0</v>
          </cell>
          <cell r="AG221">
            <v>289075.5</v>
          </cell>
          <cell r="AH221">
            <v>12.58</v>
          </cell>
        </row>
        <row r="222">
          <cell r="J222" t="str">
            <v>VIJAPURA_66F01-KALKUNTE</v>
          </cell>
          <cell r="K222" t="str">
            <v>AGRI</v>
          </cell>
          <cell r="L222" t="str">
            <v>1310202906010101</v>
          </cell>
          <cell r="M222">
            <v>370</v>
          </cell>
          <cell r="N222">
            <v>369</v>
          </cell>
          <cell r="O222">
            <v>1</v>
          </cell>
          <cell r="P222">
            <v>369</v>
          </cell>
          <cell r="Q222">
            <v>0</v>
          </cell>
          <cell r="R222">
            <v>4737</v>
          </cell>
          <cell r="S222">
            <v>4934.1000000000004</v>
          </cell>
          <cell r="V222">
            <v>4737</v>
          </cell>
          <cell r="W222">
            <v>0</v>
          </cell>
          <cell r="X222">
            <v>2000</v>
          </cell>
          <cell r="Y222">
            <v>0</v>
          </cell>
          <cell r="Z222">
            <v>394200</v>
          </cell>
          <cell r="AA222">
            <v>0</v>
          </cell>
          <cell r="AB222">
            <v>0</v>
          </cell>
          <cell r="AC222">
            <v>0</v>
          </cell>
          <cell r="AD222">
            <v>394200</v>
          </cell>
          <cell r="AE222">
            <v>0</v>
          </cell>
          <cell r="AF222">
            <v>356750.592</v>
          </cell>
          <cell r="AG222">
            <v>356750.592</v>
          </cell>
          <cell r="AH222">
            <v>9.5</v>
          </cell>
        </row>
        <row r="223">
          <cell r="J223" t="str">
            <v>VIJAPURA_66F02-BALIGHATTE</v>
          </cell>
          <cell r="K223" t="str">
            <v>AGRI</v>
          </cell>
          <cell r="L223" t="str">
            <v>1310202906010102</v>
          </cell>
          <cell r="M223">
            <v>162</v>
          </cell>
          <cell r="N223">
            <v>161</v>
          </cell>
          <cell r="O223">
            <v>1</v>
          </cell>
          <cell r="P223">
            <v>161</v>
          </cell>
          <cell r="Q223">
            <v>0</v>
          </cell>
          <cell r="R223">
            <v>7011.7</v>
          </cell>
          <cell r="S223">
            <v>7326.3</v>
          </cell>
          <cell r="V223">
            <v>7011.7</v>
          </cell>
          <cell r="W223">
            <v>0</v>
          </cell>
          <cell r="X223">
            <v>2000</v>
          </cell>
          <cell r="Y223">
            <v>0</v>
          </cell>
          <cell r="Z223">
            <v>629200</v>
          </cell>
          <cell r="AA223">
            <v>0</v>
          </cell>
          <cell r="AB223">
            <v>359000</v>
          </cell>
          <cell r="AC223">
            <v>0</v>
          </cell>
          <cell r="AD223">
            <v>270200</v>
          </cell>
          <cell r="AE223">
            <v>0</v>
          </cell>
          <cell r="AF223">
            <v>244530.677</v>
          </cell>
          <cell r="AG223">
            <v>244530.677</v>
          </cell>
          <cell r="AH223">
            <v>9.5</v>
          </cell>
        </row>
        <row r="224">
          <cell r="J224" t="str">
            <v>VIJAPURA_66F03-LAKSHMISAGARA</v>
          </cell>
          <cell r="K224" t="str">
            <v>AGRI</v>
          </cell>
          <cell r="L224" t="str">
            <v>1310202906010103</v>
          </cell>
          <cell r="M224">
            <v>461</v>
          </cell>
          <cell r="N224">
            <v>444</v>
          </cell>
          <cell r="O224">
            <v>17</v>
          </cell>
          <cell r="P224">
            <v>444</v>
          </cell>
          <cell r="Q224">
            <v>0</v>
          </cell>
          <cell r="R224">
            <v>3284.1</v>
          </cell>
          <cell r="S224">
            <v>3432.4</v>
          </cell>
          <cell r="V224">
            <v>3284.1</v>
          </cell>
          <cell r="W224">
            <v>0</v>
          </cell>
          <cell r="X224">
            <v>2000</v>
          </cell>
          <cell r="Y224">
            <v>0</v>
          </cell>
          <cell r="Z224">
            <v>296600</v>
          </cell>
          <cell r="AA224">
            <v>358950</v>
          </cell>
          <cell r="AB224">
            <v>0</v>
          </cell>
          <cell r="AC224">
            <v>0</v>
          </cell>
          <cell r="AD224">
            <v>655550</v>
          </cell>
          <cell r="AE224">
            <v>0</v>
          </cell>
          <cell r="AF224">
            <v>593273.04399999999</v>
          </cell>
          <cell r="AG224">
            <v>593273.04399999999</v>
          </cell>
          <cell r="AH224">
            <v>9.5</v>
          </cell>
        </row>
        <row r="225">
          <cell r="J225" t="str">
            <v>VIJAPURA_66F04-VIJAPURA NJY</v>
          </cell>
          <cell r="K225" t="str">
            <v>NJY</v>
          </cell>
          <cell r="L225" t="str">
            <v>1310202906010104</v>
          </cell>
          <cell r="M225">
            <v>2327</v>
          </cell>
          <cell r="N225">
            <v>1900</v>
          </cell>
          <cell r="O225">
            <v>427</v>
          </cell>
          <cell r="P225">
            <v>0</v>
          </cell>
          <cell r="Q225">
            <v>0</v>
          </cell>
          <cell r="R225">
            <v>3884</v>
          </cell>
          <cell r="S225">
            <v>4204.7</v>
          </cell>
          <cell r="V225">
            <v>3884</v>
          </cell>
          <cell r="W225">
            <v>0</v>
          </cell>
          <cell r="X225">
            <v>2000</v>
          </cell>
          <cell r="Y225">
            <v>0</v>
          </cell>
          <cell r="Z225">
            <v>641400</v>
          </cell>
          <cell r="AA225">
            <v>0</v>
          </cell>
          <cell r="AB225">
            <v>517500</v>
          </cell>
          <cell r="AC225">
            <v>0</v>
          </cell>
          <cell r="AD225">
            <v>123900</v>
          </cell>
          <cell r="AE225">
            <v>108224</v>
          </cell>
          <cell r="AF225">
            <v>0</v>
          </cell>
          <cell r="AG225">
            <v>108224</v>
          </cell>
          <cell r="AH225">
            <v>12.65</v>
          </cell>
        </row>
        <row r="226">
          <cell r="J226" t="str">
            <v>VIJAPURA_66F05-MARADI ANJANEYA</v>
          </cell>
          <cell r="K226" t="str">
            <v>AGRI</v>
          </cell>
          <cell r="L226" t="str">
            <v>1310202906010105</v>
          </cell>
          <cell r="M226">
            <v>291</v>
          </cell>
          <cell r="N226">
            <v>289</v>
          </cell>
          <cell r="O226">
            <v>2</v>
          </cell>
          <cell r="P226">
            <v>289</v>
          </cell>
          <cell r="Q226">
            <v>0</v>
          </cell>
          <cell r="R226">
            <v>3864.3</v>
          </cell>
          <cell r="S226">
            <v>4033.7</v>
          </cell>
          <cell r="V226">
            <v>3864.3</v>
          </cell>
          <cell r="W226">
            <v>0</v>
          </cell>
          <cell r="X226">
            <v>2000</v>
          </cell>
          <cell r="Y226">
            <v>0</v>
          </cell>
          <cell r="Z226">
            <v>338800</v>
          </cell>
          <cell r="AA226">
            <v>100000</v>
          </cell>
          <cell r="AB226">
            <v>0</v>
          </cell>
          <cell r="AC226">
            <v>0</v>
          </cell>
          <cell r="AD226">
            <v>438800</v>
          </cell>
          <cell r="AE226">
            <v>0</v>
          </cell>
          <cell r="AF226">
            <v>397113.10600000003</v>
          </cell>
          <cell r="AG226">
            <v>397113.10600000003</v>
          </cell>
          <cell r="AH226">
            <v>9.5</v>
          </cell>
        </row>
        <row r="227">
          <cell r="J227" t="str">
            <v>VIJAPURA_66F06-CHIKKALAGHATTA</v>
          </cell>
          <cell r="K227" t="str">
            <v>AGRI</v>
          </cell>
          <cell r="L227" t="str">
            <v>1310202906010106</v>
          </cell>
          <cell r="M227">
            <v>297</v>
          </cell>
          <cell r="N227">
            <v>296</v>
          </cell>
          <cell r="O227">
            <v>1</v>
          </cell>
          <cell r="P227">
            <v>296</v>
          </cell>
          <cell r="Q227">
            <v>0</v>
          </cell>
          <cell r="R227">
            <v>4970.3999999999996</v>
          </cell>
          <cell r="S227">
            <v>5166.2</v>
          </cell>
          <cell r="V227">
            <v>4970.3999999999996</v>
          </cell>
          <cell r="W227">
            <v>0</v>
          </cell>
          <cell r="X227">
            <v>2000</v>
          </cell>
          <cell r="Y227">
            <v>0</v>
          </cell>
          <cell r="Z227">
            <v>391600</v>
          </cell>
          <cell r="AA227">
            <v>100000</v>
          </cell>
          <cell r="AB227">
            <v>0</v>
          </cell>
          <cell r="AC227">
            <v>0</v>
          </cell>
          <cell r="AD227">
            <v>491600</v>
          </cell>
          <cell r="AE227">
            <v>0</v>
          </cell>
          <cell r="AF227">
            <v>444899.13</v>
          </cell>
          <cell r="AG227">
            <v>444899.13</v>
          </cell>
          <cell r="AH227">
            <v>9.5</v>
          </cell>
        </row>
        <row r="228">
          <cell r="J228" t="str">
            <v>PANDARAHALLI_66F11-SINGAPURA</v>
          </cell>
          <cell r="K228" t="str">
            <v>AGRI</v>
          </cell>
          <cell r="L228" t="str">
            <v>1310202905020307</v>
          </cell>
          <cell r="M228">
            <v>355</v>
          </cell>
          <cell r="N228">
            <v>355</v>
          </cell>
          <cell r="O228">
            <v>0</v>
          </cell>
          <cell r="P228">
            <v>355</v>
          </cell>
          <cell r="Q228">
            <v>0</v>
          </cell>
          <cell r="R228">
            <v>1086.835</v>
          </cell>
          <cell r="S228">
            <v>1126.675</v>
          </cell>
          <cell r="V228">
            <v>1086.8399999999999</v>
          </cell>
          <cell r="W228">
            <v>-4.9999999998817657E-3</v>
          </cell>
          <cell r="X228">
            <v>20000</v>
          </cell>
          <cell r="Y228">
            <v>0</v>
          </cell>
          <cell r="Z228">
            <v>796800</v>
          </cell>
          <cell r="AA228">
            <v>0</v>
          </cell>
          <cell r="AB228">
            <v>196500</v>
          </cell>
          <cell r="AC228">
            <v>0</v>
          </cell>
          <cell r="AD228">
            <v>600300</v>
          </cell>
          <cell r="AE228">
            <v>0</v>
          </cell>
          <cell r="AF228">
            <v>543272.48</v>
          </cell>
          <cell r="AG228">
            <v>543272.48</v>
          </cell>
          <cell r="AH228">
            <v>9.5</v>
          </cell>
        </row>
        <row r="229">
          <cell r="J229" t="str">
            <v>PANDARAHALLI_66F10-BETTADANAGENAHALLI</v>
          </cell>
          <cell r="K229" t="str">
            <v>AGRI</v>
          </cell>
          <cell r="L229" t="str">
            <v>1310202905020305</v>
          </cell>
          <cell r="M229">
            <v>193</v>
          </cell>
          <cell r="N229">
            <v>191</v>
          </cell>
          <cell r="O229">
            <v>2</v>
          </cell>
          <cell r="P229">
            <v>191</v>
          </cell>
          <cell r="Q229">
            <v>0</v>
          </cell>
          <cell r="R229">
            <v>526.07600000000002</v>
          </cell>
          <cell r="S229">
            <v>549.41800000000001</v>
          </cell>
          <cell r="V229">
            <v>526.08000000000004</v>
          </cell>
          <cell r="W229">
            <v>-4.0000000000190994E-3</v>
          </cell>
          <cell r="X229">
            <v>20000</v>
          </cell>
          <cell r="Y229">
            <v>0</v>
          </cell>
          <cell r="Z229">
            <v>466840</v>
          </cell>
          <cell r="AA229">
            <v>0</v>
          </cell>
          <cell r="AB229">
            <v>146000</v>
          </cell>
          <cell r="AC229">
            <v>0</v>
          </cell>
          <cell r="AD229">
            <v>320840</v>
          </cell>
          <cell r="AE229">
            <v>0</v>
          </cell>
          <cell r="AF229">
            <v>290359.473</v>
          </cell>
          <cell r="AG229">
            <v>290359.473</v>
          </cell>
          <cell r="AH229">
            <v>9.5</v>
          </cell>
        </row>
        <row r="230">
          <cell r="J230" t="str">
            <v>BHARAMASAGARA_66F05-HEGDEHAL</v>
          </cell>
          <cell r="K230" t="str">
            <v>AGRI</v>
          </cell>
          <cell r="L230" t="str">
            <v>1310202904020301</v>
          </cell>
          <cell r="M230">
            <v>240</v>
          </cell>
          <cell r="N230">
            <v>240</v>
          </cell>
          <cell r="O230">
            <v>0</v>
          </cell>
          <cell r="P230">
            <v>240</v>
          </cell>
          <cell r="Q230">
            <v>0</v>
          </cell>
          <cell r="R230">
            <v>603.03200000000004</v>
          </cell>
          <cell r="S230">
            <v>620.08199999999999</v>
          </cell>
          <cell r="V230">
            <v>603.03</v>
          </cell>
          <cell r="W230">
            <v>2.0000000000663931E-3</v>
          </cell>
          <cell r="X230">
            <v>20000</v>
          </cell>
          <cell r="Y230">
            <v>0</v>
          </cell>
          <cell r="Z230">
            <v>341000</v>
          </cell>
          <cell r="AA230">
            <v>74500</v>
          </cell>
          <cell r="AB230">
            <v>0</v>
          </cell>
          <cell r="AC230">
            <v>0</v>
          </cell>
          <cell r="AD230">
            <v>415500</v>
          </cell>
          <cell r="AE230">
            <v>0</v>
          </cell>
          <cell r="AF230">
            <v>376027.13400000002</v>
          </cell>
          <cell r="AG230">
            <v>376027.13400000002</v>
          </cell>
          <cell r="AH230">
            <v>9.5</v>
          </cell>
        </row>
        <row r="231">
          <cell r="J231" t="str">
            <v>PANDARAHALLI_66F09-KURUBARAHALLI</v>
          </cell>
          <cell r="K231" t="str">
            <v>AGRI</v>
          </cell>
          <cell r="L231" t="str">
            <v>1310202905020304</v>
          </cell>
          <cell r="M231">
            <v>504</v>
          </cell>
          <cell r="N231">
            <v>504</v>
          </cell>
          <cell r="O231">
            <v>0</v>
          </cell>
          <cell r="P231">
            <v>504</v>
          </cell>
          <cell r="Q231">
            <v>0</v>
          </cell>
          <cell r="R231">
            <v>1120.9010000000001</v>
          </cell>
          <cell r="S231">
            <v>1162.126</v>
          </cell>
          <cell r="V231">
            <v>1120.9000000000001</v>
          </cell>
          <cell r="W231">
            <v>9.9999999997635314E-4</v>
          </cell>
          <cell r="X231">
            <v>20000</v>
          </cell>
          <cell r="Y231">
            <v>0</v>
          </cell>
          <cell r="Z231">
            <v>824500</v>
          </cell>
          <cell r="AA231">
            <v>32800</v>
          </cell>
          <cell r="AB231">
            <v>0</v>
          </cell>
          <cell r="AC231">
            <v>0</v>
          </cell>
          <cell r="AD231">
            <v>857300</v>
          </cell>
          <cell r="AE231">
            <v>0</v>
          </cell>
          <cell r="AF231">
            <v>775855.87600000005</v>
          </cell>
          <cell r="AG231">
            <v>775855.87600000005</v>
          </cell>
          <cell r="AH231">
            <v>9.5</v>
          </cell>
        </row>
        <row r="232">
          <cell r="J232" t="str">
            <v>BHARAMASAGARA_66EHT F18-EHT KNNL LIS</v>
          </cell>
          <cell r="K232" t="str">
            <v>EHT</v>
          </cell>
          <cell r="L232" t="str">
            <v>1310202904040701</v>
          </cell>
          <cell r="M232">
            <v>1</v>
          </cell>
          <cell r="N232">
            <v>1</v>
          </cell>
          <cell r="O232">
            <v>0</v>
          </cell>
          <cell r="P232">
            <v>0</v>
          </cell>
          <cell r="Q232">
            <v>0</v>
          </cell>
          <cell r="R232">
            <v>9230</v>
          </cell>
          <cell r="S232">
            <v>9284</v>
          </cell>
          <cell r="V232" t="e">
            <v>#N/A</v>
          </cell>
          <cell r="W232" t="e">
            <v>#N/A</v>
          </cell>
          <cell r="X232">
            <v>2000</v>
          </cell>
          <cell r="Y232">
            <v>0</v>
          </cell>
          <cell r="Z232">
            <v>108000</v>
          </cell>
          <cell r="AA232">
            <v>0</v>
          </cell>
          <cell r="AB232">
            <v>0</v>
          </cell>
          <cell r="AC232">
            <v>0</v>
          </cell>
          <cell r="AD232">
            <v>108000</v>
          </cell>
          <cell r="AE232">
            <v>105768</v>
          </cell>
          <cell r="AF232">
            <v>0</v>
          </cell>
          <cell r="AG232">
            <v>105768</v>
          </cell>
          <cell r="AH232">
            <v>2.0699999999999998</v>
          </cell>
        </row>
        <row r="233">
          <cell r="J233" t="str">
            <v>BHARAMASAGARA_66F01-HEGGERE</v>
          </cell>
          <cell r="K233" t="str">
            <v>AGRI</v>
          </cell>
          <cell r="L233" t="str">
            <v>1310202904020101</v>
          </cell>
          <cell r="M233">
            <v>300</v>
          </cell>
          <cell r="N233">
            <v>300</v>
          </cell>
          <cell r="O233">
            <v>0</v>
          </cell>
          <cell r="P233">
            <v>300</v>
          </cell>
          <cell r="Q233">
            <v>0</v>
          </cell>
          <cell r="R233">
            <v>611.34900000000005</v>
          </cell>
          <cell r="S233">
            <v>637.24900000000002</v>
          </cell>
          <cell r="V233">
            <v>611.35</v>
          </cell>
          <cell r="W233">
            <v>-9.9999999997635314E-4</v>
          </cell>
          <cell r="X233">
            <v>20000</v>
          </cell>
          <cell r="Y233">
            <v>0</v>
          </cell>
          <cell r="Z233">
            <v>518000</v>
          </cell>
          <cell r="AA233">
            <v>0</v>
          </cell>
          <cell r="AB233">
            <v>1200</v>
          </cell>
          <cell r="AC233">
            <v>0</v>
          </cell>
          <cell r="AD233">
            <v>516800</v>
          </cell>
          <cell r="AE233">
            <v>0</v>
          </cell>
          <cell r="AF233">
            <v>467703.70799999998</v>
          </cell>
          <cell r="AG233">
            <v>467703.70799999998</v>
          </cell>
          <cell r="AH233">
            <v>9.5</v>
          </cell>
        </row>
        <row r="234">
          <cell r="J234" t="str">
            <v>BHARAMASAGARA_66F02-YEMMEHATTI</v>
          </cell>
          <cell r="K234" t="str">
            <v>AGRI</v>
          </cell>
          <cell r="L234" t="str">
            <v>1310202904010105</v>
          </cell>
          <cell r="M234">
            <v>417</v>
          </cell>
          <cell r="N234">
            <v>416</v>
          </cell>
          <cell r="O234">
            <v>1</v>
          </cell>
          <cell r="P234">
            <v>416</v>
          </cell>
          <cell r="Q234">
            <v>0</v>
          </cell>
          <cell r="R234">
            <v>583.11199999999997</v>
          </cell>
          <cell r="S234">
            <v>605.49</v>
          </cell>
          <cell r="V234">
            <v>583.11</v>
          </cell>
          <cell r="W234">
            <v>1.9999999999527063E-3</v>
          </cell>
          <cell r="X234">
            <v>20000</v>
          </cell>
          <cell r="Y234">
            <v>0</v>
          </cell>
          <cell r="Z234">
            <v>447560</v>
          </cell>
          <cell r="AA234">
            <v>265700</v>
          </cell>
          <cell r="AB234">
            <v>0</v>
          </cell>
          <cell r="AC234">
            <v>0</v>
          </cell>
          <cell r="AD234">
            <v>713260</v>
          </cell>
          <cell r="AE234">
            <v>0</v>
          </cell>
          <cell r="AF234">
            <v>645499.10400000005</v>
          </cell>
          <cell r="AG234">
            <v>645499.10400000005</v>
          </cell>
          <cell r="AH234">
            <v>9.5</v>
          </cell>
        </row>
        <row r="235">
          <cell r="J235" t="str">
            <v>BHARAMASAGARA_66F03-NALLIKATTE</v>
          </cell>
          <cell r="K235" t="str">
            <v>AGRI</v>
          </cell>
          <cell r="L235" t="str">
            <v>1310202904010101</v>
          </cell>
          <cell r="M235">
            <v>218</v>
          </cell>
          <cell r="N235">
            <v>217</v>
          </cell>
          <cell r="O235">
            <v>1</v>
          </cell>
          <cell r="P235">
            <v>217</v>
          </cell>
          <cell r="Q235">
            <v>0</v>
          </cell>
          <cell r="R235">
            <v>551.88199999999995</v>
          </cell>
          <cell r="S235">
            <v>572.51499999999999</v>
          </cell>
          <cell r="V235">
            <v>551.88</v>
          </cell>
          <cell r="W235">
            <v>1.9999999999527063E-3</v>
          </cell>
          <cell r="X235">
            <v>20000</v>
          </cell>
          <cell r="Y235">
            <v>0</v>
          </cell>
          <cell r="Z235">
            <v>412660</v>
          </cell>
          <cell r="AA235">
            <v>0</v>
          </cell>
          <cell r="AB235">
            <v>43200</v>
          </cell>
          <cell r="AC235">
            <v>0</v>
          </cell>
          <cell r="AD235">
            <v>369460</v>
          </cell>
          <cell r="AE235">
            <v>0</v>
          </cell>
          <cell r="AF235">
            <v>334361.68599999999</v>
          </cell>
          <cell r="AG235">
            <v>334361.68599999999</v>
          </cell>
          <cell r="AH235">
            <v>9.5</v>
          </cell>
        </row>
        <row r="236">
          <cell r="J236" t="str">
            <v>BHARAMASAGARA_66F04-KOLAHAL NJY</v>
          </cell>
          <cell r="K236" t="str">
            <v>NJY</v>
          </cell>
          <cell r="L236" t="str">
            <v>1310202904010102</v>
          </cell>
          <cell r="M236">
            <v>2062</v>
          </cell>
          <cell r="N236">
            <v>1794</v>
          </cell>
          <cell r="O236">
            <v>268</v>
          </cell>
          <cell r="P236">
            <v>0</v>
          </cell>
          <cell r="Q236">
            <v>0</v>
          </cell>
          <cell r="R236">
            <v>568.00099999999998</v>
          </cell>
          <cell r="S236">
            <v>579.80399999999997</v>
          </cell>
          <cell r="V236">
            <v>568</v>
          </cell>
          <cell r="W236">
            <v>9.9999999997635314E-4</v>
          </cell>
          <cell r="X236">
            <v>20000</v>
          </cell>
          <cell r="Y236">
            <v>0</v>
          </cell>
          <cell r="Z236">
            <v>236060</v>
          </cell>
          <cell r="AA236">
            <v>0</v>
          </cell>
          <cell r="AB236">
            <v>89700</v>
          </cell>
          <cell r="AC236">
            <v>0</v>
          </cell>
          <cell r="AD236">
            <v>146360</v>
          </cell>
          <cell r="AE236">
            <v>128573</v>
          </cell>
          <cell r="AF236">
            <v>0</v>
          </cell>
          <cell r="AG236">
            <v>128573</v>
          </cell>
          <cell r="AH236">
            <v>12.15</v>
          </cell>
        </row>
        <row r="237">
          <cell r="J237" t="str">
            <v>PANDARAHALLI_66F08-SOLLAPURA NJY</v>
          </cell>
          <cell r="K237" t="str">
            <v>NJY</v>
          </cell>
          <cell r="L237" t="str">
            <v>1310202905020303</v>
          </cell>
          <cell r="M237">
            <v>6626</v>
          </cell>
          <cell r="N237">
            <v>5503</v>
          </cell>
          <cell r="O237">
            <v>1123</v>
          </cell>
          <cell r="P237">
            <v>0</v>
          </cell>
          <cell r="Q237">
            <v>0</v>
          </cell>
          <cell r="R237">
            <v>1456.5909999999999</v>
          </cell>
          <cell r="S237">
            <v>1490.5329999999999</v>
          </cell>
          <cell r="V237">
            <v>1456.59</v>
          </cell>
          <cell r="W237">
            <v>9.9999999997635314E-4</v>
          </cell>
          <cell r="X237">
            <v>20000</v>
          </cell>
          <cell r="Y237">
            <v>0</v>
          </cell>
          <cell r="Z237">
            <v>678840</v>
          </cell>
          <cell r="AA237">
            <v>0</v>
          </cell>
          <cell r="AB237">
            <v>164200</v>
          </cell>
          <cell r="AC237">
            <v>0</v>
          </cell>
          <cell r="AD237">
            <v>514640</v>
          </cell>
          <cell r="AE237">
            <v>445343.5</v>
          </cell>
          <cell r="AF237">
            <v>0</v>
          </cell>
          <cell r="AG237">
            <v>445343.5</v>
          </cell>
          <cell r="AH237">
            <v>13.47</v>
          </cell>
        </row>
        <row r="238">
          <cell r="J238" t="str">
            <v>PANDARAHALLI_66F07-SONDEKOLA</v>
          </cell>
          <cell r="K238" t="str">
            <v>AGRI</v>
          </cell>
          <cell r="L238" t="str">
            <v>1310202905020302</v>
          </cell>
          <cell r="M238">
            <v>772</v>
          </cell>
          <cell r="N238">
            <v>771</v>
          </cell>
          <cell r="O238">
            <v>1</v>
          </cell>
          <cell r="P238">
            <v>771</v>
          </cell>
          <cell r="Q238">
            <v>0</v>
          </cell>
          <cell r="R238">
            <v>1836.096</v>
          </cell>
          <cell r="S238">
            <v>1910.9639999999999</v>
          </cell>
          <cell r="V238">
            <v>1836.1</v>
          </cell>
          <cell r="W238">
            <v>-3.9999999999054126E-3</v>
          </cell>
          <cell r="X238">
            <v>20000</v>
          </cell>
          <cell r="Y238">
            <v>0</v>
          </cell>
          <cell r="Z238">
            <v>1497360</v>
          </cell>
          <cell r="AA238">
            <v>0</v>
          </cell>
          <cell r="AB238">
            <v>159000</v>
          </cell>
          <cell r="AC238">
            <v>0</v>
          </cell>
          <cell r="AD238">
            <v>1338360</v>
          </cell>
          <cell r="AE238">
            <v>0</v>
          </cell>
          <cell r="AF238">
            <v>1211214.175</v>
          </cell>
          <cell r="AG238">
            <v>1211214.175</v>
          </cell>
          <cell r="AH238">
            <v>9.5</v>
          </cell>
        </row>
        <row r="239">
          <cell r="J239" t="str">
            <v>PANDARAHALLI_66F06-GODABANAL</v>
          </cell>
          <cell r="K239" t="str">
            <v>AGRI</v>
          </cell>
          <cell r="L239" t="str">
            <v>1310202905020301</v>
          </cell>
          <cell r="M239">
            <v>783</v>
          </cell>
          <cell r="N239">
            <v>782</v>
          </cell>
          <cell r="O239">
            <v>1</v>
          </cell>
          <cell r="P239">
            <v>782</v>
          </cell>
          <cell r="Q239">
            <v>0</v>
          </cell>
          <cell r="R239">
            <v>1221.471</v>
          </cell>
          <cell r="S239">
            <v>1274.223</v>
          </cell>
          <cell r="V239">
            <v>1221.47</v>
          </cell>
          <cell r="W239">
            <v>9.9999999997635314E-4</v>
          </cell>
          <cell r="X239">
            <v>20000</v>
          </cell>
          <cell r="Y239">
            <v>0</v>
          </cell>
          <cell r="Z239">
            <v>1055040</v>
          </cell>
          <cell r="AA239">
            <v>292800</v>
          </cell>
          <cell r="AB239">
            <v>0</v>
          </cell>
          <cell r="AC239">
            <v>0</v>
          </cell>
          <cell r="AD239">
            <v>1347840</v>
          </cell>
          <cell r="AE239">
            <v>0</v>
          </cell>
          <cell r="AF239">
            <v>1219794.18</v>
          </cell>
          <cell r="AG239">
            <v>1219794.18</v>
          </cell>
          <cell r="AH239">
            <v>9.5</v>
          </cell>
        </row>
        <row r="240">
          <cell r="J240" t="str">
            <v>PANDARAHALLI_66F05-B-MAHADEVANAKATTE</v>
          </cell>
          <cell r="K240" t="str">
            <v>AGRI</v>
          </cell>
          <cell r="L240" t="str">
            <v>1310202905020306</v>
          </cell>
          <cell r="M240">
            <v>1109</v>
          </cell>
          <cell r="N240">
            <v>1109</v>
          </cell>
          <cell r="O240">
            <v>0</v>
          </cell>
          <cell r="P240">
            <v>1109</v>
          </cell>
          <cell r="Q240">
            <v>0</v>
          </cell>
          <cell r="R240">
            <v>1471.41</v>
          </cell>
          <cell r="S240">
            <v>1527.2360000000001</v>
          </cell>
          <cell r="V240">
            <v>1471.41</v>
          </cell>
          <cell r="W240">
            <v>0</v>
          </cell>
          <cell r="X240">
            <v>20000</v>
          </cell>
          <cell r="Y240">
            <v>0</v>
          </cell>
          <cell r="Z240">
            <v>1116520</v>
          </cell>
          <cell r="AA240">
            <v>753400</v>
          </cell>
          <cell r="AB240">
            <v>0</v>
          </cell>
          <cell r="AC240">
            <v>0</v>
          </cell>
          <cell r="AD240">
            <v>1869920</v>
          </cell>
          <cell r="AE240">
            <v>0</v>
          </cell>
          <cell r="AF240">
            <v>1692280.9410000001</v>
          </cell>
          <cell r="AG240">
            <v>1692280.9410000001</v>
          </cell>
          <cell r="AH240">
            <v>9.5</v>
          </cell>
        </row>
        <row r="241">
          <cell r="J241" t="str">
            <v>PANDARAHALLI_66F05-(A)SIDDAPURA</v>
          </cell>
          <cell r="K241" t="str">
            <v>AGRI</v>
          </cell>
          <cell r="L241" t="str">
            <v>1310202905010106</v>
          </cell>
          <cell r="M241">
            <v>551</v>
          </cell>
          <cell r="N241">
            <v>418</v>
          </cell>
          <cell r="O241">
            <v>133</v>
          </cell>
          <cell r="P241">
            <v>417</v>
          </cell>
          <cell r="Q241">
            <v>0</v>
          </cell>
          <cell r="R241">
            <v>572.29600000000005</v>
          </cell>
          <cell r="S241">
            <v>598.52</v>
          </cell>
          <cell r="V241">
            <v>572.29999999999995</v>
          </cell>
          <cell r="W241">
            <v>-3.9999999999054126E-3</v>
          </cell>
          <cell r="X241">
            <v>20000</v>
          </cell>
          <cell r="Y241">
            <v>0</v>
          </cell>
          <cell r="Z241">
            <v>524480</v>
          </cell>
          <cell r="AA241">
            <v>164200</v>
          </cell>
          <cell r="AB241">
            <v>0</v>
          </cell>
          <cell r="AC241">
            <v>0</v>
          </cell>
          <cell r="AD241">
            <v>688680</v>
          </cell>
          <cell r="AE241">
            <v>0</v>
          </cell>
          <cell r="AF241">
            <v>623256.76699999999</v>
          </cell>
          <cell r="AG241">
            <v>623256.76699999999</v>
          </cell>
          <cell r="AH241">
            <v>9.5</v>
          </cell>
        </row>
        <row r="242">
          <cell r="J242" t="str">
            <v>PANDARAHALLI_66F04-JANAKONDA</v>
          </cell>
          <cell r="K242" t="str">
            <v>AGRI</v>
          </cell>
          <cell r="L242" t="str">
            <v>1310202905010105</v>
          </cell>
          <cell r="M242">
            <v>462</v>
          </cell>
          <cell r="N242">
            <v>442</v>
          </cell>
          <cell r="O242">
            <v>20</v>
          </cell>
          <cell r="P242">
            <v>442</v>
          </cell>
          <cell r="Q242">
            <v>0</v>
          </cell>
          <cell r="R242">
            <v>1010.426</v>
          </cell>
          <cell r="S242">
            <v>1055.326</v>
          </cell>
          <cell r="V242">
            <v>1010.43</v>
          </cell>
          <cell r="W242">
            <v>-3.9999999999054126E-3</v>
          </cell>
          <cell r="X242">
            <v>20000</v>
          </cell>
          <cell r="Y242">
            <v>0</v>
          </cell>
          <cell r="Z242">
            <v>898000</v>
          </cell>
          <cell r="AA242">
            <v>0</v>
          </cell>
          <cell r="AB242">
            <v>136000</v>
          </cell>
          <cell r="AC242">
            <v>0</v>
          </cell>
          <cell r="AD242">
            <v>762000</v>
          </cell>
          <cell r="AE242">
            <v>0</v>
          </cell>
          <cell r="AF242">
            <v>689611.33799999999</v>
          </cell>
          <cell r="AG242">
            <v>689611.33799999999</v>
          </cell>
          <cell r="AH242">
            <v>9.5</v>
          </cell>
        </row>
        <row r="243">
          <cell r="J243" t="str">
            <v>PANDARAHALLI_66F03-PANDRAHALLI-KAVALAHATTI</v>
          </cell>
          <cell r="K243" t="str">
            <v>AGRI</v>
          </cell>
          <cell r="L243" t="str">
            <v>1310202905010104</v>
          </cell>
          <cell r="M243">
            <v>315</v>
          </cell>
          <cell r="N243">
            <v>292</v>
          </cell>
          <cell r="O243">
            <v>23</v>
          </cell>
          <cell r="P243">
            <v>292</v>
          </cell>
          <cell r="Q243">
            <v>0</v>
          </cell>
          <cell r="R243">
            <v>524.57000000000005</v>
          </cell>
          <cell r="S243">
            <v>546.15099999999995</v>
          </cell>
          <cell r="V243">
            <v>524.57000000000005</v>
          </cell>
          <cell r="W243">
            <v>0</v>
          </cell>
          <cell r="X243">
            <v>20000</v>
          </cell>
          <cell r="Y243">
            <v>0</v>
          </cell>
          <cell r="Z243">
            <v>431620</v>
          </cell>
          <cell r="AA243">
            <v>75600</v>
          </cell>
          <cell r="AB243">
            <v>0</v>
          </cell>
          <cell r="AC243">
            <v>0</v>
          </cell>
          <cell r="AD243">
            <v>507220</v>
          </cell>
          <cell r="AE243">
            <v>0</v>
          </cell>
          <cell r="AF243">
            <v>459033.60600000003</v>
          </cell>
          <cell r="AG243">
            <v>459033.60600000003</v>
          </cell>
          <cell r="AH243">
            <v>9.5</v>
          </cell>
        </row>
        <row r="244">
          <cell r="J244" t="str">
            <v>PANDARAHALLI_66F02-(A)HULLUR NJY</v>
          </cell>
          <cell r="K244" t="str">
            <v>NJY</v>
          </cell>
          <cell r="L244" t="str">
            <v>1310202905010102</v>
          </cell>
          <cell r="M244">
            <v>3748</v>
          </cell>
          <cell r="N244">
            <v>3126</v>
          </cell>
          <cell r="O244">
            <v>622</v>
          </cell>
          <cell r="P244">
            <v>0</v>
          </cell>
          <cell r="Q244">
            <v>0</v>
          </cell>
          <cell r="R244">
            <v>910.59199999999998</v>
          </cell>
          <cell r="S244">
            <v>926.50800000000004</v>
          </cell>
          <cell r="V244">
            <v>910.59</v>
          </cell>
          <cell r="W244">
            <v>1.9999999999527063E-3</v>
          </cell>
          <cell r="X244">
            <v>20000</v>
          </cell>
          <cell r="Y244">
            <v>0</v>
          </cell>
          <cell r="Z244">
            <v>318320</v>
          </cell>
          <cell r="AA244">
            <v>0</v>
          </cell>
          <cell r="AB244">
            <v>125600</v>
          </cell>
          <cell r="AC244">
            <v>0</v>
          </cell>
          <cell r="AD244">
            <v>192720</v>
          </cell>
          <cell r="AE244">
            <v>166253</v>
          </cell>
          <cell r="AF244">
            <v>0</v>
          </cell>
          <cell r="AG244">
            <v>166253</v>
          </cell>
          <cell r="AH244">
            <v>13.73</v>
          </cell>
        </row>
        <row r="245">
          <cell r="J245" t="str">
            <v>PANDARAHALLI_66F01-ANNEHAL</v>
          </cell>
          <cell r="K245" t="str">
            <v>AGRI</v>
          </cell>
          <cell r="L245" t="str">
            <v>1310202905010101</v>
          </cell>
          <cell r="M245">
            <v>530</v>
          </cell>
          <cell r="N245">
            <v>530</v>
          </cell>
          <cell r="O245">
            <v>0</v>
          </cell>
          <cell r="P245">
            <v>530</v>
          </cell>
          <cell r="Q245">
            <v>0</v>
          </cell>
          <cell r="R245">
            <v>847.31</v>
          </cell>
          <cell r="S245">
            <v>885.25800000000004</v>
          </cell>
          <cell r="V245">
            <v>847.31</v>
          </cell>
          <cell r="W245">
            <v>0</v>
          </cell>
          <cell r="X245">
            <v>30000</v>
          </cell>
          <cell r="Y245">
            <v>0</v>
          </cell>
          <cell r="Z245">
            <v>1138440</v>
          </cell>
          <cell r="AA245">
            <v>0</v>
          </cell>
          <cell r="AB245">
            <v>225000</v>
          </cell>
          <cell r="AC245">
            <v>0</v>
          </cell>
          <cell r="AD245">
            <v>913440</v>
          </cell>
          <cell r="AE245">
            <v>0</v>
          </cell>
          <cell r="AF245">
            <v>826662.13100000005</v>
          </cell>
          <cell r="AG245">
            <v>826662.13100000005</v>
          </cell>
          <cell r="AH245">
            <v>9.5</v>
          </cell>
        </row>
        <row r="246">
          <cell r="J246" t="str">
            <v>HIREGUNTANUR_66F14-SADARAHALLI</v>
          </cell>
          <cell r="K246" t="str">
            <v>AGRI</v>
          </cell>
          <cell r="L246" t="str">
            <v>1310202901020309</v>
          </cell>
          <cell r="M246">
            <v>232</v>
          </cell>
          <cell r="N246">
            <v>232</v>
          </cell>
          <cell r="O246">
            <v>0</v>
          </cell>
          <cell r="P246">
            <v>232</v>
          </cell>
          <cell r="Q246">
            <v>0</v>
          </cell>
          <cell r="R246">
            <v>2228.06</v>
          </cell>
          <cell r="S246">
            <v>2428.96</v>
          </cell>
          <cell r="V246">
            <v>2228.06</v>
          </cell>
          <cell r="W246">
            <v>0</v>
          </cell>
          <cell r="X246">
            <v>2000</v>
          </cell>
          <cell r="Y246">
            <v>0</v>
          </cell>
          <cell r="Z246">
            <v>401800</v>
          </cell>
          <cell r="AA246">
            <v>0</v>
          </cell>
          <cell r="AB246">
            <v>0</v>
          </cell>
          <cell r="AC246">
            <v>0</v>
          </cell>
          <cell r="AD246">
            <v>401800</v>
          </cell>
          <cell r="AE246">
            <v>0</v>
          </cell>
          <cell r="AF246">
            <v>363629</v>
          </cell>
          <cell r="AG246">
            <v>363629</v>
          </cell>
          <cell r="AH246">
            <v>9.5</v>
          </cell>
        </row>
        <row r="247">
          <cell r="J247" t="str">
            <v>HIREGUNTANUR_66F13-MALALI</v>
          </cell>
          <cell r="K247" t="str">
            <v>NJY</v>
          </cell>
          <cell r="L247" t="str">
            <v>1310202901020306</v>
          </cell>
          <cell r="M247">
            <v>4667</v>
          </cell>
          <cell r="N247">
            <v>3869</v>
          </cell>
          <cell r="O247">
            <v>798</v>
          </cell>
          <cell r="P247">
            <v>0</v>
          </cell>
          <cell r="Q247">
            <v>0</v>
          </cell>
          <cell r="R247">
            <v>17607.5</v>
          </cell>
          <cell r="S247">
            <v>17933.5</v>
          </cell>
          <cell r="V247">
            <v>17607.5</v>
          </cell>
          <cell r="W247">
            <v>0</v>
          </cell>
          <cell r="X247">
            <v>2000</v>
          </cell>
          <cell r="Y247">
            <v>0</v>
          </cell>
          <cell r="Z247">
            <v>652000</v>
          </cell>
          <cell r="AA247">
            <v>0</v>
          </cell>
          <cell r="AB247">
            <v>352000</v>
          </cell>
          <cell r="AC247">
            <v>0</v>
          </cell>
          <cell r="AD247">
            <v>300000</v>
          </cell>
          <cell r="AE247">
            <v>255871.25</v>
          </cell>
          <cell r="AF247">
            <v>0</v>
          </cell>
          <cell r="AG247">
            <v>255871.25</v>
          </cell>
          <cell r="AH247">
            <v>14.71</v>
          </cell>
        </row>
        <row r="248">
          <cell r="J248" t="str">
            <v>HIREGUNTANUR_66F12-HOSALLI</v>
          </cell>
          <cell r="K248" t="str">
            <v>NJY</v>
          </cell>
          <cell r="L248" t="str">
            <v>1310202901020307</v>
          </cell>
          <cell r="M248">
            <v>901</v>
          </cell>
          <cell r="N248">
            <v>641</v>
          </cell>
          <cell r="O248">
            <v>260</v>
          </cell>
          <cell r="P248">
            <v>0</v>
          </cell>
          <cell r="Q248">
            <v>0</v>
          </cell>
          <cell r="R248">
            <v>5460.1</v>
          </cell>
          <cell r="S248">
            <v>5592.4</v>
          </cell>
          <cell r="V248">
            <v>5460.1</v>
          </cell>
          <cell r="W248">
            <v>0</v>
          </cell>
          <cell r="X248">
            <v>2000</v>
          </cell>
          <cell r="Y248">
            <v>0</v>
          </cell>
          <cell r="Z248">
            <v>264600</v>
          </cell>
          <cell r="AA248">
            <v>0</v>
          </cell>
          <cell r="AB248">
            <v>223600</v>
          </cell>
          <cell r="AC248">
            <v>0</v>
          </cell>
          <cell r="AD248">
            <v>41000</v>
          </cell>
          <cell r="AE248">
            <v>36050</v>
          </cell>
          <cell r="AF248">
            <v>0</v>
          </cell>
          <cell r="AG248">
            <v>36050</v>
          </cell>
          <cell r="AH248">
            <v>12.07</v>
          </cell>
        </row>
        <row r="249">
          <cell r="J249" t="str">
            <v>HIREGUNTANUR_66F11-N BALLEKATTE</v>
          </cell>
          <cell r="K249" t="str">
            <v>AGRI</v>
          </cell>
          <cell r="L249" t="str">
            <v>1310202901020308</v>
          </cell>
          <cell r="M249">
            <v>270</v>
          </cell>
          <cell r="N249">
            <v>268</v>
          </cell>
          <cell r="O249">
            <v>2</v>
          </cell>
          <cell r="P249">
            <v>268</v>
          </cell>
          <cell r="Q249">
            <v>0</v>
          </cell>
          <cell r="R249">
            <v>549.44500000000005</v>
          </cell>
          <cell r="S249">
            <v>586.98299999999995</v>
          </cell>
          <cell r="V249">
            <v>549.45000000000005</v>
          </cell>
          <cell r="W249">
            <v>-4.9999999999954525E-3</v>
          </cell>
          <cell r="X249">
            <v>20000</v>
          </cell>
          <cell r="Y249">
            <v>0</v>
          </cell>
          <cell r="Z249">
            <v>750760</v>
          </cell>
          <cell r="AA249">
            <v>0</v>
          </cell>
          <cell r="AB249">
            <v>289000</v>
          </cell>
          <cell r="AC249">
            <v>0</v>
          </cell>
          <cell r="AD249">
            <v>461760</v>
          </cell>
          <cell r="AE249">
            <v>0</v>
          </cell>
          <cell r="AF249">
            <v>417893.58</v>
          </cell>
          <cell r="AG249">
            <v>417893.58</v>
          </cell>
          <cell r="AH249">
            <v>9.5</v>
          </cell>
        </row>
        <row r="250">
          <cell r="J250" t="str">
            <v>HIREGUNTANUR_66F10-BERAVARA--NJY</v>
          </cell>
          <cell r="K250" t="str">
            <v>NJY</v>
          </cell>
          <cell r="L250" t="str">
            <v>1310202901020305</v>
          </cell>
          <cell r="M250">
            <v>2359</v>
          </cell>
          <cell r="N250">
            <v>1843</v>
          </cell>
          <cell r="O250">
            <v>516</v>
          </cell>
          <cell r="P250">
            <v>0</v>
          </cell>
          <cell r="Q250">
            <v>0</v>
          </cell>
          <cell r="R250">
            <v>989.28200000000004</v>
          </cell>
          <cell r="S250">
            <v>1008.37</v>
          </cell>
          <cell r="V250">
            <v>989.28</v>
          </cell>
          <cell r="W250">
            <v>2.0000000000663931E-3</v>
          </cell>
          <cell r="X250">
            <v>10000</v>
          </cell>
          <cell r="Y250">
            <v>0</v>
          </cell>
          <cell r="Z250">
            <v>190880</v>
          </cell>
          <cell r="AA250">
            <v>0</v>
          </cell>
          <cell r="AB250">
            <v>64600</v>
          </cell>
          <cell r="AC250">
            <v>0</v>
          </cell>
          <cell r="AD250">
            <v>126280</v>
          </cell>
          <cell r="AE250">
            <v>107812.9</v>
          </cell>
          <cell r="AF250">
            <v>0</v>
          </cell>
          <cell r="AG250">
            <v>107812.9</v>
          </cell>
          <cell r="AH250">
            <v>14.62</v>
          </cell>
        </row>
        <row r="251">
          <cell r="J251" t="str">
            <v>HIREGUNTANUR_66F09-SEEBARANJY</v>
          </cell>
          <cell r="K251" t="str">
            <v>NJY</v>
          </cell>
          <cell r="L251" t="str">
            <v>1310202901010105</v>
          </cell>
          <cell r="M251">
            <v>3092</v>
          </cell>
          <cell r="N251">
            <v>2423</v>
          </cell>
          <cell r="O251">
            <v>669</v>
          </cell>
          <cell r="P251">
            <v>0</v>
          </cell>
          <cell r="Q251">
            <v>0</v>
          </cell>
          <cell r="R251">
            <v>1006.956</v>
          </cell>
          <cell r="S251">
            <v>1036.059</v>
          </cell>
          <cell r="V251">
            <v>1006.96</v>
          </cell>
          <cell r="W251">
            <v>-4.0000000000190994E-3</v>
          </cell>
          <cell r="X251">
            <v>20000</v>
          </cell>
          <cell r="Y251">
            <v>0</v>
          </cell>
          <cell r="Z251">
            <v>582060</v>
          </cell>
          <cell r="AA251">
            <v>0</v>
          </cell>
          <cell r="AB251">
            <v>349000</v>
          </cell>
          <cell r="AC251">
            <v>0</v>
          </cell>
          <cell r="AD251">
            <v>233060</v>
          </cell>
          <cell r="AE251">
            <v>203049</v>
          </cell>
          <cell r="AF251">
            <v>0</v>
          </cell>
          <cell r="AG251">
            <v>203049</v>
          </cell>
          <cell r="AH251">
            <v>12.88</v>
          </cell>
        </row>
        <row r="252">
          <cell r="J252" t="str">
            <v>HIREGUNTANUR_66F08-TUREBAILU CAMP</v>
          </cell>
          <cell r="K252" t="str">
            <v>AGRI</v>
          </cell>
          <cell r="L252" t="str">
            <v>1310202901020304</v>
          </cell>
          <cell r="M252">
            <v>265</v>
          </cell>
          <cell r="N252">
            <v>260</v>
          </cell>
          <cell r="O252">
            <v>5</v>
          </cell>
          <cell r="P252">
            <v>260</v>
          </cell>
          <cell r="Q252">
            <v>0</v>
          </cell>
          <cell r="R252">
            <v>460.142</v>
          </cell>
          <cell r="S252">
            <v>475.41300000000001</v>
          </cell>
          <cell r="V252">
            <v>460.14</v>
          </cell>
          <cell r="W252">
            <v>2.0000000000095497E-3</v>
          </cell>
          <cell r="X252">
            <v>20000</v>
          </cell>
          <cell r="Y252">
            <v>0</v>
          </cell>
          <cell r="Z252">
            <v>305420</v>
          </cell>
          <cell r="AA252">
            <v>64600</v>
          </cell>
          <cell r="AB252">
            <v>0</v>
          </cell>
          <cell r="AC252">
            <v>0</v>
          </cell>
          <cell r="AD252">
            <v>370020</v>
          </cell>
          <cell r="AE252">
            <v>0</v>
          </cell>
          <cell r="AF252">
            <v>334868.82</v>
          </cell>
          <cell r="AG252">
            <v>334868.82</v>
          </cell>
          <cell r="AH252">
            <v>9.5</v>
          </cell>
        </row>
        <row r="253">
          <cell r="J253" t="str">
            <v>HIREGUNTANUR_66F07-BHEEMESHWARATEMPLE</v>
          </cell>
          <cell r="K253" t="str">
            <v>AGRI</v>
          </cell>
          <cell r="L253" t="str">
            <v>1310202901020303</v>
          </cell>
          <cell r="M253">
            <v>327</v>
          </cell>
          <cell r="N253">
            <v>327</v>
          </cell>
          <cell r="O253">
            <v>0</v>
          </cell>
          <cell r="P253">
            <v>327</v>
          </cell>
          <cell r="Q253">
            <v>0</v>
          </cell>
          <cell r="R253">
            <v>441.65800000000002</v>
          </cell>
          <cell r="S253">
            <v>456.1</v>
          </cell>
          <cell r="V253">
            <v>441.66</v>
          </cell>
          <cell r="W253">
            <v>-2.0000000000095497E-3</v>
          </cell>
          <cell r="X253">
            <v>20000</v>
          </cell>
          <cell r="Y253">
            <v>0</v>
          </cell>
          <cell r="Z253">
            <v>288840</v>
          </cell>
          <cell r="AA253">
            <v>22900</v>
          </cell>
          <cell r="AB253">
            <v>0</v>
          </cell>
          <cell r="AC253">
            <v>0</v>
          </cell>
          <cell r="AD253">
            <v>311740</v>
          </cell>
          <cell r="AE253">
            <v>0</v>
          </cell>
          <cell r="AF253">
            <v>282124.61700000003</v>
          </cell>
          <cell r="AG253">
            <v>282124.61700000003</v>
          </cell>
          <cell r="AH253">
            <v>9.5</v>
          </cell>
        </row>
        <row r="254">
          <cell r="J254" t="str">
            <v>HIREGUNTANUR_66F06-VADDARAPALYA</v>
          </cell>
          <cell r="K254" t="str">
            <v>AGRI</v>
          </cell>
          <cell r="L254" t="str">
            <v>1310202901020302</v>
          </cell>
          <cell r="M254">
            <v>241</v>
          </cell>
          <cell r="N254">
            <v>237</v>
          </cell>
          <cell r="O254">
            <v>4</v>
          </cell>
          <cell r="P254">
            <v>237</v>
          </cell>
          <cell r="Q254">
            <v>0</v>
          </cell>
          <cell r="R254">
            <v>984.35400000000004</v>
          </cell>
          <cell r="S254">
            <v>1017.0410000000001</v>
          </cell>
          <cell r="V254">
            <v>984.35</v>
          </cell>
          <cell r="W254">
            <v>4.0000000000190994E-3</v>
          </cell>
          <cell r="X254">
            <v>20000</v>
          </cell>
          <cell r="Y254">
            <v>0</v>
          </cell>
          <cell r="Z254">
            <v>653740</v>
          </cell>
          <cell r="AA254">
            <v>0</v>
          </cell>
          <cell r="AB254">
            <v>247000</v>
          </cell>
          <cell r="AC254">
            <v>0</v>
          </cell>
          <cell r="AD254">
            <v>406740</v>
          </cell>
          <cell r="AE254">
            <v>0</v>
          </cell>
          <cell r="AF254">
            <v>368098.78</v>
          </cell>
          <cell r="AG254">
            <v>368098.78</v>
          </cell>
          <cell r="AH254">
            <v>9.5</v>
          </cell>
        </row>
        <row r="255">
          <cell r="J255" t="str">
            <v>HIREGUNTANUR_66F05-BHEMASAMUDRA</v>
          </cell>
          <cell r="K255" t="str">
            <v>AGRI</v>
          </cell>
          <cell r="L255" t="str">
            <v>1310202901020301</v>
          </cell>
          <cell r="M255">
            <v>414</v>
          </cell>
          <cell r="N255">
            <v>404</v>
          </cell>
          <cell r="O255">
            <v>10</v>
          </cell>
          <cell r="P255">
            <v>401</v>
          </cell>
          <cell r="Q255">
            <v>0</v>
          </cell>
          <cell r="R255">
            <v>442.50599999999997</v>
          </cell>
          <cell r="S255">
            <v>460.06</v>
          </cell>
          <cell r="V255">
            <v>442.51</v>
          </cell>
          <cell r="W255">
            <v>-4.0000000000190994E-3</v>
          </cell>
          <cell r="X255">
            <v>20000</v>
          </cell>
          <cell r="Y255">
            <v>0</v>
          </cell>
          <cell r="Z255">
            <v>351080</v>
          </cell>
          <cell r="AA255">
            <v>207000</v>
          </cell>
          <cell r="AB255">
            <v>0</v>
          </cell>
          <cell r="AC255">
            <v>0</v>
          </cell>
          <cell r="AD255">
            <v>558080</v>
          </cell>
          <cell r="AE255">
            <v>15</v>
          </cell>
          <cell r="AF255">
            <v>505046.38900000002</v>
          </cell>
          <cell r="AG255">
            <v>505061.38900000002</v>
          </cell>
          <cell r="AH255">
            <v>9.5</v>
          </cell>
        </row>
        <row r="256">
          <cell r="J256" t="str">
            <v>HIREGUNTANUR_66F04-HIREGUNTANUR</v>
          </cell>
          <cell r="K256" t="str">
            <v>AGRI</v>
          </cell>
          <cell r="L256" t="str">
            <v>1310202901010104</v>
          </cell>
          <cell r="M256">
            <v>783</v>
          </cell>
          <cell r="N256">
            <v>774</v>
          </cell>
          <cell r="O256">
            <v>9</v>
          </cell>
          <cell r="P256">
            <v>772</v>
          </cell>
          <cell r="Q256">
            <v>0</v>
          </cell>
          <cell r="R256">
            <v>673.03800000000001</v>
          </cell>
          <cell r="S256">
            <v>686.68799999999999</v>
          </cell>
          <cell r="V256">
            <v>673.04</v>
          </cell>
          <cell r="W256">
            <v>-1.9999999999527063E-3</v>
          </cell>
          <cell r="X256">
            <v>20000</v>
          </cell>
          <cell r="Y256">
            <v>0</v>
          </cell>
          <cell r="Z256">
            <v>273000</v>
          </cell>
          <cell r="AA256">
            <v>796110</v>
          </cell>
          <cell r="AB256">
            <v>0</v>
          </cell>
          <cell r="AC256">
            <v>0</v>
          </cell>
          <cell r="AD256">
            <v>1069110</v>
          </cell>
          <cell r="AE256">
            <v>66</v>
          </cell>
          <cell r="AF256">
            <v>967480.43599999999</v>
          </cell>
          <cell r="AG256">
            <v>967546.43599999999</v>
          </cell>
          <cell r="AH256">
            <v>9.5</v>
          </cell>
        </row>
        <row r="257">
          <cell r="J257" t="str">
            <v>HIREGUNTANUR_66F03-CHIKPURA</v>
          </cell>
          <cell r="K257" t="str">
            <v>AGRI</v>
          </cell>
          <cell r="L257" t="str">
            <v>1310202901010103</v>
          </cell>
          <cell r="M257">
            <v>508</v>
          </cell>
          <cell r="N257">
            <v>507</v>
          </cell>
          <cell r="O257">
            <v>1</v>
          </cell>
          <cell r="P257">
            <v>506</v>
          </cell>
          <cell r="Q257">
            <v>0</v>
          </cell>
          <cell r="R257">
            <v>688.697</v>
          </cell>
          <cell r="S257">
            <v>711.36599999999999</v>
          </cell>
          <cell r="V257">
            <v>688.7</v>
          </cell>
          <cell r="W257">
            <v>-3.0000000000427463E-3</v>
          </cell>
          <cell r="X257">
            <v>20000</v>
          </cell>
          <cell r="Y257">
            <v>0</v>
          </cell>
          <cell r="Z257">
            <v>453380</v>
          </cell>
          <cell r="AA257">
            <v>349000</v>
          </cell>
          <cell r="AB257">
            <v>0</v>
          </cell>
          <cell r="AC257">
            <v>0</v>
          </cell>
          <cell r="AD257">
            <v>802380</v>
          </cell>
          <cell r="AE257">
            <v>13</v>
          </cell>
          <cell r="AF257">
            <v>726139.272</v>
          </cell>
          <cell r="AG257">
            <v>726152.272</v>
          </cell>
          <cell r="AH257">
            <v>9.5</v>
          </cell>
        </row>
        <row r="258">
          <cell r="J258" t="str">
            <v>HIREGUNTANUR_66F02-KODAGAVALLI</v>
          </cell>
          <cell r="K258" t="str">
            <v>AGRI</v>
          </cell>
          <cell r="L258" t="str">
            <v>1310202901010102</v>
          </cell>
          <cell r="M258">
            <v>577</v>
          </cell>
          <cell r="N258">
            <v>566</v>
          </cell>
          <cell r="O258">
            <v>11</v>
          </cell>
          <cell r="P258">
            <v>566</v>
          </cell>
          <cell r="Q258">
            <v>0</v>
          </cell>
          <cell r="R258">
            <v>1236.684</v>
          </cell>
          <cell r="S258">
            <v>1238.153</v>
          </cell>
          <cell r="V258">
            <v>1236.68</v>
          </cell>
          <cell r="W258">
            <v>3.9999999999054126E-3</v>
          </cell>
          <cell r="X258">
            <v>20000</v>
          </cell>
          <cell r="Y258">
            <v>0</v>
          </cell>
          <cell r="Z258">
            <v>29380</v>
          </cell>
          <cell r="AA258">
            <v>676000</v>
          </cell>
          <cell r="AB258">
            <v>0</v>
          </cell>
          <cell r="AC258">
            <v>0</v>
          </cell>
          <cell r="AD258">
            <v>705380</v>
          </cell>
          <cell r="AE258">
            <v>0</v>
          </cell>
          <cell r="AF258">
            <v>638367.91200000001</v>
          </cell>
          <cell r="AG258">
            <v>638367.91200000001</v>
          </cell>
          <cell r="AH258">
            <v>9.5</v>
          </cell>
        </row>
        <row r="259">
          <cell r="J259" t="str">
            <v>HIREGUNTANUR_66F01-HUNASEKATTE</v>
          </cell>
          <cell r="K259" t="str">
            <v>AGRI</v>
          </cell>
          <cell r="L259" t="str">
            <v>1310202901010101</v>
          </cell>
          <cell r="M259">
            <v>362</v>
          </cell>
          <cell r="N259">
            <v>362</v>
          </cell>
          <cell r="O259">
            <v>0</v>
          </cell>
          <cell r="P259">
            <v>362</v>
          </cell>
          <cell r="Q259">
            <v>0</v>
          </cell>
          <cell r="R259">
            <v>739.03899999999999</v>
          </cell>
          <cell r="S259">
            <v>754.69299999999998</v>
          </cell>
          <cell r="V259">
            <v>739.04</v>
          </cell>
          <cell r="W259">
            <v>-9.9999999997635314E-4</v>
          </cell>
          <cell r="X259">
            <v>20000</v>
          </cell>
          <cell r="Y259">
            <v>0</v>
          </cell>
          <cell r="Z259">
            <v>313080</v>
          </cell>
          <cell r="AA259">
            <v>309000</v>
          </cell>
          <cell r="AB259">
            <v>0</v>
          </cell>
          <cell r="AC259">
            <v>0</v>
          </cell>
          <cell r="AD259">
            <v>622080</v>
          </cell>
          <cell r="AE259">
            <v>0</v>
          </cell>
          <cell r="AF259">
            <v>562982.77599999995</v>
          </cell>
          <cell r="AG259">
            <v>562982.77599999995</v>
          </cell>
          <cell r="AH259">
            <v>9.5</v>
          </cell>
        </row>
        <row r="260">
          <cell r="J260" t="str">
            <v>BHARAMASAGARA_66F16-HARALAKATTE</v>
          </cell>
          <cell r="K260" t="str">
            <v>AGRI</v>
          </cell>
          <cell r="L260" t="str">
            <v>1310202904020102</v>
          </cell>
          <cell r="M260">
            <v>203</v>
          </cell>
          <cell r="N260">
            <v>203</v>
          </cell>
          <cell r="O260">
            <v>0</v>
          </cell>
          <cell r="P260">
            <v>203</v>
          </cell>
          <cell r="Q260">
            <v>0</v>
          </cell>
          <cell r="R260">
            <v>316.39800000000002</v>
          </cell>
          <cell r="S260">
            <v>346.44400000000002</v>
          </cell>
          <cell r="V260">
            <v>316.39999999999998</v>
          </cell>
          <cell r="W260">
            <v>-1.9999999999527063E-3</v>
          </cell>
          <cell r="X260">
            <v>20000</v>
          </cell>
          <cell r="Y260">
            <v>0</v>
          </cell>
          <cell r="Z260">
            <v>600920</v>
          </cell>
          <cell r="AA260">
            <v>0</v>
          </cell>
          <cell r="AB260">
            <v>256000</v>
          </cell>
          <cell r="AC260">
            <v>0</v>
          </cell>
          <cell r="AD260">
            <v>344920</v>
          </cell>
          <cell r="AE260">
            <v>0</v>
          </cell>
          <cell r="AF260">
            <v>312153.37400000001</v>
          </cell>
          <cell r="AG260">
            <v>312153.37400000001</v>
          </cell>
          <cell r="AH260">
            <v>9.5</v>
          </cell>
        </row>
        <row r="261">
          <cell r="J261" t="str">
            <v>BHARAMASAGARA_66F15-KODIHALLI</v>
          </cell>
          <cell r="K261" t="str">
            <v>AGRI</v>
          </cell>
          <cell r="L261" t="str">
            <v>1310202904020307</v>
          </cell>
          <cell r="M261">
            <v>328</v>
          </cell>
          <cell r="N261">
            <v>328</v>
          </cell>
          <cell r="O261">
            <v>0</v>
          </cell>
          <cell r="P261">
            <v>328</v>
          </cell>
          <cell r="Q261">
            <v>0</v>
          </cell>
          <cell r="R261">
            <v>8985.2000000000007</v>
          </cell>
          <cell r="S261">
            <v>9277.2000000000007</v>
          </cell>
          <cell r="V261">
            <v>8985.2000000000007</v>
          </cell>
          <cell r="W261">
            <v>0</v>
          </cell>
          <cell r="X261">
            <v>2000</v>
          </cell>
          <cell r="Y261">
            <v>0</v>
          </cell>
          <cell r="Z261">
            <v>584000</v>
          </cell>
          <cell r="AA261">
            <v>0</v>
          </cell>
          <cell r="AB261">
            <v>24450</v>
          </cell>
          <cell r="AC261">
            <v>0</v>
          </cell>
          <cell r="AD261">
            <v>559550</v>
          </cell>
          <cell r="AE261">
            <v>0</v>
          </cell>
          <cell r="AF261">
            <v>506391.48</v>
          </cell>
          <cell r="AG261">
            <v>506391.48</v>
          </cell>
          <cell r="AH261">
            <v>9.5</v>
          </cell>
        </row>
        <row r="262">
          <cell r="J262" t="str">
            <v>BHARAMASAGARA_66F14-SKM INDUSTRIAL FEEDER</v>
          </cell>
          <cell r="K262" t="str">
            <v>INDUSTRIAL</v>
          </cell>
          <cell r="L262" t="str">
            <v>1310202904020305</v>
          </cell>
          <cell r="M262">
            <v>54</v>
          </cell>
          <cell r="N262">
            <v>46</v>
          </cell>
          <cell r="O262">
            <v>8</v>
          </cell>
          <cell r="P262">
            <v>0</v>
          </cell>
          <cell r="Q262">
            <v>0</v>
          </cell>
          <cell r="R262">
            <v>58.261000000000003</v>
          </cell>
          <cell r="S262">
            <v>98.128</v>
          </cell>
          <cell r="V262">
            <v>58.26</v>
          </cell>
          <cell r="W262">
            <v>1.0000000000047748E-3</v>
          </cell>
          <cell r="X262">
            <v>10000</v>
          </cell>
          <cell r="Y262">
            <v>0</v>
          </cell>
          <cell r="Z262">
            <v>398670</v>
          </cell>
          <cell r="AA262">
            <v>0</v>
          </cell>
          <cell r="AB262">
            <v>0</v>
          </cell>
          <cell r="AC262">
            <v>0</v>
          </cell>
          <cell r="AD262">
            <v>398670</v>
          </cell>
          <cell r="AE262">
            <v>374779</v>
          </cell>
          <cell r="AF262">
            <v>0</v>
          </cell>
          <cell r="AG262">
            <v>374779</v>
          </cell>
          <cell r="AH262">
            <v>5.99</v>
          </cell>
        </row>
        <row r="263">
          <cell r="J263" t="str">
            <v>BHARAMASAGARA_66F13-KOGUNDE NJY</v>
          </cell>
          <cell r="K263" t="str">
            <v>NJY</v>
          </cell>
          <cell r="L263" t="str">
            <v>1310202904010107</v>
          </cell>
          <cell r="M263">
            <v>2859</v>
          </cell>
          <cell r="N263">
            <v>2199</v>
          </cell>
          <cell r="O263">
            <v>660</v>
          </cell>
          <cell r="P263">
            <v>0</v>
          </cell>
          <cell r="Q263">
            <v>0</v>
          </cell>
          <cell r="R263">
            <v>34.909999999999997</v>
          </cell>
          <cell r="S263">
            <v>70.584999999999994</v>
          </cell>
          <cell r="V263">
            <v>34.909999999999997</v>
          </cell>
          <cell r="W263">
            <v>0</v>
          </cell>
          <cell r="X263">
            <v>20000</v>
          </cell>
          <cell r="Y263">
            <v>0</v>
          </cell>
          <cell r="Z263">
            <v>713500</v>
          </cell>
          <cell r="AA263">
            <v>0</v>
          </cell>
          <cell r="AB263">
            <v>585900</v>
          </cell>
          <cell r="AC263">
            <v>0</v>
          </cell>
          <cell r="AD263">
            <v>127600</v>
          </cell>
          <cell r="AE263">
            <v>111471.4</v>
          </cell>
          <cell r="AF263">
            <v>0</v>
          </cell>
          <cell r="AG263">
            <v>111471.4</v>
          </cell>
          <cell r="AH263">
            <v>12.64</v>
          </cell>
        </row>
        <row r="264">
          <cell r="J264" t="str">
            <v>BHARAMASAGARA_66F12-PAMERAHALLI</v>
          </cell>
          <cell r="K264" t="str">
            <v>AGRI</v>
          </cell>
          <cell r="L264" t="str">
            <v>1310202904020306</v>
          </cell>
          <cell r="M264">
            <v>276</v>
          </cell>
          <cell r="N264">
            <v>276</v>
          </cell>
          <cell r="O264">
            <v>0</v>
          </cell>
          <cell r="P264">
            <v>276</v>
          </cell>
          <cell r="Q264">
            <v>0</v>
          </cell>
          <cell r="R264">
            <v>6008.1</v>
          </cell>
          <cell r="S264">
            <v>6294.9</v>
          </cell>
          <cell r="V264">
            <v>6008.1</v>
          </cell>
          <cell r="W264">
            <v>0</v>
          </cell>
          <cell r="X264">
            <v>2000</v>
          </cell>
          <cell r="Y264">
            <v>0</v>
          </cell>
          <cell r="Z264">
            <v>573600</v>
          </cell>
          <cell r="AA264">
            <v>0</v>
          </cell>
          <cell r="AB264">
            <v>99600</v>
          </cell>
          <cell r="AC264">
            <v>0</v>
          </cell>
          <cell r="AD264">
            <v>474000</v>
          </cell>
          <cell r="AE264">
            <v>0</v>
          </cell>
          <cell r="AF264">
            <v>428970.20899999997</v>
          </cell>
          <cell r="AG264">
            <v>428970.20899999997</v>
          </cell>
          <cell r="AH264">
            <v>9.5</v>
          </cell>
        </row>
        <row r="265">
          <cell r="J265" t="str">
            <v>BHARAMASAGARA_66F11-BHARAMASAGARA</v>
          </cell>
          <cell r="K265" t="str">
            <v>DOMESTIC</v>
          </cell>
          <cell r="L265" t="str">
            <v>1310202904010106</v>
          </cell>
          <cell r="M265">
            <v>4114</v>
          </cell>
          <cell r="N265">
            <v>3482</v>
          </cell>
          <cell r="O265">
            <v>632</v>
          </cell>
          <cell r="P265">
            <v>0</v>
          </cell>
          <cell r="Q265">
            <v>0</v>
          </cell>
          <cell r="R265">
            <v>795.08600000000001</v>
          </cell>
          <cell r="S265">
            <v>810.66800000000001</v>
          </cell>
          <cell r="V265">
            <v>795.09</v>
          </cell>
          <cell r="W265">
            <v>-4.0000000000190994E-3</v>
          </cell>
          <cell r="X265">
            <v>20000</v>
          </cell>
          <cell r="Y265">
            <v>0</v>
          </cell>
          <cell r="Z265">
            <v>311640</v>
          </cell>
          <cell r="AA265">
            <v>0</v>
          </cell>
          <cell r="AB265">
            <v>0</v>
          </cell>
          <cell r="AC265">
            <v>0</v>
          </cell>
          <cell r="AD265">
            <v>311640</v>
          </cell>
          <cell r="AE265">
            <v>278779.90000000002</v>
          </cell>
          <cell r="AF265">
            <v>0</v>
          </cell>
          <cell r="AG265">
            <v>278779.90000000002</v>
          </cell>
          <cell r="AH265">
            <v>10.54</v>
          </cell>
        </row>
        <row r="266">
          <cell r="J266" t="str">
            <v>BHARAMASAGARA_66F10-ADAVIGOLLARAHALLI NJY</v>
          </cell>
          <cell r="K266" t="str">
            <v>NJY</v>
          </cell>
          <cell r="L266" t="str">
            <v>1310202904010104</v>
          </cell>
          <cell r="M266">
            <v>1574</v>
          </cell>
          <cell r="N266">
            <v>1198</v>
          </cell>
          <cell r="O266">
            <v>376</v>
          </cell>
          <cell r="P266">
            <v>0</v>
          </cell>
          <cell r="Q266">
            <v>0</v>
          </cell>
          <cell r="R266">
            <v>66.191999999999993</v>
          </cell>
          <cell r="S266">
            <v>94.587000000000003</v>
          </cell>
          <cell r="V266">
            <v>66.19</v>
          </cell>
          <cell r="W266">
            <v>1.9999999999953388E-3</v>
          </cell>
          <cell r="X266">
            <v>20000</v>
          </cell>
          <cell r="Y266">
            <v>0</v>
          </cell>
          <cell r="Z266">
            <v>567900</v>
          </cell>
          <cell r="AA266">
            <v>0</v>
          </cell>
          <cell r="AB266">
            <v>479500</v>
          </cell>
          <cell r="AC266">
            <v>0</v>
          </cell>
          <cell r="AD266">
            <v>88400</v>
          </cell>
          <cell r="AE266">
            <v>77539.5</v>
          </cell>
          <cell r="AF266">
            <v>0</v>
          </cell>
          <cell r="AG266">
            <v>77539.5</v>
          </cell>
          <cell r="AH266">
            <v>12.29</v>
          </cell>
        </row>
        <row r="267">
          <cell r="J267" t="str">
            <v>BHARAMASAGARA_66F09-BHADURGATTA</v>
          </cell>
          <cell r="K267" t="str">
            <v>AGRI</v>
          </cell>
          <cell r="L267" t="str">
            <v>1310202904010103</v>
          </cell>
          <cell r="M267">
            <v>283</v>
          </cell>
          <cell r="N267">
            <v>281</v>
          </cell>
          <cell r="O267">
            <v>2</v>
          </cell>
          <cell r="P267">
            <v>281</v>
          </cell>
          <cell r="Q267">
            <v>0</v>
          </cell>
          <cell r="R267">
            <v>839.93700000000001</v>
          </cell>
          <cell r="S267">
            <v>872.06</v>
          </cell>
          <cell r="V267">
            <v>839.94</v>
          </cell>
          <cell r="W267">
            <v>-3.0000000000427463E-3</v>
          </cell>
          <cell r="X267">
            <v>20000</v>
          </cell>
          <cell r="Y267">
            <v>0</v>
          </cell>
          <cell r="Z267">
            <v>642460</v>
          </cell>
          <cell r="AA267">
            <v>0</v>
          </cell>
          <cell r="AB267">
            <v>165000</v>
          </cell>
          <cell r="AC267">
            <v>0</v>
          </cell>
          <cell r="AD267">
            <v>477460</v>
          </cell>
          <cell r="AE267">
            <v>0</v>
          </cell>
          <cell r="AF267">
            <v>432101.76199999999</v>
          </cell>
          <cell r="AG267">
            <v>432101.76199999999</v>
          </cell>
          <cell r="AH267">
            <v>9.5</v>
          </cell>
        </row>
        <row r="268">
          <cell r="J268" t="str">
            <v>BHARAMASAGARA_66F08-NANDIHALLI</v>
          </cell>
          <cell r="K268" t="str">
            <v>AGRI</v>
          </cell>
          <cell r="L268" t="str">
            <v>1310202904020304</v>
          </cell>
          <cell r="M268">
            <v>660</v>
          </cell>
          <cell r="N268">
            <v>655</v>
          </cell>
          <cell r="O268">
            <v>5</v>
          </cell>
          <cell r="P268">
            <v>655</v>
          </cell>
          <cell r="Q268">
            <v>0</v>
          </cell>
          <cell r="R268">
            <v>974.46500000000003</v>
          </cell>
          <cell r="S268">
            <v>1017.967</v>
          </cell>
          <cell r="V268">
            <v>974.47</v>
          </cell>
          <cell r="W268">
            <v>-4.9999999999954525E-3</v>
          </cell>
          <cell r="X268">
            <v>20000</v>
          </cell>
          <cell r="Y268">
            <v>0</v>
          </cell>
          <cell r="Z268">
            <v>870040</v>
          </cell>
          <cell r="AA268">
            <v>249900</v>
          </cell>
          <cell r="AB268">
            <v>0</v>
          </cell>
          <cell r="AC268">
            <v>0</v>
          </cell>
          <cell r="AD268">
            <v>1119940</v>
          </cell>
          <cell r="AE268">
            <v>0</v>
          </cell>
          <cell r="AF268">
            <v>1013544.072</v>
          </cell>
          <cell r="AG268">
            <v>1013544.072</v>
          </cell>
          <cell r="AH268">
            <v>9.5</v>
          </cell>
        </row>
        <row r="269">
          <cell r="J269" t="str">
            <v>BHARAMASAGARA_66F07-SHIVANAKERE</v>
          </cell>
          <cell r="K269" t="str">
            <v>AGRI</v>
          </cell>
          <cell r="L269" t="str">
            <v>1310202904020303</v>
          </cell>
          <cell r="M269">
            <v>487</v>
          </cell>
          <cell r="N269">
            <v>438</v>
          </cell>
          <cell r="O269">
            <v>49</v>
          </cell>
          <cell r="P269">
            <v>438</v>
          </cell>
          <cell r="Q269">
            <v>0</v>
          </cell>
          <cell r="R269">
            <v>657.02200000000005</v>
          </cell>
          <cell r="S269">
            <v>678.05499999999995</v>
          </cell>
          <cell r="V269">
            <v>657.02</v>
          </cell>
          <cell r="W269">
            <v>2.0000000000663931E-3</v>
          </cell>
          <cell r="X269">
            <v>20000</v>
          </cell>
          <cell r="Y269">
            <v>0</v>
          </cell>
          <cell r="Z269">
            <v>420660</v>
          </cell>
          <cell r="AA269">
            <v>309750</v>
          </cell>
          <cell r="AB269">
            <v>0</v>
          </cell>
          <cell r="AC269">
            <v>0</v>
          </cell>
          <cell r="AD269">
            <v>730410</v>
          </cell>
          <cell r="AE269">
            <v>0</v>
          </cell>
          <cell r="AF269">
            <v>661020</v>
          </cell>
          <cell r="AG269">
            <v>661020</v>
          </cell>
          <cell r="AH269">
            <v>9.5</v>
          </cell>
        </row>
        <row r="270">
          <cell r="J270" t="str">
            <v>BHARAMASAGARA_66F06-VIJAPUR</v>
          </cell>
          <cell r="K270" t="str">
            <v>AGRI</v>
          </cell>
          <cell r="L270" t="str">
            <v>1310202904020302</v>
          </cell>
          <cell r="M270">
            <v>312</v>
          </cell>
          <cell r="N270">
            <v>312</v>
          </cell>
          <cell r="O270">
            <v>0</v>
          </cell>
          <cell r="P270">
            <v>312</v>
          </cell>
          <cell r="Q270">
            <v>0</v>
          </cell>
          <cell r="R270">
            <v>700.25900000000001</v>
          </cell>
          <cell r="S270">
            <v>723.84500000000003</v>
          </cell>
          <cell r="V270">
            <v>700.26</v>
          </cell>
          <cell r="W270">
            <v>-9.9999999997635314E-4</v>
          </cell>
          <cell r="X270">
            <v>20000</v>
          </cell>
          <cell r="Y270">
            <v>0</v>
          </cell>
          <cell r="Z270">
            <v>471720</v>
          </cell>
          <cell r="AA270">
            <v>69050</v>
          </cell>
          <cell r="AB270">
            <v>0</v>
          </cell>
          <cell r="AC270">
            <v>0</v>
          </cell>
          <cell r="AD270">
            <v>540770</v>
          </cell>
          <cell r="AE270">
            <v>0</v>
          </cell>
          <cell r="AF270">
            <v>489397.43199999997</v>
          </cell>
          <cell r="AG270">
            <v>489397.43199999997</v>
          </cell>
          <cell r="AH270">
            <v>9.5</v>
          </cell>
        </row>
        <row r="271">
          <cell r="J271" t="str">
            <v>SIRIGERE_66F04-ALAGWADI</v>
          </cell>
          <cell r="K271" t="str">
            <v>AGRI</v>
          </cell>
          <cell r="L271" t="str">
            <v>1310202902010104</v>
          </cell>
          <cell r="M271">
            <v>515</v>
          </cell>
          <cell r="N271">
            <v>513</v>
          </cell>
          <cell r="O271">
            <v>2</v>
          </cell>
          <cell r="P271">
            <v>508</v>
          </cell>
          <cell r="Q271">
            <v>0</v>
          </cell>
          <cell r="R271">
            <v>530.19000000000005</v>
          </cell>
          <cell r="S271">
            <v>549.54</v>
          </cell>
          <cell r="V271">
            <v>530.19000000000005</v>
          </cell>
          <cell r="W271">
            <v>0</v>
          </cell>
          <cell r="X271">
            <v>20000</v>
          </cell>
          <cell r="Y271">
            <v>0</v>
          </cell>
          <cell r="Z271">
            <v>387000</v>
          </cell>
          <cell r="AA271">
            <v>454000</v>
          </cell>
          <cell r="AB271">
            <v>0</v>
          </cell>
          <cell r="AC271">
            <v>0</v>
          </cell>
          <cell r="AD271">
            <v>841000</v>
          </cell>
          <cell r="AE271">
            <v>140</v>
          </cell>
          <cell r="AF271">
            <v>760963.68</v>
          </cell>
          <cell r="AG271">
            <v>761103.68</v>
          </cell>
          <cell r="AH271">
            <v>9.5</v>
          </cell>
        </row>
        <row r="272">
          <cell r="J272" t="str">
            <v>SIRIGERE_66F03-OBALAPURA</v>
          </cell>
          <cell r="K272" t="str">
            <v>AGRI</v>
          </cell>
          <cell r="L272" t="str">
            <v>1310202902010103</v>
          </cell>
          <cell r="M272">
            <v>307</v>
          </cell>
          <cell r="N272">
            <v>306</v>
          </cell>
          <cell r="O272">
            <v>1</v>
          </cell>
          <cell r="P272">
            <v>305</v>
          </cell>
          <cell r="Q272">
            <v>0</v>
          </cell>
          <cell r="R272">
            <v>484.16800000000001</v>
          </cell>
          <cell r="S272">
            <v>504.60899999999998</v>
          </cell>
          <cell r="V272">
            <v>484.17</v>
          </cell>
          <cell r="W272">
            <v>-2.0000000000095497E-3</v>
          </cell>
          <cell r="X272">
            <v>20000</v>
          </cell>
          <cell r="Y272">
            <v>0</v>
          </cell>
          <cell r="Z272">
            <v>408820</v>
          </cell>
          <cell r="AA272">
            <v>108900</v>
          </cell>
          <cell r="AB272">
            <v>0</v>
          </cell>
          <cell r="AC272">
            <v>0</v>
          </cell>
          <cell r="AD272">
            <v>517720</v>
          </cell>
          <cell r="AE272">
            <v>133</v>
          </cell>
          <cell r="AF272">
            <v>468403.86599999998</v>
          </cell>
          <cell r="AG272">
            <v>468536.86599999998</v>
          </cell>
          <cell r="AH272">
            <v>9.5</v>
          </cell>
        </row>
        <row r="273">
          <cell r="J273" t="str">
            <v>SIRIGERE_66F02-HALAUDARA</v>
          </cell>
          <cell r="K273" t="str">
            <v>AGRI</v>
          </cell>
          <cell r="L273" t="str">
            <v>1310202902010102</v>
          </cell>
          <cell r="M273">
            <v>603</v>
          </cell>
          <cell r="N273">
            <v>600</v>
          </cell>
          <cell r="O273">
            <v>3</v>
          </cell>
          <cell r="P273">
            <v>600</v>
          </cell>
          <cell r="Q273">
            <v>0</v>
          </cell>
          <cell r="R273">
            <v>731.46299999999997</v>
          </cell>
          <cell r="S273">
            <v>749.22</v>
          </cell>
          <cell r="V273">
            <v>731.46</v>
          </cell>
          <cell r="W273">
            <v>2.9999999999290594E-3</v>
          </cell>
          <cell r="X273">
            <v>20000</v>
          </cell>
          <cell r="Y273">
            <v>0</v>
          </cell>
          <cell r="Z273">
            <v>355140</v>
          </cell>
          <cell r="AA273">
            <v>654000</v>
          </cell>
          <cell r="AB273">
            <v>0</v>
          </cell>
          <cell r="AC273">
            <v>0</v>
          </cell>
          <cell r="AD273">
            <v>1009140</v>
          </cell>
          <cell r="AE273">
            <v>0</v>
          </cell>
          <cell r="AF273">
            <v>913270.20700000005</v>
          </cell>
          <cell r="AG273">
            <v>913270.20700000005</v>
          </cell>
          <cell r="AH273">
            <v>9.5</v>
          </cell>
        </row>
        <row r="274">
          <cell r="J274" t="str">
            <v>SIRIGERE_66F01-KONANUR</v>
          </cell>
          <cell r="K274" t="str">
            <v>NJY</v>
          </cell>
          <cell r="L274" t="str">
            <v>1310202902010101</v>
          </cell>
          <cell r="M274">
            <v>3153</v>
          </cell>
          <cell r="N274">
            <v>2627</v>
          </cell>
          <cell r="O274">
            <v>526</v>
          </cell>
          <cell r="P274">
            <v>0</v>
          </cell>
          <cell r="Q274">
            <v>0</v>
          </cell>
          <cell r="R274">
            <v>857.03099999999995</v>
          </cell>
          <cell r="S274">
            <v>877.93799999999999</v>
          </cell>
          <cell r="V274">
            <v>857.03</v>
          </cell>
          <cell r="W274">
            <v>9.9999999997635314E-4</v>
          </cell>
          <cell r="X274">
            <v>20000</v>
          </cell>
          <cell r="Y274">
            <v>0</v>
          </cell>
          <cell r="Z274">
            <v>418140</v>
          </cell>
          <cell r="AA274">
            <v>0</v>
          </cell>
          <cell r="AB274">
            <v>264000</v>
          </cell>
          <cell r="AC274">
            <v>0</v>
          </cell>
          <cell r="AD274">
            <v>154140</v>
          </cell>
          <cell r="AE274">
            <v>132817</v>
          </cell>
          <cell r="AF274">
            <v>0</v>
          </cell>
          <cell r="AG274">
            <v>132817</v>
          </cell>
          <cell r="AH274">
            <v>13.83</v>
          </cell>
        </row>
        <row r="275">
          <cell r="J275" t="str">
            <v>PANDARAHALLI_66F13-KAKKERU NJY</v>
          </cell>
          <cell r="K275" t="str">
            <v>NJY</v>
          </cell>
          <cell r="L275" t="str">
            <v>1310202905010103</v>
          </cell>
          <cell r="M275">
            <v>4198</v>
          </cell>
          <cell r="N275">
            <v>3614</v>
          </cell>
          <cell r="O275">
            <v>584</v>
          </cell>
          <cell r="P275">
            <v>0</v>
          </cell>
          <cell r="Q275">
            <v>0</v>
          </cell>
          <cell r="R275">
            <v>18454.099999999999</v>
          </cell>
          <cell r="S275">
            <v>18775.5</v>
          </cell>
          <cell r="V275">
            <v>18454.099999999999</v>
          </cell>
          <cell r="W275">
            <v>0</v>
          </cell>
          <cell r="X275">
            <v>2000</v>
          </cell>
          <cell r="Y275">
            <v>0</v>
          </cell>
          <cell r="Z275">
            <v>642800</v>
          </cell>
          <cell r="AA275">
            <v>0</v>
          </cell>
          <cell r="AB275">
            <v>353400</v>
          </cell>
          <cell r="AC275">
            <v>0</v>
          </cell>
          <cell r="AD275">
            <v>289400</v>
          </cell>
          <cell r="AE275">
            <v>253371</v>
          </cell>
          <cell r="AF275">
            <v>0</v>
          </cell>
          <cell r="AG275">
            <v>253371</v>
          </cell>
          <cell r="AH275">
            <v>12.45</v>
          </cell>
        </row>
        <row r="276">
          <cell r="J276" t="str">
            <v>CHITRADURGA_220F01-COPPERMINES</v>
          </cell>
          <cell r="K276" t="str">
            <v>NJY</v>
          </cell>
          <cell r="L276" t="str">
            <v>1310201903020301</v>
          </cell>
          <cell r="M276">
            <v>4836</v>
          </cell>
          <cell r="N276">
            <v>3826</v>
          </cell>
          <cell r="O276">
            <v>1010</v>
          </cell>
          <cell r="P276">
            <v>1</v>
          </cell>
          <cell r="Q276">
            <v>0</v>
          </cell>
          <cell r="R276">
            <v>1051.617</v>
          </cell>
          <cell r="S276">
            <v>1071.4649999999999</v>
          </cell>
          <cell r="V276">
            <v>1051.6199999999999</v>
          </cell>
          <cell r="W276">
            <v>-2.9999999999290594E-3</v>
          </cell>
          <cell r="X276">
            <v>20000</v>
          </cell>
          <cell r="Y276">
            <v>0</v>
          </cell>
          <cell r="Z276">
            <v>396960</v>
          </cell>
          <cell r="AA276">
            <v>0</v>
          </cell>
          <cell r="AB276">
            <v>0</v>
          </cell>
          <cell r="AC276">
            <v>0</v>
          </cell>
          <cell r="AD276">
            <v>396960</v>
          </cell>
          <cell r="AE276">
            <v>378177.05</v>
          </cell>
          <cell r="AF276">
            <v>1037.568</v>
          </cell>
          <cell r="AG276">
            <v>379214.61800000002</v>
          </cell>
          <cell r="AH276">
            <v>4.47</v>
          </cell>
        </row>
        <row r="277">
          <cell r="J277" t="str">
            <v>CHITRADURGA_220F02-KYADIGERE</v>
          </cell>
          <cell r="K277" t="str">
            <v>AGRI</v>
          </cell>
          <cell r="L277" t="str">
            <v>1310201903020302</v>
          </cell>
          <cell r="M277">
            <v>242</v>
          </cell>
          <cell r="N277">
            <v>238</v>
          </cell>
          <cell r="O277">
            <v>4</v>
          </cell>
          <cell r="P277">
            <v>238</v>
          </cell>
          <cell r="Q277">
            <v>0</v>
          </cell>
          <cell r="R277">
            <v>630.00599999999997</v>
          </cell>
          <cell r="S277">
            <v>648</v>
          </cell>
          <cell r="V277">
            <v>630.01</v>
          </cell>
          <cell r="W277">
            <v>-4.0000000000190994E-3</v>
          </cell>
          <cell r="X277">
            <v>20000</v>
          </cell>
          <cell r="Y277">
            <v>0</v>
          </cell>
          <cell r="Z277">
            <v>359880</v>
          </cell>
          <cell r="AA277">
            <v>0</v>
          </cell>
          <cell r="AB277">
            <v>0</v>
          </cell>
          <cell r="AC277">
            <v>0</v>
          </cell>
          <cell r="AD277">
            <v>359880</v>
          </cell>
          <cell r="AE277">
            <v>0</v>
          </cell>
          <cell r="AF277">
            <v>325691.86099999998</v>
          </cell>
          <cell r="AG277">
            <v>325691.86099999998</v>
          </cell>
          <cell r="AH277">
            <v>9.5</v>
          </cell>
        </row>
        <row r="278">
          <cell r="J278" t="str">
            <v>CHITRADURGA_220F03-J.N.KOTE</v>
          </cell>
          <cell r="K278" t="str">
            <v>AGRI</v>
          </cell>
          <cell r="L278" t="str">
            <v>1310201903020303</v>
          </cell>
          <cell r="M278">
            <v>449</v>
          </cell>
          <cell r="N278">
            <v>240</v>
          </cell>
          <cell r="O278">
            <v>209</v>
          </cell>
          <cell r="P278">
            <v>235</v>
          </cell>
          <cell r="Q278">
            <v>0</v>
          </cell>
          <cell r="R278">
            <v>527.94799999999998</v>
          </cell>
          <cell r="S278">
            <v>543.49099999999999</v>
          </cell>
          <cell r="V278">
            <v>527.95000000000005</v>
          </cell>
          <cell r="W278">
            <v>-2.0000000000663931E-3</v>
          </cell>
          <cell r="X278">
            <v>20000</v>
          </cell>
          <cell r="Y278">
            <v>0</v>
          </cell>
          <cell r="Z278">
            <v>310860</v>
          </cell>
          <cell r="AA278">
            <v>0</v>
          </cell>
          <cell r="AB278">
            <v>0</v>
          </cell>
          <cell r="AC278">
            <v>0</v>
          </cell>
          <cell r="AD278">
            <v>310860</v>
          </cell>
          <cell r="AE278">
            <v>254</v>
          </cell>
          <cell r="AF278">
            <v>281073.73</v>
          </cell>
          <cell r="AG278">
            <v>281327.73</v>
          </cell>
          <cell r="AH278">
            <v>9.5</v>
          </cell>
        </row>
        <row r="279">
          <cell r="J279" t="str">
            <v>CHITRADURGA_220F04-KASAVARATTI</v>
          </cell>
          <cell r="K279" t="str">
            <v>AGRI</v>
          </cell>
          <cell r="L279" t="str">
            <v>1310201903020304</v>
          </cell>
          <cell r="M279">
            <v>705</v>
          </cell>
          <cell r="N279">
            <v>622</v>
          </cell>
          <cell r="O279">
            <v>83</v>
          </cell>
          <cell r="P279">
            <v>618</v>
          </cell>
          <cell r="Q279">
            <v>0</v>
          </cell>
          <cell r="R279">
            <v>700.21199999999999</v>
          </cell>
          <cell r="S279">
            <v>724.58900000000006</v>
          </cell>
          <cell r="V279">
            <v>700.21</v>
          </cell>
          <cell r="W279">
            <v>1.9999999999527063E-3</v>
          </cell>
          <cell r="X279">
            <v>20000</v>
          </cell>
          <cell r="Y279">
            <v>0</v>
          </cell>
          <cell r="Z279">
            <v>487540</v>
          </cell>
          <cell r="AA279">
            <v>0</v>
          </cell>
          <cell r="AB279">
            <v>0</v>
          </cell>
          <cell r="AC279">
            <v>0</v>
          </cell>
          <cell r="AD279">
            <v>487540</v>
          </cell>
          <cell r="AE279">
            <v>99</v>
          </cell>
          <cell r="AF279">
            <v>441124.603</v>
          </cell>
          <cell r="AG279">
            <v>441223.603</v>
          </cell>
          <cell r="AH279">
            <v>9.5</v>
          </cell>
        </row>
        <row r="280">
          <cell r="J280" t="str">
            <v>CHITRADURGA_220F06-AUXILARY1</v>
          </cell>
          <cell r="K280" t="str">
            <v>NO TYPE</v>
          </cell>
          <cell r="L280" t="str">
            <v>1310201903010106</v>
          </cell>
          <cell r="M280">
            <v>1</v>
          </cell>
          <cell r="N280">
            <v>1</v>
          </cell>
          <cell r="O280">
            <v>0</v>
          </cell>
          <cell r="P280">
            <v>0</v>
          </cell>
          <cell r="Q280">
            <v>0</v>
          </cell>
          <cell r="V280" t="e">
            <v>#N/A</v>
          </cell>
          <cell r="W280" t="e">
            <v>#N/A</v>
          </cell>
          <cell r="AE280">
            <v>85</v>
          </cell>
          <cell r="AF280">
            <v>0</v>
          </cell>
          <cell r="AG280">
            <v>85</v>
          </cell>
        </row>
        <row r="281">
          <cell r="J281" t="str">
            <v>CHITRADURGA_220F07-PALLAVAGERE</v>
          </cell>
          <cell r="K281" t="str">
            <v>AGRI</v>
          </cell>
          <cell r="L281" t="str">
            <v>1310201903010101</v>
          </cell>
          <cell r="M281">
            <v>337</v>
          </cell>
          <cell r="N281">
            <v>334</v>
          </cell>
          <cell r="O281">
            <v>3</v>
          </cell>
          <cell r="P281">
            <v>330</v>
          </cell>
          <cell r="Q281">
            <v>0</v>
          </cell>
          <cell r="R281">
            <v>644.58399999999995</v>
          </cell>
          <cell r="S281">
            <v>667.76099999999997</v>
          </cell>
          <cell r="V281">
            <v>644.58000000000004</v>
          </cell>
          <cell r="W281">
            <v>3.9999999999054126E-3</v>
          </cell>
          <cell r="X281">
            <v>20000</v>
          </cell>
          <cell r="Y281">
            <v>0</v>
          </cell>
          <cell r="Z281">
            <v>463540</v>
          </cell>
          <cell r="AA281">
            <v>0</v>
          </cell>
          <cell r="AB281">
            <v>0</v>
          </cell>
          <cell r="AC281">
            <v>0</v>
          </cell>
          <cell r="AD281">
            <v>463540</v>
          </cell>
          <cell r="AE281">
            <v>2079</v>
          </cell>
          <cell r="AF281">
            <v>417423.84</v>
          </cell>
          <cell r="AG281">
            <v>419502.84</v>
          </cell>
          <cell r="AH281">
            <v>9.5</v>
          </cell>
        </row>
        <row r="282">
          <cell r="J282" t="str">
            <v>CHITRADURGA_220F08-INDUSTRIAL AREA</v>
          </cell>
          <cell r="K282" t="str">
            <v>MIXED LOAD</v>
          </cell>
          <cell r="L282" t="str">
            <v>1310201903010102</v>
          </cell>
          <cell r="M282">
            <v>2</v>
          </cell>
          <cell r="N282">
            <v>2</v>
          </cell>
          <cell r="O282">
            <v>0</v>
          </cell>
          <cell r="P282">
            <v>0</v>
          </cell>
          <cell r="Q282">
            <v>0</v>
          </cell>
          <cell r="V282">
            <v>798.18200000000002</v>
          </cell>
          <cell r="W282">
            <v>-798.18200000000002</v>
          </cell>
          <cell r="AE282">
            <v>216</v>
          </cell>
          <cell r="AF282">
            <v>0</v>
          </cell>
          <cell r="AG282">
            <v>216</v>
          </cell>
        </row>
        <row r="283">
          <cell r="J283" t="str">
            <v>CHITRADURGA_220F11-SAJJANAKERE</v>
          </cell>
          <cell r="K283" t="str">
            <v>AGRI</v>
          </cell>
          <cell r="L283" t="str">
            <v>1310201903010108</v>
          </cell>
          <cell r="M283">
            <v>105</v>
          </cell>
          <cell r="N283">
            <v>95</v>
          </cell>
          <cell r="O283">
            <v>10</v>
          </cell>
          <cell r="P283">
            <v>95</v>
          </cell>
          <cell r="Q283">
            <v>0</v>
          </cell>
          <cell r="R283">
            <v>448.39499999999998</v>
          </cell>
          <cell r="S283">
            <v>453.11900000000003</v>
          </cell>
          <cell r="V283">
            <v>448.4</v>
          </cell>
          <cell r="W283">
            <v>-4.9999999999954525E-3</v>
          </cell>
          <cell r="X283">
            <v>20000</v>
          </cell>
          <cell r="Y283">
            <v>0</v>
          </cell>
          <cell r="Z283">
            <v>94480</v>
          </cell>
          <cell r="AA283">
            <v>0</v>
          </cell>
          <cell r="AB283">
            <v>0</v>
          </cell>
          <cell r="AC283">
            <v>0</v>
          </cell>
          <cell r="AD283">
            <v>94480</v>
          </cell>
          <cell r="AE283">
            <v>0</v>
          </cell>
          <cell r="AF283">
            <v>85504.607999999993</v>
          </cell>
          <cell r="AG283">
            <v>85504.607999999993</v>
          </cell>
          <cell r="AH283">
            <v>9.5</v>
          </cell>
        </row>
        <row r="284">
          <cell r="J284" t="str">
            <v>CHITRADURGA_220F12-DANDINAKURUBARAHATTI</v>
          </cell>
          <cell r="K284" t="str">
            <v>AGRI</v>
          </cell>
          <cell r="L284" t="str">
            <v>1310201903010109</v>
          </cell>
          <cell r="M284">
            <v>565</v>
          </cell>
          <cell r="N284">
            <v>537</v>
          </cell>
          <cell r="O284">
            <v>28</v>
          </cell>
          <cell r="P284">
            <v>531</v>
          </cell>
          <cell r="Q284">
            <v>0</v>
          </cell>
          <cell r="R284">
            <v>692.95299999999997</v>
          </cell>
          <cell r="S284">
            <v>714.01800000000003</v>
          </cell>
          <cell r="V284">
            <v>692.95</v>
          </cell>
          <cell r="W284">
            <v>2.9999999999290594E-3</v>
          </cell>
          <cell r="X284">
            <v>20000</v>
          </cell>
          <cell r="Y284">
            <v>0</v>
          </cell>
          <cell r="Z284">
            <v>421300</v>
          </cell>
          <cell r="AA284">
            <v>0</v>
          </cell>
          <cell r="AB284">
            <v>0</v>
          </cell>
          <cell r="AC284">
            <v>0</v>
          </cell>
          <cell r="AD284">
            <v>421300</v>
          </cell>
          <cell r="AE284">
            <v>711</v>
          </cell>
          <cell r="AF284">
            <v>380564.63500000001</v>
          </cell>
          <cell r="AG284">
            <v>381275.63500000001</v>
          </cell>
          <cell r="AH284">
            <v>9.5</v>
          </cell>
        </row>
        <row r="285">
          <cell r="J285" t="str">
            <v>CHITRADURGA_220F13-KENNEDALU</v>
          </cell>
          <cell r="K285" t="str">
            <v>AGRI</v>
          </cell>
          <cell r="L285" t="str">
            <v>1310201903010107</v>
          </cell>
          <cell r="M285">
            <v>388</v>
          </cell>
          <cell r="N285">
            <v>373</v>
          </cell>
          <cell r="O285">
            <v>15</v>
          </cell>
          <cell r="P285">
            <v>372</v>
          </cell>
          <cell r="Q285">
            <v>0</v>
          </cell>
          <cell r="R285">
            <v>804.55899999999997</v>
          </cell>
          <cell r="S285">
            <v>827.774</v>
          </cell>
          <cell r="V285">
            <v>804.56</v>
          </cell>
          <cell r="W285">
            <v>-9.9999999997635314E-4</v>
          </cell>
          <cell r="X285">
            <v>20000</v>
          </cell>
          <cell r="Y285">
            <v>0</v>
          </cell>
          <cell r="Z285">
            <v>464300</v>
          </cell>
          <cell r="AA285">
            <v>0</v>
          </cell>
          <cell r="AB285">
            <v>0</v>
          </cell>
          <cell r="AC285">
            <v>0</v>
          </cell>
          <cell r="AD285">
            <v>464300</v>
          </cell>
          <cell r="AE285">
            <v>95</v>
          </cell>
          <cell r="AF285">
            <v>418959</v>
          </cell>
          <cell r="AG285">
            <v>419054</v>
          </cell>
          <cell r="AH285">
            <v>9.74</v>
          </cell>
        </row>
        <row r="286">
          <cell r="J286" t="str">
            <v>CHITRADURGA_66F01-NAGARA</v>
          </cell>
          <cell r="K286" t="str">
            <v>MIXED LOAD</v>
          </cell>
          <cell r="L286" t="str">
            <v>1310201901010101</v>
          </cell>
          <cell r="M286">
            <v>1</v>
          </cell>
          <cell r="N286">
            <v>1</v>
          </cell>
          <cell r="O286">
            <v>0</v>
          </cell>
          <cell r="P286">
            <v>0</v>
          </cell>
          <cell r="Q286">
            <v>0</v>
          </cell>
          <cell r="V286">
            <v>2381.864</v>
          </cell>
          <cell r="W286">
            <v>-2381.864</v>
          </cell>
          <cell r="AE286">
            <v>41</v>
          </cell>
          <cell r="AF286">
            <v>0</v>
          </cell>
          <cell r="AG286">
            <v>41</v>
          </cell>
        </row>
        <row r="287">
          <cell r="J287" t="str">
            <v>CHITRADURGA_66F03-BANKCLNY</v>
          </cell>
          <cell r="K287" t="str">
            <v>DOMESTIC</v>
          </cell>
          <cell r="L287" t="str">
            <v>1310201901010103</v>
          </cell>
          <cell r="M287">
            <v>7927</v>
          </cell>
          <cell r="N287">
            <v>6391</v>
          </cell>
          <cell r="O287">
            <v>1536</v>
          </cell>
          <cell r="P287">
            <v>150</v>
          </cell>
          <cell r="Q287">
            <v>0</v>
          </cell>
          <cell r="R287">
            <v>1869.2819999999999</v>
          </cell>
          <cell r="S287">
            <v>1912.671</v>
          </cell>
          <cell r="V287">
            <v>1869.28</v>
          </cell>
          <cell r="W287">
            <v>1.9999999999527063E-3</v>
          </cell>
          <cell r="X287">
            <v>20000</v>
          </cell>
          <cell r="Y287">
            <v>0</v>
          </cell>
          <cell r="Z287">
            <v>867780</v>
          </cell>
          <cell r="AA287">
            <v>0</v>
          </cell>
          <cell r="AB287">
            <v>0</v>
          </cell>
          <cell r="AC287">
            <v>0</v>
          </cell>
          <cell r="AD287">
            <v>867780</v>
          </cell>
          <cell r="AE287">
            <v>636999.1</v>
          </cell>
          <cell r="AF287">
            <v>156024.288</v>
          </cell>
          <cell r="AG287">
            <v>793023.38800000004</v>
          </cell>
          <cell r="AH287">
            <v>8.61</v>
          </cell>
        </row>
        <row r="288">
          <cell r="J288" t="str">
            <v>CHITRADURGA_66F04-GONUR</v>
          </cell>
          <cell r="K288" t="str">
            <v>AGRI</v>
          </cell>
          <cell r="L288" t="str">
            <v>1310201901010104</v>
          </cell>
          <cell r="M288">
            <v>833</v>
          </cell>
          <cell r="N288">
            <v>791</v>
          </cell>
          <cell r="O288">
            <v>42</v>
          </cell>
          <cell r="P288">
            <v>791</v>
          </cell>
          <cell r="Q288">
            <v>0</v>
          </cell>
          <cell r="R288">
            <v>576.15200000000004</v>
          </cell>
          <cell r="S288">
            <v>585.15899999999999</v>
          </cell>
          <cell r="V288">
            <v>576.15</v>
          </cell>
          <cell r="W288">
            <v>2.0000000000663931E-3</v>
          </cell>
          <cell r="X288">
            <v>20000</v>
          </cell>
          <cell r="Y288">
            <v>0</v>
          </cell>
          <cell r="Z288">
            <v>180140</v>
          </cell>
          <cell r="AA288">
            <v>0</v>
          </cell>
          <cell r="AB288">
            <v>98530</v>
          </cell>
          <cell r="AC288">
            <v>0</v>
          </cell>
          <cell r="AD288">
            <v>81610</v>
          </cell>
          <cell r="AE288">
            <v>0</v>
          </cell>
          <cell r="AF288">
            <v>73859.92</v>
          </cell>
          <cell r="AG288">
            <v>73859.92</v>
          </cell>
          <cell r="AH288">
            <v>9.5</v>
          </cell>
        </row>
        <row r="289">
          <cell r="J289" t="str">
            <v>CHITRADURGA_66F05-BELAGATTA</v>
          </cell>
          <cell r="K289" t="str">
            <v>AGRI</v>
          </cell>
          <cell r="L289" t="str">
            <v>1310201901010105</v>
          </cell>
          <cell r="M289">
            <v>508</v>
          </cell>
          <cell r="N289">
            <v>508</v>
          </cell>
          <cell r="O289">
            <v>0</v>
          </cell>
          <cell r="P289">
            <v>508</v>
          </cell>
          <cell r="Q289">
            <v>0</v>
          </cell>
          <cell r="R289">
            <v>508.99799999999999</v>
          </cell>
          <cell r="S289">
            <v>519.60900000000004</v>
          </cell>
          <cell r="V289">
            <v>509</v>
          </cell>
          <cell r="W289">
            <v>-2.0000000000095497E-3</v>
          </cell>
          <cell r="X289">
            <v>20000</v>
          </cell>
          <cell r="Y289">
            <v>0</v>
          </cell>
          <cell r="Z289">
            <v>212220</v>
          </cell>
          <cell r="AA289">
            <v>0</v>
          </cell>
          <cell r="AB289">
            <v>148500</v>
          </cell>
          <cell r="AC289">
            <v>0</v>
          </cell>
          <cell r="AD289">
            <v>63720</v>
          </cell>
          <cell r="AE289">
            <v>0</v>
          </cell>
          <cell r="AF289">
            <v>57666.995000000003</v>
          </cell>
          <cell r="AG289">
            <v>57666.995000000003</v>
          </cell>
          <cell r="AH289">
            <v>9.5</v>
          </cell>
        </row>
        <row r="290">
          <cell r="J290" t="str">
            <v>CHITRADURGA_66F06-GRHALLI</v>
          </cell>
          <cell r="K290" t="str">
            <v>AGRI</v>
          </cell>
          <cell r="L290" t="str">
            <v>1310201901020301</v>
          </cell>
          <cell r="M290">
            <v>299</v>
          </cell>
          <cell r="N290">
            <v>263</v>
          </cell>
          <cell r="O290">
            <v>36</v>
          </cell>
          <cell r="P290">
            <v>260</v>
          </cell>
          <cell r="Q290">
            <v>0</v>
          </cell>
          <cell r="R290">
            <v>619.64599999999996</v>
          </cell>
          <cell r="S290">
            <v>639.19299999999998</v>
          </cell>
          <cell r="V290">
            <v>619.65</v>
          </cell>
          <cell r="W290">
            <v>-4.0000000000190994E-3</v>
          </cell>
          <cell r="X290">
            <v>20000</v>
          </cell>
          <cell r="Y290">
            <v>0</v>
          </cell>
          <cell r="Z290">
            <v>390940</v>
          </cell>
          <cell r="AA290">
            <v>0</v>
          </cell>
          <cell r="AB290">
            <v>0</v>
          </cell>
          <cell r="AC290">
            <v>0</v>
          </cell>
          <cell r="AD290">
            <v>390940</v>
          </cell>
          <cell r="AE290">
            <v>65</v>
          </cell>
          <cell r="AF290">
            <v>353734.96</v>
          </cell>
          <cell r="AG290">
            <v>353799.96</v>
          </cell>
          <cell r="AH290">
            <v>9.5</v>
          </cell>
        </row>
        <row r="291">
          <cell r="J291" t="str">
            <v>CHITRADURGA_66F08-VIDYANAGAR</v>
          </cell>
          <cell r="K291" t="str">
            <v>DOMESTIC</v>
          </cell>
          <cell r="L291" t="str">
            <v>1310201901020302</v>
          </cell>
          <cell r="M291">
            <v>10293</v>
          </cell>
          <cell r="N291">
            <v>9088</v>
          </cell>
          <cell r="O291">
            <v>1205</v>
          </cell>
          <cell r="P291">
            <v>35</v>
          </cell>
          <cell r="Q291">
            <v>0</v>
          </cell>
          <cell r="R291">
            <v>2517.44</v>
          </cell>
          <cell r="S291">
            <v>2572</v>
          </cell>
          <cell r="V291">
            <v>2517.44</v>
          </cell>
          <cell r="W291">
            <v>0</v>
          </cell>
          <cell r="X291">
            <v>20000</v>
          </cell>
          <cell r="Y291">
            <v>0</v>
          </cell>
          <cell r="Z291">
            <v>1091200</v>
          </cell>
          <cell r="AA291">
            <v>0</v>
          </cell>
          <cell r="AB291">
            <v>135687</v>
          </cell>
          <cell r="AC291">
            <v>0</v>
          </cell>
          <cell r="AD291">
            <v>955513</v>
          </cell>
          <cell r="AE291">
            <v>863980.85</v>
          </cell>
          <cell r="AF291">
            <v>36314.879999999997</v>
          </cell>
          <cell r="AG291">
            <v>900295.73</v>
          </cell>
          <cell r="AH291">
            <v>5.78</v>
          </cell>
        </row>
        <row r="292">
          <cell r="J292" t="str">
            <v>CHITRADURGA_66F09-SEEBARA</v>
          </cell>
          <cell r="K292" t="str">
            <v>AGRI</v>
          </cell>
          <cell r="L292" t="str">
            <v>1310201901020303</v>
          </cell>
          <cell r="M292">
            <v>388</v>
          </cell>
          <cell r="N292">
            <v>329</v>
          </cell>
          <cell r="O292">
            <v>59</v>
          </cell>
          <cell r="P292">
            <v>327</v>
          </cell>
          <cell r="Q292">
            <v>0</v>
          </cell>
          <cell r="R292">
            <v>789.05</v>
          </cell>
          <cell r="S292">
            <v>805.39499999999998</v>
          </cell>
          <cell r="V292">
            <v>789.05</v>
          </cell>
          <cell r="W292">
            <v>0</v>
          </cell>
          <cell r="X292">
            <v>20000</v>
          </cell>
          <cell r="Y292">
            <v>0</v>
          </cell>
          <cell r="Z292">
            <v>326900</v>
          </cell>
          <cell r="AA292">
            <v>0</v>
          </cell>
          <cell r="AB292">
            <v>0</v>
          </cell>
          <cell r="AC292">
            <v>0</v>
          </cell>
          <cell r="AD292">
            <v>326900</v>
          </cell>
          <cell r="AE292">
            <v>115</v>
          </cell>
          <cell r="AF292">
            <v>295730.06400000001</v>
          </cell>
          <cell r="AG292">
            <v>295845.06400000001</v>
          </cell>
          <cell r="AH292">
            <v>9.5</v>
          </cell>
        </row>
        <row r="293">
          <cell r="J293" t="str">
            <v>CHITRADURGA_66F11-CGHALLI</v>
          </cell>
          <cell r="K293" t="str">
            <v>AGRI</v>
          </cell>
          <cell r="L293" t="str">
            <v>1310201901020304</v>
          </cell>
          <cell r="M293">
            <v>776</v>
          </cell>
          <cell r="N293">
            <v>696</v>
          </cell>
          <cell r="O293">
            <v>80</v>
          </cell>
          <cell r="P293">
            <v>693</v>
          </cell>
          <cell r="Q293">
            <v>0</v>
          </cell>
          <cell r="R293">
            <v>836.06500000000005</v>
          </cell>
          <cell r="S293">
            <v>864.13599999999997</v>
          </cell>
          <cell r="V293">
            <v>836.07</v>
          </cell>
          <cell r="W293">
            <v>-4.9999999999954525E-3</v>
          </cell>
          <cell r="X293">
            <v>20000</v>
          </cell>
          <cell r="Y293">
            <v>0</v>
          </cell>
          <cell r="Z293">
            <v>561420</v>
          </cell>
          <cell r="AA293">
            <v>0</v>
          </cell>
          <cell r="AB293">
            <v>0</v>
          </cell>
          <cell r="AC293">
            <v>0</v>
          </cell>
          <cell r="AD293">
            <v>561420</v>
          </cell>
          <cell r="AE293">
            <v>1271</v>
          </cell>
          <cell r="AF293">
            <v>506812.64500000002</v>
          </cell>
          <cell r="AG293">
            <v>508083.64500000002</v>
          </cell>
          <cell r="AH293">
            <v>9.5</v>
          </cell>
        </row>
        <row r="294">
          <cell r="J294" t="str">
            <v>CHITRADURGA_66F13-CHANDRAVALLI</v>
          </cell>
          <cell r="K294" t="str">
            <v>DOMESTIC</v>
          </cell>
          <cell r="L294" t="str">
            <v>1310201901010502</v>
          </cell>
          <cell r="M294">
            <v>4741</v>
          </cell>
          <cell r="N294">
            <v>4100</v>
          </cell>
          <cell r="O294">
            <v>641</v>
          </cell>
          <cell r="P294">
            <v>4</v>
          </cell>
          <cell r="Q294">
            <v>0</v>
          </cell>
          <cell r="R294">
            <v>3706.2489999999998</v>
          </cell>
          <cell r="S294">
            <v>3773.672</v>
          </cell>
          <cell r="V294">
            <v>0</v>
          </cell>
          <cell r="W294">
            <v>3706.2489999999998</v>
          </cell>
          <cell r="X294">
            <v>20000</v>
          </cell>
          <cell r="Y294">
            <v>0</v>
          </cell>
          <cell r="Z294">
            <v>1348460</v>
          </cell>
          <cell r="AA294">
            <v>0</v>
          </cell>
          <cell r="AB294">
            <v>823178</v>
          </cell>
          <cell r="AC294">
            <v>0</v>
          </cell>
          <cell r="AD294">
            <v>525282</v>
          </cell>
          <cell r="AE294">
            <v>474577.01</v>
          </cell>
          <cell r="AF294">
            <v>4150.2719999999999</v>
          </cell>
          <cell r="AG294">
            <v>478727.28200000001</v>
          </cell>
          <cell r="AH294">
            <v>8.86</v>
          </cell>
        </row>
        <row r="295">
          <cell r="J295" t="str">
            <v>CHITRADURGA_66F14-PKHALLI</v>
          </cell>
          <cell r="K295" t="str">
            <v>NJY</v>
          </cell>
          <cell r="L295" t="str">
            <v>1310201901010503</v>
          </cell>
          <cell r="M295">
            <v>6379</v>
          </cell>
          <cell r="N295">
            <v>4949</v>
          </cell>
          <cell r="O295">
            <v>1430</v>
          </cell>
          <cell r="P295">
            <v>95</v>
          </cell>
          <cell r="Q295">
            <v>0</v>
          </cell>
          <cell r="R295">
            <v>1898.5640000000001</v>
          </cell>
          <cell r="S295">
            <v>1935.027</v>
          </cell>
          <cell r="V295">
            <v>1898.56</v>
          </cell>
          <cell r="W295">
            <v>4.0000000001327862E-3</v>
          </cell>
          <cell r="X295">
            <v>20000</v>
          </cell>
          <cell r="Y295">
            <v>0</v>
          </cell>
          <cell r="Z295">
            <v>729260</v>
          </cell>
          <cell r="AA295">
            <v>0</v>
          </cell>
          <cell r="AB295">
            <v>72645</v>
          </cell>
          <cell r="AC295">
            <v>0</v>
          </cell>
          <cell r="AD295">
            <v>656615</v>
          </cell>
          <cell r="AE295">
            <v>521247.3</v>
          </cell>
          <cell r="AF295">
            <v>98374.415999999997</v>
          </cell>
          <cell r="AG295">
            <v>619621.71600000001</v>
          </cell>
          <cell r="AH295">
            <v>5.63</v>
          </cell>
        </row>
        <row r="296">
          <cell r="J296" t="str">
            <v>CHITRADURGA_66F15-MILLAREA</v>
          </cell>
          <cell r="K296" t="str">
            <v>MIXED LOAD</v>
          </cell>
          <cell r="L296" t="str">
            <v>1310201901010504</v>
          </cell>
          <cell r="M296">
            <v>4</v>
          </cell>
          <cell r="N296">
            <v>3</v>
          </cell>
          <cell r="O296">
            <v>1</v>
          </cell>
          <cell r="P296">
            <v>0</v>
          </cell>
          <cell r="Q296">
            <v>0</v>
          </cell>
          <cell r="V296">
            <v>3247.98</v>
          </cell>
          <cell r="W296">
            <v>-3247.98</v>
          </cell>
          <cell r="AE296">
            <v>160</v>
          </cell>
          <cell r="AF296">
            <v>0</v>
          </cell>
          <cell r="AG296">
            <v>160</v>
          </cell>
        </row>
        <row r="297">
          <cell r="J297" t="str">
            <v>CHITRADURGA_66F17-KWSSB</v>
          </cell>
          <cell r="K297" t="str">
            <v>WATER WORKS</v>
          </cell>
          <cell r="L297" t="str">
            <v>1310201901010108</v>
          </cell>
          <cell r="M297">
            <v>2</v>
          </cell>
          <cell r="N297">
            <v>2</v>
          </cell>
          <cell r="O297">
            <v>0</v>
          </cell>
          <cell r="P297">
            <v>0</v>
          </cell>
          <cell r="Q297">
            <v>0</v>
          </cell>
          <cell r="R297">
            <v>65.873999999999995</v>
          </cell>
          <cell r="S297">
            <v>66.462000000000003</v>
          </cell>
          <cell r="V297">
            <v>65.87</v>
          </cell>
          <cell r="W297">
            <v>3.9999999999906777E-3</v>
          </cell>
          <cell r="X297">
            <v>20000</v>
          </cell>
          <cell r="Y297">
            <v>0</v>
          </cell>
          <cell r="Z297">
            <v>11760</v>
          </cell>
          <cell r="AA297">
            <v>12300</v>
          </cell>
          <cell r="AB297">
            <v>0</v>
          </cell>
          <cell r="AC297">
            <v>0</v>
          </cell>
          <cell r="AD297">
            <v>24060</v>
          </cell>
          <cell r="AE297">
            <v>23675</v>
          </cell>
          <cell r="AF297">
            <v>0</v>
          </cell>
          <cell r="AG297">
            <v>23675</v>
          </cell>
          <cell r="AH297">
            <v>1.6</v>
          </cell>
        </row>
        <row r="298">
          <cell r="J298" t="str">
            <v>CHITRADURGA_66F18-UNIVERSITY</v>
          </cell>
          <cell r="K298" t="str">
            <v>NJY</v>
          </cell>
          <cell r="L298" t="str">
            <v>1310201901010109</v>
          </cell>
          <cell r="M298">
            <v>3502</v>
          </cell>
          <cell r="N298">
            <v>2877</v>
          </cell>
          <cell r="O298">
            <v>625</v>
          </cell>
          <cell r="P298">
            <v>0</v>
          </cell>
          <cell r="Q298">
            <v>0</v>
          </cell>
          <cell r="R298">
            <v>1277.95</v>
          </cell>
          <cell r="S298">
            <v>1319.403</v>
          </cell>
          <cell r="V298">
            <v>1277.95</v>
          </cell>
          <cell r="W298">
            <v>0</v>
          </cell>
          <cell r="X298">
            <v>20000</v>
          </cell>
          <cell r="Y298">
            <v>0</v>
          </cell>
          <cell r="Z298">
            <v>829060</v>
          </cell>
          <cell r="AA298">
            <v>392145</v>
          </cell>
          <cell r="AB298">
            <v>323153</v>
          </cell>
          <cell r="AC298">
            <v>0</v>
          </cell>
          <cell r="AD298">
            <v>898052</v>
          </cell>
          <cell r="AE298">
            <v>830005.15</v>
          </cell>
          <cell r="AF298">
            <v>0</v>
          </cell>
          <cell r="AG298">
            <v>830005.15</v>
          </cell>
          <cell r="AH298">
            <v>7.58</v>
          </cell>
        </row>
        <row r="299">
          <cell r="J299" t="str">
            <v>J N KOTE_66F01- J N KOTE</v>
          </cell>
          <cell r="K299" t="str">
            <v>AGRI</v>
          </cell>
          <cell r="L299" t="str">
            <v>1310201904010101</v>
          </cell>
          <cell r="M299">
            <v>683</v>
          </cell>
          <cell r="N299">
            <v>424</v>
          </cell>
          <cell r="O299">
            <v>259</v>
          </cell>
          <cell r="P299">
            <v>421</v>
          </cell>
          <cell r="Q299">
            <v>0</v>
          </cell>
          <cell r="R299">
            <v>3089.2</v>
          </cell>
          <cell r="S299">
            <v>3229.3</v>
          </cell>
          <cell r="V299">
            <v>3089.2</v>
          </cell>
          <cell r="W299">
            <v>0</v>
          </cell>
          <cell r="X299">
            <v>2000</v>
          </cell>
          <cell r="Y299">
            <v>0</v>
          </cell>
          <cell r="Z299">
            <v>280200</v>
          </cell>
          <cell r="AA299">
            <v>0</v>
          </cell>
          <cell r="AB299">
            <v>0</v>
          </cell>
          <cell r="AC299">
            <v>0</v>
          </cell>
          <cell r="AD299">
            <v>280200</v>
          </cell>
          <cell r="AE299">
            <v>214</v>
          </cell>
          <cell r="AF299">
            <v>253367.04699999999</v>
          </cell>
          <cell r="AG299">
            <v>253581.04699999999</v>
          </cell>
          <cell r="AH299">
            <v>9.5</v>
          </cell>
        </row>
        <row r="300">
          <cell r="J300" t="str">
            <v>J N KOTE_66F02-GOLLANAKATTE</v>
          </cell>
          <cell r="K300" t="str">
            <v>AGRI</v>
          </cell>
          <cell r="L300" t="str">
            <v>1310201904010102</v>
          </cell>
          <cell r="M300">
            <v>165</v>
          </cell>
          <cell r="N300">
            <v>165</v>
          </cell>
          <cell r="O300">
            <v>0</v>
          </cell>
          <cell r="P300">
            <v>164</v>
          </cell>
          <cell r="Q300">
            <v>0</v>
          </cell>
          <cell r="R300">
            <v>4119.5</v>
          </cell>
          <cell r="S300">
            <v>4312.6000000000004</v>
          </cell>
          <cell r="V300">
            <v>4119.5</v>
          </cell>
          <cell r="W300">
            <v>0</v>
          </cell>
          <cell r="X300">
            <v>2000</v>
          </cell>
          <cell r="Y300">
            <v>0</v>
          </cell>
          <cell r="Z300">
            <v>386200</v>
          </cell>
          <cell r="AA300">
            <v>0</v>
          </cell>
          <cell r="AB300">
            <v>103214</v>
          </cell>
          <cell r="AC300">
            <v>0</v>
          </cell>
          <cell r="AD300">
            <v>282986</v>
          </cell>
          <cell r="AE300">
            <v>10</v>
          </cell>
          <cell r="AF300">
            <v>256092.01800000001</v>
          </cell>
          <cell r="AG300">
            <v>256102.01800000001</v>
          </cell>
          <cell r="AH300">
            <v>9.5</v>
          </cell>
        </row>
        <row r="301">
          <cell r="J301" t="str">
            <v>J N KOTE_66F03-PALLAVAGERE</v>
          </cell>
          <cell r="K301" t="str">
            <v>AGRI</v>
          </cell>
          <cell r="L301" t="str">
            <v>1310201904010103</v>
          </cell>
          <cell r="M301">
            <v>453</v>
          </cell>
          <cell r="N301">
            <v>234</v>
          </cell>
          <cell r="O301">
            <v>219</v>
          </cell>
          <cell r="P301">
            <v>232</v>
          </cell>
          <cell r="Q301">
            <v>0</v>
          </cell>
          <cell r="R301">
            <v>3513.6</v>
          </cell>
          <cell r="S301">
            <v>3698.2</v>
          </cell>
          <cell r="V301">
            <v>3513.6</v>
          </cell>
          <cell r="W301">
            <v>0</v>
          </cell>
          <cell r="X301">
            <v>2000</v>
          </cell>
          <cell r="Y301">
            <v>0</v>
          </cell>
          <cell r="Z301">
            <v>369200</v>
          </cell>
          <cell r="AA301">
            <v>0</v>
          </cell>
          <cell r="AB301">
            <v>0</v>
          </cell>
          <cell r="AC301">
            <v>0</v>
          </cell>
          <cell r="AD301">
            <v>369200</v>
          </cell>
          <cell r="AE301">
            <v>91</v>
          </cell>
          <cell r="AF301">
            <v>332595.06699999998</v>
          </cell>
          <cell r="AG301">
            <v>332686.06699999998</v>
          </cell>
          <cell r="AH301">
            <v>9.89</v>
          </cell>
        </row>
        <row r="302">
          <cell r="J302" t="str">
            <v>J N KOTE_66F04- J C HALLI</v>
          </cell>
          <cell r="K302" t="str">
            <v>NJY</v>
          </cell>
          <cell r="L302" t="str">
            <v>1310201904010104</v>
          </cell>
          <cell r="M302">
            <v>1982</v>
          </cell>
          <cell r="N302">
            <v>1828</v>
          </cell>
          <cell r="O302">
            <v>154</v>
          </cell>
          <cell r="P302">
            <v>0</v>
          </cell>
          <cell r="Q302">
            <v>0</v>
          </cell>
          <cell r="R302">
            <v>3894</v>
          </cell>
          <cell r="S302">
            <v>3962</v>
          </cell>
          <cell r="V302">
            <v>3894</v>
          </cell>
          <cell r="W302">
            <v>0</v>
          </cell>
          <cell r="X302">
            <v>2000</v>
          </cell>
          <cell r="Y302">
            <v>0</v>
          </cell>
          <cell r="Z302">
            <v>136000</v>
          </cell>
          <cell r="AA302">
            <v>0</v>
          </cell>
          <cell r="AB302">
            <v>0</v>
          </cell>
          <cell r="AC302">
            <v>0</v>
          </cell>
          <cell r="AD302">
            <v>136000</v>
          </cell>
          <cell r="AE302">
            <v>122443</v>
          </cell>
          <cell r="AF302">
            <v>0</v>
          </cell>
          <cell r="AG302">
            <v>122443</v>
          </cell>
          <cell r="AH302">
            <v>9.9700000000000006</v>
          </cell>
        </row>
        <row r="303">
          <cell r="J303" t="str">
            <v>MADANAYAKANAHALLI_66F00-NJY INAHALLI</v>
          </cell>
          <cell r="K303" t="str">
            <v>NJY</v>
          </cell>
          <cell r="L303" t="str">
            <v>1310201902010106</v>
          </cell>
          <cell r="M303">
            <v>2910</v>
          </cell>
          <cell r="N303">
            <v>2518</v>
          </cell>
          <cell r="O303">
            <v>392</v>
          </cell>
          <cell r="P303">
            <v>0</v>
          </cell>
          <cell r="Q303">
            <v>0</v>
          </cell>
          <cell r="R303">
            <v>888.24</v>
          </cell>
          <cell r="S303">
            <v>901.2</v>
          </cell>
          <cell r="V303">
            <v>888.24</v>
          </cell>
          <cell r="W303">
            <v>0</v>
          </cell>
          <cell r="X303">
            <v>20000</v>
          </cell>
          <cell r="Y303">
            <v>0</v>
          </cell>
          <cell r="Z303">
            <v>259200</v>
          </cell>
          <cell r="AA303">
            <v>0</v>
          </cell>
          <cell r="AB303">
            <v>0</v>
          </cell>
          <cell r="AC303">
            <v>0</v>
          </cell>
          <cell r="AD303">
            <v>259200</v>
          </cell>
          <cell r="AE303">
            <v>221270.5</v>
          </cell>
          <cell r="AF303">
            <v>0</v>
          </cell>
          <cell r="AG303">
            <v>221270.5</v>
          </cell>
          <cell r="AH303">
            <v>14.63</v>
          </cell>
        </row>
        <row r="304">
          <cell r="J304" t="str">
            <v>MADANAYAKANAHALLI_66F01-MDKHALLI</v>
          </cell>
          <cell r="K304" t="str">
            <v>AGRI</v>
          </cell>
          <cell r="L304" t="str">
            <v>1310201902010101</v>
          </cell>
          <cell r="M304">
            <v>317</v>
          </cell>
          <cell r="N304">
            <v>302</v>
          </cell>
          <cell r="O304">
            <v>15</v>
          </cell>
          <cell r="P304">
            <v>298</v>
          </cell>
          <cell r="Q304">
            <v>0</v>
          </cell>
          <cell r="R304">
            <v>584.27700000000004</v>
          </cell>
          <cell r="S304">
            <v>598.79899999999998</v>
          </cell>
          <cell r="V304">
            <v>584.28</v>
          </cell>
          <cell r="W304">
            <v>-2.9999999999290594E-3</v>
          </cell>
          <cell r="X304">
            <v>20000</v>
          </cell>
          <cell r="Y304">
            <v>0</v>
          </cell>
          <cell r="Z304">
            <v>290440</v>
          </cell>
          <cell r="AA304">
            <v>0</v>
          </cell>
          <cell r="AB304">
            <v>0</v>
          </cell>
          <cell r="AC304">
            <v>0</v>
          </cell>
          <cell r="AD304">
            <v>290440</v>
          </cell>
          <cell r="AE304">
            <v>106</v>
          </cell>
          <cell r="AF304">
            <v>262742.94</v>
          </cell>
          <cell r="AG304">
            <v>262848.94</v>
          </cell>
          <cell r="AH304">
            <v>9.5</v>
          </cell>
        </row>
        <row r="305">
          <cell r="J305" t="str">
            <v>MADANAYAKANAHALLI_66F02-CGHALLI</v>
          </cell>
          <cell r="K305" t="str">
            <v>AGRI</v>
          </cell>
          <cell r="L305" t="str">
            <v>1310201902010102</v>
          </cell>
          <cell r="M305">
            <v>281</v>
          </cell>
          <cell r="N305">
            <v>279</v>
          </cell>
          <cell r="O305">
            <v>2</v>
          </cell>
          <cell r="P305">
            <v>276</v>
          </cell>
          <cell r="Q305">
            <v>0</v>
          </cell>
          <cell r="R305">
            <v>732.60699999999997</v>
          </cell>
          <cell r="S305">
            <v>745.9</v>
          </cell>
          <cell r="V305">
            <v>732.61</v>
          </cell>
          <cell r="W305">
            <v>-3.0000000000427463E-3</v>
          </cell>
          <cell r="X305">
            <v>20000</v>
          </cell>
          <cell r="Y305">
            <v>0</v>
          </cell>
          <cell r="Z305">
            <v>265860</v>
          </cell>
          <cell r="AA305">
            <v>0</v>
          </cell>
          <cell r="AB305">
            <v>0</v>
          </cell>
          <cell r="AC305">
            <v>0</v>
          </cell>
          <cell r="AD305">
            <v>265860</v>
          </cell>
          <cell r="AE305">
            <v>108</v>
          </cell>
          <cell r="AF305">
            <v>240495.34299999999</v>
          </cell>
          <cell r="AG305">
            <v>240603.34299999999</v>
          </cell>
          <cell r="AH305">
            <v>9.5</v>
          </cell>
        </row>
        <row r="306">
          <cell r="J306" t="str">
            <v>MADANAYAKANAHALLI_66F03-NJY YALAVERTHI</v>
          </cell>
          <cell r="K306" t="str">
            <v>NJY</v>
          </cell>
          <cell r="L306" t="str">
            <v>1310201902010104</v>
          </cell>
          <cell r="M306">
            <v>3826</v>
          </cell>
          <cell r="N306">
            <v>2907</v>
          </cell>
          <cell r="O306">
            <v>919</v>
          </cell>
          <cell r="P306">
            <v>0</v>
          </cell>
          <cell r="Q306">
            <v>0</v>
          </cell>
          <cell r="R306">
            <v>1134.94</v>
          </cell>
          <cell r="S306">
            <v>1145</v>
          </cell>
          <cell r="V306">
            <v>1134.94</v>
          </cell>
          <cell r="W306">
            <v>0</v>
          </cell>
          <cell r="X306">
            <v>20000</v>
          </cell>
          <cell r="Y306">
            <v>0</v>
          </cell>
          <cell r="Z306">
            <v>201200</v>
          </cell>
          <cell r="AA306">
            <v>0</v>
          </cell>
          <cell r="AB306">
            <v>12153</v>
          </cell>
          <cell r="AC306">
            <v>0</v>
          </cell>
          <cell r="AD306">
            <v>189047</v>
          </cell>
          <cell r="AE306">
            <v>168656.6</v>
          </cell>
          <cell r="AF306">
            <v>0</v>
          </cell>
          <cell r="AG306">
            <v>168656.6</v>
          </cell>
          <cell r="AH306">
            <v>10.79</v>
          </cell>
        </row>
        <row r="307">
          <cell r="J307" t="str">
            <v>MADANAYAKANAHALLI_66F04-MUDDAPURA</v>
          </cell>
          <cell r="K307" t="str">
            <v>AGRI</v>
          </cell>
          <cell r="L307" t="str">
            <v>1310201902010103</v>
          </cell>
          <cell r="M307">
            <v>383</v>
          </cell>
          <cell r="N307">
            <v>305</v>
          </cell>
          <cell r="O307">
            <v>78</v>
          </cell>
          <cell r="P307">
            <v>304</v>
          </cell>
          <cell r="Q307">
            <v>0</v>
          </cell>
          <cell r="R307">
            <v>881.822</v>
          </cell>
          <cell r="S307">
            <v>909.47299999999996</v>
          </cell>
          <cell r="V307">
            <v>881.82</v>
          </cell>
          <cell r="W307">
            <v>1.9999999999527063E-3</v>
          </cell>
          <cell r="X307">
            <v>20000</v>
          </cell>
          <cell r="Y307">
            <v>0</v>
          </cell>
          <cell r="Z307">
            <v>553020</v>
          </cell>
          <cell r="AA307">
            <v>0</v>
          </cell>
          <cell r="AB307">
            <v>0</v>
          </cell>
          <cell r="AC307">
            <v>0</v>
          </cell>
          <cell r="AD307">
            <v>553020</v>
          </cell>
          <cell r="AE307">
            <v>21</v>
          </cell>
          <cell r="AF307">
            <v>479600</v>
          </cell>
          <cell r="AG307">
            <v>479621</v>
          </cell>
          <cell r="AH307">
            <v>13.27</v>
          </cell>
        </row>
        <row r="308">
          <cell r="J308" t="str">
            <v>MADANAYAKANAHALLI_66F05-BANGARAKANAHALLI</v>
          </cell>
          <cell r="K308" t="str">
            <v>AGRI</v>
          </cell>
          <cell r="L308" t="str">
            <v>1310201902010301</v>
          </cell>
          <cell r="M308">
            <v>221</v>
          </cell>
          <cell r="N308">
            <v>215</v>
          </cell>
          <cell r="O308">
            <v>6</v>
          </cell>
          <cell r="P308">
            <v>213</v>
          </cell>
          <cell r="Q308">
            <v>0</v>
          </cell>
          <cell r="R308">
            <v>207.46</v>
          </cell>
          <cell r="S308">
            <v>225.15199999999999</v>
          </cell>
          <cell r="V308">
            <v>207.46</v>
          </cell>
          <cell r="W308">
            <v>0</v>
          </cell>
          <cell r="X308">
            <v>20000</v>
          </cell>
          <cell r="Y308">
            <v>0</v>
          </cell>
          <cell r="Z308">
            <v>353840</v>
          </cell>
          <cell r="AA308">
            <v>0</v>
          </cell>
          <cell r="AB308">
            <v>0</v>
          </cell>
          <cell r="AC308">
            <v>0</v>
          </cell>
          <cell r="AD308">
            <v>353840</v>
          </cell>
          <cell r="AE308">
            <v>66</v>
          </cell>
          <cell r="AF308">
            <v>320158.73599999998</v>
          </cell>
          <cell r="AG308">
            <v>320224.73599999998</v>
          </cell>
          <cell r="AH308">
            <v>9.5</v>
          </cell>
        </row>
        <row r="309">
          <cell r="J309" t="str">
            <v>MADANAYAKANAHALLI_66F06-HOSAGOLARAHATTI</v>
          </cell>
          <cell r="K309" t="str">
            <v>AGRI</v>
          </cell>
          <cell r="L309" t="str">
            <v>1310201902010105</v>
          </cell>
          <cell r="M309">
            <v>461</v>
          </cell>
          <cell r="N309">
            <v>458</v>
          </cell>
          <cell r="O309">
            <v>3</v>
          </cell>
          <cell r="P309">
            <v>458</v>
          </cell>
          <cell r="Q309">
            <v>0</v>
          </cell>
          <cell r="R309">
            <v>967.31100000000004</v>
          </cell>
          <cell r="S309">
            <v>997.56799999999998</v>
          </cell>
          <cell r="V309">
            <v>967.31</v>
          </cell>
          <cell r="W309">
            <v>1.00000000009004E-3</v>
          </cell>
          <cell r="X309">
            <v>20000</v>
          </cell>
          <cell r="Y309">
            <v>0</v>
          </cell>
          <cell r="Z309">
            <v>605140</v>
          </cell>
          <cell r="AA309">
            <v>0</v>
          </cell>
          <cell r="AB309">
            <v>0</v>
          </cell>
          <cell r="AC309">
            <v>0</v>
          </cell>
          <cell r="AD309">
            <v>605140</v>
          </cell>
          <cell r="AE309">
            <v>0</v>
          </cell>
          <cell r="AF309">
            <v>546452.46699999995</v>
          </cell>
          <cell r="AG309">
            <v>546452.46699999995</v>
          </cell>
          <cell r="AH309">
            <v>9.6999999999999993</v>
          </cell>
        </row>
        <row r="310">
          <cell r="J310" t="str">
            <v>MADANAYAKANAHALLI_66F07-RAYANAHALLI</v>
          </cell>
          <cell r="K310" t="str">
            <v>AGRI</v>
          </cell>
          <cell r="L310" t="str">
            <v>1310201902020301</v>
          </cell>
          <cell r="M310">
            <v>376</v>
          </cell>
          <cell r="N310">
            <v>330</v>
          </cell>
          <cell r="O310">
            <v>46</v>
          </cell>
          <cell r="P310">
            <v>329</v>
          </cell>
          <cell r="Q310">
            <v>0</v>
          </cell>
          <cell r="R310">
            <v>727.69600000000003</v>
          </cell>
          <cell r="S310">
            <v>752.32600000000002</v>
          </cell>
          <cell r="V310">
            <v>727.7</v>
          </cell>
          <cell r="W310">
            <v>-4.0000000000190994E-3</v>
          </cell>
          <cell r="X310">
            <v>20000</v>
          </cell>
          <cell r="Y310">
            <v>0</v>
          </cell>
          <cell r="Z310">
            <v>492600</v>
          </cell>
          <cell r="AA310">
            <v>0</v>
          </cell>
          <cell r="AB310">
            <v>0</v>
          </cell>
          <cell r="AC310">
            <v>0</v>
          </cell>
          <cell r="AD310">
            <v>492600</v>
          </cell>
          <cell r="AE310">
            <v>35</v>
          </cell>
          <cell r="AF310">
            <v>444392.283</v>
          </cell>
          <cell r="AG310">
            <v>444427.283</v>
          </cell>
          <cell r="AH310">
            <v>9.7799999999999994</v>
          </cell>
        </row>
        <row r="311">
          <cell r="J311" t="str">
            <v>MADANAYAKANAHALLI_66F08-SURENAHALLI</v>
          </cell>
          <cell r="K311" t="str">
            <v>AGRI</v>
          </cell>
          <cell r="L311" t="str">
            <v>1310201902020302</v>
          </cell>
          <cell r="M311">
            <v>568</v>
          </cell>
          <cell r="N311">
            <v>482</v>
          </cell>
          <cell r="O311">
            <v>86</v>
          </cell>
          <cell r="P311">
            <v>482</v>
          </cell>
          <cell r="Q311">
            <v>0</v>
          </cell>
          <cell r="R311">
            <v>868.85400000000004</v>
          </cell>
          <cell r="S311">
            <v>899.61</v>
          </cell>
          <cell r="V311">
            <v>868.85</v>
          </cell>
          <cell r="W311">
            <v>4.0000000000190994E-3</v>
          </cell>
          <cell r="X311">
            <v>20000</v>
          </cell>
          <cell r="Y311">
            <v>0</v>
          </cell>
          <cell r="Z311">
            <v>615120</v>
          </cell>
          <cell r="AA311">
            <v>0</v>
          </cell>
          <cell r="AB311">
            <v>0</v>
          </cell>
          <cell r="AC311">
            <v>0</v>
          </cell>
          <cell r="AD311">
            <v>615120</v>
          </cell>
          <cell r="AE311">
            <v>0</v>
          </cell>
          <cell r="AF311">
            <v>556685.39899999998</v>
          </cell>
          <cell r="AG311">
            <v>556685.39899999998</v>
          </cell>
          <cell r="AH311">
            <v>9.5</v>
          </cell>
        </row>
        <row r="312">
          <cell r="J312" t="str">
            <v>HULIYAR_110F03-YALANADU</v>
          </cell>
          <cell r="K312" t="str">
            <v>AGRI</v>
          </cell>
          <cell r="L312" t="str">
            <v>1320203905010103</v>
          </cell>
          <cell r="M312">
            <v>362</v>
          </cell>
          <cell r="N312">
            <v>354</v>
          </cell>
          <cell r="O312">
            <v>8</v>
          </cell>
          <cell r="P312">
            <v>295</v>
          </cell>
          <cell r="Q312">
            <v>0</v>
          </cell>
          <cell r="R312">
            <v>554.43499999999995</v>
          </cell>
          <cell r="S312">
            <v>572.01499999999999</v>
          </cell>
          <cell r="V312">
            <v>554.44000000000005</v>
          </cell>
          <cell r="W312">
            <v>-5.0000000001091394E-3</v>
          </cell>
          <cell r="X312">
            <v>20000</v>
          </cell>
          <cell r="Y312">
            <v>0</v>
          </cell>
          <cell r="Z312">
            <v>351600</v>
          </cell>
          <cell r="AA312">
            <v>0</v>
          </cell>
          <cell r="AB312">
            <v>0</v>
          </cell>
          <cell r="AC312">
            <v>0</v>
          </cell>
          <cell r="AD312">
            <v>351600</v>
          </cell>
          <cell r="AE312">
            <v>1078</v>
          </cell>
          <cell r="AF312">
            <v>317121.25</v>
          </cell>
          <cell r="AG312">
            <v>318199.25</v>
          </cell>
          <cell r="AH312">
            <v>9.5</v>
          </cell>
        </row>
        <row r="313">
          <cell r="J313" t="str">
            <v>CHIKKANAYAKANAHALLI_110F02-CN-HALLI</v>
          </cell>
          <cell r="K313" t="str">
            <v>MIXED LOAD</v>
          </cell>
          <cell r="L313" t="str">
            <v>1320203901010101</v>
          </cell>
          <cell r="M313">
            <v>8927</v>
          </cell>
          <cell r="N313">
            <v>6946</v>
          </cell>
          <cell r="O313">
            <v>1981</v>
          </cell>
          <cell r="P313">
            <v>0</v>
          </cell>
          <cell r="Q313">
            <v>0</v>
          </cell>
          <cell r="R313">
            <v>1803.635</v>
          </cell>
          <cell r="S313">
            <v>1835.2860000000001</v>
          </cell>
          <cell r="V313">
            <v>1803.64</v>
          </cell>
          <cell r="W313">
            <v>-5.0000000001091394E-3</v>
          </cell>
          <cell r="X313">
            <v>20000</v>
          </cell>
          <cell r="Y313">
            <v>0</v>
          </cell>
          <cell r="Z313">
            <v>633020</v>
          </cell>
          <cell r="AA313">
            <v>0</v>
          </cell>
          <cell r="AB313">
            <v>13500</v>
          </cell>
          <cell r="AC313">
            <v>0</v>
          </cell>
          <cell r="AD313">
            <v>619520</v>
          </cell>
          <cell r="AE313">
            <v>557632.5</v>
          </cell>
          <cell r="AF313">
            <v>0</v>
          </cell>
          <cell r="AG313">
            <v>557632.5</v>
          </cell>
          <cell r="AH313">
            <v>9.99</v>
          </cell>
        </row>
        <row r="314">
          <cell r="J314" t="str">
            <v>CHIKKANAYAKANAHALLI_110F03-TALUK-OFFICE</v>
          </cell>
          <cell r="K314" t="str">
            <v>MIXED LOAD</v>
          </cell>
          <cell r="L314" t="str">
            <v>1320203901010102</v>
          </cell>
          <cell r="M314">
            <v>3129</v>
          </cell>
          <cell r="N314">
            <v>2749</v>
          </cell>
          <cell r="O314">
            <v>380</v>
          </cell>
          <cell r="P314">
            <v>0</v>
          </cell>
          <cell r="Q314">
            <v>0</v>
          </cell>
          <cell r="R314">
            <v>689.24199999999996</v>
          </cell>
          <cell r="S314">
            <v>701.41099999999994</v>
          </cell>
          <cell r="V314">
            <v>689.24</v>
          </cell>
          <cell r="W314">
            <v>1.9999999999527063E-3</v>
          </cell>
          <cell r="X314">
            <v>20000</v>
          </cell>
          <cell r="Y314">
            <v>0</v>
          </cell>
          <cell r="Z314">
            <v>243380</v>
          </cell>
          <cell r="AA314">
            <v>0</v>
          </cell>
          <cell r="AB314">
            <v>0</v>
          </cell>
          <cell r="AC314">
            <v>0</v>
          </cell>
          <cell r="AD314">
            <v>243380</v>
          </cell>
          <cell r="AE314">
            <v>219873</v>
          </cell>
          <cell r="AF314">
            <v>0</v>
          </cell>
          <cell r="AG314">
            <v>219873</v>
          </cell>
          <cell r="AH314">
            <v>9.66</v>
          </cell>
        </row>
        <row r="315">
          <cell r="J315" t="str">
            <v>CHIKKANAYAKANAHALLI_110F04-BAVANAHALLI</v>
          </cell>
          <cell r="K315" t="str">
            <v>AGRI</v>
          </cell>
          <cell r="L315" t="str">
            <v>1320203901010103</v>
          </cell>
          <cell r="M315">
            <v>734</v>
          </cell>
          <cell r="N315">
            <v>697</v>
          </cell>
          <cell r="O315">
            <v>37</v>
          </cell>
          <cell r="P315">
            <v>695</v>
          </cell>
          <cell r="Q315">
            <v>0</v>
          </cell>
          <cell r="R315">
            <v>1161.29</v>
          </cell>
          <cell r="S315">
            <v>1206.126</v>
          </cell>
          <cell r="V315">
            <v>1161.29</v>
          </cell>
          <cell r="W315">
            <v>0</v>
          </cell>
          <cell r="X315">
            <v>20000</v>
          </cell>
          <cell r="Y315">
            <v>0</v>
          </cell>
          <cell r="Z315">
            <v>896720</v>
          </cell>
          <cell r="AA315">
            <v>0</v>
          </cell>
          <cell r="AB315">
            <v>0</v>
          </cell>
          <cell r="AC315">
            <v>0</v>
          </cell>
          <cell r="AD315">
            <v>896720</v>
          </cell>
          <cell r="AE315">
            <v>0</v>
          </cell>
          <cell r="AF315">
            <v>811534.63199999998</v>
          </cell>
          <cell r="AG315">
            <v>811534.63199999998</v>
          </cell>
          <cell r="AH315">
            <v>9.5</v>
          </cell>
        </row>
        <row r="316">
          <cell r="J316" t="str">
            <v>CHIKKANAYAKANAHALLI_110F05-SOMANAHALLI</v>
          </cell>
          <cell r="K316" t="str">
            <v>AGRI</v>
          </cell>
          <cell r="L316" t="str">
            <v>1320203901010104</v>
          </cell>
          <cell r="M316">
            <v>716</v>
          </cell>
          <cell r="N316">
            <v>694</v>
          </cell>
          <cell r="O316">
            <v>22</v>
          </cell>
          <cell r="P316">
            <v>693</v>
          </cell>
          <cell r="Q316">
            <v>0</v>
          </cell>
          <cell r="R316">
            <v>718.15099999999995</v>
          </cell>
          <cell r="S316">
            <v>754.89700000000005</v>
          </cell>
          <cell r="V316">
            <v>718.15</v>
          </cell>
          <cell r="W316">
            <v>9.9999999997635314E-4</v>
          </cell>
          <cell r="X316">
            <v>20000</v>
          </cell>
          <cell r="Y316">
            <v>0</v>
          </cell>
          <cell r="Z316">
            <v>734920</v>
          </cell>
          <cell r="AA316">
            <v>0</v>
          </cell>
          <cell r="AB316">
            <v>0</v>
          </cell>
          <cell r="AC316">
            <v>0</v>
          </cell>
          <cell r="AD316">
            <v>734920</v>
          </cell>
          <cell r="AE316">
            <v>14</v>
          </cell>
          <cell r="AF316">
            <v>665087.45900000003</v>
          </cell>
          <cell r="AG316">
            <v>665101.45900000003</v>
          </cell>
          <cell r="AH316">
            <v>9.5</v>
          </cell>
        </row>
        <row r="317">
          <cell r="J317" t="str">
            <v>CHIKKANAYAKANAHALLI_110F06-JC-PURA</v>
          </cell>
          <cell r="K317" t="str">
            <v>AGRI</v>
          </cell>
          <cell r="L317" t="str">
            <v>1320203901010105</v>
          </cell>
          <cell r="M317">
            <v>429</v>
          </cell>
          <cell r="N317">
            <v>426</v>
          </cell>
          <cell r="O317">
            <v>3</v>
          </cell>
          <cell r="P317">
            <v>411</v>
          </cell>
          <cell r="Q317">
            <v>0</v>
          </cell>
          <cell r="R317">
            <v>631.82000000000005</v>
          </cell>
          <cell r="S317">
            <v>654.69100000000003</v>
          </cell>
          <cell r="V317">
            <v>631.82000000000005</v>
          </cell>
          <cell r="W317">
            <v>0</v>
          </cell>
          <cell r="X317">
            <v>20000</v>
          </cell>
          <cell r="Y317">
            <v>0</v>
          </cell>
          <cell r="Z317">
            <v>457420</v>
          </cell>
          <cell r="AA317">
            <v>0</v>
          </cell>
          <cell r="AB317">
            <v>0</v>
          </cell>
          <cell r="AC317">
            <v>0</v>
          </cell>
          <cell r="AD317">
            <v>457420</v>
          </cell>
          <cell r="AE317">
            <v>446</v>
          </cell>
          <cell r="AF317">
            <v>413519.28</v>
          </cell>
          <cell r="AG317">
            <v>413965.28</v>
          </cell>
          <cell r="AH317">
            <v>9.5</v>
          </cell>
        </row>
        <row r="318">
          <cell r="J318" t="str">
            <v>CHIKKANAYAKANAHALLI_110F07-NADUVANAHALLI</v>
          </cell>
          <cell r="K318" t="str">
            <v>AGRI</v>
          </cell>
          <cell r="L318" t="str">
            <v>1320203901020301</v>
          </cell>
          <cell r="M318">
            <v>527</v>
          </cell>
          <cell r="N318">
            <v>524</v>
          </cell>
          <cell r="O318">
            <v>3</v>
          </cell>
          <cell r="P318">
            <v>511</v>
          </cell>
          <cell r="Q318">
            <v>0</v>
          </cell>
          <cell r="R318">
            <v>946.12900000000002</v>
          </cell>
          <cell r="S318">
            <v>990.62</v>
          </cell>
          <cell r="V318">
            <v>946.13</v>
          </cell>
          <cell r="W318">
            <v>-9.9999999997635314E-4</v>
          </cell>
          <cell r="X318">
            <v>20000</v>
          </cell>
          <cell r="Y318">
            <v>0</v>
          </cell>
          <cell r="Z318">
            <v>889820</v>
          </cell>
          <cell r="AA318">
            <v>0</v>
          </cell>
          <cell r="AB318">
            <v>125000</v>
          </cell>
          <cell r="AC318">
            <v>0</v>
          </cell>
          <cell r="AD318">
            <v>764820</v>
          </cell>
          <cell r="AE318">
            <v>187</v>
          </cell>
          <cell r="AF318">
            <v>689600</v>
          </cell>
          <cell r="AG318">
            <v>689787</v>
          </cell>
          <cell r="AH318">
            <v>9.81</v>
          </cell>
        </row>
        <row r="319">
          <cell r="J319" t="str">
            <v>CHIKKANAYAKANAHALLI_110F08-MARASANDRA</v>
          </cell>
          <cell r="K319" t="str">
            <v>AGRI</v>
          </cell>
          <cell r="L319" t="str">
            <v>1320203901020302</v>
          </cell>
          <cell r="M319">
            <v>784</v>
          </cell>
          <cell r="N319">
            <v>746</v>
          </cell>
          <cell r="O319">
            <v>38</v>
          </cell>
          <cell r="P319">
            <v>706</v>
          </cell>
          <cell r="Q319">
            <v>0</v>
          </cell>
          <cell r="R319">
            <v>7403.4</v>
          </cell>
          <cell r="S319">
            <v>7786.8</v>
          </cell>
          <cell r="V319">
            <v>7403.4</v>
          </cell>
          <cell r="W319">
            <v>0</v>
          </cell>
          <cell r="X319">
            <v>2000</v>
          </cell>
          <cell r="Y319">
            <v>0</v>
          </cell>
          <cell r="Z319">
            <v>766800</v>
          </cell>
          <cell r="AA319">
            <v>0</v>
          </cell>
          <cell r="AB319">
            <v>0</v>
          </cell>
          <cell r="AC319">
            <v>0</v>
          </cell>
          <cell r="AD319">
            <v>766800</v>
          </cell>
          <cell r="AE319">
            <v>881</v>
          </cell>
          <cell r="AF319">
            <v>693076.04200000002</v>
          </cell>
          <cell r="AG319">
            <v>693957.04200000002</v>
          </cell>
          <cell r="AH319">
            <v>9.5</v>
          </cell>
        </row>
        <row r="320">
          <cell r="J320" t="str">
            <v>CHIKKANAYAKANAHALLI_110F09-PAPANAKONA</v>
          </cell>
          <cell r="K320" t="str">
            <v>AGRI</v>
          </cell>
          <cell r="L320" t="str">
            <v>1320203901020303</v>
          </cell>
          <cell r="M320">
            <v>408</v>
          </cell>
          <cell r="N320">
            <v>406</v>
          </cell>
          <cell r="O320">
            <v>2</v>
          </cell>
          <cell r="P320">
            <v>392</v>
          </cell>
          <cell r="Q320">
            <v>0</v>
          </cell>
          <cell r="R320">
            <v>634.97699999999998</v>
          </cell>
          <cell r="S320">
            <v>666.93100000000004</v>
          </cell>
          <cell r="V320">
            <v>634.98</v>
          </cell>
          <cell r="W320">
            <v>-3.0000000000427463E-3</v>
          </cell>
          <cell r="X320">
            <v>20000</v>
          </cell>
          <cell r="Y320">
            <v>0</v>
          </cell>
          <cell r="Z320">
            <v>639080</v>
          </cell>
          <cell r="AA320">
            <v>0</v>
          </cell>
          <cell r="AB320">
            <v>93500</v>
          </cell>
          <cell r="AC320">
            <v>0</v>
          </cell>
          <cell r="AD320">
            <v>545580</v>
          </cell>
          <cell r="AE320">
            <v>259</v>
          </cell>
          <cell r="AF320">
            <v>491200</v>
          </cell>
          <cell r="AG320">
            <v>491459</v>
          </cell>
          <cell r="AH320">
            <v>9.92</v>
          </cell>
        </row>
        <row r="321">
          <cell r="J321" t="str">
            <v>CHIKKANAYAKANAHALLI_110F10-SALAKATTE</v>
          </cell>
          <cell r="K321" t="str">
            <v>AGRI</v>
          </cell>
          <cell r="L321" t="str">
            <v>1320203901010106</v>
          </cell>
          <cell r="M321">
            <v>379</v>
          </cell>
          <cell r="N321">
            <v>374</v>
          </cell>
          <cell r="O321">
            <v>5</v>
          </cell>
          <cell r="P321">
            <v>330</v>
          </cell>
          <cell r="Q321">
            <v>0</v>
          </cell>
          <cell r="R321">
            <v>644.74300000000005</v>
          </cell>
          <cell r="S321">
            <v>667.66600000000005</v>
          </cell>
          <cell r="V321">
            <v>644.74</v>
          </cell>
          <cell r="W321">
            <v>3.0000000000427463E-3</v>
          </cell>
          <cell r="X321">
            <v>20000</v>
          </cell>
          <cell r="Y321">
            <v>0</v>
          </cell>
          <cell r="Z321">
            <v>458460</v>
          </cell>
          <cell r="AA321">
            <v>0</v>
          </cell>
          <cell r="AB321">
            <v>0</v>
          </cell>
          <cell r="AC321">
            <v>0</v>
          </cell>
          <cell r="AD321">
            <v>458460</v>
          </cell>
          <cell r="AE321">
            <v>968</v>
          </cell>
          <cell r="AF321">
            <v>413937.96500000003</v>
          </cell>
          <cell r="AG321">
            <v>414905.96500000003</v>
          </cell>
          <cell r="AH321">
            <v>9.5</v>
          </cell>
        </row>
        <row r="322">
          <cell r="J322" t="str">
            <v>CHIKKANAYAKANAHALLI_110F11-MUDDENAHALLI-NJY</v>
          </cell>
          <cell r="K322" t="str">
            <v>NJY</v>
          </cell>
          <cell r="L322" t="str">
            <v>1320203901010107</v>
          </cell>
          <cell r="M322">
            <v>3820</v>
          </cell>
          <cell r="N322">
            <v>3027</v>
          </cell>
          <cell r="O322">
            <v>793</v>
          </cell>
          <cell r="P322">
            <v>1</v>
          </cell>
          <cell r="Q322">
            <v>0</v>
          </cell>
          <cell r="R322">
            <v>1227.895</v>
          </cell>
          <cell r="S322">
            <v>1251.6769999999999</v>
          </cell>
          <cell r="V322">
            <v>1227.9000000000001</v>
          </cell>
          <cell r="W322">
            <v>-5.0000000001091394E-3</v>
          </cell>
          <cell r="X322">
            <v>10000</v>
          </cell>
          <cell r="Y322">
            <v>0</v>
          </cell>
          <cell r="Z322">
            <v>237820</v>
          </cell>
          <cell r="AA322">
            <v>0</v>
          </cell>
          <cell r="AB322">
            <v>3000</v>
          </cell>
          <cell r="AC322">
            <v>0</v>
          </cell>
          <cell r="AD322">
            <v>234820</v>
          </cell>
          <cell r="AE322">
            <v>200208.5</v>
          </cell>
          <cell r="AF322">
            <v>1529.94</v>
          </cell>
          <cell r="AG322">
            <v>201738.44</v>
          </cell>
          <cell r="AH322">
            <v>14.09</v>
          </cell>
        </row>
        <row r="323">
          <cell r="J323" t="str">
            <v>CHIKKANAYAKANAHALLI_110F12-GODEKERE-NJY</v>
          </cell>
          <cell r="K323" t="str">
            <v>NJY</v>
          </cell>
          <cell r="L323" t="str">
            <v>1320203901010108</v>
          </cell>
          <cell r="M323">
            <v>2929</v>
          </cell>
          <cell r="N323">
            <v>2428</v>
          </cell>
          <cell r="O323">
            <v>501</v>
          </cell>
          <cell r="P323">
            <v>0</v>
          </cell>
          <cell r="Q323">
            <v>0</v>
          </cell>
          <cell r="R323">
            <v>1175.424</v>
          </cell>
          <cell r="S323">
            <v>1202.491</v>
          </cell>
          <cell r="V323">
            <v>1175.42</v>
          </cell>
          <cell r="W323">
            <v>3.9999999999054126E-3</v>
          </cell>
          <cell r="X323">
            <v>10000</v>
          </cell>
          <cell r="Y323">
            <v>0</v>
          </cell>
          <cell r="Z323">
            <v>270670</v>
          </cell>
          <cell r="AA323">
            <v>0</v>
          </cell>
          <cell r="AB323">
            <v>0</v>
          </cell>
          <cell r="AC323">
            <v>0</v>
          </cell>
          <cell r="AD323">
            <v>270670</v>
          </cell>
          <cell r="AE323">
            <v>230862.6</v>
          </cell>
          <cell r="AF323">
            <v>0</v>
          </cell>
          <cell r="AG323">
            <v>230862.6</v>
          </cell>
          <cell r="AH323">
            <v>14.71</v>
          </cell>
        </row>
        <row r="324">
          <cell r="J324" t="str">
            <v>CHIKKANAYAKANAHALLI_110F13-HONNEBAGI-NJY</v>
          </cell>
          <cell r="K324" t="str">
            <v>NJY</v>
          </cell>
          <cell r="L324" t="str">
            <v>1320203901010109</v>
          </cell>
          <cell r="M324">
            <v>909</v>
          </cell>
          <cell r="N324">
            <v>847</v>
          </cell>
          <cell r="O324">
            <v>62</v>
          </cell>
          <cell r="P324">
            <v>0</v>
          </cell>
          <cell r="Q324">
            <v>0</v>
          </cell>
          <cell r="R324">
            <v>306.29300000000001</v>
          </cell>
          <cell r="S324">
            <v>312.41000000000003</v>
          </cell>
          <cell r="V324">
            <v>306.29000000000002</v>
          </cell>
          <cell r="W324">
            <v>2.9999999999859028E-3</v>
          </cell>
          <cell r="X324">
            <v>10000</v>
          </cell>
          <cell r="Y324">
            <v>0</v>
          </cell>
          <cell r="Z324">
            <v>61170</v>
          </cell>
          <cell r="AA324">
            <v>0</v>
          </cell>
          <cell r="AB324">
            <v>0</v>
          </cell>
          <cell r="AC324">
            <v>0</v>
          </cell>
          <cell r="AD324">
            <v>61170</v>
          </cell>
          <cell r="AE324">
            <v>53974</v>
          </cell>
          <cell r="AF324">
            <v>0</v>
          </cell>
          <cell r="AG324">
            <v>53974</v>
          </cell>
          <cell r="AH324">
            <v>11.76</v>
          </cell>
        </row>
        <row r="325">
          <cell r="J325" t="str">
            <v>CHIKKANAYAKANAHALLI_110F14-SONDENAHALLI</v>
          </cell>
          <cell r="K325" t="str">
            <v>AGRI</v>
          </cell>
          <cell r="L325" t="str">
            <v>1320203901020304</v>
          </cell>
          <cell r="M325">
            <v>408</v>
          </cell>
          <cell r="N325">
            <v>408</v>
          </cell>
          <cell r="O325">
            <v>0</v>
          </cell>
          <cell r="P325">
            <v>403</v>
          </cell>
          <cell r="Q325">
            <v>0</v>
          </cell>
          <cell r="R325">
            <v>564.21199999999999</v>
          </cell>
          <cell r="S325">
            <v>590.23699999999997</v>
          </cell>
          <cell r="V325">
            <v>564.21</v>
          </cell>
          <cell r="W325">
            <v>1.9999999999527063E-3</v>
          </cell>
          <cell r="X325">
            <v>20000</v>
          </cell>
          <cell r="Y325">
            <v>0</v>
          </cell>
          <cell r="Z325">
            <v>520500</v>
          </cell>
          <cell r="AA325">
            <v>0</v>
          </cell>
          <cell r="AB325">
            <v>0</v>
          </cell>
          <cell r="AC325">
            <v>0</v>
          </cell>
          <cell r="AD325">
            <v>520500</v>
          </cell>
          <cell r="AE325">
            <v>3556</v>
          </cell>
          <cell r="AF325">
            <v>467495.76</v>
          </cell>
          <cell r="AG325">
            <v>471051.76</v>
          </cell>
          <cell r="AH325">
            <v>9.5</v>
          </cell>
        </row>
        <row r="326">
          <cell r="J326" t="str">
            <v>CHIKKANAYAKANAHALLI_110F15-RAYAPPANA PALLYA</v>
          </cell>
          <cell r="K326" t="str">
            <v>AGRI</v>
          </cell>
          <cell r="L326" t="str">
            <v>1320203901020305</v>
          </cell>
          <cell r="M326">
            <v>339</v>
          </cell>
          <cell r="N326">
            <v>336</v>
          </cell>
          <cell r="O326">
            <v>3</v>
          </cell>
          <cell r="P326">
            <v>334</v>
          </cell>
          <cell r="Q326">
            <v>0</v>
          </cell>
          <cell r="R326">
            <v>578.52</v>
          </cell>
          <cell r="S326">
            <v>599.52499999999998</v>
          </cell>
          <cell r="V326">
            <v>578.52</v>
          </cell>
          <cell r="W326">
            <v>0</v>
          </cell>
          <cell r="X326">
            <v>20000</v>
          </cell>
          <cell r="Y326">
            <v>0</v>
          </cell>
          <cell r="Z326">
            <v>420100</v>
          </cell>
          <cell r="AA326">
            <v>0</v>
          </cell>
          <cell r="AB326">
            <v>0</v>
          </cell>
          <cell r="AC326">
            <v>0</v>
          </cell>
          <cell r="AD326">
            <v>420100</v>
          </cell>
          <cell r="AE326">
            <v>54</v>
          </cell>
          <cell r="AF326">
            <v>380135.15500000003</v>
          </cell>
          <cell r="AG326">
            <v>380189.15500000003</v>
          </cell>
          <cell r="AH326">
            <v>9.5</v>
          </cell>
        </row>
        <row r="327">
          <cell r="J327" t="str">
            <v>CHIKKANAYAKANAHALLI_110F16-DABBEGATTA</v>
          </cell>
          <cell r="K327" t="str">
            <v>AGRI</v>
          </cell>
          <cell r="L327" t="str">
            <v>1320203901010111</v>
          </cell>
          <cell r="M327">
            <v>547</v>
          </cell>
          <cell r="N327">
            <v>409</v>
          </cell>
          <cell r="O327">
            <v>138</v>
          </cell>
          <cell r="P327">
            <v>399</v>
          </cell>
          <cell r="Q327">
            <v>0</v>
          </cell>
          <cell r="R327">
            <v>691.77200000000005</v>
          </cell>
          <cell r="S327">
            <v>713.67</v>
          </cell>
          <cell r="V327">
            <v>691.77</v>
          </cell>
          <cell r="W327">
            <v>2.0000000000663931E-3</v>
          </cell>
          <cell r="X327">
            <v>20000</v>
          </cell>
          <cell r="Y327">
            <v>0</v>
          </cell>
          <cell r="Z327">
            <v>437960</v>
          </cell>
          <cell r="AA327">
            <v>0</v>
          </cell>
          <cell r="AB327">
            <v>0</v>
          </cell>
          <cell r="AC327">
            <v>0</v>
          </cell>
          <cell r="AD327">
            <v>437960</v>
          </cell>
          <cell r="AE327">
            <v>541</v>
          </cell>
          <cell r="AF327">
            <v>395811.46799999999</v>
          </cell>
          <cell r="AG327">
            <v>396352.46799999999</v>
          </cell>
          <cell r="AH327">
            <v>9.5</v>
          </cell>
        </row>
        <row r="328">
          <cell r="J328" t="str">
            <v>CHIKKANAYAKANAHALLI_110F17-DURGADAKERE</v>
          </cell>
          <cell r="K328" t="str">
            <v>AGRI</v>
          </cell>
          <cell r="L328" t="str">
            <v>1320203901010112</v>
          </cell>
          <cell r="M328">
            <v>330</v>
          </cell>
          <cell r="N328">
            <v>193</v>
          </cell>
          <cell r="O328">
            <v>137</v>
          </cell>
          <cell r="P328">
            <v>193</v>
          </cell>
          <cell r="Q328">
            <v>0</v>
          </cell>
          <cell r="R328">
            <v>5362.2</v>
          </cell>
          <cell r="S328">
            <v>5674.3</v>
          </cell>
          <cell r="V328">
            <v>5362.2</v>
          </cell>
          <cell r="W328">
            <v>0</v>
          </cell>
          <cell r="X328">
            <v>2000</v>
          </cell>
          <cell r="Y328">
            <v>0</v>
          </cell>
          <cell r="Z328">
            <v>624200</v>
          </cell>
          <cell r="AA328">
            <v>0</v>
          </cell>
          <cell r="AB328">
            <v>225000</v>
          </cell>
          <cell r="AC328">
            <v>0</v>
          </cell>
          <cell r="AD328">
            <v>399200</v>
          </cell>
          <cell r="AE328">
            <v>0</v>
          </cell>
          <cell r="AF328">
            <v>361275.27799999999</v>
          </cell>
          <cell r="AG328">
            <v>361275.27799999999</v>
          </cell>
          <cell r="AH328">
            <v>9.5</v>
          </cell>
        </row>
        <row r="329">
          <cell r="J329" t="str">
            <v>CHIKKANAYAKANAHALLI_110F18-HOSPITAL</v>
          </cell>
          <cell r="K329" t="str">
            <v>HOSPITAL</v>
          </cell>
          <cell r="L329" t="str">
            <v>1320203901010113</v>
          </cell>
          <cell r="M329">
            <v>1</v>
          </cell>
          <cell r="N329">
            <v>1</v>
          </cell>
          <cell r="O329">
            <v>0</v>
          </cell>
          <cell r="P329">
            <v>0</v>
          </cell>
          <cell r="Q329">
            <v>0</v>
          </cell>
          <cell r="R329">
            <v>69.8</v>
          </cell>
          <cell r="S329">
            <v>70.7</v>
          </cell>
          <cell r="V329">
            <v>69.8</v>
          </cell>
          <cell r="W329">
            <v>0</v>
          </cell>
          <cell r="X329">
            <v>2000</v>
          </cell>
          <cell r="Y329">
            <v>0</v>
          </cell>
          <cell r="Z329">
            <v>1800</v>
          </cell>
          <cell r="AA329">
            <v>6500</v>
          </cell>
          <cell r="AB329">
            <v>0</v>
          </cell>
          <cell r="AC329">
            <v>0</v>
          </cell>
          <cell r="AD329">
            <v>8300</v>
          </cell>
          <cell r="AE329">
            <v>7780</v>
          </cell>
          <cell r="AF329">
            <v>0</v>
          </cell>
          <cell r="AG329">
            <v>7780</v>
          </cell>
          <cell r="AH329">
            <v>6.27</v>
          </cell>
        </row>
        <row r="330">
          <cell r="J330" t="str">
            <v>CHIKKANAYAKANAHALLI_110F19- BYALADAKERE</v>
          </cell>
          <cell r="K330" t="str">
            <v>AGRI</v>
          </cell>
          <cell r="L330" t="str">
            <v>1320203901010501</v>
          </cell>
          <cell r="M330">
            <v>623</v>
          </cell>
          <cell r="N330">
            <v>481</v>
          </cell>
          <cell r="O330">
            <v>142</v>
          </cell>
          <cell r="P330">
            <v>479</v>
          </cell>
          <cell r="Q330">
            <v>0</v>
          </cell>
          <cell r="R330">
            <v>3971.2</v>
          </cell>
          <cell r="S330">
            <v>4218.5</v>
          </cell>
          <cell r="V330">
            <v>3971.2</v>
          </cell>
          <cell r="W330">
            <v>0</v>
          </cell>
          <cell r="X330">
            <v>2000</v>
          </cell>
          <cell r="Y330">
            <v>0</v>
          </cell>
          <cell r="Z330">
            <v>494600</v>
          </cell>
          <cell r="AA330">
            <v>0</v>
          </cell>
          <cell r="AB330">
            <v>0</v>
          </cell>
          <cell r="AC330">
            <v>0</v>
          </cell>
          <cell r="AD330">
            <v>494600</v>
          </cell>
          <cell r="AE330">
            <v>0</v>
          </cell>
          <cell r="AF330">
            <v>447613.62199999997</v>
          </cell>
          <cell r="AG330">
            <v>447613.62199999997</v>
          </cell>
          <cell r="AH330">
            <v>9.5</v>
          </cell>
        </row>
        <row r="331">
          <cell r="J331" t="str">
            <v>DASUDI_66F01-GURUVAPURA</v>
          </cell>
          <cell r="K331" t="str">
            <v>AGRI</v>
          </cell>
          <cell r="L331" t="str">
            <v>1320203903010101</v>
          </cell>
          <cell r="M331">
            <v>345</v>
          </cell>
          <cell r="N331">
            <v>345</v>
          </cell>
          <cell r="O331">
            <v>0</v>
          </cell>
          <cell r="P331">
            <v>344</v>
          </cell>
          <cell r="Q331">
            <v>0</v>
          </cell>
          <cell r="R331">
            <v>913.72</v>
          </cell>
          <cell r="S331">
            <v>951.553</v>
          </cell>
          <cell r="V331">
            <v>913.72</v>
          </cell>
          <cell r="W331">
            <v>0</v>
          </cell>
          <cell r="X331">
            <v>20000</v>
          </cell>
          <cell r="Y331">
            <v>0</v>
          </cell>
          <cell r="Z331">
            <v>756660</v>
          </cell>
          <cell r="AA331">
            <v>0</v>
          </cell>
          <cell r="AB331">
            <v>95000</v>
          </cell>
          <cell r="AC331">
            <v>0</v>
          </cell>
          <cell r="AD331">
            <v>661660</v>
          </cell>
          <cell r="AE331">
            <v>4</v>
          </cell>
          <cell r="AF331">
            <v>597000</v>
          </cell>
          <cell r="AG331">
            <v>597004</v>
          </cell>
          <cell r="AH331">
            <v>9.77</v>
          </cell>
        </row>
        <row r="332">
          <cell r="J332" t="str">
            <v>DASUDI_66F02-DASUDI</v>
          </cell>
          <cell r="K332" t="str">
            <v>AGRI</v>
          </cell>
          <cell r="L332" t="str">
            <v>1320203903010102</v>
          </cell>
          <cell r="M332">
            <v>364</v>
          </cell>
          <cell r="N332">
            <v>364</v>
          </cell>
          <cell r="O332">
            <v>0</v>
          </cell>
          <cell r="P332">
            <v>354</v>
          </cell>
          <cell r="Q332">
            <v>0</v>
          </cell>
          <cell r="R332">
            <v>946.29899999999998</v>
          </cell>
          <cell r="S332">
            <v>968.64099999999996</v>
          </cell>
          <cell r="V332">
            <v>946.3</v>
          </cell>
          <cell r="W332">
            <v>-9.9999999997635314E-4</v>
          </cell>
          <cell r="X332">
            <v>20000</v>
          </cell>
          <cell r="Y332">
            <v>0</v>
          </cell>
          <cell r="Z332">
            <v>446840</v>
          </cell>
          <cell r="AA332">
            <v>0</v>
          </cell>
          <cell r="AB332">
            <v>0</v>
          </cell>
          <cell r="AC332">
            <v>0</v>
          </cell>
          <cell r="AD332">
            <v>446840</v>
          </cell>
          <cell r="AE332">
            <v>205</v>
          </cell>
          <cell r="AF332">
            <v>404186.31099999999</v>
          </cell>
          <cell r="AG332">
            <v>404391.31099999999</v>
          </cell>
          <cell r="AH332">
            <v>9.5</v>
          </cell>
        </row>
        <row r="333">
          <cell r="J333" t="str">
            <v>DASUDI_66F03-THAMMANANA GUDDE</v>
          </cell>
          <cell r="K333" t="str">
            <v>AGRI</v>
          </cell>
          <cell r="L333" t="str">
            <v>1320203903010103</v>
          </cell>
          <cell r="M333">
            <v>330</v>
          </cell>
          <cell r="N333">
            <v>324</v>
          </cell>
          <cell r="O333">
            <v>6</v>
          </cell>
          <cell r="P333">
            <v>323</v>
          </cell>
          <cell r="Q333">
            <v>0</v>
          </cell>
          <cell r="R333">
            <v>792.30399999999997</v>
          </cell>
          <cell r="S333">
            <v>811.46400000000006</v>
          </cell>
          <cell r="V333">
            <v>792.3</v>
          </cell>
          <cell r="W333">
            <v>4.0000000000190994E-3</v>
          </cell>
          <cell r="X333">
            <v>20000</v>
          </cell>
          <cell r="Y333">
            <v>0</v>
          </cell>
          <cell r="Z333">
            <v>383200</v>
          </cell>
          <cell r="AA333">
            <v>0</v>
          </cell>
          <cell r="AB333">
            <v>0</v>
          </cell>
          <cell r="AC333">
            <v>0</v>
          </cell>
          <cell r="AD333">
            <v>383200</v>
          </cell>
          <cell r="AE333">
            <v>0</v>
          </cell>
          <cell r="AF333">
            <v>346796.36200000002</v>
          </cell>
          <cell r="AG333">
            <v>346796.36200000002</v>
          </cell>
          <cell r="AH333">
            <v>9.5</v>
          </cell>
        </row>
        <row r="334">
          <cell r="J334" t="str">
            <v>DASUDI_66F04-BORANAKANIVE</v>
          </cell>
          <cell r="K334" t="str">
            <v>AGRI</v>
          </cell>
          <cell r="L334" t="str">
            <v>1320203903010104</v>
          </cell>
          <cell r="M334">
            <v>357</v>
          </cell>
          <cell r="N334">
            <v>356</v>
          </cell>
          <cell r="O334">
            <v>1</v>
          </cell>
          <cell r="P334">
            <v>351</v>
          </cell>
          <cell r="Q334">
            <v>0</v>
          </cell>
          <cell r="R334">
            <v>876.596</v>
          </cell>
          <cell r="S334">
            <v>899.52599999999995</v>
          </cell>
          <cell r="V334">
            <v>876.6</v>
          </cell>
          <cell r="W334">
            <v>-4.0000000000190994E-3</v>
          </cell>
          <cell r="X334">
            <v>20000</v>
          </cell>
          <cell r="Y334">
            <v>0</v>
          </cell>
          <cell r="Z334">
            <v>458600</v>
          </cell>
          <cell r="AA334">
            <v>0</v>
          </cell>
          <cell r="AB334">
            <v>0</v>
          </cell>
          <cell r="AC334">
            <v>0</v>
          </cell>
          <cell r="AD334">
            <v>458600</v>
          </cell>
          <cell r="AE334">
            <v>1465</v>
          </cell>
          <cell r="AF334">
            <v>413567.83</v>
          </cell>
          <cell r="AG334">
            <v>415032.83</v>
          </cell>
          <cell r="AH334">
            <v>9.5</v>
          </cell>
        </row>
        <row r="335">
          <cell r="J335" t="str">
            <v>DASUDI_66F05-DABBAGUNTE-NJY</v>
          </cell>
          <cell r="K335" t="str">
            <v>NJY</v>
          </cell>
          <cell r="L335" t="str">
            <v>1320203903010105</v>
          </cell>
          <cell r="M335">
            <v>3323</v>
          </cell>
          <cell r="N335">
            <v>2737</v>
          </cell>
          <cell r="O335">
            <v>586</v>
          </cell>
          <cell r="P335">
            <v>0</v>
          </cell>
          <cell r="Q335">
            <v>0</v>
          </cell>
          <cell r="R335">
            <v>1370.076</v>
          </cell>
          <cell r="S335">
            <v>1394.192</v>
          </cell>
          <cell r="V335">
            <v>1370.76</v>
          </cell>
          <cell r="W335">
            <v>-0.68399999999996908</v>
          </cell>
          <cell r="X335">
            <v>10000</v>
          </cell>
          <cell r="Y335">
            <v>0</v>
          </cell>
          <cell r="Z335">
            <v>241160</v>
          </cell>
          <cell r="AA335">
            <v>0</v>
          </cell>
          <cell r="AB335">
            <v>50000</v>
          </cell>
          <cell r="AC335">
            <v>0</v>
          </cell>
          <cell r="AD335">
            <v>191160</v>
          </cell>
          <cell r="AE335">
            <v>165272</v>
          </cell>
          <cell r="AF335">
            <v>0</v>
          </cell>
          <cell r="AG335">
            <v>165272</v>
          </cell>
          <cell r="AH335">
            <v>13.54</v>
          </cell>
        </row>
        <row r="336">
          <cell r="J336" t="str">
            <v>DASUDI_66F06-YAGACHIHALLI-NJY</v>
          </cell>
          <cell r="K336" t="str">
            <v>NJY</v>
          </cell>
          <cell r="L336" t="str">
            <v>1320203903010106</v>
          </cell>
          <cell r="M336">
            <v>1958</v>
          </cell>
          <cell r="N336">
            <v>1585</v>
          </cell>
          <cell r="O336">
            <v>373</v>
          </cell>
          <cell r="P336">
            <v>0</v>
          </cell>
          <cell r="Q336">
            <v>0</v>
          </cell>
          <cell r="R336">
            <v>596.54</v>
          </cell>
          <cell r="S336">
            <v>596.54</v>
          </cell>
          <cell r="V336">
            <v>596.54999999999995</v>
          </cell>
          <cell r="W336">
            <v>-9.9999999999909051E-3</v>
          </cell>
          <cell r="X336">
            <v>10000</v>
          </cell>
          <cell r="Y336">
            <v>0</v>
          </cell>
          <cell r="Z336">
            <v>0</v>
          </cell>
          <cell r="AA336">
            <v>97000</v>
          </cell>
          <cell r="AB336">
            <v>0</v>
          </cell>
          <cell r="AC336">
            <v>0</v>
          </cell>
          <cell r="AD336">
            <v>97000</v>
          </cell>
          <cell r="AE336">
            <v>82958.2</v>
          </cell>
          <cell r="AF336">
            <v>0</v>
          </cell>
          <cell r="AG336">
            <v>82958.2</v>
          </cell>
          <cell r="AH336">
            <v>14.48</v>
          </cell>
        </row>
        <row r="337">
          <cell r="J337" t="str">
            <v>DASUDI_66F07-KALLENAHALLI</v>
          </cell>
          <cell r="K337" t="str">
            <v>AGRI</v>
          </cell>
          <cell r="L337" t="str">
            <v>1320203903020301</v>
          </cell>
          <cell r="M337">
            <v>357</v>
          </cell>
          <cell r="N337">
            <v>357</v>
          </cell>
          <cell r="O337">
            <v>0</v>
          </cell>
          <cell r="P337">
            <v>357</v>
          </cell>
          <cell r="Q337">
            <v>0</v>
          </cell>
          <cell r="R337">
            <v>590.71199999999999</v>
          </cell>
          <cell r="S337">
            <v>615.68399999999997</v>
          </cell>
          <cell r="V337">
            <v>590.71</v>
          </cell>
          <cell r="W337">
            <v>1.9999999999527063E-3</v>
          </cell>
          <cell r="X337">
            <v>20000</v>
          </cell>
          <cell r="Y337">
            <v>0</v>
          </cell>
          <cell r="Z337">
            <v>499440</v>
          </cell>
          <cell r="AA337">
            <v>0</v>
          </cell>
          <cell r="AB337">
            <v>40000</v>
          </cell>
          <cell r="AC337">
            <v>0</v>
          </cell>
          <cell r="AD337">
            <v>459440</v>
          </cell>
          <cell r="AE337">
            <v>0</v>
          </cell>
          <cell r="AF337">
            <v>414900</v>
          </cell>
          <cell r="AG337">
            <v>414900</v>
          </cell>
          <cell r="AH337">
            <v>9.69</v>
          </cell>
        </row>
        <row r="338">
          <cell r="J338" t="str">
            <v>DASUDI_66F08-MELANAHALLI</v>
          </cell>
          <cell r="K338" t="str">
            <v>AGRI</v>
          </cell>
          <cell r="L338" t="str">
            <v>1320203903020302</v>
          </cell>
          <cell r="M338">
            <v>409</v>
          </cell>
          <cell r="N338">
            <v>409</v>
          </cell>
          <cell r="O338">
            <v>0</v>
          </cell>
          <cell r="P338">
            <v>409</v>
          </cell>
          <cell r="Q338">
            <v>0</v>
          </cell>
          <cell r="R338">
            <v>981.63099999999997</v>
          </cell>
          <cell r="S338">
            <v>1006.785</v>
          </cell>
          <cell r="V338">
            <v>981.63</v>
          </cell>
          <cell r="W338">
            <v>9.9999999997635314E-4</v>
          </cell>
          <cell r="X338">
            <v>20000</v>
          </cell>
          <cell r="Y338">
            <v>0</v>
          </cell>
          <cell r="Z338">
            <v>503080</v>
          </cell>
          <cell r="AA338">
            <v>0</v>
          </cell>
          <cell r="AB338">
            <v>0</v>
          </cell>
          <cell r="AC338">
            <v>0</v>
          </cell>
          <cell r="AD338">
            <v>503080</v>
          </cell>
          <cell r="AE338">
            <v>0</v>
          </cell>
          <cell r="AF338">
            <v>453700</v>
          </cell>
          <cell r="AG338">
            <v>453700</v>
          </cell>
          <cell r="AH338">
            <v>9.82</v>
          </cell>
        </row>
        <row r="339">
          <cell r="J339" t="str">
            <v>DASUDI_66F09-HONNAYYANAPALLYA</v>
          </cell>
          <cell r="K339" t="str">
            <v>AGRI</v>
          </cell>
          <cell r="L339" t="str">
            <v>1320203903020303</v>
          </cell>
          <cell r="M339">
            <v>438</v>
          </cell>
          <cell r="N339">
            <v>396</v>
          </cell>
          <cell r="O339">
            <v>42</v>
          </cell>
          <cell r="P339">
            <v>396</v>
          </cell>
          <cell r="Q339">
            <v>0</v>
          </cell>
          <cell r="R339">
            <v>823.15499999999997</v>
          </cell>
          <cell r="S339">
            <v>848.17700000000002</v>
          </cell>
          <cell r="V339">
            <v>823.16</v>
          </cell>
          <cell r="W339">
            <v>-4.9999999999954525E-3</v>
          </cell>
          <cell r="X339">
            <v>20000</v>
          </cell>
          <cell r="Y339">
            <v>0</v>
          </cell>
          <cell r="Z339">
            <v>500440</v>
          </cell>
          <cell r="AA339">
            <v>0</v>
          </cell>
          <cell r="AB339">
            <v>0</v>
          </cell>
          <cell r="AC339">
            <v>0</v>
          </cell>
          <cell r="AD339">
            <v>500440</v>
          </cell>
          <cell r="AE339">
            <v>0</v>
          </cell>
          <cell r="AF339">
            <v>452898.91499999998</v>
          </cell>
          <cell r="AG339">
            <v>452898.91499999998</v>
          </cell>
          <cell r="AH339">
            <v>9.5</v>
          </cell>
        </row>
        <row r="340">
          <cell r="J340" t="str">
            <v>DASUDI_66F10-MARENADU</v>
          </cell>
          <cell r="K340" t="str">
            <v>AGRI</v>
          </cell>
          <cell r="L340" t="str">
            <v>1320203903020304</v>
          </cell>
          <cell r="M340">
            <v>609</v>
          </cell>
          <cell r="N340">
            <v>608</v>
          </cell>
          <cell r="O340">
            <v>1</v>
          </cell>
          <cell r="P340">
            <v>593</v>
          </cell>
          <cell r="Q340">
            <v>0</v>
          </cell>
          <cell r="R340">
            <v>50.655999999999999</v>
          </cell>
          <cell r="S340">
            <v>73.578000000000003</v>
          </cell>
          <cell r="V340">
            <v>50.66</v>
          </cell>
          <cell r="W340">
            <v>-3.9999999999977831E-3</v>
          </cell>
          <cell r="X340">
            <v>20000</v>
          </cell>
          <cell r="Y340">
            <v>0</v>
          </cell>
          <cell r="Z340">
            <v>458440</v>
          </cell>
          <cell r="AA340">
            <v>0</v>
          </cell>
          <cell r="AB340">
            <v>0</v>
          </cell>
          <cell r="AC340">
            <v>0</v>
          </cell>
          <cell r="AD340">
            <v>458440</v>
          </cell>
          <cell r="AE340">
            <v>177</v>
          </cell>
          <cell r="AF340">
            <v>414710.27600000001</v>
          </cell>
          <cell r="AG340">
            <v>414887.27600000001</v>
          </cell>
          <cell r="AH340">
            <v>9.5</v>
          </cell>
        </row>
        <row r="341">
          <cell r="J341" t="str">
            <v>DODDAENNEGERE_110F03-UPPINAKATTE</v>
          </cell>
          <cell r="K341" t="str">
            <v>AGRI</v>
          </cell>
          <cell r="L341" t="str">
            <v>1320203908010101</v>
          </cell>
          <cell r="M341">
            <v>230</v>
          </cell>
          <cell r="N341">
            <v>227</v>
          </cell>
          <cell r="O341">
            <v>3</v>
          </cell>
          <cell r="P341">
            <v>227</v>
          </cell>
          <cell r="Q341">
            <v>0</v>
          </cell>
          <cell r="R341">
            <v>540.9</v>
          </cell>
          <cell r="S341">
            <v>652.6</v>
          </cell>
          <cell r="V341">
            <v>540.9</v>
          </cell>
          <cell r="W341">
            <v>0</v>
          </cell>
          <cell r="X341">
            <v>2000</v>
          </cell>
          <cell r="Y341">
            <v>0</v>
          </cell>
          <cell r="Z341">
            <v>223400</v>
          </cell>
          <cell r="AA341">
            <v>0</v>
          </cell>
          <cell r="AB341">
            <v>0</v>
          </cell>
          <cell r="AC341">
            <v>0</v>
          </cell>
          <cell r="AD341">
            <v>223400</v>
          </cell>
          <cell r="AE341">
            <v>0</v>
          </cell>
          <cell r="AF341">
            <v>202177.40400000001</v>
          </cell>
          <cell r="AG341">
            <v>202177.40400000001</v>
          </cell>
          <cell r="AH341">
            <v>9.5</v>
          </cell>
        </row>
        <row r="342">
          <cell r="J342" t="str">
            <v>DODDAENNEGERE_110F04-BOMMENAHALLI</v>
          </cell>
          <cell r="K342" t="str">
            <v>AGRI</v>
          </cell>
          <cell r="L342" t="str">
            <v>1320203908010102</v>
          </cell>
          <cell r="M342">
            <v>233</v>
          </cell>
          <cell r="N342">
            <v>233</v>
          </cell>
          <cell r="O342">
            <v>0</v>
          </cell>
          <cell r="P342">
            <v>233</v>
          </cell>
          <cell r="Q342">
            <v>0</v>
          </cell>
          <cell r="R342">
            <v>281.7</v>
          </cell>
          <cell r="S342">
            <v>347.1</v>
          </cell>
          <cell r="V342">
            <v>281.7</v>
          </cell>
          <cell r="W342">
            <v>0</v>
          </cell>
          <cell r="X342">
            <v>2000</v>
          </cell>
          <cell r="Y342">
            <v>0</v>
          </cell>
          <cell r="Z342">
            <v>130800</v>
          </cell>
          <cell r="AA342">
            <v>0</v>
          </cell>
          <cell r="AB342">
            <v>0</v>
          </cell>
          <cell r="AC342">
            <v>0</v>
          </cell>
          <cell r="AD342">
            <v>130800</v>
          </cell>
          <cell r="AE342">
            <v>0</v>
          </cell>
          <cell r="AF342">
            <v>118373.724</v>
          </cell>
          <cell r="AG342">
            <v>118373.724</v>
          </cell>
          <cell r="AH342">
            <v>9.5</v>
          </cell>
        </row>
        <row r="343">
          <cell r="J343" t="str">
            <v>DODDAENNEGERE_110F05-BANNIKERE NJY</v>
          </cell>
          <cell r="K343" t="str">
            <v>NJY</v>
          </cell>
          <cell r="L343" t="str">
            <v>1320203908010103</v>
          </cell>
          <cell r="M343">
            <v>2695</v>
          </cell>
          <cell r="N343">
            <v>2170</v>
          </cell>
          <cell r="O343">
            <v>525</v>
          </cell>
          <cell r="P343">
            <v>0</v>
          </cell>
          <cell r="Q343">
            <v>0</v>
          </cell>
          <cell r="R343">
            <v>683.5</v>
          </cell>
          <cell r="S343">
            <v>755.4</v>
          </cell>
          <cell r="V343">
            <v>683.5</v>
          </cell>
          <cell r="W343">
            <v>0</v>
          </cell>
          <cell r="X343">
            <v>2000</v>
          </cell>
          <cell r="Y343">
            <v>0</v>
          </cell>
          <cell r="Z343">
            <v>143800</v>
          </cell>
          <cell r="AA343">
            <v>2000</v>
          </cell>
          <cell r="AB343">
            <v>0</v>
          </cell>
          <cell r="AC343">
            <v>0</v>
          </cell>
          <cell r="AD343">
            <v>145800</v>
          </cell>
          <cell r="AE343">
            <v>124323</v>
          </cell>
          <cell r="AF343">
            <v>0</v>
          </cell>
          <cell r="AG343">
            <v>124323</v>
          </cell>
          <cell r="AH343">
            <v>14.73</v>
          </cell>
        </row>
        <row r="344">
          <cell r="J344" t="str">
            <v>DODDAENNEGERE_110F06-KIDUKANAHALLI</v>
          </cell>
          <cell r="K344" t="str">
            <v>AGRI</v>
          </cell>
          <cell r="L344" t="str">
            <v>1320203908010104</v>
          </cell>
          <cell r="M344">
            <v>158</v>
          </cell>
          <cell r="N344">
            <v>158</v>
          </cell>
          <cell r="O344">
            <v>0</v>
          </cell>
          <cell r="P344">
            <v>152</v>
          </cell>
          <cell r="Q344">
            <v>0</v>
          </cell>
          <cell r="R344">
            <v>641.1</v>
          </cell>
          <cell r="S344">
            <v>774.3</v>
          </cell>
          <cell r="V344">
            <v>641.1</v>
          </cell>
          <cell r="W344">
            <v>0</v>
          </cell>
          <cell r="X344">
            <v>2000</v>
          </cell>
          <cell r="Y344">
            <v>0</v>
          </cell>
          <cell r="Z344">
            <v>266400</v>
          </cell>
          <cell r="AA344">
            <v>0</v>
          </cell>
          <cell r="AB344">
            <v>15000</v>
          </cell>
          <cell r="AC344">
            <v>0</v>
          </cell>
          <cell r="AD344">
            <v>251400</v>
          </cell>
          <cell r="AE344">
            <v>40</v>
          </cell>
          <cell r="AF344">
            <v>226800</v>
          </cell>
          <cell r="AG344">
            <v>226840</v>
          </cell>
          <cell r="AH344">
            <v>9.77</v>
          </cell>
        </row>
        <row r="345">
          <cell r="J345" t="str">
            <v>HANDANKERE_110F02-PURADAKATTE</v>
          </cell>
          <cell r="K345" t="str">
            <v>AGRI</v>
          </cell>
          <cell r="L345" t="str">
            <v>1320203906010101</v>
          </cell>
          <cell r="M345">
            <v>372</v>
          </cell>
          <cell r="N345">
            <v>369</v>
          </cell>
          <cell r="O345">
            <v>3</v>
          </cell>
          <cell r="P345">
            <v>364</v>
          </cell>
          <cell r="Q345">
            <v>0</v>
          </cell>
          <cell r="R345">
            <v>708.21600000000001</v>
          </cell>
          <cell r="S345">
            <v>749.52800000000002</v>
          </cell>
          <cell r="V345">
            <v>708.22</v>
          </cell>
          <cell r="W345">
            <v>-4.0000000000190994E-3</v>
          </cell>
          <cell r="X345">
            <v>20000</v>
          </cell>
          <cell r="Y345">
            <v>0</v>
          </cell>
          <cell r="Z345">
            <v>826240</v>
          </cell>
          <cell r="AA345">
            <v>0</v>
          </cell>
          <cell r="AB345">
            <v>120000</v>
          </cell>
          <cell r="AC345">
            <v>0</v>
          </cell>
          <cell r="AD345">
            <v>706240</v>
          </cell>
          <cell r="AE345">
            <v>145</v>
          </cell>
          <cell r="AF345">
            <v>638500</v>
          </cell>
          <cell r="AG345">
            <v>638645</v>
          </cell>
          <cell r="AH345">
            <v>9.57</v>
          </cell>
        </row>
        <row r="346">
          <cell r="J346" t="str">
            <v>HANDANKERE_110F03-AJJANAPALLYA</v>
          </cell>
          <cell r="K346" t="str">
            <v>AGRI</v>
          </cell>
          <cell r="L346" t="str">
            <v>1320203906010102</v>
          </cell>
          <cell r="M346">
            <v>138</v>
          </cell>
          <cell r="N346">
            <v>137</v>
          </cell>
          <cell r="O346">
            <v>1</v>
          </cell>
          <cell r="P346">
            <v>137</v>
          </cell>
          <cell r="Q346">
            <v>0</v>
          </cell>
          <cell r="R346">
            <v>537.65800000000002</v>
          </cell>
          <cell r="S346">
            <v>548.84100000000001</v>
          </cell>
          <cell r="V346">
            <v>537.66</v>
          </cell>
          <cell r="W346">
            <v>-1.9999999999527063E-3</v>
          </cell>
          <cell r="X346">
            <v>20000</v>
          </cell>
          <cell r="Y346">
            <v>0</v>
          </cell>
          <cell r="Z346">
            <v>223660</v>
          </cell>
          <cell r="AA346">
            <v>0</v>
          </cell>
          <cell r="AB346">
            <v>0</v>
          </cell>
          <cell r="AC346">
            <v>0</v>
          </cell>
          <cell r="AD346">
            <v>223660</v>
          </cell>
          <cell r="AE346">
            <v>0</v>
          </cell>
          <cell r="AF346">
            <v>202412.41800000001</v>
          </cell>
          <cell r="AG346">
            <v>202412.41800000001</v>
          </cell>
          <cell r="AH346">
            <v>9.5</v>
          </cell>
        </row>
        <row r="347">
          <cell r="J347" t="str">
            <v>HANDANKERE_110F04-YENNEGERE</v>
          </cell>
          <cell r="K347" t="str">
            <v>AGRI</v>
          </cell>
          <cell r="L347" t="str">
            <v>1320203906010103</v>
          </cell>
          <cell r="M347">
            <v>271</v>
          </cell>
          <cell r="N347">
            <v>270</v>
          </cell>
          <cell r="O347">
            <v>1</v>
          </cell>
          <cell r="P347">
            <v>270</v>
          </cell>
          <cell r="Q347">
            <v>0</v>
          </cell>
          <cell r="R347">
            <v>684.33299999999997</v>
          </cell>
          <cell r="S347">
            <v>697.11699999999996</v>
          </cell>
          <cell r="V347">
            <v>684.33</v>
          </cell>
          <cell r="W347">
            <v>2.9999999999290594E-3</v>
          </cell>
          <cell r="X347">
            <v>20000</v>
          </cell>
          <cell r="Y347">
            <v>0</v>
          </cell>
          <cell r="Z347">
            <v>255680</v>
          </cell>
          <cell r="AA347">
            <v>0</v>
          </cell>
          <cell r="AB347">
            <v>0</v>
          </cell>
          <cell r="AC347">
            <v>0</v>
          </cell>
          <cell r="AD347">
            <v>255680</v>
          </cell>
          <cell r="AE347">
            <v>0</v>
          </cell>
          <cell r="AF347">
            <v>231390.61499999999</v>
          </cell>
          <cell r="AG347">
            <v>231390.61499999999</v>
          </cell>
          <cell r="AH347">
            <v>9.5</v>
          </cell>
        </row>
        <row r="348">
          <cell r="J348" t="str">
            <v>HANDANKERE_110F05-HANDANKERE</v>
          </cell>
          <cell r="K348" t="str">
            <v>AGRI</v>
          </cell>
          <cell r="L348" t="str">
            <v>1320203906010104</v>
          </cell>
          <cell r="M348">
            <v>286</v>
          </cell>
          <cell r="N348">
            <v>264</v>
          </cell>
          <cell r="O348">
            <v>22</v>
          </cell>
          <cell r="P348">
            <v>256</v>
          </cell>
          <cell r="Q348">
            <v>0</v>
          </cell>
          <cell r="R348">
            <v>491.84</v>
          </cell>
          <cell r="S348">
            <v>514.25699999999995</v>
          </cell>
          <cell r="V348">
            <v>491.84</v>
          </cell>
          <cell r="W348">
            <v>0</v>
          </cell>
          <cell r="X348">
            <v>20000</v>
          </cell>
          <cell r="Y348">
            <v>0</v>
          </cell>
          <cell r="Z348">
            <v>448340</v>
          </cell>
          <cell r="AA348">
            <v>0</v>
          </cell>
          <cell r="AB348">
            <v>0</v>
          </cell>
          <cell r="AC348">
            <v>0</v>
          </cell>
          <cell r="AD348">
            <v>448340</v>
          </cell>
          <cell r="AE348">
            <v>174</v>
          </cell>
          <cell r="AF348">
            <v>405573.82799999998</v>
          </cell>
          <cell r="AG348">
            <v>405747.82799999998</v>
          </cell>
          <cell r="AH348">
            <v>9.5</v>
          </cell>
        </row>
        <row r="349">
          <cell r="J349" t="str">
            <v>HANDANKERE_110F06-KAMALAPURA</v>
          </cell>
          <cell r="K349" t="str">
            <v>AGRI</v>
          </cell>
          <cell r="L349" t="str">
            <v>1320203906020301</v>
          </cell>
          <cell r="M349">
            <v>639</v>
          </cell>
          <cell r="N349">
            <v>636</v>
          </cell>
          <cell r="O349">
            <v>3</v>
          </cell>
          <cell r="P349">
            <v>636</v>
          </cell>
          <cell r="Q349">
            <v>0</v>
          </cell>
          <cell r="R349">
            <v>683.11</v>
          </cell>
          <cell r="S349">
            <v>707.16099999999994</v>
          </cell>
          <cell r="V349">
            <v>683.11</v>
          </cell>
          <cell r="W349">
            <v>0</v>
          </cell>
          <cell r="X349">
            <v>20000</v>
          </cell>
          <cell r="Y349">
            <v>0</v>
          </cell>
          <cell r="Z349">
            <v>481020</v>
          </cell>
          <cell r="AA349">
            <v>0</v>
          </cell>
          <cell r="AB349">
            <v>0</v>
          </cell>
          <cell r="AC349">
            <v>0</v>
          </cell>
          <cell r="AD349">
            <v>481020</v>
          </cell>
          <cell r="AE349">
            <v>0</v>
          </cell>
          <cell r="AF349">
            <v>435322.53</v>
          </cell>
          <cell r="AG349">
            <v>435322.53</v>
          </cell>
          <cell r="AH349">
            <v>9.5</v>
          </cell>
        </row>
        <row r="350">
          <cell r="J350" t="str">
            <v>HANDANKERE_110F07-BEVINAHALLI</v>
          </cell>
          <cell r="K350" t="str">
            <v>AGRI</v>
          </cell>
          <cell r="L350" t="str">
            <v>1320203906020302</v>
          </cell>
          <cell r="M350">
            <v>276</v>
          </cell>
          <cell r="N350">
            <v>272</v>
          </cell>
          <cell r="O350">
            <v>4</v>
          </cell>
          <cell r="P350">
            <v>264</v>
          </cell>
          <cell r="Q350">
            <v>0</v>
          </cell>
          <cell r="R350">
            <v>495.75</v>
          </cell>
          <cell r="S350">
            <v>496.33499999999998</v>
          </cell>
          <cell r="V350">
            <v>495.75</v>
          </cell>
          <cell r="W350">
            <v>0</v>
          </cell>
          <cell r="X350">
            <v>20000</v>
          </cell>
          <cell r="Y350">
            <v>0</v>
          </cell>
          <cell r="Z350">
            <v>11700</v>
          </cell>
          <cell r="AA350">
            <v>0</v>
          </cell>
          <cell r="AB350">
            <v>0</v>
          </cell>
          <cell r="AC350">
            <v>0</v>
          </cell>
          <cell r="AD350">
            <v>11700</v>
          </cell>
          <cell r="AE350">
            <v>576</v>
          </cell>
          <cell r="AF350">
            <v>10013.625</v>
          </cell>
          <cell r="AG350">
            <v>10589.625</v>
          </cell>
          <cell r="AH350">
            <v>9.49</v>
          </cell>
        </row>
        <row r="351">
          <cell r="J351" t="str">
            <v>HANDANKERE_110F08-HARENAHALLI</v>
          </cell>
          <cell r="K351" t="str">
            <v>AGRI</v>
          </cell>
          <cell r="L351" t="str">
            <v>1320203906020303</v>
          </cell>
          <cell r="M351">
            <v>335</v>
          </cell>
          <cell r="N351">
            <v>302</v>
          </cell>
          <cell r="O351">
            <v>33</v>
          </cell>
          <cell r="P351">
            <v>294</v>
          </cell>
          <cell r="Q351">
            <v>0</v>
          </cell>
          <cell r="R351">
            <v>595.84299999999996</v>
          </cell>
          <cell r="S351">
            <v>617.36</v>
          </cell>
          <cell r="V351">
            <v>595.84</v>
          </cell>
          <cell r="W351">
            <v>2.9999999999290594E-3</v>
          </cell>
          <cell r="X351">
            <v>20000</v>
          </cell>
          <cell r="Y351">
            <v>0</v>
          </cell>
          <cell r="Z351">
            <v>430340</v>
          </cell>
          <cell r="AA351">
            <v>0</v>
          </cell>
          <cell r="AB351">
            <v>0</v>
          </cell>
          <cell r="AC351">
            <v>0</v>
          </cell>
          <cell r="AD351">
            <v>430340</v>
          </cell>
          <cell r="AE351">
            <v>175</v>
          </cell>
          <cell r="AF351">
            <v>389283.72499999998</v>
          </cell>
          <cell r="AG351">
            <v>389458.72499999998</v>
          </cell>
          <cell r="AH351">
            <v>9.5</v>
          </cell>
        </row>
        <row r="352">
          <cell r="J352" t="str">
            <v>HANDANKERE_110F09-MATHIGATTA</v>
          </cell>
          <cell r="K352" t="str">
            <v>AGRI</v>
          </cell>
          <cell r="L352" t="str">
            <v>1320203906020304</v>
          </cell>
          <cell r="M352">
            <v>331</v>
          </cell>
          <cell r="N352">
            <v>313</v>
          </cell>
          <cell r="O352">
            <v>18</v>
          </cell>
          <cell r="P352">
            <v>311</v>
          </cell>
          <cell r="Q352">
            <v>0</v>
          </cell>
          <cell r="R352">
            <v>1202.2329999999999</v>
          </cell>
          <cell r="S352">
            <v>1227.6389999999999</v>
          </cell>
          <cell r="V352">
            <v>1202.23</v>
          </cell>
          <cell r="W352">
            <v>2.9999999999290594E-3</v>
          </cell>
          <cell r="X352">
            <v>20000</v>
          </cell>
          <cell r="Y352">
            <v>0</v>
          </cell>
          <cell r="Z352">
            <v>508120</v>
          </cell>
          <cell r="AA352">
            <v>0</v>
          </cell>
          <cell r="AB352">
            <v>0</v>
          </cell>
          <cell r="AC352">
            <v>0</v>
          </cell>
          <cell r="AD352">
            <v>508120</v>
          </cell>
          <cell r="AE352">
            <v>17</v>
          </cell>
          <cell r="AF352">
            <v>459830.098</v>
          </cell>
          <cell r="AG352">
            <v>459847.098</v>
          </cell>
          <cell r="AH352">
            <v>9.5</v>
          </cell>
        </row>
        <row r="353">
          <cell r="J353" t="str">
            <v>HANDANKERE_110F10-MALLIGERE-NJY</v>
          </cell>
          <cell r="K353" t="str">
            <v>NJY</v>
          </cell>
          <cell r="L353" t="str">
            <v>1320203906010106</v>
          </cell>
          <cell r="M353">
            <v>2350</v>
          </cell>
          <cell r="N353">
            <v>1914</v>
          </cell>
          <cell r="O353">
            <v>436</v>
          </cell>
          <cell r="P353">
            <v>0</v>
          </cell>
          <cell r="Q353">
            <v>0</v>
          </cell>
          <cell r="R353">
            <v>308.755</v>
          </cell>
          <cell r="S353">
            <v>314.74700000000001</v>
          </cell>
          <cell r="V353">
            <v>308.76</v>
          </cell>
          <cell r="W353">
            <v>-4.9999999999954525E-3</v>
          </cell>
          <cell r="X353">
            <v>20000</v>
          </cell>
          <cell r="Y353">
            <v>0</v>
          </cell>
          <cell r="Z353">
            <v>119840</v>
          </cell>
          <cell r="AA353">
            <v>0</v>
          </cell>
          <cell r="AB353">
            <v>5000</v>
          </cell>
          <cell r="AC353">
            <v>0</v>
          </cell>
          <cell r="AD353">
            <v>114840</v>
          </cell>
          <cell r="AE353">
            <v>98114.5</v>
          </cell>
          <cell r="AF353">
            <v>0</v>
          </cell>
          <cell r="AG353">
            <v>98114.5</v>
          </cell>
          <cell r="AH353">
            <v>14.56</v>
          </cell>
        </row>
        <row r="354">
          <cell r="J354" t="str">
            <v>HANDANKERE_110F11-SABBENAHALLI-NJY</v>
          </cell>
          <cell r="K354" t="str">
            <v>NJY</v>
          </cell>
          <cell r="L354" t="str">
            <v>1320203906020305</v>
          </cell>
          <cell r="M354">
            <v>650</v>
          </cell>
          <cell r="N354">
            <v>542</v>
          </cell>
          <cell r="O354">
            <v>108</v>
          </cell>
          <cell r="P354">
            <v>0</v>
          </cell>
          <cell r="Q354">
            <v>0</v>
          </cell>
          <cell r="R354">
            <v>584.73599999999999</v>
          </cell>
          <cell r="S354">
            <v>584.73599999999999</v>
          </cell>
          <cell r="V354">
            <v>584.79999999999995</v>
          </cell>
          <cell r="W354">
            <v>-6.399999999996453E-2</v>
          </cell>
          <cell r="X354">
            <v>10000</v>
          </cell>
          <cell r="Y354">
            <v>0</v>
          </cell>
          <cell r="Z354">
            <v>0</v>
          </cell>
          <cell r="AA354">
            <v>24500</v>
          </cell>
          <cell r="AB354">
            <v>0</v>
          </cell>
          <cell r="AC354">
            <v>0</v>
          </cell>
          <cell r="AD354">
            <v>24500</v>
          </cell>
          <cell r="AE354">
            <v>21028</v>
          </cell>
          <cell r="AF354">
            <v>0</v>
          </cell>
          <cell r="AG354">
            <v>21028</v>
          </cell>
          <cell r="AH354">
            <v>14.17</v>
          </cell>
        </row>
        <row r="355">
          <cell r="J355" t="str">
            <v>HANDANKERE_110F12-RANGENAHALLI</v>
          </cell>
          <cell r="K355" t="str">
            <v>AGRI</v>
          </cell>
          <cell r="L355" t="str">
            <v>1320203906010301</v>
          </cell>
          <cell r="M355">
            <v>541</v>
          </cell>
          <cell r="N355">
            <v>541</v>
          </cell>
          <cell r="O355">
            <v>0</v>
          </cell>
          <cell r="P355">
            <v>534</v>
          </cell>
          <cell r="Q355">
            <v>0</v>
          </cell>
          <cell r="R355">
            <v>608.26800000000003</v>
          </cell>
          <cell r="S355">
            <v>630.67600000000004</v>
          </cell>
          <cell r="V355">
            <v>608.27</v>
          </cell>
          <cell r="W355">
            <v>-1.9999999999527063E-3</v>
          </cell>
          <cell r="X355">
            <v>20000</v>
          </cell>
          <cell r="Y355">
            <v>0</v>
          </cell>
          <cell r="Z355">
            <v>448160</v>
          </cell>
          <cell r="AA355">
            <v>0</v>
          </cell>
          <cell r="AB355">
            <v>0</v>
          </cell>
          <cell r="AC355">
            <v>0</v>
          </cell>
          <cell r="AD355">
            <v>448160</v>
          </cell>
          <cell r="AE355">
            <v>71</v>
          </cell>
          <cell r="AF355">
            <v>405514.15</v>
          </cell>
          <cell r="AG355">
            <v>405585.15</v>
          </cell>
          <cell r="AH355">
            <v>9.5</v>
          </cell>
        </row>
        <row r="356">
          <cell r="J356" t="str">
            <v>HANDANKERE_110F13-RAMAGATTA NJY</v>
          </cell>
          <cell r="K356" t="str">
            <v>NJY</v>
          </cell>
          <cell r="L356" t="str">
            <v>1320203906020306</v>
          </cell>
          <cell r="M356">
            <v>2662</v>
          </cell>
          <cell r="N356">
            <v>2234</v>
          </cell>
          <cell r="O356">
            <v>428</v>
          </cell>
          <cell r="P356">
            <v>0</v>
          </cell>
          <cell r="Q356">
            <v>0</v>
          </cell>
          <cell r="R356">
            <v>8504.2999999999993</v>
          </cell>
          <cell r="S356">
            <v>8634</v>
          </cell>
          <cell r="V356">
            <v>8504.2999999999993</v>
          </cell>
          <cell r="W356">
            <v>0</v>
          </cell>
          <cell r="X356">
            <v>1000</v>
          </cell>
          <cell r="Y356">
            <v>0</v>
          </cell>
          <cell r="Z356">
            <v>129700</v>
          </cell>
          <cell r="AA356">
            <v>0</v>
          </cell>
          <cell r="AB356">
            <v>24000</v>
          </cell>
          <cell r="AC356">
            <v>0</v>
          </cell>
          <cell r="AD356">
            <v>105700</v>
          </cell>
          <cell r="AE356">
            <v>90395</v>
          </cell>
          <cell r="AF356">
            <v>0</v>
          </cell>
          <cell r="AG356">
            <v>90395</v>
          </cell>
          <cell r="AH356">
            <v>14.48</v>
          </cell>
        </row>
        <row r="357">
          <cell r="J357" t="str">
            <v>HANDANKERE_110F14-KAIMARA NJY</v>
          </cell>
          <cell r="K357" t="str">
            <v>NJY</v>
          </cell>
          <cell r="L357" t="str">
            <v>1320203906020307</v>
          </cell>
          <cell r="M357">
            <v>2007</v>
          </cell>
          <cell r="N357">
            <v>1656</v>
          </cell>
          <cell r="O357">
            <v>351</v>
          </cell>
          <cell r="P357">
            <v>0</v>
          </cell>
          <cell r="Q357">
            <v>0</v>
          </cell>
          <cell r="R357">
            <v>15728.9</v>
          </cell>
          <cell r="S357">
            <v>15796</v>
          </cell>
          <cell r="V357">
            <v>15728.9</v>
          </cell>
          <cell r="W357">
            <v>0</v>
          </cell>
          <cell r="X357">
            <v>1000</v>
          </cell>
          <cell r="Y357">
            <v>0</v>
          </cell>
          <cell r="Z357">
            <v>67100</v>
          </cell>
          <cell r="AA357">
            <v>5000</v>
          </cell>
          <cell r="AB357">
            <v>0</v>
          </cell>
          <cell r="AC357">
            <v>0</v>
          </cell>
          <cell r="AD357">
            <v>72100</v>
          </cell>
          <cell r="AE357">
            <v>65349</v>
          </cell>
          <cell r="AF357">
            <v>0</v>
          </cell>
          <cell r="AG357">
            <v>65349</v>
          </cell>
          <cell r="AH357">
            <v>9.36</v>
          </cell>
        </row>
        <row r="358">
          <cell r="J358" t="str">
            <v>HANDANKERE_110F15-GUNGARABAGI</v>
          </cell>
          <cell r="K358" t="str">
            <v>AGRI</v>
          </cell>
          <cell r="L358" t="str">
            <v>1320203906010107</v>
          </cell>
          <cell r="M358">
            <v>59</v>
          </cell>
          <cell r="N358">
            <v>59</v>
          </cell>
          <cell r="O358">
            <v>0</v>
          </cell>
          <cell r="P358">
            <v>59</v>
          </cell>
          <cell r="Q358">
            <v>0</v>
          </cell>
          <cell r="R358">
            <v>1531.7</v>
          </cell>
          <cell r="S358">
            <v>1598.5</v>
          </cell>
          <cell r="V358">
            <v>1531.7</v>
          </cell>
          <cell r="W358">
            <v>0</v>
          </cell>
          <cell r="X358">
            <v>2000</v>
          </cell>
          <cell r="Y358">
            <v>0</v>
          </cell>
          <cell r="Z358">
            <v>133600</v>
          </cell>
          <cell r="AA358">
            <v>0</v>
          </cell>
          <cell r="AB358">
            <v>15000</v>
          </cell>
          <cell r="AC358">
            <v>0</v>
          </cell>
          <cell r="AD358">
            <v>118600</v>
          </cell>
          <cell r="AE358">
            <v>0</v>
          </cell>
          <cell r="AF358">
            <v>107000</v>
          </cell>
          <cell r="AG358">
            <v>107000</v>
          </cell>
          <cell r="AH358">
            <v>9.7799999999999994</v>
          </cell>
        </row>
        <row r="359">
          <cell r="J359" t="str">
            <v>HANDANKERE_110F16-SORALAMAVU</v>
          </cell>
          <cell r="K359" t="str">
            <v>AGRI</v>
          </cell>
          <cell r="L359" t="str">
            <v>1320203906020308</v>
          </cell>
          <cell r="M359">
            <v>200</v>
          </cell>
          <cell r="N359">
            <v>181</v>
          </cell>
          <cell r="O359">
            <v>19</v>
          </cell>
          <cell r="P359">
            <v>181</v>
          </cell>
          <cell r="Q359">
            <v>0</v>
          </cell>
          <cell r="R359">
            <v>1656.36</v>
          </cell>
          <cell r="S359">
            <v>1832.05</v>
          </cell>
          <cell r="V359">
            <v>1656.36</v>
          </cell>
          <cell r="W359">
            <v>0</v>
          </cell>
          <cell r="X359">
            <v>2000</v>
          </cell>
          <cell r="Y359">
            <v>0</v>
          </cell>
          <cell r="Z359">
            <v>351380</v>
          </cell>
          <cell r="AA359">
            <v>0</v>
          </cell>
          <cell r="AB359">
            <v>0</v>
          </cell>
          <cell r="AC359">
            <v>0</v>
          </cell>
          <cell r="AD359">
            <v>351380</v>
          </cell>
          <cell r="AE359">
            <v>0</v>
          </cell>
          <cell r="AF359">
            <v>317998.8</v>
          </cell>
          <cell r="AG359">
            <v>317998.8</v>
          </cell>
          <cell r="AH359">
            <v>9.5</v>
          </cell>
        </row>
        <row r="360">
          <cell r="J360" t="str">
            <v>HULIYAR_110F01-TAMADIHALLI</v>
          </cell>
          <cell r="K360" t="str">
            <v>AGRI</v>
          </cell>
          <cell r="L360" t="str">
            <v>1320203905010101</v>
          </cell>
          <cell r="M360">
            <v>334</v>
          </cell>
          <cell r="N360">
            <v>332</v>
          </cell>
          <cell r="O360">
            <v>2</v>
          </cell>
          <cell r="P360">
            <v>295</v>
          </cell>
          <cell r="Q360">
            <v>0</v>
          </cell>
          <cell r="R360">
            <v>897.62099999999998</v>
          </cell>
          <cell r="S360">
            <v>918.53</v>
          </cell>
          <cell r="V360">
            <v>897.62</v>
          </cell>
          <cell r="W360">
            <v>9.9999999997635314E-4</v>
          </cell>
          <cell r="X360">
            <v>20000</v>
          </cell>
          <cell r="Y360">
            <v>0</v>
          </cell>
          <cell r="Z360">
            <v>418180</v>
          </cell>
          <cell r="AA360">
            <v>0</v>
          </cell>
          <cell r="AB360">
            <v>62000</v>
          </cell>
          <cell r="AC360">
            <v>0</v>
          </cell>
          <cell r="AD360">
            <v>356180</v>
          </cell>
          <cell r="AE360">
            <v>1035</v>
          </cell>
          <cell r="AF360">
            <v>321300</v>
          </cell>
          <cell r="AG360">
            <v>322335</v>
          </cell>
          <cell r="AH360">
            <v>9.5</v>
          </cell>
        </row>
        <row r="361">
          <cell r="J361" t="str">
            <v>HULIYAR_110F02-HULIYAR</v>
          </cell>
          <cell r="K361" t="str">
            <v>MIXED LOAD</v>
          </cell>
          <cell r="L361" t="str">
            <v>1320203905010102</v>
          </cell>
          <cell r="M361">
            <v>8536</v>
          </cell>
          <cell r="N361">
            <v>6958</v>
          </cell>
          <cell r="O361">
            <v>1578</v>
          </cell>
          <cell r="P361">
            <v>0</v>
          </cell>
          <cell r="Q361">
            <v>0</v>
          </cell>
          <cell r="R361">
            <v>1053.827</v>
          </cell>
          <cell r="S361">
            <v>1074.7429999999999</v>
          </cell>
          <cell r="V361">
            <v>1053.83</v>
          </cell>
          <cell r="W361">
            <v>-2.9999999999290594E-3</v>
          </cell>
          <cell r="X361">
            <v>20000</v>
          </cell>
          <cell r="Y361">
            <v>0</v>
          </cell>
          <cell r="Z361">
            <v>418320</v>
          </cell>
          <cell r="AA361">
            <v>80500</v>
          </cell>
          <cell r="AB361">
            <v>0</v>
          </cell>
          <cell r="AC361">
            <v>82680</v>
          </cell>
          <cell r="AD361">
            <v>581500</v>
          </cell>
          <cell r="AE361">
            <v>449642.85</v>
          </cell>
          <cell r="AF361">
            <v>0</v>
          </cell>
          <cell r="AG361">
            <v>449642.85</v>
          </cell>
          <cell r="AH361">
            <v>22.68</v>
          </cell>
        </row>
        <row r="362">
          <cell r="J362" t="str">
            <v>HULIYAR_110F04-KESHAVAPURA</v>
          </cell>
          <cell r="K362" t="str">
            <v>AGRI</v>
          </cell>
          <cell r="L362" t="str">
            <v>1320203905010104</v>
          </cell>
          <cell r="M362">
            <v>138</v>
          </cell>
          <cell r="N362">
            <v>137</v>
          </cell>
          <cell r="O362">
            <v>1</v>
          </cell>
          <cell r="P362">
            <v>129</v>
          </cell>
          <cell r="Q362">
            <v>0</v>
          </cell>
          <cell r="R362">
            <v>523.88099999999997</v>
          </cell>
          <cell r="S362">
            <v>539.95600000000002</v>
          </cell>
          <cell r="V362">
            <v>523.88</v>
          </cell>
          <cell r="W362">
            <v>9.9999999997635314E-4</v>
          </cell>
          <cell r="X362">
            <v>20000</v>
          </cell>
          <cell r="Y362">
            <v>0</v>
          </cell>
          <cell r="Z362">
            <v>321500</v>
          </cell>
          <cell r="AA362">
            <v>0</v>
          </cell>
          <cell r="AB362">
            <v>155500</v>
          </cell>
          <cell r="AC362">
            <v>0</v>
          </cell>
          <cell r="AD362">
            <v>166000</v>
          </cell>
          <cell r="AE362">
            <v>453</v>
          </cell>
          <cell r="AF362">
            <v>149100</v>
          </cell>
          <cell r="AG362">
            <v>149553</v>
          </cell>
          <cell r="AH362">
            <v>9.91</v>
          </cell>
        </row>
        <row r="363">
          <cell r="J363" t="str">
            <v>HULIYAR_110F05-KORGERE</v>
          </cell>
          <cell r="K363" t="str">
            <v>AGRI</v>
          </cell>
          <cell r="L363" t="str">
            <v>1320203905010105</v>
          </cell>
          <cell r="M363">
            <v>663</v>
          </cell>
          <cell r="N363">
            <v>658</v>
          </cell>
          <cell r="O363">
            <v>5</v>
          </cell>
          <cell r="P363">
            <v>635</v>
          </cell>
          <cell r="Q363">
            <v>0</v>
          </cell>
          <cell r="R363">
            <v>707.6</v>
          </cell>
          <cell r="S363">
            <v>1396.3</v>
          </cell>
          <cell r="V363">
            <v>707.6</v>
          </cell>
          <cell r="W363">
            <v>0</v>
          </cell>
          <cell r="X363">
            <v>667</v>
          </cell>
          <cell r="Y363">
            <v>0</v>
          </cell>
          <cell r="Z363">
            <v>459362.9</v>
          </cell>
          <cell r="AA363">
            <v>0</v>
          </cell>
          <cell r="AB363">
            <v>0</v>
          </cell>
          <cell r="AC363">
            <v>0</v>
          </cell>
          <cell r="AD363">
            <v>459362.9</v>
          </cell>
          <cell r="AE363">
            <v>493</v>
          </cell>
          <cell r="AF363">
            <v>415230.34</v>
          </cell>
          <cell r="AG363">
            <v>415723.34</v>
          </cell>
          <cell r="AH363">
            <v>9.5</v>
          </cell>
        </row>
        <row r="364">
          <cell r="J364" t="str">
            <v>HULIYAR_110F06-SOMANAHALLI</v>
          </cell>
          <cell r="K364" t="str">
            <v>AGRI</v>
          </cell>
          <cell r="L364" t="str">
            <v>1320203905020301</v>
          </cell>
          <cell r="M364">
            <v>582</v>
          </cell>
          <cell r="N364">
            <v>579</v>
          </cell>
          <cell r="O364">
            <v>3</v>
          </cell>
          <cell r="P364">
            <v>544</v>
          </cell>
          <cell r="Q364">
            <v>0</v>
          </cell>
          <cell r="R364">
            <v>810.53499999999997</v>
          </cell>
          <cell r="S364">
            <v>847.39200000000005</v>
          </cell>
          <cell r="V364">
            <v>810.54</v>
          </cell>
          <cell r="W364">
            <v>-4.9999999999954525E-3</v>
          </cell>
          <cell r="X364">
            <v>20000</v>
          </cell>
          <cell r="Y364">
            <v>0</v>
          </cell>
          <cell r="Z364">
            <v>737140</v>
          </cell>
          <cell r="AA364">
            <v>0</v>
          </cell>
          <cell r="AB364">
            <v>0</v>
          </cell>
          <cell r="AC364">
            <v>0</v>
          </cell>
          <cell r="AD364">
            <v>737140</v>
          </cell>
          <cell r="AE364">
            <v>686</v>
          </cell>
          <cell r="AF364">
            <v>666425.68999999994</v>
          </cell>
          <cell r="AG364">
            <v>667111.68999999994</v>
          </cell>
          <cell r="AH364">
            <v>9.5</v>
          </cell>
        </row>
        <row r="365">
          <cell r="J365" t="str">
            <v>HULIYAR_110F07-KENKERE</v>
          </cell>
          <cell r="K365" t="str">
            <v>AGRI</v>
          </cell>
          <cell r="L365" t="str">
            <v>1320203905020101</v>
          </cell>
          <cell r="M365">
            <v>439</v>
          </cell>
          <cell r="N365">
            <v>439</v>
          </cell>
          <cell r="O365">
            <v>0</v>
          </cell>
          <cell r="P365">
            <v>439</v>
          </cell>
          <cell r="Q365">
            <v>0</v>
          </cell>
          <cell r="R365">
            <v>687.05700000000002</v>
          </cell>
          <cell r="S365">
            <v>705.74</v>
          </cell>
          <cell r="V365">
            <v>687.06</v>
          </cell>
          <cell r="W365">
            <v>-2.9999999999290594E-3</v>
          </cell>
          <cell r="X365">
            <v>20000</v>
          </cell>
          <cell r="Y365">
            <v>0</v>
          </cell>
          <cell r="Z365">
            <v>373660</v>
          </cell>
          <cell r="AA365">
            <v>0</v>
          </cell>
          <cell r="AB365">
            <v>0</v>
          </cell>
          <cell r="AC365">
            <v>0</v>
          </cell>
          <cell r="AD365">
            <v>373660</v>
          </cell>
          <cell r="AE365">
            <v>0</v>
          </cell>
          <cell r="AF365">
            <v>338162.49200000003</v>
          </cell>
          <cell r="AG365">
            <v>338162.49200000003</v>
          </cell>
          <cell r="AH365">
            <v>9.5</v>
          </cell>
        </row>
        <row r="366">
          <cell r="J366" t="str">
            <v>HULIYAR_110F08-HOYSALAKATTE</v>
          </cell>
          <cell r="K366" t="str">
            <v>AGRI</v>
          </cell>
          <cell r="L366" t="str">
            <v>1320203905020102</v>
          </cell>
          <cell r="M366">
            <v>537</v>
          </cell>
          <cell r="N366">
            <v>470</v>
          </cell>
          <cell r="O366">
            <v>67</v>
          </cell>
          <cell r="P366">
            <v>452</v>
          </cell>
          <cell r="Q366">
            <v>0</v>
          </cell>
          <cell r="R366">
            <v>720.20799999999997</v>
          </cell>
          <cell r="S366">
            <v>745.44600000000003</v>
          </cell>
          <cell r="V366">
            <v>720.21</v>
          </cell>
          <cell r="W366">
            <v>-2.0000000000663931E-3</v>
          </cell>
          <cell r="X366">
            <v>20000</v>
          </cell>
          <cell r="Y366">
            <v>0</v>
          </cell>
          <cell r="Z366">
            <v>504760</v>
          </cell>
          <cell r="AA366">
            <v>0</v>
          </cell>
          <cell r="AB366">
            <v>0</v>
          </cell>
          <cell r="AC366">
            <v>0</v>
          </cell>
          <cell r="AD366">
            <v>504760</v>
          </cell>
          <cell r="AE366">
            <v>301</v>
          </cell>
          <cell r="AF366">
            <v>456506.712</v>
          </cell>
          <cell r="AG366">
            <v>456807.712</v>
          </cell>
          <cell r="AH366">
            <v>9.5</v>
          </cell>
        </row>
        <row r="367">
          <cell r="J367" t="str">
            <v>HULIYAR_110F09-PURADAMATA NJY</v>
          </cell>
          <cell r="K367" t="str">
            <v>NJY</v>
          </cell>
          <cell r="L367" t="str">
            <v>1320203905020103</v>
          </cell>
          <cell r="M367">
            <v>2805</v>
          </cell>
          <cell r="N367">
            <v>2184</v>
          </cell>
          <cell r="O367">
            <v>621</v>
          </cell>
          <cell r="P367">
            <v>0</v>
          </cell>
          <cell r="Q367">
            <v>0</v>
          </cell>
          <cell r="R367">
            <v>794.20799999999997</v>
          </cell>
          <cell r="S367">
            <v>809.10199999999998</v>
          </cell>
          <cell r="V367">
            <v>794.21</v>
          </cell>
          <cell r="W367">
            <v>-2.0000000000663931E-3</v>
          </cell>
          <cell r="X367">
            <v>10000</v>
          </cell>
          <cell r="Y367">
            <v>0</v>
          </cell>
          <cell r="Z367">
            <v>148940</v>
          </cell>
          <cell r="AA367">
            <v>0</v>
          </cell>
          <cell r="AB367">
            <v>34000</v>
          </cell>
          <cell r="AC367">
            <v>0</v>
          </cell>
          <cell r="AD367">
            <v>114940</v>
          </cell>
          <cell r="AE367">
            <v>98288</v>
          </cell>
          <cell r="AF367">
            <v>0</v>
          </cell>
          <cell r="AG367">
            <v>98288</v>
          </cell>
          <cell r="AH367">
            <v>14.49</v>
          </cell>
        </row>
        <row r="368">
          <cell r="J368" t="str">
            <v>HULIYAR_110F10-DODDABIDARE</v>
          </cell>
          <cell r="K368" t="str">
            <v>AGRI</v>
          </cell>
          <cell r="L368" t="str">
            <v>1320203905020302</v>
          </cell>
          <cell r="M368">
            <v>306</v>
          </cell>
          <cell r="N368">
            <v>306</v>
          </cell>
          <cell r="O368">
            <v>0</v>
          </cell>
          <cell r="P368">
            <v>305</v>
          </cell>
          <cell r="Q368">
            <v>0</v>
          </cell>
          <cell r="R368">
            <v>471.50799999999998</v>
          </cell>
          <cell r="S368">
            <v>491.87400000000002</v>
          </cell>
          <cell r="V368">
            <v>471.51</v>
          </cell>
          <cell r="W368">
            <v>-2.0000000000095497E-3</v>
          </cell>
          <cell r="X368">
            <v>20000</v>
          </cell>
          <cell r="Y368">
            <v>0</v>
          </cell>
          <cell r="Z368">
            <v>407320</v>
          </cell>
          <cell r="AA368">
            <v>0</v>
          </cell>
          <cell r="AB368">
            <v>17000</v>
          </cell>
          <cell r="AC368">
            <v>0</v>
          </cell>
          <cell r="AD368">
            <v>390320</v>
          </cell>
          <cell r="AE368">
            <v>0</v>
          </cell>
          <cell r="AF368">
            <v>351900</v>
          </cell>
          <cell r="AG368">
            <v>351900</v>
          </cell>
          <cell r="AH368">
            <v>9.84</v>
          </cell>
        </row>
        <row r="369">
          <cell r="J369" t="str">
            <v>HULIYAR_110F11-BYRAPURA-NJY</v>
          </cell>
          <cell r="K369" t="str">
            <v>NJY</v>
          </cell>
          <cell r="L369" t="str">
            <v>1320203905020303</v>
          </cell>
          <cell r="M369">
            <v>3770</v>
          </cell>
          <cell r="N369">
            <v>3198</v>
          </cell>
          <cell r="O369">
            <v>572</v>
          </cell>
          <cell r="P369">
            <v>0</v>
          </cell>
          <cell r="Q369">
            <v>0</v>
          </cell>
          <cell r="R369">
            <v>1130.2719999999999</v>
          </cell>
          <cell r="S369">
            <v>1151.6959999999999</v>
          </cell>
          <cell r="V369">
            <v>1130.27</v>
          </cell>
          <cell r="W369">
            <v>1.9999999999527063E-3</v>
          </cell>
          <cell r="X369">
            <v>10000</v>
          </cell>
          <cell r="Y369">
            <v>0</v>
          </cell>
          <cell r="Z369">
            <v>214240</v>
          </cell>
          <cell r="AA369">
            <v>0</v>
          </cell>
          <cell r="AB369">
            <v>0</v>
          </cell>
          <cell r="AC369">
            <v>0</v>
          </cell>
          <cell r="AD369">
            <v>214240</v>
          </cell>
          <cell r="AE369">
            <v>184830.6</v>
          </cell>
          <cell r="AF369">
            <v>0</v>
          </cell>
          <cell r="AG369">
            <v>184830.6</v>
          </cell>
          <cell r="AH369">
            <v>13.73</v>
          </cell>
        </row>
        <row r="370">
          <cell r="J370" t="str">
            <v>HULIYAR_110F12-HOSAHALLI-NJY</v>
          </cell>
          <cell r="K370" t="str">
            <v>NJY</v>
          </cell>
          <cell r="L370" t="str">
            <v>1320203905010106</v>
          </cell>
          <cell r="M370">
            <v>3439</v>
          </cell>
          <cell r="N370">
            <v>2874</v>
          </cell>
          <cell r="O370">
            <v>565</v>
          </cell>
          <cell r="P370">
            <v>0</v>
          </cell>
          <cell r="Q370">
            <v>0</v>
          </cell>
          <cell r="R370">
            <v>985.33699999999999</v>
          </cell>
          <cell r="S370">
            <v>1003.2569999999999</v>
          </cell>
          <cell r="V370">
            <v>985.34</v>
          </cell>
          <cell r="W370">
            <v>-3.0000000000427463E-3</v>
          </cell>
          <cell r="X370">
            <v>10000</v>
          </cell>
          <cell r="Y370">
            <v>0</v>
          </cell>
          <cell r="Z370">
            <v>179200</v>
          </cell>
          <cell r="AA370">
            <v>0</v>
          </cell>
          <cell r="AB370">
            <v>0</v>
          </cell>
          <cell r="AC370">
            <v>0</v>
          </cell>
          <cell r="AD370">
            <v>179200</v>
          </cell>
          <cell r="AE370">
            <v>155007</v>
          </cell>
          <cell r="AF370">
            <v>0</v>
          </cell>
          <cell r="AG370">
            <v>155007</v>
          </cell>
          <cell r="AH370">
            <v>13.5</v>
          </cell>
        </row>
        <row r="371">
          <cell r="J371" t="str">
            <v>HULIYAR_110F13-SINGAPURA-NJY</v>
          </cell>
          <cell r="K371" t="str">
            <v>NJY</v>
          </cell>
          <cell r="L371" t="str">
            <v>1320203905010107</v>
          </cell>
          <cell r="M371">
            <v>2535</v>
          </cell>
          <cell r="N371">
            <v>2044</v>
          </cell>
          <cell r="O371">
            <v>491</v>
          </cell>
          <cell r="P371">
            <v>0</v>
          </cell>
          <cell r="Q371">
            <v>0</v>
          </cell>
          <cell r="R371">
            <v>729.84299999999996</v>
          </cell>
          <cell r="S371">
            <v>747.428</v>
          </cell>
          <cell r="V371">
            <v>729.84</v>
          </cell>
          <cell r="W371">
            <v>2.9999999999290594E-3</v>
          </cell>
          <cell r="X371">
            <v>10000</v>
          </cell>
          <cell r="Y371">
            <v>0</v>
          </cell>
          <cell r="Z371">
            <v>175850</v>
          </cell>
          <cell r="AA371">
            <v>0</v>
          </cell>
          <cell r="AB371">
            <v>0</v>
          </cell>
          <cell r="AC371">
            <v>0</v>
          </cell>
          <cell r="AD371">
            <v>175850</v>
          </cell>
          <cell r="AE371">
            <v>152507.79999999999</v>
          </cell>
          <cell r="AF371">
            <v>0</v>
          </cell>
          <cell r="AG371">
            <v>152507.79999999999</v>
          </cell>
          <cell r="AH371">
            <v>13.27</v>
          </cell>
        </row>
        <row r="372">
          <cell r="J372" t="str">
            <v>HULIYAR_110F14-MOTIHALLI</v>
          </cell>
          <cell r="K372" t="str">
            <v>AGRI</v>
          </cell>
          <cell r="L372" t="str">
            <v>1320203905010108</v>
          </cell>
          <cell r="M372">
            <v>414</v>
          </cell>
          <cell r="N372">
            <v>414</v>
          </cell>
          <cell r="O372">
            <v>0</v>
          </cell>
          <cell r="P372">
            <v>403</v>
          </cell>
          <cell r="Q372">
            <v>0</v>
          </cell>
          <cell r="R372">
            <v>1740.3</v>
          </cell>
          <cell r="S372">
            <v>1930.3</v>
          </cell>
          <cell r="V372">
            <v>1740.3</v>
          </cell>
          <cell r="W372">
            <v>0</v>
          </cell>
          <cell r="X372">
            <v>2000</v>
          </cell>
          <cell r="Y372">
            <v>0</v>
          </cell>
          <cell r="Z372">
            <v>380000</v>
          </cell>
          <cell r="AA372">
            <v>0</v>
          </cell>
          <cell r="AB372">
            <v>0</v>
          </cell>
          <cell r="AC372">
            <v>0</v>
          </cell>
          <cell r="AD372">
            <v>380000</v>
          </cell>
          <cell r="AE372">
            <v>147</v>
          </cell>
          <cell r="AF372">
            <v>343751.788</v>
          </cell>
          <cell r="AG372">
            <v>343898.788</v>
          </cell>
          <cell r="AH372">
            <v>9.5</v>
          </cell>
        </row>
        <row r="373">
          <cell r="J373" t="str">
            <v>HULIYAR_110F15-BARAKANAHAL</v>
          </cell>
          <cell r="K373" t="str">
            <v>AGRI</v>
          </cell>
          <cell r="L373" t="str">
            <v>1320203905020304</v>
          </cell>
          <cell r="M373">
            <v>739</v>
          </cell>
          <cell r="N373">
            <v>719</v>
          </cell>
          <cell r="O373">
            <v>20</v>
          </cell>
          <cell r="P373">
            <v>713</v>
          </cell>
          <cell r="Q373">
            <v>0</v>
          </cell>
          <cell r="R373">
            <v>6506.1</v>
          </cell>
          <cell r="S373">
            <v>6783.6</v>
          </cell>
          <cell r="V373">
            <v>6506.1</v>
          </cell>
          <cell r="W373">
            <v>0</v>
          </cell>
          <cell r="X373">
            <v>2000</v>
          </cell>
          <cell r="Y373">
            <v>0</v>
          </cell>
          <cell r="Z373">
            <v>555000</v>
          </cell>
          <cell r="AA373">
            <v>0</v>
          </cell>
          <cell r="AB373">
            <v>0</v>
          </cell>
          <cell r="AC373">
            <v>0</v>
          </cell>
          <cell r="AD373">
            <v>555000</v>
          </cell>
          <cell r="AE373">
            <v>152</v>
          </cell>
          <cell r="AF373">
            <v>502124.61499999999</v>
          </cell>
          <cell r="AG373">
            <v>502276.61499999999</v>
          </cell>
          <cell r="AH373">
            <v>9.5</v>
          </cell>
        </row>
        <row r="374">
          <cell r="J374" t="str">
            <v>HULIYAR_110F16-NANDIHALLI</v>
          </cell>
          <cell r="K374" t="str">
            <v>AGRI</v>
          </cell>
          <cell r="L374" t="str">
            <v>1320203905030501</v>
          </cell>
          <cell r="M374">
            <v>387</v>
          </cell>
          <cell r="N374">
            <v>385</v>
          </cell>
          <cell r="O374">
            <v>2</v>
          </cell>
          <cell r="P374">
            <v>362</v>
          </cell>
          <cell r="Q374">
            <v>0</v>
          </cell>
          <cell r="R374">
            <v>7807.6</v>
          </cell>
          <cell r="S374">
            <v>8041.8</v>
          </cell>
          <cell r="V374">
            <v>7807.6</v>
          </cell>
          <cell r="W374">
            <v>0</v>
          </cell>
          <cell r="X374">
            <v>2000</v>
          </cell>
          <cell r="Y374">
            <v>0</v>
          </cell>
          <cell r="Z374">
            <v>468400</v>
          </cell>
          <cell r="AA374">
            <v>0</v>
          </cell>
          <cell r="AB374">
            <v>0</v>
          </cell>
          <cell r="AC374">
            <v>0</v>
          </cell>
          <cell r="AD374">
            <v>468400</v>
          </cell>
          <cell r="AE374">
            <v>445</v>
          </cell>
          <cell r="AF374">
            <v>423455.598</v>
          </cell>
          <cell r="AG374">
            <v>423900.598</v>
          </cell>
          <cell r="AH374">
            <v>9.5</v>
          </cell>
        </row>
        <row r="375">
          <cell r="J375" t="str">
            <v>HULIYAR_110F17-OTIKERE NJY</v>
          </cell>
          <cell r="K375" t="str">
            <v>NJY</v>
          </cell>
          <cell r="L375" t="str">
            <v>1320203905030502</v>
          </cell>
          <cell r="M375">
            <v>2094</v>
          </cell>
          <cell r="N375">
            <v>1756</v>
          </cell>
          <cell r="O375">
            <v>338</v>
          </cell>
          <cell r="P375">
            <v>0</v>
          </cell>
          <cell r="Q375">
            <v>0</v>
          </cell>
          <cell r="R375">
            <v>6973.7</v>
          </cell>
          <cell r="S375">
            <v>7085.6</v>
          </cell>
          <cell r="V375">
            <v>6973.7</v>
          </cell>
          <cell r="W375">
            <v>0</v>
          </cell>
          <cell r="X375">
            <v>1000</v>
          </cell>
          <cell r="Y375">
            <v>0</v>
          </cell>
          <cell r="Z375">
            <v>111900</v>
          </cell>
          <cell r="AA375">
            <v>0</v>
          </cell>
          <cell r="AB375">
            <v>0</v>
          </cell>
          <cell r="AC375">
            <v>0</v>
          </cell>
          <cell r="AD375">
            <v>111900</v>
          </cell>
          <cell r="AE375">
            <v>96964</v>
          </cell>
          <cell r="AF375">
            <v>0</v>
          </cell>
          <cell r="AG375">
            <v>96964</v>
          </cell>
          <cell r="AH375">
            <v>13.35</v>
          </cell>
        </row>
        <row r="376">
          <cell r="J376" t="str">
            <v>HULIYAR_110F18-SIGEBAGI</v>
          </cell>
          <cell r="K376" t="str">
            <v>AGRI</v>
          </cell>
          <cell r="L376" t="str">
            <v>1320203905030503</v>
          </cell>
          <cell r="M376">
            <v>318</v>
          </cell>
          <cell r="N376">
            <v>315</v>
          </cell>
          <cell r="O376">
            <v>3</v>
          </cell>
          <cell r="P376">
            <v>288</v>
          </cell>
          <cell r="Q376">
            <v>0</v>
          </cell>
          <cell r="R376">
            <v>7927.8</v>
          </cell>
          <cell r="S376">
            <v>8073.9</v>
          </cell>
          <cell r="V376">
            <v>7927.8</v>
          </cell>
          <cell r="W376">
            <v>0</v>
          </cell>
          <cell r="X376">
            <v>2000</v>
          </cell>
          <cell r="Y376">
            <v>0</v>
          </cell>
          <cell r="Z376">
            <v>292200</v>
          </cell>
          <cell r="AA376">
            <v>0</v>
          </cell>
          <cell r="AB376">
            <v>0</v>
          </cell>
          <cell r="AC376">
            <v>0</v>
          </cell>
          <cell r="AD376">
            <v>292200</v>
          </cell>
          <cell r="AE376">
            <v>415</v>
          </cell>
          <cell r="AF376">
            <v>264026.43199999997</v>
          </cell>
          <cell r="AG376">
            <v>264441.43199999997</v>
          </cell>
          <cell r="AH376">
            <v>9.5</v>
          </cell>
        </row>
        <row r="377">
          <cell r="J377" t="str">
            <v>HULIYAR_110F19-KALLAHALLI</v>
          </cell>
          <cell r="K377" t="str">
            <v>AGRI</v>
          </cell>
          <cell r="L377" t="str">
            <v>1320203905030504</v>
          </cell>
          <cell r="M377">
            <v>472</v>
          </cell>
          <cell r="N377">
            <v>468</v>
          </cell>
          <cell r="O377">
            <v>4</v>
          </cell>
          <cell r="P377">
            <v>440</v>
          </cell>
          <cell r="Q377">
            <v>0</v>
          </cell>
          <cell r="R377">
            <v>6214.2</v>
          </cell>
          <cell r="S377">
            <v>6380.1</v>
          </cell>
          <cell r="V377">
            <v>6214.2</v>
          </cell>
          <cell r="W377">
            <v>0</v>
          </cell>
          <cell r="X377">
            <v>2000</v>
          </cell>
          <cell r="Y377">
            <v>0</v>
          </cell>
          <cell r="Z377">
            <v>331800</v>
          </cell>
          <cell r="AA377">
            <v>0</v>
          </cell>
          <cell r="AB377">
            <v>0</v>
          </cell>
          <cell r="AC377">
            <v>0</v>
          </cell>
          <cell r="AD377">
            <v>331800</v>
          </cell>
          <cell r="AE377">
            <v>710</v>
          </cell>
          <cell r="AF377">
            <v>299569.75199999998</v>
          </cell>
          <cell r="AG377">
            <v>300279.75199999998</v>
          </cell>
          <cell r="AH377">
            <v>9.5</v>
          </cell>
        </row>
        <row r="378">
          <cell r="J378" t="str">
            <v>HULIYAR_110F20-LAKSHMIPURA</v>
          </cell>
          <cell r="K378" t="str">
            <v>AGRI</v>
          </cell>
          <cell r="L378" t="str">
            <v>1320203905030505</v>
          </cell>
          <cell r="M378">
            <v>302</v>
          </cell>
          <cell r="N378">
            <v>301</v>
          </cell>
          <cell r="O378">
            <v>1</v>
          </cell>
          <cell r="P378">
            <v>282</v>
          </cell>
          <cell r="Q378">
            <v>0</v>
          </cell>
          <cell r="R378">
            <v>3731.9</v>
          </cell>
          <cell r="S378">
            <v>3963.2</v>
          </cell>
          <cell r="V378">
            <v>3731.9</v>
          </cell>
          <cell r="W378">
            <v>0</v>
          </cell>
          <cell r="X378">
            <v>2000</v>
          </cell>
          <cell r="Y378">
            <v>0</v>
          </cell>
          <cell r="Z378">
            <v>462600</v>
          </cell>
          <cell r="AA378">
            <v>0</v>
          </cell>
          <cell r="AB378">
            <v>0</v>
          </cell>
          <cell r="AC378">
            <v>0</v>
          </cell>
          <cell r="AD378">
            <v>462600</v>
          </cell>
          <cell r="AE378">
            <v>358</v>
          </cell>
          <cell r="AF378">
            <v>418295.016</v>
          </cell>
          <cell r="AG378">
            <v>418653.016</v>
          </cell>
          <cell r="AH378">
            <v>9.5</v>
          </cell>
        </row>
        <row r="379">
          <cell r="J379" t="str">
            <v>KATHRIKEHAL_110F02-SINGADAHALLI</v>
          </cell>
          <cell r="K379" t="str">
            <v>AGRI</v>
          </cell>
          <cell r="L379" t="str">
            <v>1320203902010102</v>
          </cell>
          <cell r="M379">
            <v>125</v>
          </cell>
          <cell r="N379">
            <v>123</v>
          </cell>
          <cell r="O379">
            <v>2</v>
          </cell>
          <cell r="P379">
            <v>121</v>
          </cell>
          <cell r="Q379">
            <v>0</v>
          </cell>
          <cell r="R379">
            <v>600.048</v>
          </cell>
          <cell r="S379">
            <v>621.84699999999998</v>
          </cell>
          <cell r="V379">
            <v>600.04999999999995</v>
          </cell>
          <cell r="W379">
            <v>-1.9999999999527063E-3</v>
          </cell>
          <cell r="X379">
            <v>20000</v>
          </cell>
          <cell r="Y379">
            <v>0</v>
          </cell>
          <cell r="Z379">
            <v>435980</v>
          </cell>
          <cell r="AA379">
            <v>0</v>
          </cell>
          <cell r="AB379">
            <v>195000</v>
          </cell>
          <cell r="AC379">
            <v>0</v>
          </cell>
          <cell r="AD379">
            <v>240980</v>
          </cell>
          <cell r="AE379">
            <v>47</v>
          </cell>
          <cell r="AF379">
            <v>217300</v>
          </cell>
          <cell r="AG379">
            <v>217347</v>
          </cell>
          <cell r="AH379">
            <v>9.81</v>
          </cell>
        </row>
        <row r="380">
          <cell r="J380" t="str">
            <v>KATHRIKEHAL_110F03-BARASIDLEHALLI</v>
          </cell>
          <cell r="K380" t="str">
            <v>AGRI</v>
          </cell>
          <cell r="L380" t="str">
            <v>1320203902010103</v>
          </cell>
          <cell r="M380">
            <v>194</v>
          </cell>
          <cell r="N380">
            <v>194</v>
          </cell>
          <cell r="O380">
            <v>0</v>
          </cell>
          <cell r="P380">
            <v>187</v>
          </cell>
          <cell r="Q380">
            <v>0</v>
          </cell>
          <cell r="R380">
            <v>654.125</v>
          </cell>
          <cell r="S380">
            <v>674.91499999999996</v>
          </cell>
          <cell r="V380">
            <v>654.13</v>
          </cell>
          <cell r="W380">
            <v>-4.9999999999954525E-3</v>
          </cell>
          <cell r="X380">
            <v>20000</v>
          </cell>
          <cell r="Y380">
            <v>0</v>
          </cell>
          <cell r="Z380">
            <v>415800</v>
          </cell>
          <cell r="AA380">
            <v>0</v>
          </cell>
          <cell r="AB380">
            <v>30000</v>
          </cell>
          <cell r="AC380">
            <v>0</v>
          </cell>
          <cell r="AD380">
            <v>385800</v>
          </cell>
          <cell r="AE380">
            <v>230</v>
          </cell>
          <cell r="AF380">
            <v>348300</v>
          </cell>
          <cell r="AG380">
            <v>348530</v>
          </cell>
          <cell r="AH380">
            <v>9.66</v>
          </cell>
        </row>
        <row r="381">
          <cell r="J381" t="str">
            <v>KATHRIKEHAL_110F04-GONDAPPANAPALLA</v>
          </cell>
          <cell r="K381" t="str">
            <v>AGRI</v>
          </cell>
          <cell r="L381" t="str">
            <v>1320203902010104</v>
          </cell>
          <cell r="M381">
            <v>204</v>
          </cell>
          <cell r="N381">
            <v>201</v>
          </cell>
          <cell r="O381">
            <v>3</v>
          </cell>
          <cell r="P381">
            <v>201</v>
          </cell>
          <cell r="Q381">
            <v>0</v>
          </cell>
          <cell r="R381">
            <v>629.80700000000002</v>
          </cell>
          <cell r="S381">
            <v>651.07600000000002</v>
          </cell>
          <cell r="V381">
            <v>629.80999999999995</v>
          </cell>
          <cell r="W381">
            <v>-2.9999999999290594E-3</v>
          </cell>
          <cell r="X381">
            <v>20000</v>
          </cell>
          <cell r="Y381">
            <v>0</v>
          </cell>
          <cell r="Z381">
            <v>425380</v>
          </cell>
          <cell r="AA381">
            <v>0</v>
          </cell>
          <cell r="AB381">
            <v>82000</v>
          </cell>
          <cell r="AC381">
            <v>0</v>
          </cell>
          <cell r="AD381">
            <v>343380</v>
          </cell>
          <cell r="AE381">
            <v>0</v>
          </cell>
          <cell r="AF381">
            <v>310400</v>
          </cell>
          <cell r="AG381">
            <v>310400</v>
          </cell>
          <cell r="AH381">
            <v>9.6</v>
          </cell>
        </row>
        <row r="382">
          <cell r="J382" t="str">
            <v>KATHRIKEHAL_110F05-KATHRIKEHAL</v>
          </cell>
          <cell r="K382" t="str">
            <v>AGRI</v>
          </cell>
          <cell r="L382" t="str">
            <v>1320203902010105</v>
          </cell>
          <cell r="M382">
            <v>201</v>
          </cell>
          <cell r="N382">
            <v>186</v>
          </cell>
          <cell r="O382">
            <v>15</v>
          </cell>
          <cell r="P382">
            <v>177</v>
          </cell>
          <cell r="Q382">
            <v>0</v>
          </cell>
          <cell r="R382">
            <v>566.95299999999997</v>
          </cell>
          <cell r="S382">
            <v>582.22699999999998</v>
          </cell>
          <cell r="V382">
            <v>566.95000000000005</v>
          </cell>
          <cell r="W382">
            <v>2.9999999999290594E-3</v>
          </cell>
          <cell r="X382">
            <v>20000</v>
          </cell>
          <cell r="Y382">
            <v>0</v>
          </cell>
          <cell r="Z382">
            <v>305480</v>
          </cell>
          <cell r="AA382">
            <v>0</v>
          </cell>
          <cell r="AB382">
            <v>32000</v>
          </cell>
          <cell r="AC382">
            <v>0</v>
          </cell>
          <cell r="AD382">
            <v>273480</v>
          </cell>
          <cell r="AE382">
            <v>114</v>
          </cell>
          <cell r="AF382">
            <v>247385.614</v>
          </cell>
          <cell r="AG382">
            <v>247499.614</v>
          </cell>
          <cell r="AH382">
            <v>9.5</v>
          </cell>
        </row>
        <row r="383">
          <cell r="J383" t="str">
            <v>KATHRIKEHAL_110F06-HOMBALAGATTA</v>
          </cell>
          <cell r="K383" t="str">
            <v>AGRI</v>
          </cell>
          <cell r="L383" t="str">
            <v>1320203902010107</v>
          </cell>
          <cell r="M383">
            <v>264</v>
          </cell>
          <cell r="N383">
            <v>243</v>
          </cell>
          <cell r="O383">
            <v>21</v>
          </cell>
          <cell r="P383">
            <v>243</v>
          </cell>
          <cell r="Q383">
            <v>0</v>
          </cell>
          <cell r="R383">
            <v>274.15499999999997</v>
          </cell>
          <cell r="S383">
            <v>292.39800000000002</v>
          </cell>
          <cell r="V383">
            <v>274.16000000000003</v>
          </cell>
          <cell r="W383">
            <v>-5.0000000000522959E-3</v>
          </cell>
          <cell r="X383">
            <v>20000</v>
          </cell>
          <cell r="Y383">
            <v>0</v>
          </cell>
          <cell r="Z383">
            <v>364860</v>
          </cell>
          <cell r="AA383">
            <v>0</v>
          </cell>
          <cell r="AB383">
            <v>23000</v>
          </cell>
          <cell r="AC383">
            <v>0</v>
          </cell>
          <cell r="AD383">
            <v>341860</v>
          </cell>
          <cell r="AE383">
            <v>0</v>
          </cell>
          <cell r="AF383">
            <v>308000</v>
          </cell>
          <cell r="AG383">
            <v>308000</v>
          </cell>
          <cell r="AH383">
            <v>9.9</v>
          </cell>
        </row>
        <row r="384">
          <cell r="J384" t="str">
            <v>KATHRIKEHAL_110F07-JANEHAR NJY</v>
          </cell>
          <cell r="K384" t="str">
            <v>NJY</v>
          </cell>
          <cell r="L384" t="str">
            <v>1320203902010106</v>
          </cell>
          <cell r="M384">
            <v>1698</v>
          </cell>
          <cell r="N384">
            <v>1353</v>
          </cell>
          <cell r="O384">
            <v>345</v>
          </cell>
          <cell r="P384">
            <v>0</v>
          </cell>
          <cell r="Q384">
            <v>0</v>
          </cell>
          <cell r="R384">
            <v>13347.4</v>
          </cell>
          <cell r="S384">
            <v>13513.4</v>
          </cell>
          <cell r="V384">
            <v>13347.4</v>
          </cell>
          <cell r="W384">
            <v>0</v>
          </cell>
          <cell r="X384">
            <v>1000</v>
          </cell>
          <cell r="Y384">
            <v>0</v>
          </cell>
          <cell r="Z384">
            <v>166000</v>
          </cell>
          <cell r="AA384">
            <v>4000</v>
          </cell>
          <cell r="AB384">
            <v>0</v>
          </cell>
          <cell r="AC384">
            <v>0</v>
          </cell>
          <cell r="AD384">
            <v>170000</v>
          </cell>
          <cell r="AE384">
            <v>145346</v>
          </cell>
          <cell r="AF384">
            <v>0</v>
          </cell>
          <cell r="AG384">
            <v>145346</v>
          </cell>
          <cell r="AH384">
            <v>14.5</v>
          </cell>
        </row>
        <row r="385">
          <cell r="J385" t="str">
            <v>KATHRIKEHAL_110F10-KOTTIGAL</v>
          </cell>
          <cell r="K385" t="str">
            <v>AGRI</v>
          </cell>
          <cell r="L385" t="str">
            <v>1320203902020304</v>
          </cell>
          <cell r="M385">
            <v>201</v>
          </cell>
          <cell r="N385">
            <v>199</v>
          </cell>
          <cell r="O385">
            <v>2</v>
          </cell>
          <cell r="P385">
            <v>197</v>
          </cell>
          <cell r="Q385">
            <v>0</v>
          </cell>
          <cell r="R385">
            <v>799.09</v>
          </cell>
          <cell r="S385">
            <v>926.19</v>
          </cell>
          <cell r="V385">
            <v>799.09</v>
          </cell>
          <cell r="W385">
            <v>0</v>
          </cell>
          <cell r="X385">
            <v>2000</v>
          </cell>
          <cell r="Y385">
            <v>0</v>
          </cell>
          <cell r="Z385">
            <v>254200</v>
          </cell>
          <cell r="AA385">
            <v>0</v>
          </cell>
          <cell r="AB385">
            <v>0</v>
          </cell>
          <cell r="AC385">
            <v>0</v>
          </cell>
          <cell r="AD385">
            <v>254200</v>
          </cell>
          <cell r="AE385">
            <v>38</v>
          </cell>
          <cell r="AF385">
            <v>230012.44</v>
          </cell>
          <cell r="AG385">
            <v>230050.44</v>
          </cell>
          <cell r="AH385">
            <v>9.5</v>
          </cell>
        </row>
        <row r="386">
          <cell r="J386" t="str">
            <v>KATHRIKEHAL_110F11-DODDARAMPURA</v>
          </cell>
          <cell r="K386" t="str">
            <v>AGRI</v>
          </cell>
          <cell r="L386" t="str">
            <v>1320203902020301</v>
          </cell>
          <cell r="M386">
            <v>227</v>
          </cell>
          <cell r="N386">
            <v>207</v>
          </cell>
          <cell r="O386">
            <v>20</v>
          </cell>
          <cell r="P386">
            <v>202</v>
          </cell>
          <cell r="Q386">
            <v>0</v>
          </cell>
          <cell r="R386">
            <v>2702.24</v>
          </cell>
          <cell r="S386">
            <v>2893.49</v>
          </cell>
          <cell r="V386">
            <v>2702.24</v>
          </cell>
          <cell r="W386">
            <v>0</v>
          </cell>
          <cell r="X386">
            <v>2000</v>
          </cell>
          <cell r="Y386">
            <v>0</v>
          </cell>
          <cell r="Z386">
            <v>382500</v>
          </cell>
          <cell r="AA386">
            <v>0</v>
          </cell>
          <cell r="AB386">
            <v>8000</v>
          </cell>
          <cell r="AC386">
            <v>0</v>
          </cell>
          <cell r="AD386">
            <v>374500</v>
          </cell>
          <cell r="AE386">
            <v>173</v>
          </cell>
          <cell r="AF386">
            <v>338750.08199999999</v>
          </cell>
          <cell r="AG386">
            <v>338923.08199999999</v>
          </cell>
          <cell r="AH386">
            <v>9.5</v>
          </cell>
        </row>
        <row r="387">
          <cell r="J387" t="str">
            <v>KATHRIKEHAL_110F12-THIRTHAPURA</v>
          </cell>
          <cell r="K387" t="str">
            <v>AGRI</v>
          </cell>
          <cell r="L387" t="str">
            <v>1320203902020302</v>
          </cell>
          <cell r="M387">
            <v>223</v>
          </cell>
          <cell r="N387">
            <v>158</v>
          </cell>
          <cell r="O387">
            <v>65</v>
          </cell>
          <cell r="P387">
            <v>156</v>
          </cell>
          <cell r="Q387">
            <v>0</v>
          </cell>
          <cell r="R387">
            <v>1829.16</v>
          </cell>
          <cell r="S387">
            <v>1943.52</v>
          </cell>
          <cell r="V387">
            <v>1829.16</v>
          </cell>
          <cell r="W387">
            <v>0</v>
          </cell>
          <cell r="X387">
            <v>2000</v>
          </cell>
          <cell r="Y387">
            <v>0</v>
          </cell>
          <cell r="Z387">
            <v>228720</v>
          </cell>
          <cell r="AA387">
            <v>0</v>
          </cell>
          <cell r="AB387">
            <v>0</v>
          </cell>
          <cell r="AC387">
            <v>0</v>
          </cell>
          <cell r="AD387">
            <v>228720</v>
          </cell>
          <cell r="AE387">
            <v>1896</v>
          </cell>
          <cell r="AF387">
            <v>205095.44699999999</v>
          </cell>
          <cell r="AG387">
            <v>206991.44699999999</v>
          </cell>
          <cell r="AH387">
            <v>9.5</v>
          </cell>
        </row>
        <row r="388">
          <cell r="J388" t="str">
            <v>KATHRIKEHAL_110F13-VAJRA NJY</v>
          </cell>
          <cell r="K388" t="str">
            <v>NJY</v>
          </cell>
          <cell r="L388" t="str">
            <v>1320203902020303</v>
          </cell>
          <cell r="M388">
            <v>923</v>
          </cell>
          <cell r="N388">
            <v>787</v>
          </cell>
          <cell r="O388">
            <v>136</v>
          </cell>
          <cell r="P388">
            <v>0</v>
          </cell>
          <cell r="Q388">
            <v>0</v>
          </cell>
          <cell r="R388">
            <v>1133.03</v>
          </cell>
          <cell r="S388">
            <v>1183.1500000000001</v>
          </cell>
          <cell r="V388">
            <v>1133.03</v>
          </cell>
          <cell r="W388">
            <v>0</v>
          </cell>
          <cell r="X388">
            <v>2000</v>
          </cell>
          <cell r="Y388">
            <v>0</v>
          </cell>
          <cell r="Z388">
            <v>100240</v>
          </cell>
          <cell r="AA388">
            <v>2000</v>
          </cell>
          <cell r="AB388">
            <v>0</v>
          </cell>
          <cell r="AC388">
            <v>0</v>
          </cell>
          <cell r="AD388">
            <v>102240</v>
          </cell>
          <cell r="AE388">
            <v>87305</v>
          </cell>
          <cell r="AF388">
            <v>0</v>
          </cell>
          <cell r="AG388">
            <v>87305</v>
          </cell>
          <cell r="AH388">
            <v>14.61</v>
          </cell>
        </row>
        <row r="389">
          <cell r="J389" t="str">
            <v>MATHIGATTA GATE_110F01-MATHIGATTA NJY</v>
          </cell>
          <cell r="K389" t="str">
            <v>NJY</v>
          </cell>
          <cell r="L389" t="str">
            <v>1320203909010101</v>
          </cell>
          <cell r="M389">
            <v>2143</v>
          </cell>
          <cell r="N389">
            <v>1831</v>
          </cell>
          <cell r="O389">
            <v>312</v>
          </cell>
          <cell r="P389">
            <v>0</v>
          </cell>
          <cell r="Q389">
            <v>0</v>
          </cell>
          <cell r="R389">
            <v>345.1</v>
          </cell>
          <cell r="S389">
            <v>481.3</v>
          </cell>
          <cell r="V389">
            <v>345.1</v>
          </cell>
          <cell r="W389">
            <v>0</v>
          </cell>
          <cell r="X389">
            <v>1000</v>
          </cell>
          <cell r="Y389">
            <v>0</v>
          </cell>
          <cell r="Z389">
            <v>136200</v>
          </cell>
          <cell r="AA389">
            <v>0</v>
          </cell>
          <cell r="AB389">
            <v>25500</v>
          </cell>
          <cell r="AC389">
            <v>0</v>
          </cell>
          <cell r="AD389">
            <v>110700</v>
          </cell>
          <cell r="AE389">
            <v>94348</v>
          </cell>
          <cell r="AF389">
            <v>0</v>
          </cell>
          <cell r="AG389">
            <v>94348</v>
          </cell>
          <cell r="AH389">
            <v>14.77</v>
          </cell>
        </row>
        <row r="390">
          <cell r="J390" t="str">
            <v>MATHIGATTA GATE_110F02-DHASIHALLI</v>
          </cell>
          <cell r="K390" t="str">
            <v>AGRI</v>
          </cell>
          <cell r="L390" t="str">
            <v>1320203909010102</v>
          </cell>
          <cell r="M390">
            <v>200</v>
          </cell>
          <cell r="N390">
            <v>190</v>
          </cell>
          <cell r="O390">
            <v>10</v>
          </cell>
          <cell r="P390">
            <v>186</v>
          </cell>
          <cell r="Q390">
            <v>0</v>
          </cell>
          <cell r="R390">
            <v>458.5</v>
          </cell>
          <cell r="S390">
            <v>897.2</v>
          </cell>
          <cell r="V390">
            <v>458.5</v>
          </cell>
          <cell r="W390">
            <v>0</v>
          </cell>
          <cell r="X390">
            <v>1000</v>
          </cell>
          <cell r="Y390">
            <v>0</v>
          </cell>
          <cell r="Z390">
            <v>438700</v>
          </cell>
          <cell r="AA390">
            <v>0</v>
          </cell>
          <cell r="AB390">
            <v>45500</v>
          </cell>
          <cell r="AC390">
            <v>0</v>
          </cell>
          <cell r="AD390">
            <v>393200</v>
          </cell>
          <cell r="AE390">
            <v>131</v>
          </cell>
          <cell r="AF390">
            <v>354000</v>
          </cell>
          <cell r="AG390">
            <v>354131</v>
          </cell>
          <cell r="AH390">
            <v>9.94</v>
          </cell>
        </row>
        <row r="391">
          <cell r="J391" t="str">
            <v>MATHIGATTA GATE_110F03-MARANAGUTTHI</v>
          </cell>
          <cell r="K391" t="str">
            <v>AGRI</v>
          </cell>
          <cell r="L391" t="str">
            <v>1320203909010103</v>
          </cell>
          <cell r="M391">
            <v>101</v>
          </cell>
          <cell r="N391">
            <v>94</v>
          </cell>
          <cell r="O391">
            <v>7</v>
          </cell>
          <cell r="P391">
            <v>94</v>
          </cell>
          <cell r="Q391">
            <v>0</v>
          </cell>
          <cell r="R391">
            <v>421</v>
          </cell>
          <cell r="S391">
            <v>842.2</v>
          </cell>
          <cell r="V391">
            <v>421</v>
          </cell>
          <cell r="W391">
            <v>0</v>
          </cell>
          <cell r="X391">
            <v>1000</v>
          </cell>
          <cell r="Y391">
            <v>0</v>
          </cell>
          <cell r="Z391">
            <v>421200</v>
          </cell>
          <cell r="AA391">
            <v>0</v>
          </cell>
          <cell r="AB391">
            <v>223000</v>
          </cell>
          <cell r="AC391">
            <v>0</v>
          </cell>
          <cell r="AD391">
            <v>198200</v>
          </cell>
          <cell r="AE391">
            <v>0</v>
          </cell>
          <cell r="AF391">
            <v>178500</v>
          </cell>
          <cell r="AG391">
            <v>178500</v>
          </cell>
          <cell r="AH391">
            <v>9.94</v>
          </cell>
        </row>
        <row r="392">
          <cell r="J392" t="str">
            <v>SHETYKERE_110F01-GYAREHALLI</v>
          </cell>
          <cell r="K392" t="str">
            <v>AGRI</v>
          </cell>
          <cell r="L392" t="str">
            <v>1320203904010101</v>
          </cell>
          <cell r="M392">
            <v>296</v>
          </cell>
          <cell r="N392">
            <v>281</v>
          </cell>
          <cell r="O392">
            <v>15</v>
          </cell>
          <cell r="P392">
            <v>274</v>
          </cell>
          <cell r="Q392">
            <v>0</v>
          </cell>
          <cell r="R392">
            <v>749.51</v>
          </cell>
          <cell r="S392">
            <v>775.72900000000004</v>
          </cell>
          <cell r="V392">
            <v>749.51</v>
          </cell>
          <cell r="W392">
            <v>0</v>
          </cell>
          <cell r="X392">
            <v>20000</v>
          </cell>
          <cell r="Y392">
            <v>0</v>
          </cell>
          <cell r="Z392">
            <v>524380</v>
          </cell>
          <cell r="AA392">
            <v>0</v>
          </cell>
          <cell r="AB392">
            <v>0</v>
          </cell>
          <cell r="AC392">
            <v>0</v>
          </cell>
          <cell r="AD392">
            <v>524380</v>
          </cell>
          <cell r="AE392">
            <v>208</v>
          </cell>
          <cell r="AF392">
            <v>472567.91399999999</v>
          </cell>
          <cell r="AG392">
            <v>472775.91399999999</v>
          </cell>
          <cell r="AH392">
            <v>9.84</v>
          </cell>
        </row>
        <row r="393">
          <cell r="J393" t="str">
            <v>SHETYKERE_110F02-SIDARAMANAGARA</v>
          </cell>
          <cell r="K393" t="str">
            <v>AGRI</v>
          </cell>
          <cell r="L393" t="str">
            <v>1320203904010102</v>
          </cell>
          <cell r="M393">
            <v>462</v>
          </cell>
          <cell r="N393">
            <v>457</v>
          </cell>
          <cell r="O393">
            <v>5</v>
          </cell>
          <cell r="P393">
            <v>447</v>
          </cell>
          <cell r="Q393">
            <v>0</v>
          </cell>
          <cell r="R393">
            <v>724.55200000000002</v>
          </cell>
          <cell r="S393">
            <v>753.02700000000004</v>
          </cell>
          <cell r="V393">
            <v>724.55</v>
          </cell>
          <cell r="W393">
            <v>2.0000000000663931E-3</v>
          </cell>
          <cell r="X393">
            <v>20000</v>
          </cell>
          <cell r="Y393">
            <v>0</v>
          </cell>
          <cell r="Z393">
            <v>569500</v>
          </cell>
          <cell r="AA393">
            <v>0</v>
          </cell>
          <cell r="AB393">
            <v>0</v>
          </cell>
          <cell r="AC393">
            <v>0</v>
          </cell>
          <cell r="AD393">
            <v>569500</v>
          </cell>
          <cell r="AE393">
            <v>97</v>
          </cell>
          <cell r="AF393">
            <v>515300.52</v>
          </cell>
          <cell r="AG393">
            <v>515397.52</v>
          </cell>
          <cell r="AH393">
            <v>9.5</v>
          </cell>
        </row>
        <row r="394">
          <cell r="J394" t="str">
            <v>SHETYKERE_110F03-HESARAHALLI</v>
          </cell>
          <cell r="K394" t="str">
            <v>AGRI</v>
          </cell>
          <cell r="L394" t="str">
            <v>1320203904010103</v>
          </cell>
          <cell r="M394">
            <v>326</v>
          </cell>
          <cell r="N394">
            <v>309</v>
          </cell>
          <cell r="O394">
            <v>17</v>
          </cell>
          <cell r="P394">
            <v>276</v>
          </cell>
          <cell r="Q394">
            <v>0</v>
          </cell>
          <cell r="R394">
            <v>584.73299999999995</v>
          </cell>
          <cell r="S394">
            <v>592.25099999999998</v>
          </cell>
          <cell r="V394">
            <v>584.73</v>
          </cell>
          <cell r="W394">
            <v>2.9999999999290594E-3</v>
          </cell>
          <cell r="X394">
            <v>20000</v>
          </cell>
          <cell r="Y394">
            <v>0</v>
          </cell>
          <cell r="Z394">
            <v>150360</v>
          </cell>
          <cell r="AA394">
            <v>0</v>
          </cell>
          <cell r="AB394">
            <v>0</v>
          </cell>
          <cell r="AC394">
            <v>0</v>
          </cell>
          <cell r="AD394">
            <v>150360</v>
          </cell>
          <cell r="AE394">
            <v>549</v>
          </cell>
          <cell r="AF394">
            <v>135526.742</v>
          </cell>
          <cell r="AG394">
            <v>136075.742</v>
          </cell>
          <cell r="AH394">
            <v>9.5</v>
          </cell>
        </row>
        <row r="395">
          <cell r="J395" t="str">
            <v>SHETYKERE_110F04-SHETTIKERE</v>
          </cell>
          <cell r="K395" t="str">
            <v>AGRI</v>
          </cell>
          <cell r="L395" t="str">
            <v>1320203904010104</v>
          </cell>
          <cell r="M395">
            <v>372</v>
          </cell>
          <cell r="N395">
            <v>370</v>
          </cell>
          <cell r="O395">
            <v>2</v>
          </cell>
          <cell r="P395">
            <v>348</v>
          </cell>
          <cell r="Q395">
            <v>0</v>
          </cell>
          <cell r="R395">
            <v>639.46100000000001</v>
          </cell>
          <cell r="S395">
            <v>660.05700000000002</v>
          </cell>
          <cell r="V395">
            <v>639.46</v>
          </cell>
          <cell r="W395">
            <v>9.9999999997635314E-4</v>
          </cell>
          <cell r="X395">
            <v>20000</v>
          </cell>
          <cell r="Y395">
            <v>0</v>
          </cell>
          <cell r="Z395">
            <v>411920</v>
          </cell>
          <cell r="AA395">
            <v>0</v>
          </cell>
          <cell r="AB395">
            <v>0</v>
          </cell>
          <cell r="AC395">
            <v>0</v>
          </cell>
          <cell r="AD395">
            <v>411920</v>
          </cell>
          <cell r="AE395">
            <v>463</v>
          </cell>
          <cell r="AF395">
            <v>372324.05099999998</v>
          </cell>
          <cell r="AG395">
            <v>372787.05099999998</v>
          </cell>
          <cell r="AH395">
            <v>9.5</v>
          </cell>
        </row>
        <row r="396">
          <cell r="J396" t="str">
            <v>SHETYKERE_110F05-KUPPUR-NJY</v>
          </cell>
          <cell r="K396" t="str">
            <v>NJY</v>
          </cell>
          <cell r="L396" t="str">
            <v>1320203904010105</v>
          </cell>
          <cell r="M396">
            <v>2306</v>
          </cell>
          <cell r="N396">
            <v>1995</v>
          </cell>
          <cell r="O396">
            <v>311</v>
          </cell>
          <cell r="P396">
            <v>0</v>
          </cell>
          <cell r="Q396">
            <v>0</v>
          </cell>
          <cell r="R396">
            <v>784.26700000000005</v>
          </cell>
          <cell r="S396">
            <v>799.20600000000002</v>
          </cell>
          <cell r="V396">
            <v>784.27</v>
          </cell>
          <cell r="W396">
            <v>-2.9999999999290594E-3</v>
          </cell>
          <cell r="X396">
            <v>10000</v>
          </cell>
          <cell r="Y396">
            <v>0</v>
          </cell>
          <cell r="Z396">
            <v>149390</v>
          </cell>
          <cell r="AA396">
            <v>3000</v>
          </cell>
          <cell r="AB396">
            <v>0</v>
          </cell>
          <cell r="AC396">
            <v>0</v>
          </cell>
          <cell r="AD396">
            <v>152390</v>
          </cell>
          <cell r="AE396">
            <v>130581.4</v>
          </cell>
          <cell r="AF396">
            <v>0</v>
          </cell>
          <cell r="AG396">
            <v>130581.4</v>
          </cell>
          <cell r="AH396">
            <v>14.31</v>
          </cell>
        </row>
        <row r="397">
          <cell r="J397" t="str">
            <v>SHETYKERE_110F06-AGASARAHALLI-NJY</v>
          </cell>
          <cell r="K397" t="str">
            <v>NJY</v>
          </cell>
          <cell r="L397" t="str">
            <v>1320203904010106</v>
          </cell>
          <cell r="M397">
            <v>979</v>
          </cell>
          <cell r="N397">
            <v>808</v>
          </cell>
          <cell r="O397">
            <v>171</v>
          </cell>
          <cell r="P397">
            <v>0</v>
          </cell>
          <cell r="Q397">
            <v>0</v>
          </cell>
          <cell r="R397">
            <v>282.23899999999998</v>
          </cell>
          <cell r="S397">
            <v>286.55700000000002</v>
          </cell>
          <cell r="V397">
            <v>282.24</v>
          </cell>
          <cell r="W397">
            <v>-1.0000000000331966E-3</v>
          </cell>
          <cell r="X397">
            <v>20000</v>
          </cell>
          <cell r="Y397">
            <v>0</v>
          </cell>
          <cell r="Z397">
            <v>86360</v>
          </cell>
          <cell r="AA397">
            <v>1000</v>
          </cell>
          <cell r="AB397">
            <v>0</v>
          </cell>
          <cell r="AC397">
            <v>0</v>
          </cell>
          <cell r="AD397">
            <v>87360</v>
          </cell>
          <cell r="AE397">
            <v>74510</v>
          </cell>
          <cell r="AF397">
            <v>0</v>
          </cell>
          <cell r="AG397">
            <v>74510</v>
          </cell>
          <cell r="AH397">
            <v>14.71</v>
          </cell>
        </row>
        <row r="398">
          <cell r="J398" t="str">
            <v>SHETYKERE_110F07-SASALU</v>
          </cell>
          <cell r="K398" t="str">
            <v>AGRI</v>
          </cell>
          <cell r="L398" t="str">
            <v>1320203904020301</v>
          </cell>
          <cell r="M398">
            <v>280</v>
          </cell>
          <cell r="N398">
            <v>278</v>
          </cell>
          <cell r="O398">
            <v>2</v>
          </cell>
          <cell r="P398">
            <v>274</v>
          </cell>
          <cell r="Q398">
            <v>0</v>
          </cell>
          <cell r="R398">
            <v>1014.002</v>
          </cell>
          <cell r="S398">
            <v>1071.635</v>
          </cell>
          <cell r="V398">
            <v>1014</v>
          </cell>
          <cell r="W398">
            <v>1.9999999999527063E-3</v>
          </cell>
          <cell r="X398">
            <v>20000</v>
          </cell>
          <cell r="Y398">
            <v>0</v>
          </cell>
          <cell r="Z398">
            <v>1152660</v>
          </cell>
          <cell r="AA398">
            <v>0</v>
          </cell>
          <cell r="AB398">
            <v>602000</v>
          </cell>
          <cell r="AC398">
            <v>0</v>
          </cell>
          <cell r="AD398">
            <v>550660</v>
          </cell>
          <cell r="AE398">
            <v>103</v>
          </cell>
          <cell r="AF398">
            <v>496200</v>
          </cell>
          <cell r="AG398">
            <v>496303</v>
          </cell>
          <cell r="AH398">
            <v>9.8699999999999992</v>
          </cell>
        </row>
        <row r="399">
          <cell r="J399" t="str">
            <v>SHETYKERE_110F08-ARALIKERE</v>
          </cell>
          <cell r="K399" t="str">
            <v>AGRI</v>
          </cell>
          <cell r="L399" t="str">
            <v>1320203904020302</v>
          </cell>
          <cell r="M399">
            <v>421</v>
          </cell>
          <cell r="N399">
            <v>404</v>
          </cell>
          <cell r="O399">
            <v>17</v>
          </cell>
          <cell r="P399">
            <v>372</v>
          </cell>
          <cell r="Q399">
            <v>0</v>
          </cell>
          <cell r="R399">
            <v>783.52099999999996</v>
          </cell>
          <cell r="S399">
            <v>814.10799999999995</v>
          </cell>
          <cell r="V399">
            <v>783.52</v>
          </cell>
          <cell r="W399">
            <v>9.9999999997635314E-4</v>
          </cell>
          <cell r="X399">
            <v>20000</v>
          </cell>
          <cell r="Y399">
            <v>0</v>
          </cell>
          <cell r="Z399">
            <v>611740</v>
          </cell>
          <cell r="AA399">
            <v>0</v>
          </cell>
          <cell r="AB399">
            <v>0</v>
          </cell>
          <cell r="AC399">
            <v>0</v>
          </cell>
          <cell r="AD399">
            <v>611740</v>
          </cell>
          <cell r="AE399">
            <v>611</v>
          </cell>
          <cell r="AF399">
            <v>553012.72</v>
          </cell>
          <cell r="AG399">
            <v>553623.72</v>
          </cell>
          <cell r="AH399">
            <v>9.5</v>
          </cell>
        </row>
        <row r="400">
          <cell r="J400" t="str">
            <v>SHETYKERE_110F09-BENAKANAKATTE</v>
          </cell>
          <cell r="K400" t="str">
            <v>AGRI</v>
          </cell>
          <cell r="L400" t="str">
            <v>1320203904020303</v>
          </cell>
          <cell r="M400">
            <v>388</v>
          </cell>
          <cell r="N400">
            <v>377</v>
          </cell>
          <cell r="O400">
            <v>11</v>
          </cell>
          <cell r="P400">
            <v>362</v>
          </cell>
          <cell r="Q400">
            <v>0</v>
          </cell>
          <cell r="R400">
            <v>746.06200000000001</v>
          </cell>
          <cell r="S400">
            <v>773.51800000000003</v>
          </cell>
          <cell r="V400">
            <v>746.06</v>
          </cell>
          <cell r="W400">
            <v>2.0000000000663931E-3</v>
          </cell>
          <cell r="X400">
            <v>20000</v>
          </cell>
          <cell r="Y400">
            <v>0</v>
          </cell>
          <cell r="Z400">
            <v>549120</v>
          </cell>
          <cell r="AA400">
            <v>0</v>
          </cell>
          <cell r="AB400">
            <v>45000</v>
          </cell>
          <cell r="AC400">
            <v>0</v>
          </cell>
          <cell r="AD400">
            <v>504120</v>
          </cell>
          <cell r="AE400">
            <v>369</v>
          </cell>
          <cell r="AF400">
            <v>453400</v>
          </cell>
          <cell r="AG400">
            <v>453769</v>
          </cell>
          <cell r="AH400">
            <v>9.99</v>
          </cell>
        </row>
        <row r="401">
          <cell r="J401" t="str">
            <v>SHETYKERE_110F10-AJJENAHALLI</v>
          </cell>
          <cell r="K401" t="str">
            <v>AGRI</v>
          </cell>
          <cell r="L401" t="str">
            <v>1320203904020304</v>
          </cell>
          <cell r="M401">
            <v>389</v>
          </cell>
          <cell r="N401">
            <v>387</v>
          </cell>
          <cell r="O401">
            <v>2</v>
          </cell>
          <cell r="P401">
            <v>387</v>
          </cell>
          <cell r="Q401">
            <v>0</v>
          </cell>
          <cell r="R401">
            <v>558.11</v>
          </cell>
          <cell r="S401">
            <v>576.88800000000003</v>
          </cell>
          <cell r="V401">
            <v>558.11</v>
          </cell>
          <cell r="W401">
            <v>0</v>
          </cell>
          <cell r="X401">
            <v>20000</v>
          </cell>
          <cell r="Y401">
            <v>0</v>
          </cell>
          <cell r="Z401">
            <v>375560</v>
          </cell>
          <cell r="AA401">
            <v>0</v>
          </cell>
          <cell r="AB401">
            <v>0</v>
          </cell>
          <cell r="AC401">
            <v>0</v>
          </cell>
          <cell r="AD401">
            <v>375560</v>
          </cell>
          <cell r="AE401">
            <v>0</v>
          </cell>
          <cell r="AF401">
            <v>339881.77399999998</v>
          </cell>
          <cell r="AG401">
            <v>339881.77399999998</v>
          </cell>
          <cell r="AH401">
            <v>9.5</v>
          </cell>
        </row>
        <row r="402">
          <cell r="J402" t="str">
            <v>SHETYKERE_110F11-NAVILE</v>
          </cell>
          <cell r="K402" t="str">
            <v>AGRI</v>
          </cell>
          <cell r="L402" t="str">
            <v>1320203904010108</v>
          </cell>
          <cell r="M402">
            <v>393</v>
          </cell>
          <cell r="N402">
            <v>391</v>
          </cell>
          <cell r="O402">
            <v>2</v>
          </cell>
          <cell r="P402">
            <v>389</v>
          </cell>
          <cell r="Q402">
            <v>0</v>
          </cell>
          <cell r="R402">
            <v>404.42399999999998</v>
          </cell>
          <cell r="S402">
            <v>429.87</v>
          </cell>
          <cell r="V402">
            <v>404.42</v>
          </cell>
          <cell r="W402">
            <v>3.999999999962256E-3</v>
          </cell>
          <cell r="X402">
            <v>20000</v>
          </cell>
          <cell r="Y402">
            <v>0</v>
          </cell>
          <cell r="Z402">
            <v>508920</v>
          </cell>
          <cell r="AA402">
            <v>0</v>
          </cell>
          <cell r="AB402">
            <v>0</v>
          </cell>
          <cell r="AC402">
            <v>0</v>
          </cell>
          <cell r="AD402">
            <v>508920</v>
          </cell>
          <cell r="AE402">
            <v>0</v>
          </cell>
          <cell r="AF402">
            <v>460571.712</v>
          </cell>
          <cell r="AG402">
            <v>460571.712</v>
          </cell>
          <cell r="AH402">
            <v>9.5</v>
          </cell>
        </row>
        <row r="403">
          <cell r="J403" t="str">
            <v>SHETYKERE_110F12-RAJJAYANAPALLYA</v>
          </cell>
          <cell r="K403" t="str">
            <v>AGRI</v>
          </cell>
          <cell r="L403" t="str">
            <v>1320203904010107</v>
          </cell>
          <cell r="M403">
            <v>307</v>
          </cell>
          <cell r="N403">
            <v>307</v>
          </cell>
          <cell r="O403">
            <v>0</v>
          </cell>
          <cell r="P403">
            <v>305</v>
          </cell>
          <cell r="Q403">
            <v>0</v>
          </cell>
          <cell r="R403">
            <v>290.48399999999998</v>
          </cell>
          <cell r="S403">
            <v>309.70600000000002</v>
          </cell>
          <cell r="V403">
            <v>290.48</v>
          </cell>
          <cell r="W403">
            <v>3.999999999962256E-3</v>
          </cell>
          <cell r="X403">
            <v>20000</v>
          </cell>
          <cell r="Y403">
            <v>0</v>
          </cell>
          <cell r="Z403">
            <v>384440</v>
          </cell>
          <cell r="AA403">
            <v>0</v>
          </cell>
          <cell r="AB403">
            <v>0</v>
          </cell>
          <cell r="AC403">
            <v>0</v>
          </cell>
          <cell r="AD403">
            <v>384440</v>
          </cell>
          <cell r="AE403">
            <v>22</v>
          </cell>
          <cell r="AF403">
            <v>347894.84100000001</v>
          </cell>
          <cell r="AG403">
            <v>347916.84100000001</v>
          </cell>
          <cell r="AH403">
            <v>9.5</v>
          </cell>
        </row>
        <row r="404">
          <cell r="J404" t="str">
            <v>SHETYKERE_110F13-DUGADIHALLI-NJY</v>
          </cell>
          <cell r="K404" t="str">
            <v>NJY</v>
          </cell>
          <cell r="L404" t="str">
            <v>1320203904010111</v>
          </cell>
          <cell r="M404">
            <v>1156</v>
          </cell>
          <cell r="N404">
            <v>1057</v>
          </cell>
          <cell r="O404">
            <v>99</v>
          </cell>
          <cell r="P404">
            <v>0</v>
          </cell>
          <cell r="Q404">
            <v>0</v>
          </cell>
          <cell r="R404">
            <v>4988.7</v>
          </cell>
          <cell r="S404">
            <v>5065.3999999999996</v>
          </cell>
          <cell r="V404">
            <v>4988.7</v>
          </cell>
          <cell r="W404">
            <v>0</v>
          </cell>
          <cell r="X404">
            <v>1000</v>
          </cell>
          <cell r="Y404">
            <v>0</v>
          </cell>
          <cell r="Z404">
            <v>76700</v>
          </cell>
          <cell r="AA404">
            <v>4000</v>
          </cell>
          <cell r="AB404">
            <v>0</v>
          </cell>
          <cell r="AC404">
            <v>0</v>
          </cell>
          <cell r="AD404">
            <v>80700</v>
          </cell>
          <cell r="AE404">
            <v>68980</v>
          </cell>
          <cell r="AF404">
            <v>0</v>
          </cell>
          <cell r="AG404">
            <v>68980</v>
          </cell>
          <cell r="AH404">
            <v>14.52</v>
          </cell>
        </row>
        <row r="405">
          <cell r="J405" t="str">
            <v>SHETYKERE_110F14-GOPALANAHALLI-NJY</v>
          </cell>
          <cell r="K405" t="str">
            <v>NJY</v>
          </cell>
          <cell r="L405" t="str">
            <v>1320203904020305</v>
          </cell>
          <cell r="M405">
            <v>2418</v>
          </cell>
          <cell r="N405">
            <v>2140</v>
          </cell>
          <cell r="O405">
            <v>278</v>
          </cell>
          <cell r="P405">
            <v>0</v>
          </cell>
          <cell r="Q405">
            <v>0</v>
          </cell>
          <cell r="R405">
            <v>685.67499999999995</v>
          </cell>
          <cell r="S405">
            <v>700.61800000000005</v>
          </cell>
          <cell r="V405">
            <v>685.68</v>
          </cell>
          <cell r="W405">
            <v>-4.9999999999954525E-3</v>
          </cell>
          <cell r="X405">
            <v>10000</v>
          </cell>
          <cell r="Y405">
            <v>0</v>
          </cell>
          <cell r="Z405">
            <v>149430</v>
          </cell>
          <cell r="AA405">
            <v>0</v>
          </cell>
          <cell r="AB405">
            <v>0</v>
          </cell>
          <cell r="AC405">
            <v>0</v>
          </cell>
          <cell r="AD405">
            <v>149430</v>
          </cell>
          <cell r="AE405">
            <v>129409.7</v>
          </cell>
          <cell r="AF405">
            <v>0</v>
          </cell>
          <cell r="AG405">
            <v>129409.7</v>
          </cell>
          <cell r="AH405">
            <v>13.4</v>
          </cell>
        </row>
        <row r="406">
          <cell r="J406" t="str">
            <v>TIMMANAHALLI_110F02-LAKKENAHALLI</v>
          </cell>
          <cell r="K406" t="str">
            <v>AGRI</v>
          </cell>
          <cell r="L406" t="str">
            <v>1320203907010101</v>
          </cell>
          <cell r="M406">
            <v>384</v>
          </cell>
          <cell r="N406">
            <v>373</v>
          </cell>
          <cell r="O406">
            <v>11</v>
          </cell>
          <cell r="P406">
            <v>373</v>
          </cell>
          <cell r="Q406">
            <v>0</v>
          </cell>
          <cell r="R406">
            <v>1094.4849999999999</v>
          </cell>
          <cell r="S406">
            <v>1135.5050000000001</v>
          </cell>
          <cell r="V406">
            <v>1094.49</v>
          </cell>
          <cell r="W406">
            <v>-5.0000000001091394E-3</v>
          </cell>
          <cell r="X406">
            <v>20000</v>
          </cell>
          <cell r="Y406">
            <v>0</v>
          </cell>
          <cell r="Z406">
            <v>820400</v>
          </cell>
          <cell r="AA406">
            <v>0</v>
          </cell>
          <cell r="AB406">
            <v>42000</v>
          </cell>
          <cell r="AC406">
            <v>0</v>
          </cell>
          <cell r="AD406">
            <v>778400</v>
          </cell>
          <cell r="AE406">
            <v>0</v>
          </cell>
          <cell r="AF406">
            <v>702000</v>
          </cell>
          <cell r="AG406">
            <v>702000</v>
          </cell>
          <cell r="AH406">
            <v>9.82</v>
          </cell>
        </row>
        <row r="407">
          <cell r="J407" t="str">
            <v>TIMMANAHALLI_110F03-BADAKEGUDLU</v>
          </cell>
          <cell r="K407" t="str">
            <v>AGRI</v>
          </cell>
          <cell r="L407" t="str">
            <v>1320203907020101</v>
          </cell>
          <cell r="M407">
            <v>528</v>
          </cell>
          <cell r="N407">
            <v>513</v>
          </cell>
          <cell r="O407">
            <v>15</v>
          </cell>
          <cell r="P407">
            <v>512</v>
          </cell>
          <cell r="Q407">
            <v>0</v>
          </cell>
          <cell r="R407">
            <v>1036.2270000000001</v>
          </cell>
          <cell r="S407">
            <v>1068.915</v>
          </cell>
          <cell r="V407">
            <v>1036.23</v>
          </cell>
          <cell r="W407">
            <v>-2.9999999999290594E-3</v>
          </cell>
          <cell r="X407">
            <v>20000</v>
          </cell>
          <cell r="Y407">
            <v>0</v>
          </cell>
          <cell r="Z407">
            <v>653760</v>
          </cell>
          <cell r="AA407">
            <v>0</v>
          </cell>
          <cell r="AB407">
            <v>0</v>
          </cell>
          <cell r="AC407">
            <v>0</v>
          </cell>
          <cell r="AD407">
            <v>653760</v>
          </cell>
          <cell r="AE407">
            <v>0</v>
          </cell>
          <cell r="AF407">
            <v>591654.14</v>
          </cell>
          <cell r="AG407">
            <v>591654.14</v>
          </cell>
          <cell r="AH407">
            <v>9.5</v>
          </cell>
        </row>
        <row r="408">
          <cell r="J408" t="str">
            <v>TIMMANAHALLI_110F04-THIMMANALLI</v>
          </cell>
          <cell r="K408" t="str">
            <v>AGRI</v>
          </cell>
          <cell r="L408" t="str">
            <v>1320203907010106</v>
          </cell>
          <cell r="M408">
            <v>423</v>
          </cell>
          <cell r="N408">
            <v>416</v>
          </cell>
          <cell r="O408">
            <v>7</v>
          </cell>
          <cell r="P408">
            <v>411</v>
          </cell>
          <cell r="Q408">
            <v>0</v>
          </cell>
          <cell r="R408">
            <v>706.12800000000004</v>
          </cell>
          <cell r="S408">
            <v>734.06799999999998</v>
          </cell>
          <cell r="V408">
            <v>706.13</v>
          </cell>
          <cell r="W408">
            <v>-1.9999999999527063E-3</v>
          </cell>
          <cell r="X408">
            <v>20000</v>
          </cell>
          <cell r="Y408">
            <v>0</v>
          </cell>
          <cell r="Z408">
            <v>558800</v>
          </cell>
          <cell r="AA408">
            <v>0</v>
          </cell>
          <cell r="AB408">
            <v>0</v>
          </cell>
          <cell r="AC408">
            <v>0</v>
          </cell>
          <cell r="AD408">
            <v>558800</v>
          </cell>
          <cell r="AE408">
            <v>112</v>
          </cell>
          <cell r="AF408">
            <v>505601.22399999999</v>
          </cell>
          <cell r="AG408">
            <v>505713.22399999999</v>
          </cell>
          <cell r="AH408">
            <v>9.5</v>
          </cell>
        </row>
        <row r="409">
          <cell r="J409" t="str">
            <v>TIMMANAHALLI_110F05-RAMANAHALLI</v>
          </cell>
          <cell r="K409" t="str">
            <v>AGRI</v>
          </cell>
          <cell r="L409" t="str">
            <v>1320203907010107</v>
          </cell>
          <cell r="M409">
            <v>312</v>
          </cell>
          <cell r="N409">
            <v>305</v>
          </cell>
          <cell r="O409">
            <v>7</v>
          </cell>
          <cell r="P409">
            <v>302</v>
          </cell>
          <cell r="Q409">
            <v>0</v>
          </cell>
          <cell r="R409">
            <v>731.20399999999995</v>
          </cell>
          <cell r="S409">
            <v>767.06899999999996</v>
          </cell>
          <cell r="V409">
            <v>731.2</v>
          </cell>
          <cell r="W409">
            <v>3.9999999999054126E-3</v>
          </cell>
          <cell r="X409">
            <v>20000</v>
          </cell>
          <cell r="Y409">
            <v>0</v>
          </cell>
          <cell r="Z409">
            <v>717300</v>
          </cell>
          <cell r="AA409">
            <v>0</v>
          </cell>
          <cell r="AB409">
            <v>100000</v>
          </cell>
          <cell r="AC409">
            <v>0</v>
          </cell>
          <cell r="AD409">
            <v>617300</v>
          </cell>
          <cell r="AE409">
            <v>226</v>
          </cell>
          <cell r="AF409">
            <v>558431.87600000005</v>
          </cell>
          <cell r="AG409">
            <v>558657.87600000005</v>
          </cell>
          <cell r="AH409">
            <v>9.5</v>
          </cell>
        </row>
        <row r="410">
          <cell r="J410" t="str">
            <v>TIMMANAHALLI_110F06-GANTENHALLI</v>
          </cell>
          <cell r="K410" t="str">
            <v>AGRI</v>
          </cell>
          <cell r="L410" t="str">
            <v>1320203907020301</v>
          </cell>
          <cell r="M410">
            <v>474</v>
          </cell>
          <cell r="N410">
            <v>466</v>
          </cell>
          <cell r="O410">
            <v>8</v>
          </cell>
          <cell r="P410">
            <v>444</v>
          </cell>
          <cell r="Q410">
            <v>0</v>
          </cell>
          <cell r="R410">
            <v>1384.2149999999999</v>
          </cell>
          <cell r="S410">
            <v>1428.239</v>
          </cell>
          <cell r="V410">
            <v>1384.22</v>
          </cell>
          <cell r="W410">
            <v>-5.0000000001091394E-3</v>
          </cell>
          <cell r="X410">
            <v>20000</v>
          </cell>
          <cell r="Y410">
            <v>0</v>
          </cell>
          <cell r="Z410">
            <v>880480</v>
          </cell>
          <cell r="AA410">
            <v>0</v>
          </cell>
          <cell r="AB410">
            <v>27000</v>
          </cell>
          <cell r="AC410">
            <v>0</v>
          </cell>
          <cell r="AD410">
            <v>853480</v>
          </cell>
          <cell r="AE410">
            <v>609</v>
          </cell>
          <cell r="AF410">
            <v>771300</v>
          </cell>
          <cell r="AG410">
            <v>771909</v>
          </cell>
          <cell r="AH410">
            <v>9.56</v>
          </cell>
        </row>
        <row r="411">
          <cell r="J411" t="str">
            <v>TIMMANAHALLI_110F07-KUSHALPURA</v>
          </cell>
          <cell r="K411" t="str">
            <v>AGRI</v>
          </cell>
          <cell r="L411" t="str">
            <v>1320203907020302</v>
          </cell>
          <cell r="M411">
            <v>465</v>
          </cell>
          <cell r="N411">
            <v>461</v>
          </cell>
          <cell r="O411">
            <v>4</v>
          </cell>
          <cell r="P411">
            <v>452</v>
          </cell>
          <cell r="Q411">
            <v>0</v>
          </cell>
          <cell r="R411">
            <v>841.48900000000003</v>
          </cell>
          <cell r="S411">
            <v>874.58100000000002</v>
          </cell>
          <cell r="V411">
            <v>841.49</v>
          </cell>
          <cell r="W411">
            <v>-9.9999999997635314E-4</v>
          </cell>
          <cell r="X411">
            <v>20000</v>
          </cell>
          <cell r="Y411">
            <v>0</v>
          </cell>
          <cell r="Z411">
            <v>661840</v>
          </cell>
          <cell r="AA411">
            <v>0</v>
          </cell>
          <cell r="AB411">
            <v>0</v>
          </cell>
          <cell r="AC411">
            <v>0</v>
          </cell>
          <cell r="AD411">
            <v>661840</v>
          </cell>
          <cell r="AE411">
            <v>154</v>
          </cell>
          <cell r="AF411">
            <v>598811.06499999994</v>
          </cell>
          <cell r="AG411">
            <v>598965.06499999994</v>
          </cell>
          <cell r="AH411">
            <v>9.5</v>
          </cell>
        </row>
        <row r="412">
          <cell r="J412" t="str">
            <v>TIMMANAHALLI_110F08-KANDIKERE</v>
          </cell>
          <cell r="K412" t="str">
            <v>AGRI</v>
          </cell>
          <cell r="L412" t="str">
            <v>1320203907020303</v>
          </cell>
          <cell r="M412">
            <v>446</v>
          </cell>
          <cell r="N412">
            <v>439</v>
          </cell>
          <cell r="O412">
            <v>7</v>
          </cell>
          <cell r="P412">
            <v>438</v>
          </cell>
          <cell r="Q412">
            <v>0</v>
          </cell>
          <cell r="R412">
            <v>1049.249</v>
          </cell>
          <cell r="S412">
            <v>1083.519</v>
          </cell>
          <cell r="V412">
            <v>1049.25</v>
          </cell>
          <cell r="W412">
            <v>-9.9999999997635314E-4</v>
          </cell>
          <cell r="X412">
            <v>20000</v>
          </cell>
          <cell r="Y412">
            <v>0</v>
          </cell>
          <cell r="Z412">
            <v>685400</v>
          </cell>
          <cell r="AA412">
            <v>0</v>
          </cell>
          <cell r="AB412">
            <v>0</v>
          </cell>
          <cell r="AC412">
            <v>0</v>
          </cell>
          <cell r="AD412">
            <v>685400</v>
          </cell>
          <cell r="AE412">
            <v>398</v>
          </cell>
          <cell r="AF412">
            <v>619889.326</v>
          </cell>
          <cell r="AG412">
            <v>620287.326</v>
          </cell>
          <cell r="AH412">
            <v>9.5</v>
          </cell>
        </row>
        <row r="413">
          <cell r="J413" t="str">
            <v>TIMMANAHALLI_110F09-INDUSTRIAL</v>
          </cell>
          <cell r="K413" t="str">
            <v>INDUSTRIAL</v>
          </cell>
          <cell r="L413" t="str">
            <v>1320203907020103</v>
          </cell>
          <cell r="M413">
            <v>3</v>
          </cell>
          <cell r="N413">
            <v>2</v>
          </cell>
          <cell r="O413">
            <v>1</v>
          </cell>
          <cell r="P413">
            <v>0</v>
          </cell>
          <cell r="Q413">
            <v>0</v>
          </cell>
          <cell r="R413">
            <v>358.19499999999999</v>
          </cell>
          <cell r="S413">
            <v>368.553</v>
          </cell>
          <cell r="V413">
            <v>358.2</v>
          </cell>
          <cell r="W413">
            <v>-4.9999999999954525E-3</v>
          </cell>
          <cell r="X413">
            <v>20000</v>
          </cell>
          <cell r="Y413">
            <v>0</v>
          </cell>
          <cell r="Z413">
            <v>207160</v>
          </cell>
          <cell r="AA413">
            <v>0</v>
          </cell>
          <cell r="AB413">
            <v>0</v>
          </cell>
          <cell r="AC413">
            <v>0</v>
          </cell>
          <cell r="AD413">
            <v>207160</v>
          </cell>
          <cell r="AE413">
            <v>197050</v>
          </cell>
          <cell r="AF413">
            <v>0</v>
          </cell>
          <cell r="AG413">
            <v>197050</v>
          </cell>
          <cell r="AH413">
            <v>4.88</v>
          </cell>
        </row>
        <row r="414">
          <cell r="J414" t="str">
            <v>TIMMANAHALLI_110F10-AGGIGUDDE</v>
          </cell>
          <cell r="K414" t="str">
            <v>AGRI</v>
          </cell>
          <cell r="L414" t="str">
            <v>1320203907020304</v>
          </cell>
          <cell r="M414">
            <v>326</v>
          </cell>
          <cell r="N414">
            <v>325</v>
          </cell>
          <cell r="O414">
            <v>1</v>
          </cell>
          <cell r="P414">
            <v>319</v>
          </cell>
          <cell r="Q414">
            <v>0</v>
          </cell>
          <cell r="R414">
            <v>595.678</v>
          </cell>
          <cell r="S414">
            <v>610.58500000000004</v>
          </cell>
          <cell r="V414">
            <v>595.67999999999995</v>
          </cell>
          <cell r="W414">
            <v>-1.9999999999527063E-3</v>
          </cell>
          <cell r="X414">
            <v>20000</v>
          </cell>
          <cell r="Y414">
            <v>0</v>
          </cell>
          <cell r="Z414">
            <v>298140</v>
          </cell>
          <cell r="AA414">
            <v>0</v>
          </cell>
          <cell r="AB414">
            <v>0</v>
          </cell>
          <cell r="AC414">
            <v>0</v>
          </cell>
          <cell r="AD414">
            <v>298140</v>
          </cell>
          <cell r="AE414">
            <v>313</v>
          </cell>
          <cell r="AF414">
            <v>269503.96000000002</v>
          </cell>
          <cell r="AG414">
            <v>269816.96000000002</v>
          </cell>
          <cell r="AH414">
            <v>9.5</v>
          </cell>
        </row>
        <row r="415">
          <cell r="J415" t="str">
            <v>TIMMANAHALLI_110F11-AGRAHARA-NJY</v>
          </cell>
          <cell r="K415" t="str">
            <v>NJY</v>
          </cell>
          <cell r="L415" t="str">
            <v>1320203907010102</v>
          </cell>
          <cell r="M415">
            <v>2385</v>
          </cell>
          <cell r="N415">
            <v>1867</v>
          </cell>
          <cell r="O415">
            <v>518</v>
          </cell>
          <cell r="P415">
            <v>0</v>
          </cell>
          <cell r="Q415">
            <v>0</v>
          </cell>
          <cell r="R415">
            <v>915.673</v>
          </cell>
          <cell r="S415">
            <v>932.77499999999998</v>
          </cell>
          <cell r="V415">
            <v>915.67</v>
          </cell>
          <cell r="W415">
            <v>3.0000000000427463E-3</v>
          </cell>
          <cell r="X415">
            <v>10000</v>
          </cell>
          <cell r="Y415">
            <v>0</v>
          </cell>
          <cell r="Z415">
            <v>171020</v>
          </cell>
          <cell r="AA415">
            <v>2000</v>
          </cell>
          <cell r="AB415">
            <v>0</v>
          </cell>
          <cell r="AC415">
            <v>0</v>
          </cell>
          <cell r="AD415">
            <v>173020</v>
          </cell>
          <cell r="AE415">
            <v>147867</v>
          </cell>
          <cell r="AF415">
            <v>0</v>
          </cell>
          <cell r="AG415">
            <v>147867</v>
          </cell>
          <cell r="AH415">
            <v>14.54</v>
          </cell>
        </row>
        <row r="416">
          <cell r="J416" t="str">
            <v>TIMMANAHALLI_110F12-SIDDANAKATTE-NJY</v>
          </cell>
          <cell r="K416" t="str">
            <v>NJY</v>
          </cell>
          <cell r="L416" t="str">
            <v>1320203907010103</v>
          </cell>
          <cell r="M416">
            <v>2956</v>
          </cell>
          <cell r="N416">
            <v>2341</v>
          </cell>
          <cell r="O416">
            <v>615</v>
          </cell>
          <cell r="P416">
            <v>0</v>
          </cell>
          <cell r="Q416">
            <v>0</v>
          </cell>
          <cell r="R416">
            <v>937.95799999999997</v>
          </cell>
          <cell r="S416">
            <v>955.44799999999998</v>
          </cell>
          <cell r="V416">
            <v>937.96</v>
          </cell>
          <cell r="W416">
            <v>-2.0000000000663931E-3</v>
          </cell>
          <cell r="X416">
            <v>10000</v>
          </cell>
          <cell r="Y416">
            <v>0</v>
          </cell>
          <cell r="Z416">
            <v>174900</v>
          </cell>
          <cell r="AA416">
            <v>0</v>
          </cell>
          <cell r="AB416">
            <v>0</v>
          </cell>
          <cell r="AC416">
            <v>0</v>
          </cell>
          <cell r="AD416">
            <v>174900</v>
          </cell>
          <cell r="AE416">
            <v>151462</v>
          </cell>
          <cell r="AF416">
            <v>0</v>
          </cell>
          <cell r="AG416">
            <v>151462</v>
          </cell>
          <cell r="AH416">
            <v>13.4</v>
          </cell>
        </row>
        <row r="417">
          <cell r="J417" t="str">
            <v>TIMMANAHALLI_110F13-SADARAHALLI NJY</v>
          </cell>
          <cell r="K417" t="str">
            <v>NJY</v>
          </cell>
          <cell r="L417" t="str">
            <v>1320203907020305</v>
          </cell>
          <cell r="M417">
            <v>2294</v>
          </cell>
          <cell r="N417">
            <v>1839</v>
          </cell>
          <cell r="O417">
            <v>455</v>
          </cell>
          <cell r="P417">
            <v>0</v>
          </cell>
          <cell r="Q417">
            <v>0</v>
          </cell>
          <cell r="R417">
            <v>9134.2999999999993</v>
          </cell>
          <cell r="S417">
            <v>9247.5</v>
          </cell>
          <cell r="V417">
            <v>9134.2999999999993</v>
          </cell>
          <cell r="W417">
            <v>0</v>
          </cell>
          <cell r="X417">
            <v>1000</v>
          </cell>
          <cell r="Y417">
            <v>0</v>
          </cell>
          <cell r="Z417">
            <v>113200</v>
          </cell>
          <cell r="AA417">
            <v>2000</v>
          </cell>
          <cell r="AB417">
            <v>0</v>
          </cell>
          <cell r="AC417">
            <v>0</v>
          </cell>
          <cell r="AD417">
            <v>115200</v>
          </cell>
          <cell r="AE417">
            <v>98258</v>
          </cell>
          <cell r="AF417">
            <v>0</v>
          </cell>
          <cell r="AG417">
            <v>98258</v>
          </cell>
          <cell r="AH417">
            <v>14.71</v>
          </cell>
        </row>
        <row r="418">
          <cell r="J418" t="str">
            <v>AVAREGERE_66F02-HONNUR</v>
          </cell>
          <cell r="K418" t="str">
            <v>AGRI</v>
          </cell>
          <cell r="L418" t="str">
            <v>1310103904010101</v>
          </cell>
          <cell r="M418">
            <v>467</v>
          </cell>
          <cell r="N418">
            <v>449</v>
          </cell>
          <cell r="O418">
            <v>18</v>
          </cell>
          <cell r="P418">
            <v>449</v>
          </cell>
          <cell r="Q418">
            <v>0</v>
          </cell>
          <cell r="R418">
            <v>6203.1</v>
          </cell>
          <cell r="S418">
            <v>6478.1</v>
          </cell>
          <cell r="T418">
            <v>6203.1</v>
          </cell>
          <cell r="U418">
            <v>0</v>
          </cell>
          <cell r="V418">
            <v>6203.1</v>
          </cell>
          <cell r="W418">
            <v>0</v>
          </cell>
          <cell r="X418">
            <v>2000</v>
          </cell>
          <cell r="Y418">
            <v>0</v>
          </cell>
          <cell r="Z418">
            <v>550000</v>
          </cell>
          <cell r="AA418">
            <v>0</v>
          </cell>
          <cell r="AB418">
            <v>0</v>
          </cell>
          <cell r="AC418">
            <v>0</v>
          </cell>
          <cell r="AD418">
            <v>550000</v>
          </cell>
          <cell r="AE418">
            <v>0</v>
          </cell>
          <cell r="AF418">
            <v>497751.17700000003</v>
          </cell>
          <cell r="AG418">
            <v>497751.17700000003</v>
          </cell>
          <cell r="AH418">
            <v>9.5</v>
          </cell>
        </row>
        <row r="419">
          <cell r="J419" t="str">
            <v>AVAREGERE_66F03-BASAVANALLU</v>
          </cell>
          <cell r="K419" t="str">
            <v>AGRI</v>
          </cell>
          <cell r="L419" t="str">
            <v>1310103904010102</v>
          </cell>
          <cell r="M419">
            <v>202</v>
          </cell>
          <cell r="N419">
            <v>113</v>
          </cell>
          <cell r="O419">
            <v>89</v>
          </cell>
          <cell r="P419">
            <v>113</v>
          </cell>
          <cell r="Q419">
            <v>0</v>
          </cell>
          <cell r="R419">
            <v>1414</v>
          </cell>
          <cell r="S419">
            <v>1525.2</v>
          </cell>
          <cell r="T419">
            <v>1414</v>
          </cell>
          <cell r="U419">
            <v>0</v>
          </cell>
          <cell r="V419">
            <v>1414</v>
          </cell>
          <cell r="W419">
            <v>0</v>
          </cell>
          <cell r="X419">
            <v>2000</v>
          </cell>
          <cell r="Y419">
            <v>0</v>
          </cell>
          <cell r="Z419">
            <v>222400</v>
          </cell>
          <cell r="AA419">
            <v>0</v>
          </cell>
          <cell r="AB419">
            <v>87000</v>
          </cell>
          <cell r="AC419">
            <v>0</v>
          </cell>
          <cell r="AD419">
            <v>135400</v>
          </cell>
          <cell r="AE419">
            <v>0</v>
          </cell>
          <cell r="AF419">
            <v>122536.75</v>
          </cell>
          <cell r="AG419">
            <v>122536.75</v>
          </cell>
          <cell r="AH419">
            <v>9.5</v>
          </cell>
        </row>
        <row r="420">
          <cell r="J420" t="str">
            <v>AVAREGERE_66F04-INDUSTRIAL</v>
          </cell>
          <cell r="K420" t="str">
            <v>INDUSTRIAL</v>
          </cell>
          <cell r="L420" t="str">
            <v>1310103904010103</v>
          </cell>
          <cell r="M420">
            <v>1009</v>
          </cell>
          <cell r="N420">
            <v>894</v>
          </cell>
          <cell r="O420">
            <v>115</v>
          </cell>
          <cell r="P420">
            <v>0</v>
          </cell>
          <cell r="Q420">
            <v>0</v>
          </cell>
          <cell r="R420">
            <v>10650.8</v>
          </cell>
          <cell r="S420">
            <v>11027.9</v>
          </cell>
          <cell r="T420">
            <v>10650.8</v>
          </cell>
          <cell r="U420">
            <v>0</v>
          </cell>
          <cell r="V420">
            <v>10650.8</v>
          </cell>
          <cell r="W420">
            <v>0</v>
          </cell>
          <cell r="X420">
            <v>2000</v>
          </cell>
          <cell r="Y420">
            <v>0</v>
          </cell>
          <cell r="Z420">
            <v>754200</v>
          </cell>
          <cell r="AA420">
            <v>0</v>
          </cell>
          <cell r="AB420">
            <v>542000</v>
          </cell>
          <cell r="AC420">
            <v>0</v>
          </cell>
          <cell r="AD420">
            <v>212200</v>
          </cell>
          <cell r="AE420">
            <v>192466.05</v>
          </cell>
          <cell r="AF420">
            <v>0</v>
          </cell>
          <cell r="AG420">
            <v>192466.05</v>
          </cell>
          <cell r="AH420">
            <v>9.3000000000000007</v>
          </cell>
        </row>
        <row r="421">
          <cell r="J421" t="str">
            <v>AVAREGERE_66F05-MALLASHETTIHALLI</v>
          </cell>
          <cell r="K421" t="str">
            <v>AGRI</v>
          </cell>
          <cell r="L421" t="str">
            <v>1310103904020301</v>
          </cell>
          <cell r="M421">
            <v>323</v>
          </cell>
          <cell r="N421">
            <v>317</v>
          </cell>
          <cell r="O421">
            <v>6</v>
          </cell>
          <cell r="P421">
            <v>317</v>
          </cell>
          <cell r="Q421">
            <v>0</v>
          </cell>
          <cell r="R421">
            <v>6807.6</v>
          </cell>
          <cell r="S421">
            <v>7029.1</v>
          </cell>
          <cell r="T421">
            <v>6807.6</v>
          </cell>
          <cell r="U421">
            <v>0</v>
          </cell>
          <cell r="V421">
            <v>6807.6</v>
          </cell>
          <cell r="W421">
            <v>0</v>
          </cell>
          <cell r="X421">
            <v>2000</v>
          </cell>
          <cell r="Y421">
            <v>0</v>
          </cell>
          <cell r="Z421">
            <v>443000</v>
          </cell>
          <cell r="AA421">
            <v>40000</v>
          </cell>
          <cell r="AB421">
            <v>178000</v>
          </cell>
          <cell r="AC421">
            <v>0</v>
          </cell>
          <cell r="AD421">
            <v>305000</v>
          </cell>
          <cell r="AE421">
            <v>0</v>
          </cell>
          <cell r="AF421">
            <v>276024.10499999998</v>
          </cell>
          <cell r="AG421">
            <v>276024.10499999998</v>
          </cell>
          <cell r="AH421">
            <v>9.5</v>
          </cell>
        </row>
        <row r="422">
          <cell r="J422" t="str">
            <v>AVAREGERE_66F06-KADAJJI AVG</v>
          </cell>
          <cell r="K422" t="str">
            <v>AGRI</v>
          </cell>
          <cell r="L422" t="str">
            <v>1310103904020302</v>
          </cell>
          <cell r="M422">
            <v>806</v>
          </cell>
          <cell r="N422">
            <v>741</v>
          </cell>
          <cell r="O422">
            <v>65</v>
          </cell>
          <cell r="P422">
            <v>741</v>
          </cell>
          <cell r="Q422">
            <v>0</v>
          </cell>
          <cell r="R422">
            <v>4202</v>
          </cell>
          <cell r="S422">
            <v>4406.7</v>
          </cell>
          <cell r="T422">
            <v>4202</v>
          </cell>
          <cell r="U422">
            <v>0</v>
          </cell>
          <cell r="V422">
            <v>4202</v>
          </cell>
          <cell r="W422">
            <v>0</v>
          </cell>
          <cell r="X422">
            <v>2000</v>
          </cell>
          <cell r="Y422">
            <v>0</v>
          </cell>
          <cell r="Z422">
            <v>409400</v>
          </cell>
          <cell r="AA422">
            <v>0</v>
          </cell>
          <cell r="AB422">
            <v>0</v>
          </cell>
          <cell r="AC422">
            <v>0</v>
          </cell>
          <cell r="AD422">
            <v>409400</v>
          </cell>
          <cell r="AE422">
            <v>0</v>
          </cell>
          <cell r="AF422">
            <v>370505.92099999997</v>
          </cell>
          <cell r="AG422">
            <v>370505.92099999997</v>
          </cell>
          <cell r="AH422">
            <v>9.5</v>
          </cell>
        </row>
        <row r="423">
          <cell r="J423" t="str">
            <v>AVAREGERE_66F07-AVAREGERE</v>
          </cell>
          <cell r="K423" t="str">
            <v>MIXED LOAD</v>
          </cell>
          <cell r="L423" t="str">
            <v>1310103904020303</v>
          </cell>
          <cell r="M423">
            <v>4825</v>
          </cell>
          <cell r="N423">
            <v>3931</v>
          </cell>
          <cell r="O423">
            <v>894</v>
          </cell>
          <cell r="P423">
            <v>221</v>
          </cell>
          <cell r="Q423">
            <v>0</v>
          </cell>
          <cell r="R423">
            <v>10403.1</v>
          </cell>
          <cell r="S423">
            <v>10454.6</v>
          </cell>
          <cell r="T423">
            <v>10403.1</v>
          </cell>
          <cell r="U423">
            <v>0</v>
          </cell>
          <cell r="V423">
            <v>10403.1</v>
          </cell>
          <cell r="W423">
            <v>0</v>
          </cell>
          <cell r="X423">
            <v>2000</v>
          </cell>
          <cell r="Y423">
            <v>0</v>
          </cell>
          <cell r="Z423">
            <v>103000</v>
          </cell>
          <cell r="AA423">
            <v>499945.3</v>
          </cell>
          <cell r="AB423">
            <v>0</v>
          </cell>
          <cell r="AC423">
            <v>0</v>
          </cell>
          <cell r="AD423">
            <v>602945.30000000005</v>
          </cell>
          <cell r="AE423">
            <v>313012.45</v>
          </cell>
          <cell r="AF423">
            <v>239424.136</v>
          </cell>
          <cell r="AG423">
            <v>552436.58600000001</v>
          </cell>
          <cell r="AH423">
            <v>8.3800000000000008</v>
          </cell>
        </row>
        <row r="424">
          <cell r="J424" t="str">
            <v>AVAREGERE_66F08-ANGODU</v>
          </cell>
          <cell r="K424" t="str">
            <v>NJY</v>
          </cell>
          <cell r="L424" t="str">
            <v>1310103904020304</v>
          </cell>
          <cell r="M424">
            <v>2526</v>
          </cell>
          <cell r="N424">
            <v>1829</v>
          </cell>
          <cell r="O424">
            <v>697</v>
          </cell>
          <cell r="P424">
            <v>0</v>
          </cell>
          <cell r="Q424">
            <v>0</v>
          </cell>
          <cell r="R424">
            <v>9124.9</v>
          </cell>
          <cell r="S424">
            <v>9292.6</v>
          </cell>
          <cell r="T424">
            <v>9124.9</v>
          </cell>
          <cell r="U424">
            <v>0</v>
          </cell>
          <cell r="V424">
            <v>9124.9</v>
          </cell>
          <cell r="W424">
            <v>0</v>
          </cell>
          <cell r="X424">
            <v>2000</v>
          </cell>
          <cell r="Y424">
            <v>0</v>
          </cell>
          <cell r="Z424">
            <v>335400</v>
          </cell>
          <cell r="AA424">
            <v>220.8</v>
          </cell>
          <cell r="AB424">
            <v>5000</v>
          </cell>
          <cell r="AC424">
            <v>0</v>
          </cell>
          <cell r="AD424">
            <v>330620.79999999999</v>
          </cell>
          <cell r="AE424">
            <v>298417.2</v>
          </cell>
          <cell r="AF424">
            <v>0</v>
          </cell>
          <cell r="AG424">
            <v>298417.2</v>
          </cell>
          <cell r="AH424">
            <v>9.74</v>
          </cell>
        </row>
        <row r="425">
          <cell r="J425" t="str">
            <v>AVAREGERE_66F09-BETHUR</v>
          </cell>
          <cell r="K425" t="str">
            <v>AGRI</v>
          </cell>
          <cell r="L425" t="str">
            <v>1310103904030501</v>
          </cell>
          <cell r="M425">
            <v>427</v>
          </cell>
          <cell r="N425">
            <v>421</v>
          </cell>
          <cell r="O425">
            <v>6</v>
          </cell>
          <cell r="P425">
            <v>420</v>
          </cell>
          <cell r="Q425">
            <v>0</v>
          </cell>
          <cell r="R425">
            <v>317.40899999999999</v>
          </cell>
          <cell r="S425">
            <v>328.65300000000002</v>
          </cell>
          <cell r="T425">
            <v>317.41000000000003</v>
          </cell>
          <cell r="U425">
            <v>-1.0000000000331966E-3</v>
          </cell>
          <cell r="V425">
            <v>317.41000000000003</v>
          </cell>
          <cell r="W425">
            <v>-1.0000000000331966E-3</v>
          </cell>
          <cell r="X425">
            <v>40000</v>
          </cell>
          <cell r="Y425">
            <v>0</v>
          </cell>
          <cell r="Z425">
            <v>449760</v>
          </cell>
          <cell r="AA425">
            <v>0</v>
          </cell>
          <cell r="AB425">
            <v>0</v>
          </cell>
          <cell r="AC425">
            <v>0</v>
          </cell>
          <cell r="AD425">
            <v>449760</v>
          </cell>
          <cell r="AE425">
            <v>0</v>
          </cell>
          <cell r="AF425">
            <v>407031.84600000002</v>
          </cell>
          <cell r="AG425">
            <v>407031.84600000002</v>
          </cell>
          <cell r="AH425">
            <v>9.5</v>
          </cell>
        </row>
        <row r="426">
          <cell r="J426" t="str">
            <v>AVAREGERE_66F10-PUTTUGUNAL</v>
          </cell>
          <cell r="K426" t="str">
            <v>AGRI</v>
          </cell>
          <cell r="L426" t="str">
            <v>1310103904010501</v>
          </cell>
          <cell r="M426">
            <v>258</v>
          </cell>
          <cell r="N426">
            <v>249</v>
          </cell>
          <cell r="O426">
            <v>9</v>
          </cell>
          <cell r="P426">
            <v>249</v>
          </cell>
          <cell r="Q426">
            <v>0</v>
          </cell>
          <cell r="R426">
            <v>657.05200000000002</v>
          </cell>
          <cell r="S426">
            <v>676.23500000000001</v>
          </cell>
          <cell r="T426">
            <v>657.05</v>
          </cell>
          <cell r="U426">
            <v>2.0000000000663931E-3</v>
          </cell>
          <cell r="V426">
            <v>657.05</v>
          </cell>
          <cell r="W426">
            <v>2.0000000000663931E-3</v>
          </cell>
          <cell r="X426">
            <v>20000</v>
          </cell>
          <cell r="Y426">
            <v>0</v>
          </cell>
          <cell r="Z426">
            <v>383660</v>
          </cell>
          <cell r="AA426">
            <v>0</v>
          </cell>
          <cell r="AB426">
            <v>1800</v>
          </cell>
          <cell r="AC426">
            <v>0</v>
          </cell>
          <cell r="AD426">
            <v>381860</v>
          </cell>
          <cell r="AE426">
            <v>0</v>
          </cell>
          <cell r="AF426">
            <v>345584.03899999999</v>
          </cell>
          <cell r="AG426">
            <v>345584.03899999999</v>
          </cell>
          <cell r="AH426">
            <v>9.5</v>
          </cell>
        </row>
        <row r="427">
          <cell r="J427" t="str">
            <v>AVAREGERE_66F11-IGURU</v>
          </cell>
          <cell r="K427" t="str">
            <v>AGRI</v>
          </cell>
          <cell r="L427" t="str">
            <v>1310103904030502</v>
          </cell>
          <cell r="M427">
            <v>317</v>
          </cell>
          <cell r="N427">
            <v>312</v>
          </cell>
          <cell r="O427">
            <v>5</v>
          </cell>
          <cell r="P427">
            <v>310</v>
          </cell>
          <cell r="Q427">
            <v>0</v>
          </cell>
          <cell r="R427">
            <v>392.69299999999998</v>
          </cell>
          <cell r="S427">
            <v>405.53300000000002</v>
          </cell>
          <cell r="T427">
            <v>392.69</v>
          </cell>
          <cell r="U427">
            <v>2.9999999999859028E-3</v>
          </cell>
          <cell r="V427">
            <v>392.69</v>
          </cell>
          <cell r="W427">
            <v>2.9999999999859028E-3</v>
          </cell>
          <cell r="X427">
            <v>40000</v>
          </cell>
          <cell r="Y427">
            <v>0</v>
          </cell>
          <cell r="Z427">
            <v>513600</v>
          </cell>
          <cell r="AA427">
            <v>10000</v>
          </cell>
          <cell r="AB427">
            <v>0</v>
          </cell>
          <cell r="AC427">
            <v>0</v>
          </cell>
          <cell r="AD427">
            <v>523600</v>
          </cell>
          <cell r="AE427">
            <v>16</v>
          </cell>
          <cell r="AF427">
            <v>473842.26799999998</v>
          </cell>
          <cell r="AG427">
            <v>473858.26799999998</v>
          </cell>
          <cell r="AH427">
            <v>9.5</v>
          </cell>
        </row>
        <row r="428">
          <cell r="J428" t="str">
            <v>AVAREGERE_66F12-CHIKKANAHALLI</v>
          </cell>
          <cell r="K428" t="str">
            <v>MIXED LOAD</v>
          </cell>
          <cell r="L428" t="str">
            <v>1310103904030503</v>
          </cell>
          <cell r="M428">
            <v>2144</v>
          </cell>
          <cell r="N428">
            <v>1733</v>
          </cell>
          <cell r="O428">
            <v>411</v>
          </cell>
          <cell r="P428">
            <v>6</v>
          </cell>
          <cell r="Q428">
            <v>0</v>
          </cell>
          <cell r="R428">
            <v>329.149</v>
          </cell>
          <cell r="S428">
            <v>332.93700000000001</v>
          </cell>
          <cell r="T428">
            <v>329.15</v>
          </cell>
          <cell r="U428">
            <v>-9.9999999997635314E-4</v>
          </cell>
          <cell r="V428">
            <v>329.15</v>
          </cell>
          <cell r="W428">
            <v>-9.9999999997635314E-4</v>
          </cell>
          <cell r="X428">
            <v>40000</v>
          </cell>
          <cell r="Y428">
            <v>0</v>
          </cell>
          <cell r="Z428">
            <v>151520</v>
          </cell>
          <cell r="AA428">
            <v>0</v>
          </cell>
          <cell r="AB428">
            <v>9400</v>
          </cell>
          <cell r="AC428">
            <v>0</v>
          </cell>
          <cell r="AD428">
            <v>142120</v>
          </cell>
          <cell r="AE428">
            <v>126392</v>
          </cell>
          <cell r="AF428">
            <v>6557.6940000000004</v>
          </cell>
          <cell r="AG428">
            <v>132949.69399999999</v>
          </cell>
          <cell r="AH428">
            <v>6.45</v>
          </cell>
        </row>
        <row r="429">
          <cell r="J429" t="str">
            <v>AVAREGERE_66F15-RAVI</v>
          </cell>
          <cell r="K429" t="str">
            <v>MIXED LOAD</v>
          </cell>
          <cell r="L429" t="str">
            <v>1310103904030703</v>
          </cell>
          <cell r="M429">
            <v>17</v>
          </cell>
          <cell r="N429">
            <v>17</v>
          </cell>
          <cell r="O429">
            <v>0</v>
          </cell>
          <cell r="P429">
            <v>11</v>
          </cell>
          <cell r="Q429">
            <v>0</v>
          </cell>
          <cell r="R429">
            <v>1467.5250000000001</v>
          </cell>
          <cell r="S429">
            <v>1497.5809999999999</v>
          </cell>
          <cell r="T429">
            <v>1467.53</v>
          </cell>
          <cell r="U429">
            <v>-4.9999999998817657E-3</v>
          </cell>
          <cell r="V429">
            <v>1467.53</v>
          </cell>
          <cell r="W429">
            <v>-4.9999999998817657E-3</v>
          </cell>
          <cell r="X429">
            <v>20000</v>
          </cell>
          <cell r="Y429">
            <v>0</v>
          </cell>
          <cell r="Z429">
            <v>601120</v>
          </cell>
          <cell r="AA429">
            <v>0</v>
          </cell>
          <cell r="AB429">
            <v>588000</v>
          </cell>
          <cell r="AC429">
            <v>0</v>
          </cell>
          <cell r="AD429">
            <v>13120</v>
          </cell>
          <cell r="AE429">
            <v>480</v>
          </cell>
          <cell r="AF429">
            <v>11475.963</v>
          </cell>
          <cell r="AG429">
            <v>11955.963</v>
          </cell>
          <cell r="AH429">
            <v>8.8699999999999992</v>
          </cell>
        </row>
        <row r="430">
          <cell r="J430" t="str">
            <v>AVAREGERE_66F16-GOSHALE</v>
          </cell>
          <cell r="K430" t="str">
            <v>MIXED LOAD</v>
          </cell>
          <cell r="L430" t="str">
            <v>1310103904030704</v>
          </cell>
          <cell r="M430">
            <v>4</v>
          </cell>
          <cell r="N430">
            <v>4</v>
          </cell>
          <cell r="O430">
            <v>0</v>
          </cell>
          <cell r="P430">
            <v>2</v>
          </cell>
          <cell r="Q430">
            <v>0</v>
          </cell>
          <cell r="R430">
            <v>739.20899999999995</v>
          </cell>
          <cell r="S430">
            <v>756.03700000000003</v>
          </cell>
          <cell r="T430">
            <v>739.21</v>
          </cell>
          <cell r="U430">
            <v>-1.00000000009004E-3</v>
          </cell>
          <cell r="V430">
            <v>739.21</v>
          </cell>
          <cell r="W430">
            <v>-1.00000000009004E-3</v>
          </cell>
          <cell r="X430">
            <v>20000</v>
          </cell>
          <cell r="Y430">
            <v>0</v>
          </cell>
          <cell r="Z430">
            <v>336560</v>
          </cell>
          <cell r="AA430">
            <v>0</v>
          </cell>
          <cell r="AB430">
            <v>332900</v>
          </cell>
          <cell r="AC430">
            <v>0</v>
          </cell>
          <cell r="AD430">
            <v>3660</v>
          </cell>
          <cell r="AE430">
            <v>1176</v>
          </cell>
          <cell r="AF430">
            <v>2185.8980000000001</v>
          </cell>
          <cell r="AG430">
            <v>3361.8980000000001</v>
          </cell>
          <cell r="AH430">
            <v>8.14</v>
          </cell>
        </row>
        <row r="431">
          <cell r="J431" t="str">
            <v>AVAREGERE_66F17-NJLINGADAHALLI</v>
          </cell>
          <cell r="K431" t="str">
            <v>AGRI</v>
          </cell>
          <cell r="L431" t="str">
            <v>1310103904030705</v>
          </cell>
          <cell r="M431">
            <v>174</v>
          </cell>
          <cell r="N431">
            <v>167</v>
          </cell>
          <cell r="O431">
            <v>7</v>
          </cell>
          <cell r="P431">
            <v>167</v>
          </cell>
          <cell r="Q431">
            <v>0</v>
          </cell>
          <cell r="R431">
            <v>864.20899999999995</v>
          </cell>
          <cell r="S431">
            <v>890.29499999999996</v>
          </cell>
          <cell r="T431">
            <v>864.21</v>
          </cell>
          <cell r="U431">
            <v>-1.00000000009004E-3</v>
          </cell>
          <cell r="V431">
            <v>864.21</v>
          </cell>
          <cell r="W431">
            <v>-1.00000000009004E-3</v>
          </cell>
          <cell r="X431">
            <v>20000</v>
          </cell>
          <cell r="Y431">
            <v>0</v>
          </cell>
          <cell r="Z431">
            <v>521720</v>
          </cell>
          <cell r="AA431">
            <v>0</v>
          </cell>
          <cell r="AB431">
            <v>325000</v>
          </cell>
          <cell r="AC431">
            <v>0</v>
          </cell>
          <cell r="AD431">
            <v>196720</v>
          </cell>
          <cell r="AE431">
            <v>0</v>
          </cell>
          <cell r="AF431">
            <v>178031.992</v>
          </cell>
          <cell r="AG431">
            <v>178031.992</v>
          </cell>
          <cell r="AH431">
            <v>9.5</v>
          </cell>
        </row>
        <row r="432">
          <cell r="J432" t="str">
            <v>AVAREGERE_66F18-RAMPURA</v>
          </cell>
          <cell r="K432" t="str">
            <v>NJY</v>
          </cell>
          <cell r="L432" t="str">
            <v>1310103904030504</v>
          </cell>
          <cell r="M432">
            <v>1700</v>
          </cell>
          <cell r="N432">
            <v>1376</v>
          </cell>
          <cell r="O432">
            <v>324</v>
          </cell>
          <cell r="P432">
            <v>0</v>
          </cell>
          <cell r="Q432">
            <v>0</v>
          </cell>
          <cell r="R432">
            <v>439.048</v>
          </cell>
          <cell r="S432">
            <v>451.40199999999999</v>
          </cell>
          <cell r="T432">
            <v>439.05</v>
          </cell>
          <cell r="U432">
            <v>-2.0000000000095497E-3</v>
          </cell>
          <cell r="V432">
            <v>439.05</v>
          </cell>
          <cell r="W432">
            <v>-2.0000000000095497E-3</v>
          </cell>
          <cell r="X432">
            <v>20000</v>
          </cell>
          <cell r="Y432">
            <v>0</v>
          </cell>
          <cell r="Z432">
            <v>247080</v>
          </cell>
          <cell r="AA432">
            <v>0</v>
          </cell>
          <cell r="AB432">
            <v>116000</v>
          </cell>
          <cell r="AC432">
            <v>0</v>
          </cell>
          <cell r="AD432">
            <v>131080</v>
          </cell>
          <cell r="AE432">
            <v>118687.5</v>
          </cell>
          <cell r="AF432">
            <v>0</v>
          </cell>
          <cell r="AG432">
            <v>118687.5</v>
          </cell>
          <cell r="AH432">
            <v>9.4499999999999993</v>
          </cell>
        </row>
        <row r="433">
          <cell r="J433" t="str">
            <v>AVAREGERE_66F19-STP AVARAGERE</v>
          </cell>
          <cell r="K433" t="str">
            <v>INDUSTRIAL</v>
          </cell>
          <cell r="L433" t="str">
            <v>1310103904030706</v>
          </cell>
          <cell r="M433">
            <v>1</v>
          </cell>
          <cell r="N433">
            <v>1</v>
          </cell>
          <cell r="O433">
            <v>0</v>
          </cell>
          <cell r="P433">
            <v>0</v>
          </cell>
          <cell r="Q433">
            <v>0</v>
          </cell>
          <cell r="R433">
            <v>11022.3</v>
          </cell>
          <cell r="S433">
            <v>11022.3</v>
          </cell>
          <cell r="T433">
            <v>11022.3</v>
          </cell>
          <cell r="U433">
            <v>0</v>
          </cell>
          <cell r="V433">
            <v>11022.3</v>
          </cell>
          <cell r="W433">
            <v>0</v>
          </cell>
          <cell r="X433">
            <v>2000</v>
          </cell>
          <cell r="Y433">
            <v>0</v>
          </cell>
          <cell r="Z433">
            <v>0</v>
          </cell>
          <cell r="AA433">
            <v>21000</v>
          </cell>
          <cell r="AB433">
            <v>0</v>
          </cell>
          <cell r="AC433">
            <v>0</v>
          </cell>
          <cell r="AD433">
            <v>21000</v>
          </cell>
          <cell r="AE433">
            <v>20444</v>
          </cell>
          <cell r="AF433">
            <v>0</v>
          </cell>
          <cell r="AG433">
            <v>20444</v>
          </cell>
          <cell r="AH433">
            <v>2.65</v>
          </cell>
        </row>
        <row r="434">
          <cell r="J434" t="str">
            <v>KADAJJI_66F01-REDDY CAMP</v>
          </cell>
          <cell r="K434" t="str">
            <v>AGRI</v>
          </cell>
          <cell r="L434" t="str">
            <v>1310103905010201</v>
          </cell>
          <cell r="M434">
            <v>198</v>
          </cell>
          <cell r="N434">
            <v>186</v>
          </cell>
          <cell r="O434">
            <v>12</v>
          </cell>
          <cell r="P434">
            <v>186</v>
          </cell>
          <cell r="Q434">
            <v>0</v>
          </cell>
          <cell r="R434">
            <v>0</v>
          </cell>
          <cell r="S434">
            <v>9.7309999999999999</v>
          </cell>
          <cell r="T434">
            <v>282.77</v>
          </cell>
          <cell r="U434">
            <v>-282.77</v>
          </cell>
          <cell r="V434">
            <v>282.77</v>
          </cell>
          <cell r="W434">
            <v>-282.77</v>
          </cell>
          <cell r="X434">
            <v>20000</v>
          </cell>
          <cell r="Y434">
            <v>0</v>
          </cell>
          <cell r="Z434">
            <v>194620</v>
          </cell>
          <cell r="AA434">
            <v>0</v>
          </cell>
          <cell r="AB434">
            <v>0</v>
          </cell>
          <cell r="AC434">
            <v>0</v>
          </cell>
          <cell r="AD434">
            <v>194620</v>
          </cell>
          <cell r="AE434">
            <v>0</v>
          </cell>
          <cell r="AF434">
            <v>176131.46100000001</v>
          </cell>
          <cell r="AG434">
            <v>176131.46100000001</v>
          </cell>
          <cell r="AH434">
            <v>9.5</v>
          </cell>
        </row>
        <row r="435">
          <cell r="J435" t="str">
            <v>KADAJJI_66F02-PUTUGANALU</v>
          </cell>
          <cell r="K435" t="str">
            <v>AGRI</v>
          </cell>
          <cell r="L435" t="str">
            <v>1310103905010204</v>
          </cell>
          <cell r="M435">
            <v>390</v>
          </cell>
          <cell r="N435">
            <v>390</v>
          </cell>
          <cell r="O435">
            <v>0</v>
          </cell>
          <cell r="P435">
            <v>390</v>
          </cell>
          <cell r="Q435">
            <v>0</v>
          </cell>
          <cell r="R435">
            <v>0</v>
          </cell>
          <cell r="S435">
            <v>19.655000000000001</v>
          </cell>
          <cell r="T435">
            <v>553.33000000000004</v>
          </cell>
          <cell r="U435">
            <v>-553.33000000000004</v>
          </cell>
          <cell r="V435">
            <v>553.33000000000004</v>
          </cell>
          <cell r="W435">
            <v>-553.33000000000004</v>
          </cell>
          <cell r="X435">
            <v>20000</v>
          </cell>
          <cell r="Y435">
            <v>0</v>
          </cell>
          <cell r="Z435">
            <v>393100</v>
          </cell>
          <cell r="AA435">
            <v>0</v>
          </cell>
          <cell r="AB435">
            <v>7000</v>
          </cell>
          <cell r="AC435">
            <v>0</v>
          </cell>
          <cell r="AD435">
            <v>386100</v>
          </cell>
          <cell r="AE435">
            <v>0</v>
          </cell>
          <cell r="AF435">
            <v>349421.185</v>
          </cell>
          <cell r="AG435">
            <v>349421.185</v>
          </cell>
          <cell r="AH435">
            <v>9.5</v>
          </cell>
        </row>
        <row r="436">
          <cell r="J436" t="str">
            <v>KADAJJI_66F03-KADAJJI ALUR</v>
          </cell>
          <cell r="K436" t="str">
            <v>AGRI</v>
          </cell>
          <cell r="L436" t="str">
            <v>1310103905010203</v>
          </cell>
          <cell r="M436">
            <v>455</v>
          </cell>
          <cell r="N436">
            <v>455</v>
          </cell>
          <cell r="O436">
            <v>0</v>
          </cell>
          <cell r="P436">
            <v>454</v>
          </cell>
          <cell r="Q436">
            <v>0</v>
          </cell>
          <cell r="R436">
            <v>822.52</v>
          </cell>
          <cell r="S436">
            <v>844.45100000000002</v>
          </cell>
          <cell r="T436">
            <v>822.52</v>
          </cell>
          <cell r="U436">
            <v>0</v>
          </cell>
          <cell r="V436">
            <v>822.52</v>
          </cell>
          <cell r="W436">
            <v>0</v>
          </cell>
          <cell r="X436">
            <v>20000</v>
          </cell>
          <cell r="Y436">
            <v>0</v>
          </cell>
          <cell r="Z436">
            <v>438620</v>
          </cell>
          <cell r="AA436">
            <v>423000</v>
          </cell>
          <cell r="AB436">
            <v>0</v>
          </cell>
          <cell r="AC436">
            <v>0</v>
          </cell>
          <cell r="AD436">
            <v>861620</v>
          </cell>
          <cell r="AE436">
            <v>55</v>
          </cell>
          <cell r="AF436">
            <v>778420</v>
          </cell>
          <cell r="AG436">
            <v>778475</v>
          </cell>
          <cell r="AH436">
            <v>9.65</v>
          </cell>
        </row>
        <row r="437">
          <cell r="J437" t="str">
            <v>KADAJJI_66F04-NJ SRI RAM</v>
          </cell>
          <cell r="K437" t="str">
            <v>NJY</v>
          </cell>
          <cell r="L437" t="str">
            <v>1310103905010202</v>
          </cell>
          <cell r="M437">
            <v>4504</v>
          </cell>
          <cell r="N437">
            <v>3565</v>
          </cell>
          <cell r="O437">
            <v>939</v>
          </cell>
          <cell r="P437">
            <v>0</v>
          </cell>
          <cell r="Q437">
            <v>0</v>
          </cell>
          <cell r="R437">
            <v>1146.2180000000001</v>
          </cell>
          <cell r="S437">
            <v>1168.5989999999999</v>
          </cell>
          <cell r="T437">
            <v>1146.22</v>
          </cell>
          <cell r="U437">
            <v>-1.9999999999527063E-3</v>
          </cell>
          <cell r="V437">
            <v>1146.22</v>
          </cell>
          <cell r="W437">
            <v>-1.9999999999527063E-3</v>
          </cell>
          <cell r="X437">
            <v>20000</v>
          </cell>
          <cell r="Y437">
            <v>0</v>
          </cell>
          <cell r="Z437">
            <v>447620</v>
          </cell>
          <cell r="AA437">
            <v>0</v>
          </cell>
          <cell r="AB437">
            <v>122000</v>
          </cell>
          <cell r="AC437">
            <v>0</v>
          </cell>
          <cell r="AD437">
            <v>325620</v>
          </cell>
          <cell r="AE437">
            <v>294541.84999999998</v>
          </cell>
          <cell r="AF437">
            <v>0</v>
          </cell>
          <cell r="AG437">
            <v>294541.84999999998</v>
          </cell>
          <cell r="AH437">
            <v>9.5399999999999991</v>
          </cell>
        </row>
        <row r="438">
          <cell r="J438" t="str">
            <v>KADAJJI_66F05-ANJANEYA</v>
          </cell>
          <cell r="K438" t="str">
            <v>AGRI</v>
          </cell>
          <cell r="L438" t="str">
            <v>1310103905020204</v>
          </cell>
          <cell r="M438">
            <v>229</v>
          </cell>
          <cell r="N438">
            <v>200</v>
          </cell>
          <cell r="O438">
            <v>29</v>
          </cell>
          <cell r="P438">
            <v>200</v>
          </cell>
          <cell r="Q438">
            <v>0</v>
          </cell>
          <cell r="R438">
            <v>1000.49</v>
          </cell>
          <cell r="S438">
            <v>1023.499</v>
          </cell>
          <cell r="T438">
            <v>1000.49</v>
          </cell>
          <cell r="U438">
            <v>0</v>
          </cell>
          <cell r="V438">
            <v>1000.49</v>
          </cell>
          <cell r="W438">
            <v>0</v>
          </cell>
          <cell r="X438">
            <v>20000</v>
          </cell>
          <cell r="Y438">
            <v>0</v>
          </cell>
          <cell r="Z438">
            <v>460180</v>
          </cell>
          <cell r="AA438">
            <v>0</v>
          </cell>
          <cell r="AB438">
            <v>150000</v>
          </cell>
          <cell r="AC438">
            <v>0</v>
          </cell>
          <cell r="AD438">
            <v>310180</v>
          </cell>
          <cell r="AE438">
            <v>0</v>
          </cell>
          <cell r="AF438">
            <v>280713.201</v>
          </cell>
          <cell r="AG438">
            <v>280713.201</v>
          </cell>
          <cell r="AH438">
            <v>9.5</v>
          </cell>
        </row>
        <row r="439">
          <cell r="J439" t="str">
            <v>KADAJJI_66F06-KADAJJI</v>
          </cell>
          <cell r="K439" t="str">
            <v>AGRI</v>
          </cell>
          <cell r="L439" t="str">
            <v>1310103905020201</v>
          </cell>
          <cell r="M439">
            <v>194</v>
          </cell>
          <cell r="N439">
            <v>194</v>
          </cell>
          <cell r="O439">
            <v>0</v>
          </cell>
          <cell r="P439">
            <v>194</v>
          </cell>
          <cell r="Q439">
            <v>0</v>
          </cell>
          <cell r="R439">
            <v>348.23399999999998</v>
          </cell>
          <cell r="S439">
            <v>360.25599999999997</v>
          </cell>
          <cell r="T439">
            <v>348.23</v>
          </cell>
          <cell r="U439">
            <v>3.999999999962256E-3</v>
          </cell>
          <cell r="V439">
            <v>348.23</v>
          </cell>
          <cell r="W439">
            <v>3.999999999962256E-3</v>
          </cell>
          <cell r="X439">
            <v>20000</v>
          </cell>
          <cell r="Y439">
            <v>0</v>
          </cell>
          <cell r="Z439">
            <v>240440</v>
          </cell>
          <cell r="AA439">
            <v>0</v>
          </cell>
          <cell r="AB439">
            <v>24000</v>
          </cell>
          <cell r="AC439">
            <v>0</v>
          </cell>
          <cell r="AD439">
            <v>216440</v>
          </cell>
          <cell r="AE439">
            <v>0</v>
          </cell>
          <cell r="AF439">
            <v>195878.57399999999</v>
          </cell>
          <cell r="AG439">
            <v>195878.57399999999</v>
          </cell>
          <cell r="AH439">
            <v>9.5</v>
          </cell>
        </row>
        <row r="440">
          <cell r="J440" t="str">
            <v>KADAJJI_66F07-BASAVANAL</v>
          </cell>
          <cell r="K440" t="str">
            <v>AGRI</v>
          </cell>
          <cell r="L440" t="str">
            <v>1310103905020202</v>
          </cell>
          <cell r="M440">
            <v>437</v>
          </cell>
          <cell r="N440">
            <v>412</v>
          </cell>
          <cell r="O440">
            <v>25</v>
          </cell>
          <cell r="P440">
            <v>410</v>
          </cell>
          <cell r="Q440">
            <v>0</v>
          </cell>
          <cell r="R440">
            <v>736.11500000000001</v>
          </cell>
          <cell r="S440">
            <v>759.26300000000003</v>
          </cell>
          <cell r="T440">
            <v>736.12</v>
          </cell>
          <cell r="U440">
            <v>-4.9999999999954525E-3</v>
          </cell>
          <cell r="V440">
            <v>736.12</v>
          </cell>
          <cell r="W440">
            <v>-4.9999999999954525E-3</v>
          </cell>
          <cell r="X440">
            <v>20000</v>
          </cell>
          <cell r="Y440">
            <v>0</v>
          </cell>
          <cell r="Z440">
            <v>462960</v>
          </cell>
          <cell r="AA440">
            <v>17000</v>
          </cell>
          <cell r="AB440">
            <v>0</v>
          </cell>
          <cell r="AC440">
            <v>0</v>
          </cell>
          <cell r="AD440">
            <v>479960</v>
          </cell>
          <cell r="AE440">
            <v>8</v>
          </cell>
          <cell r="AF440">
            <v>434356.87199999997</v>
          </cell>
          <cell r="AG440">
            <v>434364.87199999997</v>
          </cell>
          <cell r="AH440">
            <v>9.5</v>
          </cell>
        </row>
        <row r="441">
          <cell r="J441" t="str">
            <v>KADAJJI_66F08-NAGARAKATTE</v>
          </cell>
          <cell r="K441" t="str">
            <v>AGRI</v>
          </cell>
          <cell r="L441" t="str">
            <v>1310103905020203</v>
          </cell>
          <cell r="M441">
            <v>239</v>
          </cell>
          <cell r="N441">
            <v>239</v>
          </cell>
          <cell r="O441">
            <v>0</v>
          </cell>
          <cell r="P441">
            <v>239</v>
          </cell>
          <cell r="Q441">
            <v>0</v>
          </cell>
          <cell r="R441">
            <v>663.98400000000004</v>
          </cell>
          <cell r="S441">
            <v>679.30600000000004</v>
          </cell>
          <cell r="T441">
            <v>663.98</v>
          </cell>
          <cell r="U441">
            <v>4.0000000000190994E-3</v>
          </cell>
          <cell r="V441">
            <v>663.98</v>
          </cell>
          <cell r="W441">
            <v>4.0000000000190994E-3</v>
          </cell>
          <cell r="X441">
            <v>20000</v>
          </cell>
          <cell r="Y441">
            <v>0</v>
          </cell>
          <cell r="Z441">
            <v>306440</v>
          </cell>
          <cell r="AA441">
            <v>0</v>
          </cell>
          <cell r="AB441">
            <v>11000</v>
          </cell>
          <cell r="AC441">
            <v>0</v>
          </cell>
          <cell r="AD441">
            <v>295440</v>
          </cell>
          <cell r="AE441">
            <v>0</v>
          </cell>
          <cell r="AF441">
            <v>267373.01299999998</v>
          </cell>
          <cell r="AG441">
            <v>267373.01299999998</v>
          </cell>
          <cell r="AH441">
            <v>9.5</v>
          </cell>
        </row>
        <row r="442">
          <cell r="J442" t="str">
            <v>KADAJJI_66F09-RAMPURA IP</v>
          </cell>
          <cell r="K442" t="str">
            <v>AGRI</v>
          </cell>
          <cell r="L442" t="str">
            <v>1310103905020206</v>
          </cell>
          <cell r="M442">
            <v>210</v>
          </cell>
          <cell r="N442">
            <v>197</v>
          </cell>
          <cell r="O442">
            <v>13</v>
          </cell>
          <cell r="P442">
            <v>197</v>
          </cell>
          <cell r="Q442">
            <v>0</v>
          </cell>
          <cell r="R442">
            <v>80.02</v>
          </cell>
          <cell r="S442">
            <v>175.69</v>
          </cell>
          <cell r="T442">
            <v>80.02</v>
          </cell>
          <cell r="U442">
            <v>0</v>
          </cell>
          <cell r="V442">
            <v>80.02</v>
          </cell>
          <cell r="W442">
            <v>0</v>
          </cell>
          <cell r="X442">
            <v>2000</v>
          </cell>
          <cell r="Y442">
            <v>0</v>
          </cell>
          <cell r="Z442">
            <v>191340</v>
          </cell>
          <cell r="AA442">
            <v>0</v>
          </cell>
          <cell r="AB442">
            <v>0</v>
          </cell>
          <cell r="AC442">
            <v>0</v>
          </cell>
          <cell r="AD442">
            <v>191340</v>
          </cell>
          <cell r="AE442">
            <v>0</v>
          </cell>
          <cell r="AF442">
            <v>173163.19500000001</v>
          </cell>
          <cell r="AG442">
            <v>173163.19500000001</v>
          </cell>
          <cell r="AH442">
            <v>9.5</v>
          </cell>
        </row>
        <row r="443">
          <cell r="J443" t="str">
            <v>KADAJJI_66F10-BANASHANKARI IP</v>
          </cell>
          <cell r="K443" t="str">
            <v>AGRI</v>
          </cell>
          <cell r="L443" t="str">
            <v>1310103905020205</v>
          </cell>
          <cell r="M443">
            <v>280</v>
          </cell>
          <cell r="N443">
            <v>277</v>
          </cell>
          <cell r="O443">
            <v>3</v>
          </cell>
          <cell r="P443">
            <v>277</v>
          </cell>
          <cell r="Q443">
            <v>0</v>
          </cell>
          <cell r="R443">
            <v>181.31</v>
          </cell>
          <cell r="S443">
            <v>413.75</v>
          </cell>
          <cell r="T443">
            <v>181.31</v>
          </cell>
          <cell r="U443">
            <v>0</v>
          </cell>
          <cell r="V443">
            <v>181.31</v>
          </cell>
          <cell r="W443">
            <v>0</v>
          </cell>
          <cell r="X443">
            <v>2000</v>
          </cell>
          <cell r="Y443">
            <v>0</v>
          </cell>
          <cell r="Z443">
            <v>464880</v>
          </cell>
          <cell r="AA443">
            <v>0</v>
          </cell>
          <cell r="AB443">
            <v>75000</v>
          </cell>
          <cell r="AC443">
            <v>0</v>
          </cell>
          <cell r="AD443">
            <v>389880</v>
          </cell>
          <cell r="AE443">
            <v>0</v>
          </cell>
          <cell r="AF443">
            <v>352842.32799999998</v>
          </cell>
          <cell r="AG443">
            <v>352842.32799999998</v>
          </cell>
          <cell r="AH443">
            <v>9.5</v>
          </cell>
        </row>
        <row r="444">
          <cell r="J444" t="str">
            <v>KADAJJI_66F11-HALASWAMY</v>
          </cell>
          <cell r="K444" t="str">
            <v>AGRI</v>
          </cell>
          <cell r="L444" t="str">
            <v>1310103905010205</v>
          </cell>
          <cell r="M444">
            <v>89</v>
          </cell>
          <cell r="N444">
            <v>89</v>
          </cell>
          <cell r="O444">
            <v>0</v>
          </cell>
          <cell r="P444">
            <v>89</v>
          </cell>
          <cell r="Q444">
            <v>0</v>
          </cell>
          <cell r="R444">
            <v>60.082999999999998</v>
          </cell>
          <cell r="S444">
            <v>81.629000000000005</v>
          </cell>
          <cell r="T444">
            <v>60.08</v>
          </cell>
          <cell r="U444">
            <v>3.0000000000001137E-3</v>
          </cell>
          <cell r="V444">
            <v>60.08</v>
          </cell>
          <cell r="W444">
            <v>3.0000000000001137E-3</v>
          </cell>
          <cell r="X444">
            <v>20000</v>
          </cell>
          <cell r="Y444">
            <v>0</v>
          </cell>
          <cell r="Z444">
            <v>430920</v>
          </cell>
          <cell r="AA444">
            <v>0</v>
          </cell>
          <cell r="AB444">
            <v>298000</v>
          </cell>
          <cell r="AC444">
            <v>0</v>
          </cell>
          <cell r="AD444">
            <v>132920</v>
          </cell>
          <cell r="AE444">
            <v>0</v>
          </cell>
          <cell r="AF444">
            <v>120292.61199999999</v>
          </cell>
          <cell r="AG444">
            <v>120292.61199999999</v>
          </cell>
          <cell r="AH444">
            <v>9.5</v>
          </cell>
        </row>
        <row r="445">
          <cell r="J445" t="str">
            <v>KUKKAWADA_66F01-KOLKUNTE</v>
          </cell>
          <cell r="K445" t="str">
            <v>AGRI</v>
          </cell>
          <cell r="L445" t="str">
            <v>1310103903010101</v>
          </cell>
          <cell r="M445">
            <v>381</v>
          </cell>
          <cell r="N445">
            <v>381</v>
          </cell>
          <cell r="O445">
            <v>0</v>
          </cell>
          <cell r="P445">
            <v>365</v>
          </cell>
          <cell r="Q445">
            <v>0</v>
          </cell>
          <cell r="R445">
            <v>394.87200000000001</v>
          </cell>
          <cell r="S445">
            <v>412.38600000000002</v>
          </cell>
          <cell r="T445">
            <v>394.87</v>
          </cell>
          <cell r="U445">
            <v>2.0000000000095497E-3</v>
          </cell>
          <cell r="V445">
            <v>394.87</v>
          </cell>
          <cell r="W445">
            <v>2.0000000000095497E-3</v>
          </cell>
          <cell r="X445">
            <v>20000</v>
          </cell>
          <cell r="Y445">
            <v>0</v>
          </cell>
          <cell r="Z445">
            <v>350280</v>
          </cell>
          <cell r="AA445">
            <v>0</v>
          </cell>
          <cell r="AB445">
            <v>0</v>
          </cell>
          <cell r="AC445">
            <v>0</v>
          </cell>
          <cell r="AD445">
            <v>350280</v>
          </cell>
          <cell r="AE445">
            <v>470</v>
          </cell>
          <cell r="AF445">
            <v>316533.43400000001</v>
          </cell>
          <cell r="AG445">
            <v>317003.43400000001</v>
          </cell>
          <cell r="AH445">
            <v>9.5</v>
          </cell>
        </row>
        <row r="446">
          <cell r="J446" t="str">
            <v>KUKKAWADA_66F02-GIRIYAPURA</v>
          </cell>
          <cell r="K446" t="str">
            <v>AGRI</v>
          </cell>
          <cell r="L446" t="str">
            <v>1310103903010102</v>
          </cell>
          <cell r="M446">
            <v>562</v>
          </cell>
          <cell r="N446">
            <v>547</v>
          </cell>
          <cell r="O446">
            <v>15</v>
          </cell>
          <cell r="P446">
            <v>544</v>
          </cell>
          <cell r="Q446">
            <v>0</v>
          </cell>
          <cell r="R446">
            <v>9.6039999999999992</v>
          </cell>
          <cell r="S446">
            <v>27.477</v>
          </cell>
          <cell r="T446">
            <v>0</v>
          </cell>
          <cell r="U446">
            <v>9.6039999999999992</v>
          </cell>
          <cell r="V446">
            <v>0</v>
          </cell>
          <cell r="W446">
            <v>9.6039999999999992</v>
          </cell>
          <cell r="X446">
            <v>20000</v>
          </cell>
          <cell r="Y446">
            <v>0</v>
          </cell>
          <cell r="Z446">
            <v>357460</v>
          </cell>
          <cell r="AA446">
            <v>0</v>
          </cell>
          <cell r="AB446">
            <v>7000</v>
          </cell>
          <cell r="AC446">
            <v>0</v>
          </cell>
          <cell r="AD446">
            <v>350460</v>
          </cell>
          <cell r="AE446">
            <v>1822</v>
          </cell>
          <cell r="AF446">
            <v>315342.71999999997</v>
          </cell>
          <cell r="AG446">
            <v>317164.71999999997</v>
          </cell>
          <cell r="AH446">
            <v>9.5</v>
          </cell>
        </row>
        <row r="447">
          <cell r="J447" t="str">
            <v>KUKKAWADA_66F03-KAIDALA</v>
          </cell>
          <cell r="K447" t="str">
            <v>AGRI</v>
          </cell>
          <cell r="L447" t="str">
            <v>1310103903010103</v>
          </cell>
          <cell r="M447">
            <v>688</v>
          </cell>
          <cell r="N447">
            <v>688</v>
          </cell>
          <cell r="O447">
            <v>0</v>
          </cell>
          <cell r="P447">
            <v>652</v>
          </cell>
          <cell r="Q447">
            <v>0</v>
          </cell>
          <cell r="R447">
            <v>143.13200000000001</v>
          </cell>
          <cell r="S447">
            <v>160.273</v>
          </cell>
          <cell r="T447">
            <v>143.13</v>
          </cell>
          <cell r="U447">
            <v>2.0000000000095497E-3</v>
          </cell>
          <cell r="V447">
            <v>143.13</v>
          </cell>
          <cell r="W447">
            <v>2.0000000000095497E-3</v>
          </cell>
          <cell r="X447">
            <v>20000</v>
          </cell>
          <cell r="Y447">
            <v>0</v>
          </cell>
          <cell r="Z447">
            <v>342820</v>
          </cell>
          <cell r="AA447">
            <v>0</v>
          </cell>
          <cell r="AB447">
            <v>0</v>
          </cell>
          <cell r="AC447">
            <v>0</v>
          </cell>
          <cell r="AD447">
            <v>342820</v>
          </cell>
          <cell r="AE447">
            <v>1521</v>
          </cell>
          <cell r="AF447">
            <v>308730.087</v>
          </cell>
          <cell r="AG447">
            <v>310251.087</v>
          </cell>
          <cell r="AH447">
            <v>9.5</v>
          </cell>
        </row>
        <row r="448">
          <cell r="J448" t="str">
            <v>KUKKAWADA_66F04-HADADIKKD</v>
          </cell>
          <cell r="K448" t="str">
            <v>AGRI</v>
          </cell>
          <cell r="L448" t="str">
            <v>1310103903010104</v>
          </cell>
          <cell r="M448">
            <v>522</v>
          </cell>
          <cell r="N448">
            <v>517</v>
          </cell>
          <cell r="O448">
            <v>5</v>
          </cell>
          <cell r="P448">
            <v>514</v>
          </cell>
          <cell r="Q448">
            <v>0</v>
          </cell>
          <cell r="R448">
            <v>81.53</v>
          </cell>
          <cell r="S448">
            <v>102.839</v>
          </cell>
          <cell r="T448">
            <v>81.53</v>
          </cell>
          <cell r="U448">
            <v>0</v>
          </cell>
          <cell r="V448">
            <v>81.53</v>
          </cell>
          <cell r="W448">
            <v>0</v>
          </cell>
          <cell r="X448">
            <v>20000</v>
          </cell>
          <cell r="Y448">
            <v>0</v>
          </cell>
          <cell r="Z448">
            <v>426180</v>
          </cell>
          <cell r="AA448">
            <v>0</v>
          </cell>
          <cell r="AB448">
            <v>0</v>
          </cell>
          <cell r="AC448">
            <v>0</v>
          </cell>
          <cell r="AD448">
            <v>426180</v>
          </cell>
          <cell r="AE448">
            <v>85</v>
          </cell>
          <cell r="AF448">
            <v>385609.42499999999</v>
          </cell>
          <cell r="AG448">
            <v>385694.42499999999</v>
          </cell>
          <cell r="AH448">
            <v>9.5</v>
          </cell>
        </row>
        <row r="449">
          <cell r="J449" t="str">
            <v>KUKKAWADA_66F05-NJKALBANDE</v>
          </cell>
          <cell r="K449" t="str">
            <v>NJY</v>
          </cell>
          <cell r="L449" t="str">
            <v>1310103903020301</v>
          </cell>
          <cell r="M449">
            <v>2489</v>
          </cell>
          <cell r="N449">
            <v>2098</v>
          </cell>
          <cell r="O449">
            <v>391</v>
          </cell>
          <cell r="P449">
            <v>0</v>
          </cell>
          <cell r="Q449">
            <v>0</v>
          </cell>
          <cell r="R449">
            <v>613.50300000000004</v>
          </cell>
          <cell r="S449">
            <v>622.61500000000001</v>
          </cell>
          <cell r="T449">
            <v>613.5</v>
          </cell>
          <cell r="U449">
            <v>3.0000000000427463E-3</v>
          </cell>
          <cell r="V449">
            <v>613.5</v>
          </cell>
          <cell r="W449">
            <v>3.0000000000427463E-3</v>
          </cell>
          <cell r="X449">
            <v>20000</v>
          </cell>
          <cell r="Y449">
            <v>0</v>
          </cell>
          <cell r="Z449">
            <v>182240</v>
          </cell>
          <cell r="AA449">
            <v>0</v>
          </cell>
          <cell r="AB449">
            <v>12000</v>
          </cell>
          <cell r="AC449">
            <v>0</v>
          </cell>
          <cell r="AD449">
            <v>170240</v>
          </cell>
          <cell r="AE449">
            <v>155344.54999999999</v>
          </cell>
          <cell r="AF449">
            <v>0</v>
          </cell>
          <cell r="AG449">
            <v>155344.54999999999</v>
          </cell>
          <cell r="AH449">
            <v>8.75</v>
          </cell>
        </row>
        <row r="450">
          <cell r="J450" t="str">
            <v>KUKKAWADA_66F06-KUKKAWADA</v>
          </cell>
          <cell r="K450" t="str">
            <v>AGRI</v>
          </cell>
          <cell r="L450" t="str">
            <v>1310103903020302</v>
          </cell>
          <cell r="M450">
            <v>187</v>
          </cell>
          <cell r="N450">
            <v>185</v>
          </cell>
          <cell r="O450">
            <v>2</v>
          </cell>
          <cell r="P450">
            <v>180</v>
          </cell>
          <cell r="Q450">
            <v>0</v>
          </cell>
          <cell r="R450">
            <v>1183.2550000000001</v>
          </cell>
          <cell r="S450">
            <v>1204.5709999999999</v>
          </cell>
          <cell r="T450">
            <v>1183.26</v>
          </cell>
          <cell r="U450">
            <v>-4.9999999998817657E-3</v>
          </cell>
          <cell r="V450">
            <v>1183.26</v>
          </cell>
          <cell r="W450">
            <v>-4.9999999998817657E-3</v>
          </cell>
          <cell r="X450">
            <v>20000</v>
          </cell>
          <cell r="Y450">
            <v>0</v>
          </cell>
          <cell r="Z450">
            <v>426320</v>
          </cell>
          <cell r="AA450">
            <v>0</v>
          </cell>
          <cell r="AB450">
            <v>145000</v>
          </cell>
          <cell r="AC450">
            <v>0</v>
          </cell>
          <cell r="AD450">
            <v>281320</v>
          </cell>
          <cell r="AE450">
            <v>1284</v>
          </cell>
          <cell r="AF450">
            <v>253310.125</v>
          </cell>
          <cell r="AG450">
            <v>254594.125</v>
          </cell>
          <cell r="AH450">
            <v>9.5</v>
          </cell>
        </row>
        <row r="451">
          <cell r="J451" t="str">
            <v>KUKKAWADA_66F08-LOKIKERE</v>
          </cell>
          <cell r="K451" t="str">
            <v>AGRI</v>
          </cell>
          <cell r="L451" t="str">
            <v>1310103903020303</v>
          </cell>
          <cell r="M451">
            <v>342</v>
          </cell>
          <cell r="N451">
            <v>341</v>
          </cell>
          <cell r="O451">
            <v>1</v>
          </cell>
          <cell r="P451">
            <v>327</v>
          </cell>
          <cell r="Q451">
            <v>0</v>
          </cell>
          <cell r="R451">
            <v>624.76900000000001</v>
          </cell>
          <cell r="S451">
            <v>642.255</v>
          </cell>
          <cell r="T451">
            <v>624.77</v>
          </cell>
          <cell r="U451">
            <v>-9.9999999997635314E-4</v>
          </cell>
          <cell r="V451">
            <v>624.77</v>
          </cell>
          <cell r="W451">
            <v>-9.9999999997635314E-4</v>
          </cell>
          <cell r="X451">
            <v>20000</v>
          </cell>
          <cell r="Y451">
            <v>0</v>
          </cell>
          <cell r="Z451">
            <v>349720</v>
          </cell>
          <cell r="AA451">
            <v>0</v>
          </cell>
          <cell r="AB451">
            <v>10500</v>
          </cell>
          <cell r="AC451">
            <v>0</v>
          </cell>
          <cell r="AD451">
            <v>339220</v>
          </cell>
          <cell r="AE451">
            <v>1731</v>
          </cell>
          <cell r="AF451">
            <v>305263.57199999999</v>
          </cell>
          <cell r="AG451">
            <v>306994.57199999999</v>
          </cell>
          <cell r="AH451">
            <v>9.5</v>
          </cell>
        </row>
        <row r="452">
          <cell r="J452" t="str">
            <v>KUKKAWADA_66F09-KANAGONDANAHALLI</v>
          </cell>
          <cell r="K452" t="str">
            <v>AGRI</v>
          </cell>
          <cell r="L452" t="str">
            <v>1310103903030501</v>
          </cell>
          <cell r="M452">
            <v>427</v>
          </cell>
          <cell r="N452">
            <v>426</v>
          </cell>
          <cell r="O452">
            <v>1</v>
          </cell>
          <cell r="P452">
            <v>422</v>
          </cell>
          <cell r="Q452">
            <v>0</v>
          </cell>
          <cell r="R452">
            <v>134.34899999999999</v>
          </cell>
          <cell r="S452">
            <v>154.44</v>
          </cell>
          <cell r="T452">
            <v>134.35</v>
          </cell>
          <cell r="U452">
            <v>-1.0000000000047748E-3</v>
          </cell>
          <cell r="V452">
            <v>134.35</v>
          </cell>
          <cell r="W452">
            <v>-1.0000000000047748E-3</v>
          </cell>
          <cell r="X452">
            <v>20000</v>
          </cell>
          <cell r="Y452">
            <v>0</v>
          </cell>
          <cell r="Z452">
            <v>401820</v>
          </cell>
          <cell r="AA452">
            <v>0</v>
          </cell>
          <cell r="AB452">
            <v>0</v>
          </cell>
          <cell r="AC452">
            <v>0</v>
          </cell>
          <cell r="AD452">
            <v>401820</v>
          </cell>
          <cell r="AE452">
            <v>180</v>
          </cell>
          <cell r="AF452">
            <v>363466.78200000001</v>
          </cell>
          <cell r="AG452">
            <v>363646.78200000001</v>
          </cell>
          <cell r="AH452">
            <v>9.5</v>
          </cell>
        </row>
        <row r="453">
          <cell r="J453" t="str">
            <v>KUKKAWADA_66F10-MATHI</v>
          </cell>
          <cell r="K453" t="str">
            <v>AGRI</v>
          </cell>
          <cell r="L453" t="str">
            <v>1310103903020501</v>
          </cell>
          <cell r="M453">
            <v>472</v>
          </cell>
          <cell r="N453">
            <v>471</v>
          </cell>
          <cell r="O453">
            <v>1</v>
          </cell>
          <cell r="P453">
            <v>471</v>
          </cell>
          <cell r="Q453">
            <v>0</v>
          </cell>
          <cell r="R453">
            <v>558.46799999999996</v>
          </cell>
          <cell r="S453">
            <v>581.07299999999998</v>
          </cell>
          <cell r="T453">
            <v>558.47</v>
          </cell>
          <cell r="U453">
            <v>-2.0000000000663931E-3</v>
          </cell>
          <cell r="V453">
            <v>558.47</v>
          </cell>
          <cell r="W453">
            <v>-2.0000000000663931E-3</v>
          </cell>
          <cell r="X453">
            <v>20000</v>
          </cell>
          <cell r="Y453">
            <v>0</v>
          </cell>
          <cell r="Z453">
            <v>452100</v>
          </cell>
          <cell r="AA453">
            <v>0</v>
          </cell>
          <cell r="AB453">
            <v>0</v>
          </cell>
          <cell r="AC453">
            <v>0</v>
          </cell>
          <cell r="AD453">
            <v>452100</v>
          </cell>
          <cell r="AE453">
            <v>0</v>
          </cell>
          <cell r="AF453">
            <v>409149.33199999999</v>
          </cell>
          <cell r="AG453">
            <v>409149.33199999999</v>
          </cell>
          <cell r="AH453">
            <v>9.5</v>
          </cell>
        </row>
        <row r="454">
          <cell r="J454" t="str">
            <v>KUKKAWADA_66F11-NAGARASANAHALLI</v>
          </cell>
          <cell r="K454" t="str">
            <v>AGRI</v>
          </cell>
          <cell r="L454" t="str">
            <v>1310103903030502</v>
          </cell>
          <cell r="M454">
            <v>403</v>
          </cell>
          <cell r="N454">
            <v>403</v>
          </cell>
          <cell r="O454">
            <v>0</v>
          </cell>
          <cell r="P454">
            <v>401</v>
          </cell>
          <cell r="Q454">
            <v>0</v>
          </cell>
          <cell r="R454">
            <v>550.26199999999994</v>
          </cell>
          <cell r="S454">
            <v>570.24400000000003</v>
          </cell>
          <cell r="T454">
            <v>550.26</v>
          </cell>
          <cell r="U454">
            <v>1.9999999999527063E-3</v>
          </cell>
          <cell r="V454">
            <v>550.26</v>
          </cell>
          <cell r="W454">
            <v>1.9999999999527063E-3</v>
          </cell>
          <cell r="X454">
            <v>20000</v>
          </cell>
          <cell r="Y454">
            <v>0</v>
          </cell>
          <cell r="Z454">
            <v>399640</v>
          </cell>
          <cell r="AA454">
            <v>0</v>
          </cell>
          <cell r="AB454">
            <v>8000</v>
          </cell>
          <cell r="AC454">
            <v>0</v>
          </cell>
          <cell r="AD454">
            <v>391640</v>
          </cell>
          <cell r="AE454">
            <v>906</v>
          </cell>
          <cell r="AF454">
            <v>353529.065</v>
          </cell>
          <cell r="AG454">
            <v>354435.065</v>
          </cell>
          <cell r="AH454">
            <v>9.5</v>
          </cell>
        </row>
        <row r="455">
          <cell r="J455" t="str">
            <v>KUKKAWADA_66F12-HOOVINAMADU NJY</v>
          </cell>
          <cell r="K455" t="str">
            <v>NJY</v>
          </cell>
          <cell r="L455" t="str">
            <v>1310103903030503</v>
          </cell>
          <cell r="M455">
            <v>2706</v>
          </cell>
          <cell r="N455">
            <v>2223</v>
          </cell>
          <cell r="O455">
            <v>483</v>
          </cell>
          <cell r="P455">
            <v>0</v>
          </cell>
          <cell r="Q455">
            <v>0</v>
          </cell>
          <cell r="R455">
            <v>1065.5899999999999</v>
          </cell>
          <cell r="S455">
            <v>1088.501</v>
          </cell>
          <cell r="T455">
            <v>1065.5899999999999</v>
          </cell>
          <cell r="U455">
            <v>0</v>
          </cell>
          <cell r="V455">
            <v>1065.5899999999999</v>
          </cell>
          <cell r="W455">
            <v>0</v>
          </cell>
          <cell r="X455">
            <v>10000</v>
          </cell>
          <cell r="Y455">
            <v>0</v>
          </cell>
          <cell r="Z455">
            <v>229110</v>
          </cell>
          <cell r="AA455">
            <v>0</v>
          </cell>
          <cell r="AB455">
            <v>42000</v>
          </cell>
          <cell r="AC455">
            <v>0</v>
          </cell>
          <cell r="AD455">
            <v>187110</v>
          </cell>
          <cell r="AE455">
            <v>169162.93599999999</v>
          </cell>
          <cell r="AF455">
            <v>0</v>
          </cell>
          <cell r="AG455">
            <v>169162.93599999999</v>
          </cell>
          <cell r="AH455">
            <v>9.59</v>
          </cell>
        </row>
        <row r="456">
          <cell r="J456" t="str">
            <v>KUKKAWADA_66F13-YN CAMP IP</v>
          </cell>
          <cell r="K456" t="str">
            <v>AGRI</v>
          </cell>
          <cell r="L456" t="str">
            <v>1310103903010105</v>
          </cell>
          <cell r="M456">
            <v>309</v>
          </cell>
          <cell r="N456">
            <v>309</v>
          </cell>
          <cell r="O456">
            <v>0</v>
          </cell>
          <cell r="P456">
            <v>306</v>
          </cell>
          <cell r="Q456">
            <v>0</v>
          </cell>
          <cell r="R456">
            <v>6985.8</v>
          </cell>
          <cell r="S456">
            <v>7168.8</v>
          </cell>
          <cell r="T456">
            <v>6985.8</v>
          </cell>
          <cell r="U456">
            <v>0</v>
          </cell>
          <cell r="V456">
            <v>6985.8</v>
          </cell>
          <cell r="W456">
            <v>0</v>
          </cell>
          <cell r="X456">
            <v>2000</v>
          </cell>
          <cell r="Y456">
            <v>0</v>
          </cell>
          <cell r="Z456">
            <v>366000</v>
          </cell>
          <cell r="AA456">
            <v>0</v>
          </cell>
          <cell r="AB456">
            <v>0</v>
          </cell>
          <cell r="AC456">
            <v>0</v>
          </cell>
          <cell r="AD456">
            <v>366000</v>
          </cell>
          <cell r="AE456">
            <v>17</v>
          </cell>
          <cell r="AF456">
            <v>331212.90299999999</v>
          </cell>
          <cell r="AG456">
            <v>331229.90299999999</v>
          </cell>
          <cell r="AH456">
            <v>9.5</v>
          </cell>
        </row>
        <row r="457">
          <cell r="J457" t="str">
            <v>KUKKAWADA_66F14-BALLUR NJY</v>
          </cell>
          <cell r="K457" t="str">
            <v>NJY</v>
          </cell>
          <cell r="L457" t="str">
            <v>1310103903020304</v>
          </cell>
          <cell r="M457">
            <v>2882</v>
          </cell>
          <cell r="N457">
            <v>2386</v>
          </cell>
          <cell r="O457">
            <v>496</v>
          </cell>
          <cell r="P457">
            <v>0</v>
          </cell>
          <cell r="Q457">
            <v>0</v>
          </cell>
          <cell r="R457">
            <v>938.45</v>
          </cell>
          <cell r="S457">
            <v>957.59299999999996</v>
          </cell>
          <cell r="T457">
            <v>938.45</v>
          </cell>
          <cell r="U457">
            <v>0</v>
          </cell>
          <cell r="V457">
            <v>938.45</v>
          </cell>
          <cell r="W457">
            <v>0</v>
          </cell>
          <cell r="X457">
            <v>10000</v>
          </cell>
          <cell r="Y457">
            <v>0</v>
          </cell>
          <cell r="Z457">
            <v>191430</v>
          </cell>
          <cell r="AA457">
            <v>287</v>
          </cell>
          <cell r="AB457">
            <v>6000</v>
          </cell>
          <cell r="AC457">
            <v>0</v>
          </cell>
          <cell r="AD457">
            <v>185717</v>
          </cell>
          <cell r="AE457">
            <v>168300</v>
          </cell>
          <cell r="AF457">
            <v>0</v>
          </cell>
          <cell r="AG457">
            <v>168300</v>
          </cell>
          <cell r="AH457">
            <v>9.3800000000000008</v>
          </cell>
        </row>
        <row r="458">
          <cell r="J458" t="str">
            <v>KUKKAWADA_66F15-NJ KALKERE</v>
          </cell>
          <cell r="K458" t="str">
            <v>NJY</v>
          </cell>
          <cell r="L458" t="str">
            <v>1310103903020306</v>
          </cell>
          <cell r="M458">
            <v>2406</v>
          </cell>
          <cell r="N458">
            <v>2089</v>
          </cell>
          <cell r="O458">
            <v>317</v>
          </cell>
          <cell r="P458">
            <v>0</v>
          </cell>
          <cell r="Q458">
            <v>0</v>
          </cell>
          <cell r="R458">
            <v>413.50799999999998</v>
          </cell>
          <cell r="S458">
            <v>432.62299999999999</v>
          </cell>
          <cell r="T458">
            <v>413.51</v>
          </cell>
          <cell r="U458">
            <v>-2.0000000000095497E-3</v>
          </cell>
          <cell r="V458">
            <v>413.51</v>
          </cell>
          <cell r="W458">
            <v>-2.0000000000095497E-3</v>
          </cell>
          <cell r="X458">
            <v>10000</v>
          </cell>
          <cell r="Y458">
            <v>0</v>
          </cell>
          <cell r="Z458">
            <v>191150</v>
          </cell>
          <cell r="AA458">
            <v>0</v>
          </cell>
          <cell r="AB458">
            <v>42000</v>
          </cell>
          <cell r="AC458">
            <v>0</v>
          </cell>
          <cell r="AD458">
            <v>149150</v>
          </cell>
          <cell r="AE458">
            <v>135015.5</v>
          </cell>
          <cell r="AF458">
            <v>0</v>
          </cell>
          <cell r="AG458">
            <v>135015.5</v>
          </cell>
          <cell r="AH458">
            <v>9.48</v>
          </cell>
        </row>
        <row r="459">
          <cell r="J459" t="str">
            <v>OBAJJIHALLI_66F01-ANJANEYA</v>
          </cell>
          <cell r="K459" t="str">
            <v>AGRI</v>
          </cell>
          <cell r="L459" t="str">
            <v>1310103902010101</v>
          </cell>
          <cell r="M459">
            <v>311</v>
          </cell>
          <cell r="N459">
            <v>310</v>
          </cell>
          <cell r="O459">
            <v>1</v>
          </cell>
          <cell r="P459">
            <v>310</v>
          </cell>
          <cell r="Q459">
            <v>0</v>
          </cell>
          <cell r="R459">
            <v>639.25199999999995</v>
          </cell>
          <cell r="S459">
            <v>650.32100000000003</v>
          </cell>
          <cell r="T459">
            <v>639.25</v>
          </cell>
          <cell r="U459">
            <v>1.9999999999527063E-3</v>
          </cell>
          <cell r="V459">
            <v>639.25</v>
          </cell>
          <cell r="W459">
            <v>1.9999999999527063E-3</v>
          </cell>
          <cell r="X459">
            <v>20000</v>
          </cell>
          <cell r="Y459">
            <v>0</v>
          </cell>
          <cell r="Z459">
            <v>221380</v>
          </cell>
          <cell r="AA459">
            <v>0</v>
          </cell>
          <cell r="AB459">
            <v>0</v>
          </cell>
          <cell r="AC459">
            <v>0</v>
          </cell>
          <cell r="AD459">
            <v>221380</v>
          </cell>
          <cell r="AE459">
            <v>0</v>
          </cell>
          <cell r="AF459">
            <v>200348.36199999999</v>
          </cell>
          <cell r="AG459">
            <v>200348.36199999999</v>
          </cell>
          <cell r="AH459">
            <v>9.5</v>
          </cell>
        </row>
        <row r="460">
          <cell r="J460" t="str">
            <v>OBAJJIHALLI_66F02-ARASAPURA</v>
          </cell>
          <cell r="K460" t="str">
            <v>AGRI</v>
          </cell>
          <cell r="L460" t="str">
            <v>1310103902010102</v>
          </cell>
          <cell r="M460">
            <v>211</v>
          </cell>
          <cell r="N460">
            <v>211</v>
          </cell>
          <cell r="O460">
            <v>0</v>
          </cell>
          <cell r="P460">
            <v>211</v>
          </cell>
          <cell r="Q460">
            <v>0</v>
          </cell>
          <cell r="R460">
            <v>617.77499999999998</v>
          </cell>
          <cell r="S460">
            <v>632.58299999999997</v>
          </cell>
          <cell r="T460">
            <v>617.78</v>
          </cell>
          <cell r="U460">
            <v>-4.9999999999954525E-3</v>
          </cell>
          <cell r="V460">
            <v>617.78</v>
          </cell>
          <cell r="W460">
            <v>-4.9999999999954525E-3</v>
          </cell>
          <cell r="X460">
            <v>20000</v>
          </cell>
          <cell r="Y460">
            <v>0</v>
          </cell>
          <cell r="Z460">
            <v>296160</v>
          </cell>
          <cell r="AA460">
            <v>0</v>
          </cell>
          <cell r="AB460">
            <v>2000</v>
          </cell>
          <cell r="AC460">
            <v>0</v>
          </cell>
          <cell r="AD460">
            <v>294160</v>
          </cell>
          <cell r="AE460">
            <v>0</v>
          </cell>
          <cell r="AF460">
            <v>266214.19199999998</v>
          </cell>
          <cell r="AG460">
            <v>266214.19199999998</v>
          </cell>
          <cell r="AH460">
            <v>9.5</v>
          </cell>
        </row>
        <row r="461">
          <cell r="J461" t="str">
            <v>OBAJJIHALLI_66F03-MAGANAHALLY</v>
          </cell>
          <cell r="K461" t="str">
            <v>AGRI</v>
          </cell>
          <cell r="L461" t="str">
            <v>1310103902010103</v>
          </cell>
          <cell r="M461">
            <v>317</v>
          </cell>
          <cell r="N461">
            <v>317</v>
          </cell>
          <cell r="O461">
            <v>0</v>
          </cell>
          <cell r="P461">
            <v>317</v>
          </cell>
          <cell r="Q461">
            <v>0</v>
          </cell>
          <cell r="R461">
            <v>570.35699999999997</v>
          </cell>
          <cell r="S461">
            <v>582.79999999999995</v>
          </cell>
          <cell r="T461">
            <v>570.36</v>
          </cell>
          <cell r="U461">
            <v>-3.0000000000427463E-3</v>
          </cell>
          <cell r="V461">
            <v>570.36</v>
          </cell>
          <cell r="W461">
            <v>-3.0000000000427463E-3</v>
          </cell>
          <cell r="X461">
            <v>20000</v>
          </cell>
          <cell r="Y461">
            <v>0</v>
          </cell>
          <cell r="Z461">
            <v>248860</v>
          </cell>
          <cell r="AA461">
            <v>0</v>
          </cell>
          <cell r="AB461">
            <v>5000</v>
          </cell>
          <cell r="AC461">
            <v>0</v>
          </cell>
          <cell r="AD461">
            <v>243860</v>
          </cell>
          <cell r="AE461">
            <v>0</v>
          </cell>
          <cell r="AF461">
            <v>220692.37599999999</v>
          </cell>
          <cell r="AG461">
            <v>220692.37599999999</v>
          </cell>
          <cell r="AH461">
            <v>9.5</v>
          </cell>
        </row>
        <row r="462">
          <cell r="J462" t="str">
            <v>OBAJJIHALLI_66F04-OBAJJIHALLI</v>
          </cell>
          <cell r="K462" t="str">
            <v>AGRI</v>
          </cell>
          <cell r="L462" t="str">
            <v>1310103902010104</v>
          </cell>
          <cell r="M462">
            <v>390</v>
          </cell>
          <cell r="N462">
            <v>385</v>
          </cell>
          <cell r="O462">
            <v>5</v>
          </cell>
          <cell r="P462">
            <v>385</v>
          </cell>
          <cell r="Q462">
            <v>0</v>
          </cell>
          <cell r="R462">
            <v>509.38600000000002</v>
          </cell>
          <cell r="S462">
            <v>528.04999999999995</v>
          </cell>
          <cell r="T462">
            <v>509.39</v>
          </cell>
          <cell r="U462">
            <v>-3.999999999962256E-3</v>
          </cell>
          <cell r="V462">
            <v>509.39</v>
          </cell>
          <cell r="W462">
            <v>-3.999999999962256E-3</v>
          </cell>
          <cell r="X462">
            <v>20000</v>
          </cell>
          <cell r="Y462">
            <v>0</v>
          </cell>
          <cell r="Z462">
            <v>373280</v>
          </cell>
          <cell r="AA462">
            <v>0</v>
          </cell>
          <cell r="AB462">
            <v>0</v>
          </cell>
          <cell r="AC462">
            <v>0</v>
          </cell>
          <cell r="AD462">
            <v>373280</v>
          </cell>
          <cell r="AE462">
            <v>0</v>
          </cell>
          <cell r="AF462">
            <v>337819.02899999998</v>
          </cell>
          <cell r="AG462">
            <v>337819.02899999998</v>
          </cell>
          <cell r="AH462">
            <v>9.5</v>
          </cell>
        </row>
        <row r="463">
          <cell r="J463" t="str">
            <v>OBAJJIHALLI_66F05-WATER-SUPPLY</v>
          </cell>
          <cell r="K463" t="str">
            <v>NJY</v>
          </cell>
          <cell r="L463" t="str">
            <v>1310103902010105</v>
          </cell>
          <cell r="M463">
            <v>2897</v>
          </cell>
          <cell r="N463">
            <v>2182</v>
          </cell>
          <cell r="O463">
            <v>715</v>
          </cell>
          <cell r="P463">
            <v>0</v>
          </cell>
          <cell r="Q463">
            <v>0</v>
          </cell>
          <cell r="R463">
            <v>1406.529</v>
          </cell>
          <cell r="S463">
            <v>1439.0139999999999</v>
          </cell>
          <cell r="T463">
            <v>1406.53</v>
          </cell>
          <cell r="U463">
            <v>-9.9999999997635314E-4</v>
          </cell>
          <cell r="V463">
            <v>1406.53</v>
          </cell>
          <cell r="W463">
            <v>-9.9999999997635314E-4</v>
          </cell>
          <cell r="X463">
            <v>10000</v>
          </cell>
          <cell r="Y463">
            <v>0</v>
          </cell>
          <cell r="Z463">
            <v>324850</v>
          </cell>
          <cell r="AA463">
            <v>449.1</v>
          </cell>
          <cell r="AB463">
            <v>78000</v>
          </cell>
          <cell r="AC463">
            <v>0</v>
          </cell>
          <cell r="AD463">
            <v>247299.1</v>
          </cell>
          <cell r="AE463">
            <v>224459.6</v>
          </cell>
          <cell r="AF463">
            <v>0</v>
          </cell>
          <cell r="AG463">
            <v>224459.6</v>
          </cell>
          <cell r="AH463">
            <v>9.24</v>
          </cell>
        </row>
        <row r="464">
          <cell r="J464" t="str">
            <v>OBAJJIHALLI_66F06-HALE KADLEBALU</v>
          </cell>
          <cell r="K464" t="str">
            <v>AGRI</v>
          </cell>
          <cell r="L464" t="str">
            <v>1310103902020301</v>
          </cell>
          <cell r="M464">
            <v>217</v>
          </cell>
          <cell r="N464">
            <v>217</v>
          </cell>
          <cell r="O464">
            <v>0</v>
          </cell>
          <cell r="P464">
            <v>217</v>
          </cell>
          <cell r="Q464">
            <v>0</v>
          </cell>
          <cell r="R464">
            <v>991.3</v>
          </cell>
          <cell r="S464">
            <v>1096</v>
          </cell>
          <cell r="T464">
            <v>991.3</v>
          </cell>
          <cell r="U464">
            <v>0</v>
          </cell>
          <cell r="V464">
            <v>991.3</v>
          </cell>
          <cell r="W464">
            <v>0</v>
          </cell>
          <cell r="X464">
            <v>2000</v>
          </cell>
          <cell r="Y464">
            <v>0</v>
          </cell>
          <cell r="Z464">
            <v>209400</v>
          </cell>
          <cell r="AA464">
            <v>0</v>
          </cell>
          <cell r="AB464">
            <v>0</v>
          </cell>
          <cell r="AC464">
            <v>0</v>
          </cell>
          <cell r="AD464">
            <v>209400</v>
          </cell>
          <cell r="AE464">
            <v>0</v>
          </cell>
          <cell r="AF464">
            <v>189506.48300000001</v>
          </cell>
          <cell r="AG464">
            <v>189506.48300000001</v>
          </cell>
          <cell r="AH464">
            <v>9.5</v>
          </cell>
        </row>
        <row r="465">
          <cell r="J465" t="str">
            <v>OBAJJIHALLI_66F08-SRINAGARA CAMP NJY</v>
          </cell>
          <cell r="K465" t="str">
            <v>NJY</v>
          </cell>
          <cell r="L465" t="str">
            <v>1310103902010106</v>
          </cell>
          <cell r="M465">
            <v>1297</v>
          </cell>
          <cell r="N465">
            <v>1102</v>
          </cell>
          <cell r="O465">
            <v>195</v>
          </cell>
          <cell r="P465">
            <v>1</v>
          </cell>
          <cell r="Q465">
            <v>0</v>
          </cell>
          <cell r="R465">
            <v>63.9</v>
          </cell>
          <cell r="S465">
            <v>112.4</v>
          </cell>
          <cell r="T465">
            <v>63.9</v>
          </cell>
          <cell r="U465">
            <v>0</v>
          </cell>
          <cell r="V465">
            <v>63.9</v>
          </cell>
          <cell r="W465">
            <v>0</v>
          </cell>
          <cell r="X465">
            <v>2000</v>
          </cell>
          <cell r="Y465">
            <v>0</v>
          </cell>
          <cell r="Z465">
            <v>97000</v>
          </cell>
          <cell r="AA465">
            <v>0</v>
          </cell>
          <cell r="AB465">
            <v>20000</v>
          </cell>
          <cell r="AC465">
            <v>0</v>
          </cell>
          <cell r="AD465">
            <v>77000</v>
          </cell>
          <cell r="AE465">
            <v>69481</v>
          </cell>
          <cell r="AF465">
            <v>1024.643</v>
          </cell>
          <cell r="AG465">
            <v>70505.642999999996</v>
          </cell>
          <cell r="AH465">
            <v>8.43</v>
          </cell>
        </row>
        <row r="466">
          <cell r="J466" t="str">
            <v>OBAJJIHALLI_66F09-UDAYAPURA IP</v>
          </cell>
          <cell r="K466" t="str">
            <v>AGRI</v>
          </cell>
          <cell r="L466" t="str">
            <v>1310103902010107</v>
          </cell>
          <cell r="M466">
            <v>224</v>
          </cell>
          <cell r="N466">
            <v>224</v>
          </cell>
          <cell r="O466">
            <v>0</v>
          </cell>
          <cell r="P466">
            <v>224</v>
          </cell>
          <cell r="Q466">
            <v>0</v>
          </cell>
          <cell r="R466">
            <v>104.9</v>
          </cell>
          <cell r="S466">
            <v>315</v>
          </cell>
          <cell r="T466">
            <v>104.9</v>
          </cell>
          <cell r="U466">
            <v>0</v>
          </cell>
          <cell r="V466">
            <v>104.9</v>
          </cell>
          <cell r="W466">
            <v>0</v>
          </cell>
          <cell r="X466">
            <v>2000</v>
          </cell>
          <cell r="Y466">
            <v>0</v>
          </cell>
          <cell r="Z466">
            <v>420200</v>
          </cell>
          <cell r="AA466">
            <v>0</v>
          </cell>
          <cell r="AB466">
            <v>30000</v>
          </cell>
          <cell r="AC466">
            <v>0</v>
          </cell>
          <cell r="AD466">
            <v>390200</v>
          </cell>
          <cell r="AE466">
            <v>0</v>
          </cell>
          <cell r="AF466">
            <v>332500</v>
          </cell>
          <cell r="AG466">
            <v>332500</v>
          </cell>
          <cell r="AH466">
            <v>14.79</v>
          </cell>
        </row>
        <row r="467">
          <cell r="J467" t="str">
            <v>SHYAGALE_66F01-KANDAGAL</v>
          </cell>
          <cell r="K467" t="str">
            <v>AGRI</v>
          </cell>
          <cell r="L467" t="str">
            <v>1310103906010101</v>
          </cell>
          <cell r="M467">
            <v>283</v>
          </cell>
          <cell r="N467">
            <v>283</v>
          </cell>
          <cell r="O467">
            <v>0</v>
          </cell>
          <cell r="P467">
            <v>283</v>
          </cell>
          <cell r="Q467">
            <v>0</v>
          </cell>
          <cell r="R467">
            <v>826.05100000000004</v>
          </cell>
          <cell r="S467">
            <v>843.79700000000003</v>
          </cell>
          <cell r="T467">
            <v>826.05</v>
          </cell>
          <cell r="U467">
            <v>1.00000000009004E-3</v>
          </cell>
          <cell r="V467">
            <v>826.05</v>
          </cell>
          <cell r="W467">
            <v>1.00000000009004E-3</v>
          </cell>
          <cell r="X467">
            <v>20000</v>
          </cell>
          <cell r="Y467">
            <v>0</v>
          </cell>
          <cell r="Z467">
            <v>354920</v>
          </cell>
          <cell r="AA467">
            <v>25680</v>
          </cell>
          <cell r="AB467">
            <v>0</v>
          </cell>
          <cell r="AC467">
            <v>0</v>
          </cell>
          <cell r="AD467">
            <v>380600</v>
          </cell>
          <cell r="AE467">
            <v>0</v>
          </cell>
          <cell r="AF467">
            <v>344441.78600000002</v>
          </cell>
          <cell r="AG467">
            <v>344441.78600000002</v>
          </cell>
          <cell r="AH467">
            <v>9.5</v>
          </cell>
        </row>
        <row r="468">
          <cell r="J468" t="str">
            <v>SHYAGALE_66F02-KODIHALLI</v>
          </cell>
          <cell r="K468" t="str">
            <v>AGRI</v>
          </cell>
          <cell r="L468" t="str">
            <v>1310103906010102</v>
          </cell>
          <cell r="M468">
            <v>719</v>
          </cell>
          <cell r="N468">
            <v>718</v>
          </cell>
          <cell r="O468">
            <v>1</v>
          </cell>
          <cell r="P468">
            <v>715</v>
          </cell>
          <cell r="Q468">
            <v>0</v>
          </cell>
          <cell r="R468">
            <v>556.66</v>
          </cell>
          <cell r="S468">
            <v>576.57100000000003</v>
          </cell>
          <cell r="T468">
            <v>556.66</v>
          </cell>
          <cell r="U468">
            <v>0</v>
          </cell>
          <cell r="V468">
            <v>556.66</v>
          </cell>
          <cell r="W468">
            <v>0</v>
          </cell>
          <cell r="X468">
            <v>20000</v>
          </cell>
          <cell r="Y468">
            <v>0</v>
          </cell>
          <cell r="Z468">
            <v>398220</v>
          </cell>
          <cell r="AA468">
            <v>0</v>
          </cell>
          <cell r="AB468">
            <v>0</v>
          </cell>
          <cell r="AC468">
            <v>0</v>
          </cell>
          <cell r="AD468">
            <v>398220</v>
          </cell>
          <cell r="AE468">
            <v>78</v>
          </cell>
          <cell r="AF468">
            <v>360309.03</v>
          </cell>
          <cell r="AG468">
            <v>360387.03</v>
          </cell>
          <cell r="AH468">
            <v>9.5</v>
          </cell>
        </row>
        <row r="469">
          <cell r="J469" t="str">
            <v>SHYAGALE_66F03-GONIWADA</v>
          </cell>
          <cell r="K469" t="str">
            <v>AGRI</v>
          </cell>
          <cell r="L469" t="str">
            <v>1310103906010103</v>
          </cell>
          <cell r="M469">
            <v>265</v>
          </cell>
          <cell r="N469">
            <v>262</v>
          </cell>
          <cell r="O469">
            <v>3</v>
          </cell>
          <cell r="P469">
            <v>262</v>
          </cell>
          <cell r="Q469">
            <v>0</v>
          </cell>
          <cell r="R469">
            <v>19.113</v>
          </cell>
          <cell r="S469">
            <v>34.734000000000002</v>
          </cell>
          <cell r="T469">
            <v>19.11</v>
          </cell>
          <cell r="U469">
            <v>3.0000000000001137E-3</v>
          </cell>
          <cell r="V469">
            <v>19.11</v>
          </cell>
          <cell r="W469">
            <v>3.0000000000001137E-3</v>
          </cell>
          <cell r="X469">
            <v>20000</v>
          </cell>
          <cell r="Y469">
            <v>0</v>
          </cell>
          <cell r="Z469">
            <v>312420</v>
          </cell>
          <cell r="AA469">
            <v>0</v>
          </cell>
          <cell r="AB469">
            <v>0</v>
          </cell>
          <cell r="AC469">
            <v>0</v>
          </cell>
          <cell r="AD469">
            <v>312420</v>
          </cell>
          <cell r="AE469">
            <v>0</v>
          </cell>
          <cell r="AF469">
            <v>282741.04200000002</v>
          </cell>
          <cell r="AG469">
            <v>282741.04200000002</v>
          </cell>
          <cell r="AH469">
            <v>9.5</v>
          </cell>
        </row>
        <row r="470">
          <cell r="J470" t="str">
            <v>SHYAGALE_66F04-NJ SHYAGALE</v>
          </cell>
          <cell r="K470" t="str">
            <v>NJY</v>
          </cell>
          <cell r="L470" t="str">
            <v>1310103906010104</v>
          </cell>
          <cell r="M470">
            <v>3572</v>
          </cell>
          <cell r="N470">
            <v>3135</v>
          </cell>
          <cell r="O470">
            <v>437</v>
          </cell>
          <cell r="P470">
            <v>0</v>
          </cell>
          <cell r="Q470">
            <v>0</v>
          </cell>
          <cell r="R470">
            <v>0</v>
          </cell>
          <cell r="S470">
            <v>11.856</v>
          </cell>
          <cell r="T470">
            <v>238.48</v>
          </cell>
          <cell r="U470">
            <v>-238.48</v>
          </cell>
          <cell r="V470">
            <v>238.48</v>
          </cell>
          <cell r="W470">
            <v>-238.48</v>
          </cell>
          <cell r="X470">
            <v>20000</v>
          </cell>
          <cell r="Y470">
            <v>0</v>
          </cell>
          <cell r="Z470">
            <v>237120</v>
          </cell>
          <cell r="AA470">
            <v>40000</v>
          </cell>
          <cell r="AB470">
            <v>33000</v>
          </cell>
          <cell r="AC470">
            <v>0</v>
          </cell>
          <cell r="AD470">
            <v>244120</v>
          </cell>
          <cell r="AE470">
            <v>220213.7</v>
          </cell>
          <cell r="AF470">
            <v>0</v>
          </cell>
          <cell r="AG470">
            <v>220213.7</v>
          </cell>
          <cell r="AH470">
            <v>9.7899999999999991</v>
          </cell>
        </row>
        <row r="471">
          <cell r="J471" t="str">
            <v>SHYAGALE_66F06-BHEEMANARE IP</v>
          </cell>
          <cell r="K471" t="str">
            <v>AGRI</v>
          </cell>
          <cell r="L471" t="str">
            <v>1310103906020201</v>
          </cell>
          <cell r="M471">
            <v>208</v>
          </cell>
          <cell r="N471">
            <v>208</v>
          </cell>
          <cell r="O471">
            <v>0</v>
          </cell>
          <cell r="P471">
            <v>208</v>
          </cell>
          <cell r="Q471">
            <v>0</v>
          </cell>
          <cell r="R471">
            <v>80.739999999999995</v>
          </cell>
          <cell r="S471">
            <v>321.39999999999998</v>
          </cell>
          <cell r="T471">
            <v>80.739999999999995</v>
          </cell>
          <cell r="U471">
            <v>0</v>
          </cell>
          <cell r="V471">
            <v>80.739999999999995</v>
          </cell>
          <cell r="W471">
            <v>0</v>
          </cell>
          <cell r="X471">
            <v>2000</v>
          </cell>
          <cell r="Y471">
            <v>0</v>
          </cell>
          <cell r="Z471">
            <v>481320</v>
          </cell>
          <cell r="AA471">
            <v>25680</v>
          </cell>
          <cell r="AB471">
            <v>90000</v>
          </cell>
          <cell r="AC471">
            <v>0</v>
          </cell>
          <cell r="AD471">
            <v>417000</v>
          </cell>
          <cell r="AE471">
            <v>0</v>
          </cell>
          <cell r="AF471">
            <v>377384.22</v>
          </cell>
          <cell r="AG471">
            <v>377384.22</v>
          </cell>
          <cell r="AH471">
            <v>9.5</v>
          </cell>
        </row>
        <row r="472">
          <cell r="J472" t="str">
            <v>SHYAGALE_66F07-MALALAKERE IP</v>
          </cell>
          <cell r="K472" t="str">
            <v>AGRI</v>
          </cell>
          <cell r="L472" t="str">
            <v>1310103906020202</v>
          </cell>
          <cell r="M472">
            <v>177</v>
          </cell>
          <cell r="N472">
            <v>177</v>
          </cell>
          <cell r="O472">
            <v>0</v>
          </cell>
          <cell r="P472">
            <v>174</v>
          </cell>
          <cell r="Q472">
            <v>0</v>
          </cell>
          <cell r="R472">
            <v>0</v>
          </cell>
          <cell r="S472">
            <v>1E-3</v>
          </cell>
          <cell r="T472">
            <v>0</v>
          </cell>
          <cell r="U472">
            <v>0</v>
          </cell>
          <cell r="V472">
            <v>0</v>
          </cell>
          <cell r="W472">
            <v>0</v>
          </cell>
          <cell r="X472">
            <v>2000</v>
          </cell>
          <cell r="Y472">
            <v>0</v>
          </cell>
          <cell r="Z472">
            <v>2</v>
          </cell>
          <cell r="AA472">
            <v>25680</v>
          </cell>
          <cell r="AB472">
            <v>0</v>
          </cell>
          <cell r="AC472">
            <v>0</v>
          </cell>
          <cell r="AD472">
            <v>25682</v>
          </cell>
          <cell r="AE472">
            <v>111</v>
          </cell>
          <cell r="AF472">
            <v>23131.030999999999</v>
          </cell>
          <cell r="AG472">
            <v>23242.030999999999</v>
          </cell>
          <cell r="AH472">
            <v>9.5</v>
          </cell>
        </row>
        <row r="473">
          <cell r="J473" t="str">
            <v>SHYAGALE_66F08-RAMA NJY</v>
          </cell>
          <cell r="K473" t="str">
            <v>NJY</v>
          </cell>
          <cell r="L473" t="str">
            <v>1310103906020203</v>
          </cell>
          <cell r="M473">
            <v>2395</v>
          </cell>
          <cell r="N473">
            <v>2138</v>
          </cell>
          <cell r="O473">
            <v>257</v>
          </cell>
          <cell r="P473">
            <v>0</v>
          </cell>
          <cell r="Q473">
            <v>0</v>
          </cell>
          <cell r="R473">
            <v>111.87</v>
          </cell>
          <cell r="S473">
            <v>216.15</v>
          </cell>
          <cell r="T473">
            <v>111.87</v>
          </cell>
          <cell r="U473">
            <v>0</v>
          </cell>
          <cell r="V473">
            <v>111.87</v>
          </cell>
          <cell r="W473">
            <v>0</v>
          </cell>
          <cell r="X473">
            <v>2000</v>
          </cell>
          <cell r="Y473">
            <v>0</v>
          </cell>
          <cell r="Z473">
            <v>208560</v>
          </cell>
          <cell r="AA473">
            <v>0</v>
          </cell>
          <cell r="AB473">
            <v>77000</v>
          </cell>
          <cell r="AC473">
            <v>0</v>
          </cell>
          <cell r="AD473">
            <v>131560</v>
          </cell>
          <cell r="AE473">
            <v>119393</v>
          </cell>
          <cell r="AF473">
            <v>0</v>
          </cell>
          <cell r="AG473">
            <v>119393</v>
          </cell>
          <cell r="AH473">
            <v>9.25</v>
          </cell>
        </row>
        <row r="474">
          <cell r="J474" t="str">
            <v>YARAGUNTA_66F01-CHITANAHALLI</v>
          </cell>
          <cell r="K474" t="str">
            <v>AGRI</v>
          </cell>
          <cell r="L474" t="str">
            <v>1310103901010101</v>
          </cell>
          <cell r="M474">
            <v>417</v>
          </cell>
          <cell r="N474">
            <v>417</v>
          </cell>
          <cell r="O474">
            <v>0</v>
          </cell>
          <cell r="P474">
            <v>414</v>
          </cell>
          <cell r="Q474">
            <v>0</v>
          </cell>
          <cell r="R474">
            <v>631.03200000000004</v>
          </cell>
          <cell r="S474">
            <v>653.66999999999996</v>
          </cell>
          <cell r="T474">
            <v>631.03</v>
          </cell>
          <cell r="U474">
            <v>2.0000000000663931E-3</v>
          </cell>
          <cell r="V474">
            <v>631.03</v>
          </cell>
          <cell r="W474">
            <v>2.0000000000663931E-3</v>
          </cell>
          <cell r="X474">
            <v>20000</v>
          </cell>
          <cell r="Y474">
            <v>0</v>
          </cell>
          <cell r="Z474">
            <v>452760</v>
          </cell>
          <cell r="AA474">
            <v>0</v>
          </cell>
          <cell r="AB474">
            <v>0</v>
          </cell>
          <cell r="AC474">
            <v>0</v>
          </cell>
          <cell r="AD474">
            <v>452760</v>
          </cell>
          <cell r="AE474">
            <v>186</v>
          </cell>
          <cell r="AF474">
            <v>409562.13400000002</v>
          </cell>
          <cell r="AG474">
            <v>409748.13400000002</v>
          </cell>
          <cell r="AH474">
            <v>9.5</v>
          </cell>
        </row>
        <row r="475">
          <cell r="J475" t="str">
            <v>YARAGUNTA_66F03-KAKKARAGOLLA</v>
          </cell>
          <cell r="K475" t="str">
            <v>AGRI</v>
          </cell>
          <cell r="L475" t="str">
            <v>1310103901010102</v>
          </cell>
          <cell r="M475">
            <v>543</v>
          </cell>
          <cell r="N475">
            <v>542</v>
          </cell>
          <cell r="O475">
            <v>1</v>
          </cell>
          <cell r="P475">
            <v>540</v>
          </cell>
          <cell r="Q475">
            <v>0</v>
          </cell>
          <cell r="R475">
            <v>677.35699999999997</v>
          </cell>
          <cell r="S475">
            <v>698.24900000000002</v>
          </cell>
          <cell r="T475">
            <v>677.36</v>
          </cell>
          <cell r="U475">
            <v>-3.0000000000427463E-3</v>
          </cell>
          <cell r="V475">
            <v>677.36</v>
          </cell>
          <cell r="W475">
            <v>-3.0000000000427463E-3</v>
          </cell>
          <cell r="X475">
            <v>20000</v>
          </cell>
          <cell r="Y475">
            <v>0</v>
          </cell>
          <cell r="Z475">
            <v>417840</v>
          </cell>
          <cell r="AA475">
            <v>0</v>
          </cell>
          <cell r="AB475">
            <v>0</v>
          </cell>
          <cell r="AC475">
            <v>0</v>
          </cell>
          <cell r="AD475">
            <v>417840</v>
          </cell>
          <cell r="AE475">
            <v>50</v>
          </cell>
          <cell r="AF475">
            <v>378096.99900000001</v>
          </cell>
          <cell r="AG475">
            <v>378146.99900000001</v>
          </cell>
          <cell r="AH475">
            <v>9.5</v>
          </cell>
        </row>
        <row r="476">
          <cell r="J476" t="str">
            <v>YARAGUNTA_66F04-AVARAGOLLA</v>
          </cell>
          <cell r="K476" t="str">
            <v>AGRI</v>
          </cell>
          <cell r="L476" t="str">
            <v>1310103901010103</v>
          </cell>
          <cell r="M476">
            <v>425</v>
          </cell>
          <cell r="N476">
            <v>409</v>
          </cell>
          <cell r="O476">
            <v>16</v>
          </cell>
          <cell r="P476">
            <v>402</v>
          </cell>
          <cell r="Q476">
            <v>0</v>
          </cell>
          <cell r="R476">
            <v>631.06200000000001</v>
          </cell>
          <cell r="S476">
            <v>644.19299999999998</v>
          </cell>
          <cell r="T476">
            <v>631.05999999999995</v>
          </cell>
          <cell r="U476">
            <v>2.0000000000663931E-3</v>
          </cell>
          <cell r="V476">
            <v>631.05999999999995</v>
          </cell>
          <cell r="W476">
            <v>2.0000000000663931E-3</v>
          </cell>
          <cell r="X476">
            <v>20000</v>
          </cell>
          <cell r="Y476">
            <v>0</v>
          </cell>
          <cell r="Z476">
            <v>262620</v>
          </cell>
          <cell r="AA476">
            <v>0</v>
          </cell>
          <cell r="AB476">
            <v>3500</v>
          </cell>
          <cell r="AC476">
            <v>0</v>
          </cell>
          <cell r="AD476">
            <v>259120</v>
          </cell>
          <cell r="AE476">
            <v>164</v>
          </cell>
          <cell r="AF476">
            <v>234340.28400000001</v>
          </cell>
          <cell r="AG476">
            <v>234504.28400000001</v>
          </cell>
          <cell r="AH476">
            <v>9.5</v>
          </cell>
        </row>
        <row r="477">
          <cell r="J477" t="str">
            <v>YARAGUNTA_66F05-DEVARAHATTY</v>
          </cell>
          <cell r="K477" t="str">
            <v>AGRI</v>
          </cell>
          <cell r="L477" t="str">
            <v>1310103901020301</v>
          </cell>
          <cell r="M477">
            <v>645</v>
          </cell>
          <cell r="N477">
            <v>435</v>
          </cell>
          <cell r="O477">
            <v>210</v>
          </cell>
          <cell r="P477">
            <v>431</v>
          </cell>
          <cell r="Q477">
            <v>0</v>
          </cell>
          <cell r="R477">
            <v>439.06099999999998</v>
          </cell>
          <cell r="S477">
            <v>453.61700000000002</v>
          </cell>
          <cell r="T477">
            <v>439.06</v>
          </cell>
          <cell r="U477">
            <v>9.9999999997635314E-4</v>
          </cell>
          <cell r="V477">
            <v>439.06</v>
          </cell>
          <cell r="W477">
            <v>9.9999999997635314E-4</v>
          </cell>
          <cell r="X477">
            <v>20000</v>
          </cell>
          <cell r="Y477">
            <v>0</v>
          </cell>
          <cell r="Z477">
            <v>291120</v>
          </cell>
          <cell r="AA477">
            <v>0</v>
          </cell>
          <cell r="AB477">
            <v>17000</v>
          </cell>
          <cell r="AC477">
            <v>0</v>
          </cell>
          <cell r="AD477">
            <v>274120</v>
          </cell>
          <cell r="AE477">
            <v>497</v>
          </cell>
          <cell r="AF477">
            <v>247580.60200000001</v>
          </cell>
          <cell r="AG477">
            <v>248077.60200000001</v>
          </cell>
          <cell r="AH477">
            <v>9.5</v>
          </cell>
        </row>
        <row r="478">
          <cell r="J478" t="str">
            <v>YARAGUNTA_66F10-WATERWORKS</v>
          </cell>
          <cell r="K478" t="str">
            <v>WATER WORKS</v>
          </cell>
          <cell r="L478" t="str">
            <v>1310103901020304</v>
          </cell>
          <cell r="M478">
            <v>1</v>
          </cell>
          <cell r="N478">
            <v>1</v>
          </cell>
          <cell r="O478">
            <v>0</v>
          </cell>
          <cell r="P478">
            <v>0</v>
          </cell>
          <cell r="Q478">
            <v>0</v>
          </cell>
          <cell r="R478">
            <v>3106.44</v>
          </cell>
          <cell r="S478">
            <v>3446.36</v>
          </cell>
          <cell r="T478">
            <v>3106.44</v>
          </cell>
          <cell r="U478">
            <v>0</v>
          </cell>
          <cell r="V478">
            <v>3106.44</v>
          </cell>
          <cell r="W478">
            <v>0</v>
          </cell>
          <cell r="X478">
            <v>2000</v>
          </cell>
          <cell r="Y478">
            <v>0</v>
          </cell>
          <cell r="Z478">
            <v>679840</v>
          </cell>
          <cell r="AA478">
            <v>0</v>
          </cell>
          <cell r="AB478">
            <v>0</v>
          </cell>
          <cell r="AC478">
            <v>0</v>
          </cell>
          <cell r="AD478">
            <v>679840</v>
          </cell>
          <cell r="AE478">
            <v>659500</v>
          </cell>
          <cell r="AF478">
            <v>0</v>
          </cell>
          <cell r="AG478">
            <v>659500</v>
          </cell>
          <cell r="AH478">
            <v>2.99</v>
          </cell>
        </row>
        <row r="479">
          <cell r="J479" t="str">
            <v>YARAGUNTA_66F11-BATHI</v>
          </cell>
          <cell r="K479" t="str">
            <v>AGRI</v>
          </cell>
          <cell r="L479" t="str">
            <v>1310103901020501</v>
          </cell>
          <cell r="M479">
            <v>438</v>
          </cell>
          <cell r="N479">
            <v>431</v>
          </cell>
          <cell r="O479">
            <v>7</v>
          </cell>
          <cell r="P479">
            <v>426</v>
          </cell>
          <cell r="Q479">
            <v>0</v>
          </cell>
          <cell r="R479">
            <v>969.38</v>
          </cell>
          <cell r="S479">
            <v>1097.96</v>
          </cell>
          <cell r="T479">
            <v>969.38</v>
          </cell>
          <cell r="U479">
            <v>0</v>
          </cell>
          <cell r="V479">
            <v>969.38</v>
          </cell>
          <cell r="W479">
            <v>0</v>
          </cell>
          <cell r="X479">
            <v>2000</v>
          </cell>
          <cell r="Y479">
            <v>0</v>
          </cell>
          <cell r="Z479">
            <v>257160</v>
          </cell>
          <cell r="AA479">
            <v>0</v>
          </cell>
          <cell r="AB479">
            <v>0</v>
          </cell>
          <cell r="AC479">
            <v>0</v>
          </cell>
          <cell r="AD479">
            <v>257160</v>
          </cell>
          <cell r="AE479">
            <v>98</v>
          </cell>
          <cell r="AF479">
            <v>232631.98699999999</v>
          </cell>
          <cell r="AG479">
            <v>232729.98699999999</v>
          </cell>
          <cell r="AH479">
            <v>9.5</v>
          </cell>
        </row>
        <row r="480">
          <cell r="J480" t="str">
            <v>YARAGUNTA_66F12-SATYANARAYANA</v>
          </cell>
          <cell r="K480" t="str">
            <v>AGRI</v>
          </cell>
          <cell r="L480" t="str">
            <v>1310103901020502</v>
          </cell>
          <cell r="M480">
            <v>448</v>
          </cell>
          <cell r="N480">
            <v>425</v>
          </cell>
          <cell r="O480">
            <v>23</v>
          </cell>
          <cell r="P480">
            <v>403</v>
          </cell>
          <cell r="Q480">
            <v>0</v>
          </cell>
          <cell r="R480">
            <v>1011.69</v>
          </cell>
          <cell r="S480">
            <v>1148.4100000000001</v>
          </cell>
          <cell r="T480">
            <v>1011.69</v>
          </cell>
          <cell r="U480">
            <v>0</v>
          </cell>
          <cell r="V480">
            <v>1011.69</v>
          </cell>
          <cell r="W480">
            <v>0</v>
          </cell>
          <cell r="X480">
            <v>2000</v>
          </cell>
          <cell r="Y480">
            <v>0</v>
          </cell>
          <cell r="Z480">
            <v>273440</v>
          </cell>
          <cell r="AA480">
            <v>0</v>
          </cell>
          <cell r="AB480">
            <v>0</v>
          </cell>
          <cell r="AC480">
            <v>0</v>
          </cell>
          <cell r="AD480">
            <v>273440</v>
          </cell>
          <cell r="AE480">
            <v>1759</v>
          </cell>
          <cell r="AF480">
            <v>245703.26</v>
          </cell>
          <cell r="AG480">
            <v>247462.26</v>
          </cell>
          <cell r="AH480">
            <v>9.5</v>
          </cell>
        </row>
        <row r="481">
          <cell r="J481" t="str">
            <v>YARAGUNTA_66F14-YARAGUNTA</v>
          </cell>
          <cell r="K481" t="str">
            <v>DOMESTIC</v>
          </cell>
          <cell r="L481" t="str">
            <v>1310103901010701</v>
          </cell>
          <cell r="M481">
            <v>3498</v>
          </cell>
          <cell r="N481">
            <v>2588</v>
          </cell>
          <cell r="O481">
            <v>910</v>
          </cell>
          <cell r="P481">
            <v>0</v>
          </cell>
          <cell r="Q481">
            <v>0</v>
          </cell>
          <cell r="R481">
            <v>627.10299999999995</v>
          </cell>
          <cell r="S481">
            <v>640.30700000000002</v>
          </cell>
          <cell r="T481">
            <v>627.1</v>
          </cell>
          <cell r="U481">
            <v>2.9999999999290594E-3</v>
          </cell>
          <cell r="V481">
            <v>627.1</v>
          </cell>
          <cell r="W481">
            <v>2.9999999999290594E-3</v>
          </cell>
          <cell r="X481">
            <v>20000</v>
          </cell>
          <cell r="Y481">
            <v>0</v>
          </cell>
          <cell r="Z481">
            <v>264080</v>
          </cell>
          <cell r="AA481">
            <v>15000</v>
          </cell>
          <cell r="AB481">
            <v>0</v>
          </cell>
          <cell r="AC481">
            <v>0</v>
          </cell>
          <cell r="AD481">
            <v>279080</v>
          </cell>
          <cell r="AE481">
            <v>251635</v>
          </cell>
          <cell r="AF481">
            <v>0</v>
          </cell>
          <cell r="AG481">
            <v>251635</v>
          </cell>
          <cell r="AH481">
            <v>9.83</v>
          </cell>
        </row>
        <row r="482">
          <cell r="J482" t="str">
            <v>YARAGUNTA_66F17-AMRUTNAGARA NJY</v>
          </cell>
          <cell r="K482" t="str">
            <v>NJY</v>
          </cell>
          <cell r="L482" t="str">
            <v>1310103901010703</v>
          </cell>
          <cell r="M482">
            <v>3077</v>
          </cell>
          <cell r="N482">
            <v>2631</v>
          </cell>
          <cell r="O482">
            <v>446</v>
          </cell>
          <cell r="P482">
            <v>0</v>
          </cell>
          <cell r="Q482">
            <v>0</v>
          </cell>
          <cell r="R482">
            <v>881.23400000000004</v>
          </cell>
          <cell r="S482">
            <v>894.91300000000001</v>
          </cell>
          <cell r="T482">
            <v>881.23</v>
          </cell>
          <cell r="U482">
            <v>4.0000000000190994E-3</v>
          </cell>
          <cell r="V482">
            <v>881.23</v>
          </cell>
          <cell r="W482">
            <v>4.0000000000190994E-3</v>
          </cell>
          <cell r="X482">
            <v>20000</v>
          </cell>
          <cell r="Y482">
            <v>0</v>
          </cell>
          <cell r="Z482">
            <v>273580</v>
          </cell>
          <cell r="AA482">
            <v>340720</v>
          </cell>
          <cell r="AB482">
            <v>45000</v>
          </cell>
          <cell r="AC482">
            <v>0</v>
          </cell>
          <cell r="AD482">
            <v>569300</v>
          </cell>
          <cell r="AE482">
            <v>514250.9</v>
          </cell>
          <cell r="AF482">
            <v>0</v>
          </cell>
          <cell r="AG482">
            <v>514250.9</v>
          </cell>
          <cell r="AH482">
            <v>9.67</v>
          </cell>
        </row>
        <row r="483">
          <cell r="J483" t="str">
            <v>YARAGUNTA_66F18-NEELANAHALLI NJY</v>
          </cell>
          <cell r="K483" t="str">
            <v>NJY</v>
          </cell>
          <cell r="L483" t="str">
            <v>1310103901020305</v>
          </cell>
          <cell r="M483">
            <v>4566</v>
          </cell>
          <cell r="N483">
            <v>3802</v>
          </cell>
          <cell r="O483">
            <v>764</v>
          </cell>
          <cell r="P483">
            <v>0</v>
          </cell>
          <cell r="Q483">
            <v>0</v>
          </cell>
          <cell r="R483">
            <v>1464.751</v>
          </cell>
          <cell r="S483">
            <v>1495.2670000000001</v>
          </cell>
          <cell r="T483">
            <v>1464.75</v>
          </cell>
          <cell r="U483">
            <v>9.9999999997635314E-4</v>
          </cell>
          <cell r="V483">
            <v>1464.75</v>
          </cell>
          <cell r="W483">
            <v>9.9999999997635314E-4</v>
          </cell>
          <cell r="X483">
            <v>20000</v>
          </cell>
          <cell r="Y483">
            <v>0</v>
          </cell>
          <cell r="Z483">
            <v>610320</v>
          </cell>
          <cell r="AA483">
            <v>2391</v>
          </cell>
          <cell r="AB483">
            <v>65000</v>
          </cell>
          <cell r="AC483">
            <v>0</v>
          </cell>
          <cell r="AD483">
            <v>547711</v>
          </cell>
          <cell r="AE483">
            <v>497606.18</v>
          </cell>
          <cell r="AF483">
            <v>0</v>
          </cell>
          <cell r="AG483">
            <v>497606.18</v>
          </cell>
          <cell r="AH483">
            <v>9.15</v>
          </cell>
        </row>
        <row r="484">
          <cell r="J484" t="str">
            <v>YARAGUNTA_66F20-KODIHALLI</v>
          </cell>
          <cell r="K484" t="str">
            <v>NJY</v>
          </cell>
          <cell r="L484" t="str">
            <v>1310103901010705</v>
          </cell>
          <cell r="M484">
            <v>2850</v>
          </cell>
          <cell r="N484">
            <v>2612</v>
          </cell>
          <cell r="O484">
            <v>238</v>
          </cell>
          <cell r="P484">
            <v>2</v>
          </cell>
          <cell r="Q484">
            <v>0</v>
          </cell>
          <cell r="R484">
            <v>610.04999999999995</v>
          </cell>
          <cell r="S484">
            <v>639.52599999999995</v>
          </cell>
          <cell r="T484">
            <v>610.04999999999995</v>
          </cell>
          <cell r="U484">
            <v>0</v>
          </cell>
          <cell r="V484">
            <v>610.04999999999995</v>
          </cell>
          <cell r="W484">
            <v>0</v>
          </cell>
          <cell r="X484">
            <v>10000</v>
          </cell>
          <cell r="Y484">
            <v>0</v>
          </cell>
          <cell r="Z484">
            <v>294760</v>
          </cell>
          <cell r="AA484">
            <v>122.3</v>
          </cell>
          <cell r="AB484">
            <v>82000</v>
          </cell>
          <cell r="AC484">
            <v>0</v>
          </cell>
          <cell r="AD484">
            <v>212882.3</v>
          </cell>
          <cell r="AE484">
            <v>190920</v>
          </cell>
          <cell r="AF484">
            <v>1707.7380000000001</v>
          </cell>
          <cell r="AG484">
            <v>192627.73800000001</v>
          </cell>
          <cell r="AH484">
            <v>9.51</v>
          </cell>
        </row>
        <row r="485">
          <cell r="J485" t="str">
            <v>DAVANGERE_SRS_220F01-HADADISRS</v>
          </cell>
          <cell r="K485" t="str">
            <v>AGRI</v>
          </cell>
          <cell r="L485" t="str">
            <v>1310101902010101</v>
          </cell>
          <cell r="M485">
            <v>295</v>
          </cell>
          <cell r="N485">
            <v>294</v>
          </cell>
          <cell r="O485">
            <v>1</v>
          </cell>
          <cell r="P485">
            <v>294</v>
          </cell>
          <cell r="Q485">
            <v>0</v>
          </cell>
          <cell r="R485">
            <v>0.22</v>
          </cell>
          <cell r="S485">
            <v>18.684999999999999</v>
          </cell>
          <cell r="T485">
            <v>470.38</v>
          </cell>
          <cell r="U485">
            <v>-470.15999999999997</v>
          </cell>
          <cell r="V485">
            <v>470.38</v>
          </cell>
          <cell r="W485">
            <v>-470.15999999999997</v>
          </cell>
          <cell r="X485">
            <v>20000</v>
          </cell>
          <cell r="Y485">
            <v>0</v>
          </cell>
          <cell r="Z485">
            <v>369300</v>
          </cell>
          <cell r="AA485">
            <v>0</v>
          </cell>
          <cell r="AB485">
            <v>2000</v>
          </cell>
          <cell r="AC485">
            <v>0</v>
          </cell>
          <cell r="AD485">
            <v>367300</v>
          </cell>
          <cell r="AE485">
            <v>0</v>
          </cell>
          <cell r="AF485">
            <v>332406.13</v>
          </cell>
          <cell r="AG485">
            <v>332406.13</v>
          </cell>
          <cell r="AH485">
            <v>9.5</v>
          </cell>
        </row>
        <row r="486">
          <cell r="J486" t="str">
            <v>DAVANGERE_SRS_220F02-THOLHUNSESRS</v>
          </cell>
          <cell r="K486" t="str">
            <v>AGRI</v>
          </cell>
          <cell r="L486" t="str">
            <v>1310101902010102</v>
          </cell>
          <cell r="M486">
            <v>21</v>
          </cell>
          <cell r="N486">
            <v>21</v>
          </cell>
          <cell r="O486">
            <v>0</v>
          </cell>
          <cell r="P486">
            <v>21</v>
          </cell>
          <cell r="Q486">
            <v>0</v>
          </cell>
          <cell r="R486">
            <v>56.445999999999998</v>
          </cell>
          <cell r="S486">
            <v>57.000999999999998</v>
          </cell>
          <cell r="T486">
            <v>56.45</v>
          </cell>
          <cell r="U486">
            <v>-4.0000000000048885E-3</v>
          </cell>
          <cell r="V486">
            <v>56.45</v>
          </cell>
          <cell r="W486">
            <v>-4.0000000000048885E-3</v>
          </cell>
          <cell r="X486">
            <v>20000</v>
          </cell>
          <cell r="Y486">
            <v>0</v>
          </cell>
          <cell r="Z486">
            <v>11100</v>
          </cell>
          <cell r="AA486">
            <v>0</v>
          </cell>
          <cell r="AB486">
            <v>0</v>
          </cell>
          <cell r="AC486">
            <v>0</v>
          </cell>
          <cell r="AD486">
            <v>11100</v>
          </cell>
          <cell r="AE486">
            <v>0</v>
          </cell>
          <cell r="AF486">
            <v>10045.522000000001</v>
          </cell>
          <cell r="AG486">
            <v>10045.522000000001</v>
          </cell>
          <cell r="AH486">
            <v>9.5</v>
          </cell>
        </row>
        <row r="487">
          <cell r="J487" t="str">
            <v>DAVANGERE_SRS_220F03-KUKKAWADASRS</v>
          </cell>
          <cell r="K487" t="str">
            <v>AGRI</v>
          </cell>
          <cell r="L487" t="str">
            <v>1310101902010103</v>
          </cell>
          <cell r="M487">
            <v>459</v>
          </cell>
          <cell r="N487">
            <v>458</v>
          </cell>
          <cell r="O487">
            <v>1</v>
          </cell>
          <cell r="P487">
            <v>456</v>
          </cell>
          <cell r="Q487">
            <v>0</v>
          </cell>
          <cell r="R487">
            <v>629.35</v>
          </cell>
          <cell r="S487">
            <v>648.98500000000001</v>
          </cell>
          <cell r="T487">
            <v>629.35</v>
          </cell>
          <cell r="U487">
            <v>0</v>
          </cell>
          <cell r="V487">
            <v>629.35</v>
          </cell>
          <cell r="W487">
            <v>0</v>
          </cell>
          <cell r="X487">
            <v>20000</v>
          </cell>
          <cell r="Y487">
            <v>0</v>
          </cell>
          <cell r="Z487">
            <v>392700</v>
          </cell>
          <cell r="AA487">
            <v>0</v>
          </cell>
          <cell r="AB487">
            <v>1200</v>
          </cell>
          <cell r="AC487">
            <v>0</v>
          </cell>
          <cell r="AD487">
            <v>391500</v>
          </cell>
          <cell r="AE487">
            <v>128</v>
          </cell>
          <cell r="AF487">
            <v>354180.51899999997</v>
          </cell>
          <cell r="AG487">
            <v>354308.51899999997</v>
          </cell>
          <cell r="AH487">
            <v>9.5</v>
          </cell>
        </row>
        <row r="488">
          <cell r="J488" t="str">
            <v>DAVANGERE_SRS_220F04-YELLAMMA</v>
          </cell>
          <cell r="K488" t="str">
            <v>AGRI</v>
          </cell>
          <cell r="L488" t="str">
            <v>1310101902010104</v>
          </cell>
          <cell r="M488">
            <v>153</v>
          </cell>
          <cell r="N488">
            <v>153</v>
          </cell>
          <cell r="O488">
            <v>0</v>
          </cell>
          <cell r="P488">
            <v>153</v>
          </cell>
          <cell r="Q488">
            <v>0</v>
          </cell>
          <cell r="R488">
            <v>420.06400000000002</v>
          </cell>
          <cell r="S488">
            <v>430.87400000000002</v>
          </cell>
          <cell r="T488">
            <v>420.06</v>
          </cell>
          <cell r="U488">
            <v>4.0000000000190994E-3</v>
          </cell>
          <cell r="V488">
            <v>420.06</v>
          </cell>
          <cell r="W488">
            <v>4.0000000000190994E-3</v>
          </cell>
          <cell r="X488">
            <v>20000</v>
          </cell>
          <cell r="Y488">
            <v>0</v>
          </cell>
          <cell r="Z488">
            <v>216200</v>
          </cell>
          <cell r="AA488">
            <v>0</v>
          </cell>
          <cell r="AB488">
            <v>6000</v>
          </cell>
          <cell r="AC488">
            <v>0</v>
          </cell>
          <cell r="AD488">
            <v>210200</v>
          </cell>
          <cell r="AE488">
            <v>0</v>
          </cell>
          <cell r="AF488">
            <v>190231.20600000001</v>
          </cell>
          <cell r="AG488">
            <v>190231.20600000001</v>
          </cell>
          <cell r="AH488">
            <v>9.5</v>
          </cell>
        </row>
        <row r="489">
          <cell r="J489" t="str">
            <v>DAVANGERE_SRS_220F05-BELAVANUR</v>
          </cell>
          <cell r="K489" t="str">
            <v>MIXED LOAD</v>
          </cell>
          <cell r="L489" t="str">
            <v>1310101902010105</v>
          </cell>
          <cell r="M489">
            <v>3515</v>
          </cell>
          <cell r="N489">
            <v>3086</v>
          </cell>
          <cell r="O489">
            <v>429</v>
          </cell>
          <cell r="P489">
            <v>383</v>
          </cell>
          <cell r="Q489">
            <v>0</v>
          </cell>
          <cell r="R489">
            <v>1289.011</v>
          </cell>
          <cell r="S489">
            <v>1332.463</v>
          </cell>
          <cell r="T489">
            <v>1289.01</v>
          </cell>
          <cell r="U489">
            <v>9.9999999997635314E-4</v>
          </cell>
          <cell r="V489">
            <v>1289.01</v>
          </cell>
          <cell r="W489">
            <v>9.9999999997635314E-4</v>
          </cell>
          <cell r="X489">
            <v>20000</v>
          </cell>
          <cell r="Y489">
            <v>0</v>
          </cell>
          <cell r="Z489">
            <v>869040</v>
          </cell>
          <cell r="AA489">
            <v>0</v>
          </cell>
          <cell r="AB489">
            <v>145000</v>
          </cell>
          <cell r="AC489">
            <v>29925.4</v>
          </cell>
          <cell r="AD489">
            <v>753965.4</v>
          </cell>
          <cell r="AE489">
            <v>281837.13</v>
          </cell>
          <cell r="AF489">
            <v>404181.50900000002</v>
          </cell>
          <cell r="AG489">
            <v>686018.63899999997</v>
          </cell>
          <cell r="AH489">
            <v>9.01</v>
          </cell>
        </row>
        <row r="490">
          <cell r="J490" t="str">
            <v>DAVANGERE_SRS_220F06-FNAGANUR</v>
          </cell>
          <cell r="K490" t="str">
            <v>AGRI</v>
          </cell>
          <cell r="L490" t="str">
            <v>1310101902010502</v>
          </cell>
          <cell r="M490">
            <v>508</v>
          </cell>
          <cell r="N490">
            <v>501</v>
          </cell>
          <cell r="O490">
            <v>7</v>
          </cell>
          <cell r="P490">
            <v>501</v>
          </cell>
          <cell r="Q490">
            <v>0</v>
          </cell>
          <cell r="R490">
            <v>380.61599999999999</v>
          </cell>
          <cell r="S490">
            <v>390.36</v>
          </cell>
          <cell r="T490">
            <v>380.62</v>
          </cell>
          <cell r="U490">
            <v>-4.0000000000190994E-3</v>
          </cell>
          <cell r="V490">
            <v>380.62</v>
          </cell>
          <cell r="W490">
            <v>-4.0000000000190994E-3</v>
          </cell>
          <cell r="X490">
            <v>30000</v>
          </cell>
          <cell r="Y490">
            <v>0</v>
          </cell>
          <cell r="Z490">
            <v>292320</v>
          </cell>
          <cell r="AA490">
            <v>0</v>
          </cell>
          <cell r="AB490">
            <v>0</v>
          </cell>
          <cell r="AC490">
            <v>0</v>
          </cell>
          <cell r="AD490">
            <v>292320</v>
          </cell>
          <cell r="AE490">
            <v>0</v>
          </cell>
          <cell r="AF490">
            <v>264548.429</v>
          </cell>
          <cell r="AG490">
            <v>264548.429</v>
          </cell>
          <cell r="AH490">
            <v>9.5</v>
          </cell>
        </row>
        <row r="491">
          <cell r="J491" t="str">
            <v>DAVANGERE_SRS_220F07-JARIKATTE</v>
          </cell>
          <cell r="K491" t="str">
            <v>AGRI</v>
          </cell>
          <cell r="L491" t="str">
            <v>1310101902010503</v>
          </cell>
          <cell r="M491">
            <v>67</v>
          </cell>
          <cell r="N491">
            <v>67</v>
          </cell>
          <cell r="O491">
            <v>0</v>
          </cell>
          <cell r="P491">
            <v>67</v>
          </cell>
          <cell r="Q491">
            <v>0</v>
          </cell>
          <cell r="R491">
            <v>187.74799999999999</v>
          </cell>
          <cell r="S491">
            <v>194.68299999999999</v>
          </cell>
          <cell r="T491">
            <v>187.75</v>
          </cell>
          <cell r="U491">
            <v>-2.0000000000095497E-3</v>
          </cell>
          <cell r="V491">
            <v>187.75</v>
          </cell>
          <cell r="W491">
            <v>-2.0000000000095497E-3</v>
          </cell>
          <cell r="X491">
            <v>20000</v>
          </cell>
          <cell r="Y491">
            <v>0</v>
          </cell>
          <cell r="Z491">
            <v>138700</v>
          </cell>
          <cell r="AA491">
            <v>0</v>
          </cell>
          <cell r="AB491">
            <v>23000</v>
          </cell>
          <cell r="AC491">
            <v>0</v>
          </cell>
          <cell r="AD491">
            <v>115700</v>
          </cell>
          <cell r="AE491">
            <v>0</v>
          </cell>
          <cell r="AF491">
            <v>104708.523</v>
          </cell>
          <cell r="AG491">
            <v>104708.523</v>
          </cell>
          <cell r="AH491">
            <v>9.5</v>
          </cell>
        </row>
        <row r="492">
          <cell r="J492" t="str">
            <v>DAVANGERE_SRS_220F08-TURUCHUGHATTA</v>
          </cell>
          <cell r="K492" t="str">
            <v>AGRI</v>
          </cell>
          <cell r="L492" t="str">
            <v>1310101902010504</v>
          </cell>
          <cell r="M492">
            <v>495</v>
          </cell>
          <cell r="N492">
            <v>484</v>
          </cell>
          <cell r="O492">
            <v>11</v>
          </cell>
          <cell r="P492">
            <v>480</v>
          </cell>
          <cell r="Q492">
            <v>0</v>
          </cell>
          <cell r="R492">
            <v>668.68600000000004</v>
          </cell>
          <cell r="S492">
            <v>687.62699999999995</v>
          </cell>
          <cell r="T492">
            <v>668.69</v>
          </cell>
          <cell r="U492">
            <v>-4.0000000000190994E-3</v>
          </cell>
          <cell r="V492">
            <v>668.69</v>
          </cell>
          <cell r="W492">
            <v>-4.0000000000190994E-3</v>
          </cell>
          <cell r="X492">
            <v>20000</v>
          </cell>
          <cell r="Y492">
            <v>0</v>
          </cell>
          <cell r="Z492">
            <v>378820</v>
          </cell>
          <cell r="AA492">
            <v>0</v>
          </cell>
          <cell r="AB492">
            <v>25000</v>
          </cell>
          <cell r="AC492">
            <v>0</v>
          </cell>
          <cell r="AD492">
            <v>353820</v>
          </cell>
          <cell r="AE492">
            <v>72</v>
          </cell>
          <cell r="AF492">
            <v>320134.08600000001</v>
          </cell>
          <cell r="AG492">
            <v>320206.08600000001</v>
          </cell>
          <cell r="AH492">
            <v>9.5</v>
          </cell>
        </row>
        <row r="493">
          <cell r="J493" t="str">
            <v>DAVANGERE_SRS_220F09-SHAMNUR</v>
          </cell>
          <cell r="K493" t="str">
            <v>MIXED LOAD</v>
          </cell>
          <cell r="L493" t="str">
            <v>1310101902020301</v>
          </cell>
          <cell r="M493">
            <v>7633</v>
          </cell>
          <cell r="N493">
            <v>5728</v>
          </cell>
          <cell r="O493">
            <v>1905</v>
          </cell>
          <cell r="P493">
            <v>111</v>
          </cell>
          <cell r="Q493">
            <v>0</v>
          </cell>
          <cell r="R493">
            <v>1432.4449999999999</v>
          </cell>
          <cell r="S493">
            <v>1462.9269999999999</v>
          </cell>
          <cell r="T493">
            <v>1432.45</v>
          </cell>
          <cell r="U493">
            <v>-5.0000000001091394E-3</v>
          </cell>
          <cell r="V493">
            <v>1432.45</v>
          </cell>
          <cell r="W493">
            <v>-5.0000000001091394E-3</v>
          </cell>
          <cell r="X493">
            <v>20000</v>
          </cell>
          <cell r="Y493">
            <v>0</v>
          </cell>
          <cell r="Z493">
            <v>609640</v>
          </cell>
          <cell r="AA493">
            <v>20000</v>
          </cell>
          <cell r="AB493">
            <v>0</v>
          </cell>
          <cell r="AC493">
            <v>5351</v>
          </cell>
          <cell r="AD493">
            <v>634991</v>
          </cell>
          <cell r="AE493">
            <v>459812</v>
          </cell>
          <cell r="AF493">
            <v>120385.76</v>
          </cell>
          <cell r="AG493">
            <v>580197.76</v>
          </cell>
          <cell r="AH493">
            <v>8.6300000000000008</v>
          </cell>
        </row>
        <row r="494">
          <cell r="J494" t="str">
            <v>DAVANGERE_SRS_220F12-ATTIGERESRS</v>
          </cell>
          <cell r="K494" t="str">
            <v>DOMESTIC</v>
          </cell>
          <cell r="L494" t="str">
            <v>1310101902020304</v>
          </cell>
          <cell r="M494">
            <v>580</v>
          </cell>
          <cell r="N494">
            <v>470</v>
          </cell>
          <cell r="O494">
            <v>110</v>
          </cell>
          <cell r="P494">
            <v>20</v>
          </cell>
          <cell r="Q494">
            <v>0</v>
          </cell>
          <cell r="R494">
            <v>805.08600000000001</v>
          </cell>
          <cell r="S494">
            <v>827.70399999999995</v>
          </cell>
          <cell r="T494">
            <v>805.09</v>
          </cell>
          <cell r="U494">
            <v>-4.0000000000190994E-3</v>
          </cell>
          <cell r="V494">
            <v>805.09</v>
          </cell>
          <cell r="W494">
            <v>-4.0000000000190994E-3</v>
          </cell>
          <cell r="X494">
            <v>20000</v>
          </cell>
          <cell r="Y494">
            <v>0</v>
          </cell>
          <cell r="Z494">
            <v>452360</v>
          </cell>
          <cell r="AA494">
            <v>0</v>
          </cell>
          <cell r="AB494">
            <v>215000</v>
          </cell>
          <cell r="AC494">
            <v>1614</v>
          </cell>
          <cell r="AD494">
            <v>238974</v>
          </cell>
          <cell r="AE494">
            <v>198117</v>
          </cell>
          <cell r="AF494">
            <v>21614.716</v>
          </cell>
          <cell r="AG494">
            <v>219731.71599999999</v>
          </cell>
          <cell r="AH494">
            <v>8.0500000000000007</v>
          </cell>
        </row>
        <row r="495">
          <cell r="J495" t="str">
            <v>DAVANGERE_SRS_220F16-JHP2</v>
          </cell>
          <cell r="K495" t="str">
            <v>DOMESTIC</v>
          </cell>
          <cell r="L495" t="str">
            <v>1310101902010501</v>
          </cell>
          <cell r="M495">
            <v>3827</v>
          </cell>
          <cell r="N495">
            <v>3045</v>
          </cell>
          <cell r="O495">
            <v>782</v>
          </cell>
          <cell r="P495">
            <v>309</v>
          </cell>
          <cell r="Q495">
            <v>0</v>
          </cell>
          <cell r="R495">
            <v>0</v>
          </cell>
          <cell r="S495">
            <v>16.382999999999999</v>
          </cell>
          <cell r="T495">
            <v>851.18</v>
          </cell>
          <cell r="U495">
            <v>-851.18</v>
          </cell>
          <cell r="V495">
            <v>851.18</v>
          </cell>
          <cell r="W495">
            <v>-851.18</v>
          </cell>
          <cell r="X495">
            <v>20000</v>
          </cell>
          <cell r="Y495">
            <v>0</v>
          </cell>
          <cell r="Z495">
            <v>327660</v>
          </cell>
          <cell r="AA495">
            <v>300000</v>
          </cell>
          <cell r="AB495">
            <v>0</v>
          </cell>
          <cell r="AC495">
            <v>443</v>
          </cell>
          <cell r="AD495">
            <v>628103</v>
          </cell>
          <cell r="AE495">
            <v>234777.53</v>
          </cell>
          <cell r="AF495">
            <v>335985.712</v>
          </cell>
          <cell r="AG495">
            <v>570763.24199999997</v>
          </cell>
          <cell r="AH495">
            <v>9.1300000000000008</v>
          </cell>
        </row>
        <row r="496">
          <cell r="J496" t="str">
            <v>DAVANGERE_SRS_220F17-JHP1</v>
          </cell>
          <cell r="K496" t="str">
            <v>MIXED LOAD</v>
          </cell>
          <cell r="L496" t="str">
            <v>1310101902020101</v>
          </cell>
          <cell r="M496">
            <v>1819</v>
          </cell>
          <cell r="N496">
            <v>1572</v>
          </cell>
          <cell r="O496">
            <v>247</v>
          </cell>
          <cell r="P496">
            <v>1</v>
          </cell>
          <cell r="Q496">
            <v>0</v>
          </cell>
          <cell r="R496">
            <v>1146.114</v>
          </cell>
          <cell r="S496">
            <v>1157.6099999999999</v>
          </cell>
          <cell r="T496">
            <v>1146.1099999999999</v>
          </cell>
          <cell r="U496">
            <v>4.0000000001327862E-3</v>
          </cell>
          <cell r="V496">
            <v>1146.1099999999999</v>
          </cell>
          <cell r="W496">
            <v>4.0000000001327862E-3</v>
          </cell>
          <cell r="X496">
            <v>20000</v>
          </cell>
          <cell r="Y496">
            <v>0</v>
          </cell>
          <cell r="Z496">
            <v>229920</v>
          </cell>
          <cell r="AA496">
            <v>0</v>
          </cell>
          <cell r="AB496">
            <v>59000</v>
          </cell>
          <cell r="AC496">
            <v>184</v>
          </cell>
          <cell r="AD496">
            <v>171104</v>
          </cell>
          <cell r="AE496">
            <v>154157</v>
          </cell>
          <cell r="AF496">
            <v>1094.4159999999999</v>
          </cell>
          <cell r="AG496">
            <v>155251.416</v>
          </cell>
          <cell r="AH496">
            <v>9.26</v>
          </cell>
        </row>
        <row r="497">
          <cell r="J497" t="str">
            <v>DAVANGERE_SRS_220F21-NJ TARALABALU</v>
          </cell>
          <cell r="K497" t="str">
            <v>NJY</v>
          </cell>
          <cell r="L497" t="str">
            <v>1310101902020701</v>
          </cell>
          <cell r="M497">
            <v>4495</v>
          </cell>
          <cell r="N497">
            <v>3672</v>
          </cell>
          <cell r="O497">
            <v>823</v>
          </cell>
          <cell r="P497">
            <v>0</v>
          </cell>
          <cell r="Q497">
            <v>0</v>
          </cell>
          <cell r="R497">
            <v>2489.6909999999998</v>
          </cell>
          <cell r="S497">
            <v>2516.0650000000001</v>
          </cell>
          <cell r="T497">
            <v>2489.69</v>
          </cell>
          <cell r="U497">
            <v>9.9999999974897946E-4</v>
          </cell>
          <cell r="V497">
            <v>2489.69</v>
          </cell>
          <cell r="W497">
            <v>9.9999999974897946E-4</v>
          </cell>
          <cell r="X497">
            <v>20000</v>
          </cell>
          <cell r="Y497">
            <v>0</v>
          </cell>
          <cell r="Z497">
            <v>527480</v>
          </cell>
          <cell r="AA497">
            <v>0</v>
          </cell>
          <cell r="AB497">
            <v>18000</v>
          </cell>
          <cell r="AC497">
            <v>0</v>
          </cell>
          <cell r="AD497">
            <v>509480</v>
          </cell>
          <cell r="AE497">
            <v>459596.6</v>
          </cell>
          <cell r="AF497">
            <v>0</v>
          </cell>
          <cell r="AG497">
            <v>459596.6</v>
          </cell>
          <cell r="AH497">
            <v>9.7899999999999991</v>
          </cell>
        </row>
        <row r="498">
          <cell r="J498" t="str">
            <v>BIDARE_66F03-BIDARE</v>
          </cell>
          <cell r="K498" t="str">
            <v>AGRI</v>
          </cell>
          <cell r="L498" t="str">
            <v>1320106904010103</v>
          </cell>
          <cell r="M498">
            <v>227</v>
          </cell>
          <cell r="N498">
            <v>222</v>
          </cell>
          <cell r="O498">
            <v>5</v>
          </cell>
          <cell r="P498">
            <v>218</v>
          </cell>
          <cell r="Q498">
            <v>0</v>
          </cell>
          <cell r="R498">
            <v>658.78700000000003</v>
          </cell>
          <cell r="S498">
            <v>682.37</v>
          </cell>
          <cell r="T498">
            <v>658.79</v>
          </cell>
          <cell r="U498">
            <v>-2.9999999999290594E-3</v>
          </cell>
          <cell r="V498">
            <v>658.79</v>
          </cell>
          <cell r="W498">
            <v>-2.9999999999290594E-3</v>
          </cell>
          <cell r="X498">
            <v>20000</v>
          </cell>
          <cell r="Y498">
            <v>0</v>
          </cell>
          <cell r="Z498">
            <v>471660</v>
          </cell>
          <cell r="AA498">
            <v>0</v>
          </cell>
          <cell r="AB498">
            <v>0</v>
          </cell>
          <cell r="AC498">
            <v>0</v>
          </cell>
          <cell r="AD498">
            <v>471660</v>
          </cell>
          <cell r="AE498">
            <v>1441</v>
          </cell>
          <cell r="AF498">
            <v>411200</v>
          </cell>
          <cell r="AG498">
            <v>412641</v>
          </cell>
          <cell r="AH498">
            <v>12.51</v>
          </cell>
        </row>
        <row r="499">
          <cell r="J499" t="str">
            <v>BIDARE_66F04-RANGANATHA-PURA</v>
          </cell>
          <cell r="K499" t="str">
            <v>AGRI</v>
          </cell>
          <cell r="L499" t="str">
            <v>1320106904010104</v>
          </cell>
          <cell r="M499">
            <v>231</v>
          </cell>
          <cell r="N499">
            <v>230</v>
          </cell>
          <cell r="O499">
            <v>1</v>
          </cell>
          <cell r="P499">
            <v>221</v>
          </cell>
          <cell r="Q499">
            <v>0</v>
          </cell>
          <cell r="R499">
            <v>844.69600000000003</v>
          </cell>
          <cell r="S499">
            <v>876.88</v>
          </cell>
          <cell r="T499">
            <v>844.7</v>
          </cell>
          <cell r="U499">
            <v>-4.0000000000190994E-3</v>
          </cell>
          <cell r="V499">
            <v>844.7</v>
          </cell>
          <cell r="W499">
            <v>-4.0000000000190994E-3</v>
          </cell>
          <cell r="X499">
            <v>20000</v>
          </cell>
          <cell r="Y499">
            <v>0</v>
          </cell>
          <cell r="Z499">
            <v>643680</v>
          </cell>
          <cell r="AA499">
            <v>0</v>
          </cell>
          <cell r="AB499">
            <v>175000</v>
          </cell>
          <cell r="AC499">
            <v>0</v>
          </cell>
          <cell r="AD499">
            <v>468680</v>
          </cell>
          <cell r="AE499">
            <v>32</v>
          </cell>
          <cell r="AF499">
            <v>409600</v>
          </cell>
          <cell r="AG499">
            <v>409632</v>
          </cell>
          <cell r="AH499">
            <v>12.6</v>
          </cell>
        </row>
        <row r="500">
          <cell r="J500" t="str">
            <v>BIDARE_66F05-GOWRIPURA</v>
          </cell>
          <cell r="K500" t="str">
            <v>AGRI</v>
          </cell>
          <cell r="L500" t="str">
            <v>1320106904010105</v>
          </cell>
          <cell r="M500">
            <v>316</v>
          </cell>
          <cell r="N500">
            <v>315</v>
          </cell>
          <cell r="O500">
            <v>1</v>
          </cell>
          <cell r="P500">
            <v>291</v>
          </cell>
          <cell r="Q500">
            <v>0</v>
          </cell>
          <cell r="R500">
            <v>750.202</v>
          </cell>
          <cell r="S500">
            <v>770.029</v>
          </cell>
          <cell r="T500">
            <v>750.2</v>
          </cell>
          <cell r="U500">
            <v>1.9999999999527063E-3</v>
          </cell>
          <cell r="V500">
            <v>750.2</v>
          </cell>
          <cell r="W500">
            <v>1.9999999999527063E-3</v>
          </cell>
          <cell r="X500">
            <v>20000</v>
          </cell>
          <cell r="Y500">
            <v>0</v>
          </cell>
          <cell r="Z500">
            <v>396540</v>
          </cell>
          <cell r="AA500">
            <v>0</v>
          </cell>
          <cell r="AB500">
            <v>0</v>
          </cell>
          <cell r="AC500">
            <v>0</v>
          </cell>
          <cell r="AD500">
            <v>396540</v>
          </cell>
          <cell r="AE500">
            <v>2710</v>
          </cell>
          <cell r="AF500">
            <v>356157.91200000001</v>
          </cell>
          <cell r="AG500">
            <v>358867.91200000001</v>
          </cell>
          <cell r="AH500">
            <v>9.5</v>
          </cell>
        </row>
        <row r="501">
          <cell r="J501" t="str">
            <v>BIDARE_66F06-JAINIGARALLY</v>
          </cell>
          <cell r="K501" t="str">
            <v>AGRI</v>
          </cell>
          <cell r="L501" t="str">
            <v>1320106904010106</v>
          </cell>
          <cell r="M501">
            <v>317</v>
          </cell>
          <cell r="N501">
            <v>316</v>
          </cell>
          <cell r="O501">
            <v>1</v>
          </cell>
          <cell r="P501">
            <v>315</v>
          </cell>
          <cell r="Q501">
            <v>0</v>
          </cell>
          <cell r="R501">
            <v>1370.5609999999999</v>
          </cell>
          <cell r="S501">
            <v>1397.23</v>
          </cell>
          <cell r="T501">
            <v>1370.56</v>
          </cell>
          <cell r="U501">
            <v>9.9999999997635314E-4</v>
          </cell>
          <cell r="V501">
            <v>1370.56</v>
          </cell>
          <cell r="W501">
            <v>9.9999999997635314E-4</v>
          </cell>
          <cell r="X501">
            <v>20000</v>
          </cell>
          <cell r="Y501">
            <v>0</v>
          </cell>
          <cell r="Z501">
            <v>533380</v>
          </cell>
          <cell r="AA501">
            <v>0</v>
          </cell>
          <cell r="AB501">
            <v>0</v>
          </cell>
          <cell r="AC501">
            <v>0</v>
          </cell>
          <cell r="AD501">
            <v>533380</v>
          </cell>
          <cell r="AE501">
            <v>2</v>
          </cell>
          <cell r="AF501">
            <v>482708.41</v>
          </cell>
          <cell r="AG501">
            <v>482710.41</v>
          </cell>
          <cell r="AH501">
            <v>9.5</v>
          </cell>
        </row>
        <row r="502">
          <cell r="J502" t="str">
            <v>CHELURU_66F01-MARANAHALLI</v>
          </cell>
          <cell r="K502" t="str">
            <v>AGRI</v>
          </cell>
          <cell r="L502" t="str">
            <v>1320106902020101</v>
          </cell>
          <cell r="M502">
            <v>781</v>
          </cell>
          <cell r="N502">
            <v>779</v>
          </cell>
          <cell r="O502">
            <v>2</v>
          </cell>
          <cell r="P502">
            <v>773</v>
          </cell>
          <cell r="Q502">
            <v>0</v>
          </cell>
          <cell r="R502">
            <v>1171.2729999999999</v>
          </cell>
          <cell r="S502">
            <v>1203.5060000000001</v>
          </cell>
          <cell r="T502">
            <v>1171.27</v>
          </cell>
          <cell r="U502">
            <v>2.9999999999290594E-3</v>
          </cell>
          <cell r="V502">
            <v>1171.27</v>
          </cell>
          <cell r="W502">
            <v>2.9999999999290594E-3</v>
          </cell>
          <cell r="X502">
            <v>30000</v>
          </cell>
          <cell r="Y502">
            <v>0</v>
          </cell>
          <cell r="Z502">
            <v>966990</v>
          </cell>
          <cell r="AA502">
            <v>0</v>
          </cell>
          <cell r="AB502">
            <v>0</v>
          </cell>
          <cell r="AC502">
            <v>0</v>
          </cell>
          <cell r="AD502">
            <v>966990</v>
          </cell>
          <cell r="AE502">
            <v>286</v>
          </cell>
          <cell r="AF502">
            <v>874798.83600000001</v>
          </cell>
          <cell r="AG502">
            <v>875084.83600000001</v>
          </cell>
          <cell r="AH502">
            <v>9.5</v>
          </cell>
        </row>
        <row r="503">
          <cell r="J503" t="str">
            <v>CHELURU_66F02-THONASANAHALLY</v>
          </cell>
          <cell r="K503" t="str">
            <v>AGRI</v>
          </cell>
          <cell r="L503" t="str">
            <v>1320106902010101</v>
          </cell>
          <cell r="M503">
            <v>485</v>
          </cell>
          <cell r="N503">
            <v>483</v>
          </cell>
          <cell r="O503">
            <v>2</v>
          </cell>
          <cell r="P503">
            <v>477</v>
          </cell>
          <cell r="Q503">
            <v>0</v>
          </cell>
          <cell r="R503">
            <v>1159.1320000000001</v>
          </cell>
          <cell r="S503">
            <v>1191.7929999999999</v>
          </cell>
          <cell r="T503">
            <v>1159.1300000000001</v>
          </cell>
          <cell r="U503">
            <v>1.9999999999527063E-3</v>
          </cell>
          <cell r="V503">
            <v>1159.1300000000001</v>
          </cell>
          <cell r="W503">
            <v>1.9999999999527063E-3</v>
          </cell>
          <cell r="X503">
            <v>20000</v>
          </cell>
          <cell r="Y503">
            <v>0</v>
          </cell>
          <cell r="Z503">
            <v>653220</v>
          </cell>
          <cell r="AA503">
            <v>0</v>
          </cell>
          <cell r="AB503">
            <v>0</v>
          </cell>
          <cell r="AC503">
            <v>0</v>
          </cell>
          <cell r="AD503">
            <v>653220</v>
          </cell>
          <cell r="AE503">
            <v>79</v>
          </cell>
          <cell r="AF503">
            <v>591041.429</v>
          </cell>
          <cell r="AG503">
            <v>591120.429</v>
          </cell>
          <cell r="AH503">
            <v>9.51</v>
          </cell>
        </row>
        <row r="504">
          <cell r="J504" t="str">
            <v>CHELURU_66F03-YENNEKATTE</v>
          </cell>
          <cell r="K504" t="str">
            <v>AGRI</v>
          </cell>
          <cell r="L504" t="str">
            <v>1320106902010102</v>
          </cell>
          <cell r="M504">
            <v>180</v>
          </cell>
          <cell r="N504">
            <v>173</v>
          </cell>
          <cell r="O504">
            <v>7</v>
          </cell>
          <cell r="P504">
            <v>116</v>
          </cell>
          <cell r="Q504">
            <v>0</v>
          </cell>
          <cell r="R504">
            <v>505.84899999999999</v>
          </cell>
          <cell r="S504">
            <v>519.83399999999995</v>
          </cell>
          <cell r="T504">
            <v>505.85</v>
          </cell>
          <cell r="U504">
            <v>-1.0000000000331966E-3</v>
          </cell>
          <cell r="V504">
            <v>505.85</v>
          </cell>
          <cell r="W504">
            <v>-1.0000000000331966E-3</v>
          </cell>
          <cell r="X504">
            <v>20000</v>
          </cell>
          <cell r="Y504">
            <v>0</v>
          </cell>
          <cell r="Z504">
            <v>279700</v>
          </cell>
          <cell r="AA504">
            <v>0</v>
          </cell>
          <cell r="AB504">
            <v>50000</v>
          </cell>
          <cell r="AC504">
            <v>0</v>
          </cell>
          <cell r="AD504">
            <v>229700</v>
          </cell>
          <cell r="AE504">
            <v>2181</v>
          </cell>
          <cell r="AF504">
            <v>205672.97099999999</v>
          </cell>
          <cell r="AG504">
            <v>207853.97099999999</v>
          </cell>
          <cell r="AH504">
            <v>9.51</v>
          </cell>
        </row>
        <row r="505">
          <cell r="J505" t="str">
            <v>CHELURU_66F04-IRAKASANDRA</v>
          </cell>
          <cell r="K505" t="str">
            <v>AGRI</v>
          </cell>
          <cell r="L505" t="str">
            <v>1320106902010103</v>
          </cell>
          <cell r="M505">
            <v>743</v>
          </cell>
          <cell r="N505">
            <v>704</v>
          </cell>
          <cell r="O505">
            <v>39</v>
          </cell>
          <cell r="P505">
            <v>456</v>
          </cell>
          <cell r="Q505">
            <v>0</v>
          </cell>
          <cell r="R505">
            <v>672.42899999999997</v>
          </cell>
          <cell r="S505">
            <v>694.59299999999996</v>
          </cell>
          <cell r="T505">
            <v>672.43</v>
          </cell>
          <cell r="U505">
            <v>-9.9999999997635314E-4</v>
          </cell>
          <cell r="V505">
            <v>672.43</v>
          </cell>
          <cell r="W505">
            <v>-9.9999999997635314E-4</v>
          </cell>
          <cell r="X505">
            <v>30000</v>
          </cell>
          <cell r="Y505">
            <v>0</v>
          </cell>
          <cell r="Z505">
            <v>664920</v>
          </cell>
          <cell r="AA505">
            <v>0</v>
          </cell>
          <cell r="AB505">
            <v>0</v>
          </cell>
          <cell r="AC505">
            <v>0</v>
          </cell>
          <cell r="AD505">
            <v>664920</v>
          </cell>
          <cell r="AE505">
            <v>3505</v>
          </cell>
          <cell r="AF505">
            <v>593582.04</v>
          </cell>
          <cell r="AG505">
            <v>597087.04</v>
          </cell>
          <cell r="AH505">
            <v>10.199999999999999</v>
          </cell>
        </row>
        <row r="506">
          <cell r="J506" t="str">
            <v>CHELURU_66F05-CHELUR TOWN</v>
          </cell>
          <cell r="K506" t="str">
            <v>MIXED LOAD</v>
          </cell>
          <cell r="L506" t="str">
            <v>1320106902010104</v>
          </cell>
          <cell r="M506">
            <v>2816</v>
          </cell>
          <cell r="N506">
            <v>2410</v>
          </cell>
          <cell r="O506">
            <v>406</v>
          </cell>
          <cell r="P506">
            <v>19</v>
          </cell>
          <cell r="Q506">
            <v>0</v>
          </cell>
          <cell r="R506">
            <v>441.49400000000003</v>
          </cell>
          <cell r="S506">
            <v>465.55799999999999</v>
          </cell>
          <cell r="T506">
            <v>441.49</v>
          </cell>
          <cell r="U506">
            <v>4.0000000000190994E-3</v>
          </cell>
          <cell r="V506">
            <v>441.49</v>
          </cell>
          <cell r="W506">
            <v>4.0000000000190994E-3</v>
          </cell>
          <cell r="X506">
            <v>20000</v>
          </cell>
          <cell r="Y506">
            <v>0</v>
          </cell>
          <cell r="Z506">
            <v>481280</v>
          </cell>
          <cell r="AA506">
            <v>0</v>
          </cell>
          <cell r="AB506">
            <v>300000</v>
          </cell>
          <cell r="AC506">
            <v>0</v>
          </cell>
          <cell r="AD506">
            <v>181280</v>
          </cell>
          <cell r="AE506">
            <v>132974</v>
          </cell>
          <cell r="AF506">
            <v>30161.119999999999</v>
          </cell>
          <cell r="AG506">
            <v>163135.12</v>
          </cell>
          <cell r="AH506">
            <v>10.01</v>
          </cell>
        </row>
        <row r="507">
          <cell r="J507" t="str">
            <v>CHELURU_66F06-JAALGUNI</v>
          </cell>
          <cell r="K507" t="str">
            <v>AGRI</v>
          </cell>
          <cell r="L507" t="str">
            <v>1320106902010105</v>
          </cell>
          <cell r="M507">
            <v>754</v>
          </cell>
          <cell r="N507">
            <v>732</v>
          </cell>
          <cell r="O507">
            <v>22</v>
          </cell>
          <cell r="P507">
            <v>498</v>
          </cell>
          <cell r="Q507">
            <v>0</v>
          </cell>
          <cell r="R507">
            <v>686.91800000000001</v>
          </cell>
          <cell r="S507">
            <v>710.53399999999999</v>
          </cell>
          <cell r="T507">
            <v>686.92</v>
          </cell>
          <cell r="U507">
            <v>-1.9999999999527063E-3</v>
          </cell>
          <cell r="V507">
            <v>686.92</v>
          </cell>
          <cell r="W507">
            <v>-1.9999999999527063E-3</v>
          </cell>
          <cell r="X507">
            <v>30000</v>
          </cell>
          <cell r="Y507">
            <v>0</v>
          </cell>
          <cell r="Z507">
            <v>708480</v>
          </cell>
          <cell r="AA507">
            <v>0</v>
          </cell>
          <cell r="AB507">
            <v>0</v>
          </cell>
          <cell r="AC507">
            <v>0</v>
          </cell>
          <cell r="AD507">
            <v>708480</v>
          </cell>
          <cell r="AE507">
            <v>1365</v>
          </cell>
          <cell r="AF507">
            <v>634509.29200000002</v>
          </cell>
          <cell r="AG507">
            <v>635874.29200000002</v>
          </cell>
          <cell r="AH507">
            <v>10.25</v>
          </cell>
        </row>
        <row r="508">
          <cell r="J508" t="str">
            <v>CHELURU_66F07-H PALYA</v>
          </cell>
          <cell r="K508" t="str">
            <v>AGRI</v>
          </cell>
          <cell r="L508" t="str">
            <v>1320106902020102</v>
          </cell>
          <cell r="M508">
            <v>896</v>
          </cell>
          <cell r="N508">
            <v>649</v>
          </cell>
          <cell r="O508">
            <v>247</v>
          </cell>
          <cell r="P508">
            <v>547</v>
          </cell>
          <cell r="Q508">
            <v>0</v>
          </cell>
          <cell r="R508">
            <v>794.98299999999995</v>
          </cell>
          <cell r="S508">
            <v>814.42700000000002</v>
          </cell>
          <cell r="T508">
            <v>794.98</v>
          </cell>
          <cell r="U508">
            <v>2.9999999999290594E-3</v>
          </cell>
          <cell r="V508">
            <v>794.98</v>
          </cell>
          <cell r="W508">
            <v>2.9999999999290594E-3</v>
          </cell>
          <cell r="X508">
            <v>30000</v>
          </cell>
          <cell r="Y508">
            <v>0</v>
          </cell>
          <cell r="Z508">
            <v>583320</v>
          </cell>
          <cell r="AA508">
            <v>0</v>
          </cell>
          <cell r="AB508">
            <v>0</v>
          </cell>
          <cell r="AC508">
            <v>0</v>
          </cell>
          <cell r="AD508">
            <v>583320</v>
          </cell>
          <cell r="AE508">
            <v>2119.6999999999998</v>
          </cell>
          <cell r="AF508">
            <v>524691.58499999996</v>
          </cell>
          <cell r="AG508">
            <v>526811.28500000003</v>
          </cell>
          <cell r="AH508">
            <v>9.69</v>
          </cell>
        </row>
        <row r="509">
          <cell r="J509" t="str">
            <v>CHELURU_66F08-NIMBEKATTE</v>
          </cell>
          <cell r="K509" t="str">
            <v>AGRI</v>
          </cell>
          <cell r="L509" t="str">
            <v>1320106902020303</v>
          </cell>
          <cell r="M509">
            <v>471</v>
          </cell>
          <cell r="N509">
            <v>452</v>
          </cell>
          <cell r="O509">
            <v>19</v>
          </cell>
          <cell r="P509">
            <v>270</v>
          </cell>
          <cell r="Q509">
            <v>0</v>
          </cell>
          <cell r="R509">
            <v>868.86500000000001</v>
          </cell>
          <cell r="S509">
            <v>898.87199999999996</v>
          </cell>
          <cell r="T509">
            <v>868.87</v>
          </cell>
          <cell r="U509">
            <v>-4.9999999999954525E-3</v>
          </cell>
          <cell r="V509">
            <v>868.87</v>
          </cell>
          <cell r="W509">
            <v>-4.9999999999954525E-3</v>
          </cell>
          <cell r="X509">
            <v>30000</v>
          </cell>
          <cell r="Y509">
            <v>0</v>
          </cell>
          <cell r="Z509">
            <v>900210</v>
          </cell>
          <cell r="AA509">
            <v>0</v>
          </cell>
          <cell r="AB509">
            <v>340000</v>
          </cell>
          <cell r="AC509">
            <v>0</v>
          </cell>
          <cell r="AD509">
            <v>560210</v>
          </cell>
          <cell r="AE509">
            <v>4931</v>
          </cell>
          <cell r="AF509">
            <v>476100</v>
          </cell>
          <cell r="AG509">
            <v>481031</v>
          </cell>
          <cell r="AH509">
            <v>14.13</v>
          </cell>
        </row>
        <row r="510">
          <cell r="J510" t="str">
            <v>CHELURU_66F09-HUNASEPALYA</v>
          </cell>
          <cell r="K510" t="str">
            <v>AGRI</v>
          </cell>
          <cell r="L510" t="str">
            <v>1320106902020301</v>
          </cell>
          <cell r="M510">
            <v>1022</v>
          </cell>
          <cell r="N510">
            <v>453</v>
          </cell>
          <cell r="O510">
            <v>569</v>
          </cell>
          <cell r="P510">
            <v>426</v>
          </cell>
          <cell r="Q510">
            <v>0</v>
          </cell>
          <cell r="R510">
            <v>1223.848</v>
          </cell>
          <cell r="S510">
            <v>1259.963</v>
          </cell>
          <cell r="T510">
            <v>1223.8499999999999</v>
          </cell>
          <cell r="U510">
            <v>-1.9999999999527063E-3</v>
          </cell>
          <cell r="V510">
            <v>1223.8499999999999</v>
          </cell>
          <cell r="W510">
            <v>-1.9999999999527063E-3</v>
          </cell>
          <cell r="X510">
            <v>30000</v>
          </cell>
          <cell r="Y510">
            <v>0</v>
          </cell>
          <cell r="Z510">
            <v>1083450</v>
          </cell>
          <cell r="AA510">
            <v>0</v>
          </cell>
          <cell r="AB510">
            <v>200000</v>
          </cell>
          <cell r="AC510">
            <v>0</v>
          </cell>
          <cell r="AD510">
            <v>883450</v>
          </cell>
          <cell r="AE510">
            <v>664</v>
          </cell>
          <cell r="AF510">
            <v>757300</v>
          </cell>
          <cell r="AG510">
            <v>757964</v>
          </cell>
          <cell r="AH510">
            <v>14.2</v>
          </cell>
        </row>
        <row r="511">
          <cell r="J511" t="str">
            <v>CHELURU_66F10-IDAKANAHALLI</v>
          </cell>
          <cell r="K511" t="str">
            <v>AGRI</v>
          </cell>
          <cell r="L511" t="str">
            <v>1320106902020302</v>
          </cell>
          <cell r="M511">
            <v>526</v>
          </cell>
          <cell r="N511">
            <v>473</v>
          </cell>
          <cell r="O511">
            <v>53</v>
          </cell>
          <cell r="P511">
            <v>217</v>
          </cell>
          <cell r="Q511">
            <v>0</v>
          </cell>
          <cell r="R511">
            <v>675.822</v>
          </cell>
          <cell r="S511">
            <v>699.60400000000004</v>
          </cell>
          <cell r="T511">
            <v>675.82</v>
          </cell>
          <cell r="U511">
            <v>1.9999999999527063E-3</v>
          </cell>
          <cell r="V511">
            <v>675.82</v>
          </cell>
          <cell r="W511">
            <v>1.9999999999527063E-3</v>
          </cell>
          <cell r="X511">
            <v>20000</v>
          </cell>
          <cell r="Y511">
            <v>0</v>
          </cell>
          <cell r="Z511">
            <v>475640</v>
          </cell>
          <cell r="AA511">
            <v>0</v>
          </cell>
          <cell r="AB511">
            <v>0</v>
          </cell>
          <cell r="AC511">
            <v>0</v>
          </cell>
          <cell r="AD511">
            <v>475640</v>
          </cell>
          <cell r="AE511">
            <v>6079</v>
          </cell>
          <cell r="AF511">
            <v>417120</v>
          </cell>
          <cell r="AG511">
            <v>423199</v>
          </cell>
          <cell r="AH511">
            <v>11.03</v>
          </cell>
        </row>
        <row r="512">
          <cell r="J512" t="str">
            <v>CHELURU_66F11 C-HARIVESANDRA</v>
          </cell>
          <cell r="K512" t="str">
            <v>AGRI</v>
          </cell>
          <cell r="L512" t="str">
            <v>1320106902020103</v>
          </cell>
          <cell r="M512">
            <v>446</v>
          </cell>
          <cell r="N512">
            <v>422</v>
          </cell>
          <cell r="O512">
            <v>24</v>
          </cell>
          <cell r="P512">
            <v>308</v>
          </cell>
          <cell r="Q512">
            <v>0</v>
          </cell>
          <cell r="R512">
            <v>773.73900000000003</v>
          </cell>
          <cell r="S512">
            <v>790.99800000000005</v>
          </cell>
          <cell r="T512">
            <v>773.74</v>
          </cell>
          <cell r="U512">
            <v>-9.9999999997635314E-4</v>
          </cell>
          <cell r="V512">
            <v>773.74</v>
          </cell>
          <cell r="W512">
            <v>-9.9999999997635314E-4</v>
          </cell>
          <cell r="X512">
            <v>20000</v>
          </cell>
          <cell r="Y512">
            <v>0</v>
          </cell>
          <cell r="Z512">
            <v>345180</v>
          </cell>
          <cell r="AA512">
            <v>0</v>
          </cell>
          <cell r="AB512">
            <v>0</v>
          </cell>
          <cell r="AC512">
            <v>0</v>
          </cell>
          <cell r="AD512">
            <v>345180</v>
          </cell>
          <cell r="AE512">
            <v>3423</v>
          </cell>
          <cell r="AF512">
            <v>308728.15700000001</v>
          </cell>
          <cell r="AG512">
            <v>312151.15700000001</v>
          </cell>
          <cell r="AH512">
            <v>9.57</v>
          </cell>
        </row>
        <row r="513">
          <cell r="J513" t="str">
            <v>CHELURU_66F12-WATER-SUPPLY</v>
          </cell>
          <cell r="K513" t="str">
            <v>WATER WORKS</v>
          </cell>
          <cell r="L513" t="str">
            <v>1320106902020304</v>
          </cell>
          <cell r="M513">
            <v>286</v>
          </cell>
          <cell r="N513">
            <v>255</v>
          </cell>
          <cell r="O513">
            <v>31</v>
          </cell>
          <cell r="P513">
            <v>0</v>
          </cell>
          <cell r="Q513">
            <v>0</v>
          </cell>
          <cell r="R513">
            <v>0</v>
          </cell>
          <cell r="S513">
            <v>1E-3</v>
          </cell>
          <cell r="T513">
            <v>0</v>
          </cell>
          <cell r="U513">
            <v>0</v>
          </cell>
          <cell r="V513">
            <v>0</v>
          </cell>
          <cell r="W513">
            <v>0</v>
          </cell>
          <cell r="X513">
            <v>10000</v>
          </cell>
          <cell r="Y513">
            <v>0</v>
          </cell>
          <cell r="Z513">
            <v>10</v>
          </cell>
          <cell r="AA513">
            <v>25000</v>
          </cell>
          <cell r="AB513">
            <v>0</v>
          </cell>
          <cell r="AC513">
            <v>0</v>
          </cell>
          <cell r="AD513">
            <v>25010</v>
          </cell>
          <cell r="AE513">
            <v>22199</v>
          </cell>
          <cell r="AF513">
            <v>0</v>
          </cell>
          <cell r="AG513">
            <v>22199</v>
          </cell>
          <cell r="AH513">
            <v>11.24</v>
          </cell>
        </row>
        <row r="514">
          <cell r="J514" t="str">
            <v>CHELURU_66F13-NALLUR-NJY</v>
          </cell>
          <cell r="K514" t="str">
            <v>NJY</v>
          </cell>
          <cell r="L514" t="str">
            <v>1320106902020104</v>
          </cell>
          <cell r="M514">
            <v>3275</v>
          </cell>
          <cell r="N514">
            <v>2554</v>
          </cell>
          <cell r="O514">
            <v>721</v>
          </cell>
          <cell r="P514">
            <v>0</v>
          </cell>
          <cell r="Q514">
            <v>0</v>
          </cell>
          <cell r="R514">
            <v>1064.7370000000001</v>
          </cell>
          <cell r="S514">
            <v>1091.336</v>
          </cell>
          <cell r="T514">
            <v>1064.74</v>
          </cell>
          <cell r="U514">
            <v>-2.9999999999290594E-3</v>
          </cell>
          <cell r="V514">
            <v>1064.74</v>
          </cell>
          <cell r="W514">
            <v>-2.9999999999290594E-3</v>
          </cell>
          <cell r="X514">
            <v>10000</v>
          </cell>
          <cell r="Y514">
            <v>0</v>
          </cell>
          <cell r="Z514">
            <v>265990</v>
          </cell>
          <cell r="AA514">
            <v>0</v>
          </cell>
          <cell r="AB514">
            <v>130000</v>
          </cell>
          <cell r="AC514">
            <v>0</v>
          </cell>
          <cell r="AD514">
            <v>135990</v>
          </cell>
          <cell r="AE514">
            <v>123817</v>
          </cell>
          <cell r="AF514">
            <v>0</v>
          </cell>
          <cell r="AG514">
            <v>123817</v>
          </cell>
          <cell r="AH514">
            <v>8.9499999999999993</v>
          </cell>
        </row>
        <row r="515">
          <cell r="J515" t="str">
            <v>CHELURU_66F14-KODIYALA-NJY</v>
          </cell>
          <cell r="K515" t="str">
            <v>NJY</v>
          </cell>
          <cell r="L515" t="str">
            <v>1320106902020305</v>
          </cell>
          <cell r="M515">
            <v>1460</v>
          </cell>
          <cell r="N515">
            <v>952</v>
          </cell>
          <cell r="O515">
            <v>508</v>
          </cell>
          <cell r="P515">
            <v>0</v>
          </cell>
          <cell r="Q515">
            <v>0</v>
          </cell>
          <cell r="R515">
            <v>450.71600000000001</v>
          </cell>
          <cell r="S515">
            <v>460.42200000000003</v>
          </cell>
          <cell r="T515">
            <v>450.72</v>
          </cell>
          <cell r="U515">
            <v>-4.0000000000190994E-3</v>
          </cell>
          <cell r="V515">
            <v>450.72</v>
          </cell>
          <cell r="W515">
            <v>-4.0000000000190994E-3</v>
          </cell>
          <cell r="X515">
            <v>10000</v>
          </cell>
          <cell r="Y515">
            <v>0</v>
          </cell>
          <cell r="Z515">
            <v>97060</v>
          </cell>
          <cell r="AA515">
            <v>0</v>
          </cell>
          <cell r="AB515">
            <v>30000</v>
          </cell>
          <cell r="AC515">
            <v>0</v>
          </cell>
          <cell r="AD515">
            <v>67060</v>
          </cell>
          <cell r="AE515">
            <v>59002</v>
          </cell>
          <cell r="AF515">
            <v>0</v>
          </cell>
          <cell r="AG515">
            <v>59002</v>
          </cell>
          <cell r="AH515">
            <v>12.02</v>
          </cell>
        </row>
        <row r="516">
          <cell r="J516" t="str">
            <v>CHELURU_66F15-SATHENAHALLY-NJY</v>
          </cell>
          <cell r="K516" t="str">
            <v>NJY</v>
          </cell>
          <cell r="L516" t="str">
            <v>1320106902020307</v>
          </cell>
          <cell r="M516">
            <v>1272</v>
          </cell>
          <cell r="N516">
            <v>818</v>
          </cell>
          <cell r="O516">
            <v>454</v>
          </cell>
          <cell r="P516">
            <v>0</v>
          </cell>
          <cell r="Q516">
            <v>0</v>
          </cell>
          <cell r="R516">
            <v>8326.1</v>
          </cell>
          <cell r="S516">
            <v>8451.6</v>
          </cell>
          <cell r="T516">
            <v>8326.1</v>
          </cell>
          <cell r="U516">
            <v>0</v>
          </cell>
          <cell r="V516">
            <v>8326.1</v>
          </cell>
          <cell r="W516">
            <v>0</v>
          </cell>
          <cell r="X516">
            <v>1000</v>
          </cell>
          <cell r="Y516">
            <v>0</v>
          </cell>
          <cell r="Z516">
            <v>125500</v>
          </cell>
          <cell r="AA516">
            <v>0</v>
          </cell>
          <cell r="AB516">
            <v>100000</v>
          </cell>
          <cell r="AC516">
            <v>0</v>
          </cell>
          <cell r="AD516">
            <v>25500</v>
          </cell>
          <cell r="AE516">
            <v>22326</v>
          </cell>
          <cell r="AF516">
            <v>0</v>
          </cell>
          <cell r="AG516">
            <v>22326</v>
          </cell>
          <cell r="AH516">
            <v>12.45</v>
          </cell>
        </row>
        <row r="517">
          <cell r="J517" t="str">
            <v>CHELURU_66F16-LINGAPURA</v>
          </cell>
          <cell r="K517" t="str">
            <v>AGRI</v>
          </cell>
          <cell r="L517" t="str">
            <v>1320106902020501</v>
          </cell>
          <cell r="M517">
            <v>105</v>
          </cell>
          <cell r="N517">
            <v>105</v>
          </cell>
          <cell r="O517">
            <v>0</v>
          </cell>
          <cell r="P517">
            <v>102</v>
          </cell>
          <cell r="Q517">
            <v>0</v>
          </cell>
          <cell r="R517">
            <v>2985.9</v>
          </cell>
          <cell r="S517">
            <v>3096.7</v>
          </cell>
          <cell r="T517">
            <v>2985.9</v>
          </cell>
          <cell r="U517">
            <v>0</v>
          </cell>
          <cell r="V517">
            <v>2985.9</v>
          </cell>
          <cell r="W517">
            <v>0</v>
          </cell>
          <cell r="X517">
            <v>2000</v>
          </cell>
          <cell r="Y517">
            <v>0</v>
          </cell>
          <cell r="Z517">
            <v>221600</v>
          </cell>
          <cell r="AA517">
            <v>0</v>
          </cell>
          <cell r="AB517">
            <v>10000</v>
          </cell>
          <cell r="AC517">
            <v>0</v>
          </cell>
          <cell r="AD517">
            <v>211600</v>
          </cell>
          <cell r="AE517">
            <v>15</v>
          </cell>
          <cell r="AF517">
            <v>184300</v>
          </cell>
          <cell r="AG517">
            <v>184315</v>
          </cell>
          <cell r="AH517">
            <v>12.89</v>
          </cell>
        </row>
        <row r="518">
          <cell r="J518" t="str">
            <v>CHELURU_66F17-BANGENAHALLI</v>
          </cell>
          <cell r="K518" t="str">
            <v>AGRI</v>
          </cell>
          <cell r="L518" t="str">
            <v>1320106902020504</v>
          </cell>
          <cell r="M518">
            <v>387</v>
          </cell>
          <cell r="N518">
            <v>382</v>
          </cell>
          <cell r="O518">
            <v>5</v>
          </cell>
          <cell r="P518">
            <v>376</v>
          </cell>
          <cell r="Q518">
            <v>0</v>
          </cell>
          <cell r="R518">
            <v>1376.7</v>
          </cell>
          <cell r="S518">
            <v>1554.2</v>
          </cell>
          <cell r="T518">
            <v>1376.7</v>
          </cell>
          <cell r="U518">
            <v>0</v>
          </cell>
          <cell r="V518">
            <v>1376.7</v>
          </cell>
          <cell r="W518">
            <v>0</v>
          </cell>
          <cell r="X518">
            <v>2000</v>
          </cell>
          <cell r="Y518">
            <v>0</v>
          </cell>
          <cell r="Z518">
            <v>355000</v>
          </cell>
          <cell r="AA518">
            <v>0</v>
          </cell>
          <cell r="AB518">
            <v>0</v>
          </cell>
          <cell r="AC518">
            <v>0</v>
          </cell>
          <cell r="AD518">
            <v>355000</v>
          </cell>
          <cell r="AE518">
            <v>173</v>
          </cell>
          <cell r="AF518">
            <v>321101.25400000002</v>
          </cell>
          <cell r="AG518">
            <v>321274.25400000002</v>
          </cell>
          <cell r="AH518">
            <v>9.5</v>
          </cell>
        </row>
        <row r="519">
          <cell r="J519" t="str">
            <v>CHELURU_66F19-THALEKOPPA</v>
          </cell>
          <cell r="K519" t="str">
            <v>AGRI</v>
          </cell>
          <cell r="L519" t="str">
            <v>1320106902020502</v>
          </cell>
          <cell r="M519">
            <v>189</v>
          </cell>
          <cell r="N519">
            <v>189</v>
          </cell>
          <cell r="O519">
            <v>0</v>
          </cell>
          <cell r="P519">
            <v>188</v>
          </cell>
          <cell r="Q519">
            <v>0</v>
          </cell>
          <cell r="R519">
            <v>3105.4</v>
          </cell>
          <cell r="S519">
            <v>3364.4</v>
          </cell>
          <cell r="T519">
            <v>3105.4</v>
          </cell>
          <cell r="U519">
            <v>0</v>
          </cell>
          <cell r="V519">
            <v>3105.4</v>
          </cell>
          <cell r="W519">
            <v>0</v>
          </cell>
          <cell r="X519">
            <v>2000</v>
          </cell>
          <cell r="Y519">
            <v>0</v>
          </cell>
          <cell r="Z519">
            <v>518000</v>
          </cell>
          <cell r="AA519">
            <v>0</v>
          </cell>
          <cell r="AB519">
            <v>140000</v>
          </cell>
          <cell r="AC519">
            <v>0</v>
          </cell>
          <cell r="AD519">
            <v>378000</v>
          </cell>
          <cell r="AE519">
            <v>66</v>
          </cell>
          <cell r="AF519">
            <v>328600</v>
          </cell>
          <cell r="AG519">
            <v>328666</v>
          </cell>
          <cell r="AH519">
            <v>13.05</v>
          </cell>
        </row>
        <row r="520">
          <cell r="J520" t="str">
            <v>CHELURU_66F20-MADENAHALLI</v>
          </cell>
          <cell r="K520" t="str">
            <v>AGRI</v>
          </cell>
          <cell r="L520" t="str">
            <v>1320106902020503</v>
          </cell>
          <cell r="M520">
            <v>189</v>
          </cell>
          <cell r="N520">
            <v>174</v>
          </cell>
          <cell r="O520">
            <v>15</v>
          </cell>
          <cell r="P520">
            <v>130</v>
          </cell>
          <cell r="Q520">
            <v>0</v>
          </cell>
          <cell r="R520">
            <v>2576.9</v>
          </cell>
          <cell r="S520">
            <v>2781.6</v>
          </cell>
          <cell r="T520">
            <v>319.2</v>
          </cell>
          <cell r="U520">
            <v>2257.7000000000003</v>
          </cell>
          <cell r="V520">
            <v>2576.9</v>
          </cell>
          <cell r="W520">
            <v>0</v>
          </cell>
          <cell r="X520">
            <v>2000</v>
          </cell>
          <cell r="Y520">
            <v>0</v>
          </cell>
          <cell r="Z520">
            <v>409400</v>
          </cell>
          <cell r="AA520">
            <v>0</v>
          </cell>
          <cell r="AB520">
            <v>165000</v>
          </cell>
          <cell r="AC520">
            <v>0</v>
          </cell>
          <cell r="AD520">
            <v>244400</v>
          </cell>
          <cell r="AE520">
            <v>1108</v>
          </cell>
          <cell r="AF520">
            <v>211600</v>
          </cell>
          <cell r="AG520">
            <v>212708</v>
          </cell>
          <cell r="AH520">
            <v>12.97</v>
          </cell>
        </row>
        <row r="521">
          <cell r="J521" t="str">
            <v>GUBBI_110F01-GOPALAPURA</v>
          </cell>
          <cell r="K521" t="str">
            <v>AGRI</v>
          </cell>
          <cell r="L521" t="str">
            <v>1320106903010101</v>
          </cell>
          <cell r="M521">
            <v>720</v>
          </cell>
          <cell r="N521">
            <v>664</v>
          </cell>
          <cell r="O521">
            <v>56</v>
          </cell>
          <cell r="P521">
            <v>567</v>
          </cell>
          <cell r="Q521">
            <v>0</v>
          </cell>
          <cell r="R521">
            <v>787.98</v>
          </cell>
          <cell r="S521">
            <v>813.01700000000005</v>
          </cell>
          <cell r="T521">
            <v>787.98</v>
          </cell>
          <cell r="U521">
            <v>0</v>
          </cell>
          <cell r="V521">
            <v>787.98</v>
          </cell>
          <cell r="W521">
            <v>0</v>
          </cell>
          <cell r="X521">
            <v>40000</v>
          </cell>
          <cell r="Y521">
            <v>0</v>
          </cell>
          <cell r="Z521">
            <v>1001480</v>
          </cell>
          <cell r="AA521">
            <v>0</v>
          </cell>
          <cell r="AB521">
            <v>0</v>
          </cell>
          <cell r="AC521">
            <v>0</v>
          </cell>
          <cell r="AD521">
            <v>1001480</v>
          </cell>
          <cell r="AE521">
            <v>2582.0500000000002</v>
          </cell>
          <cell r="AF521">
            <v>903756.68200000003</v>
          </cell>
          <cell r="AG521">
            <v>906338.73199999996</v>
          </cell>
          <cell r="AH521">
            <v>9.5</v>
          </cell>
        </row>
        <row r="522">
          <cell r="J522" t="str">
            <v>GUBBI_110F02-G.HOSAHALLI</v>
          </cell>
          <cell r="K522" t="str">
            <v>AGRI</v>
          </cell>
          <cell r="L522" t="str">
            <v>1320106903010102</v>
          </cell>
          <cell r="M522">
            <v>918</v>
          </cell>
          <cell r="N522">
            <v>753</v>
          </cell>
          <cell r="O522">
            <v>165</v>
          </cell>
          <cell r="P522">
            <v>730</v>
          </cell>
          <cell r="Q522">
            <v>0</v>
          </cell>
          <cell r="R522">
            <v>801.91200000000003</v>
          </cell>
          <cell r="S522">
            <v>825.07399999999996</v>
          </cell>
          <cell r="T522">
            <v>801.91</v>
          </cell>
          <cell r="U522">
            <v>2.0000000000663931E-3</v>
          </cell>
          <cell r="V522">
            <v>801.91</v>
          </cell>
          <cell r="W522">
            <v>2.0000000000663931E-3</v>
          </cell>
          <cell r="X522">
            <v>40000</v>
          </cell>
          <cell r="Y522">
            <v>0</v>
          </cell>
          <cell r="Z522">
            <v>926480</v>
          </cell>
          <cell r="AA522">
            <v>0</v>
          </cell>
          <cell r="AB522">
            <v>0</v>
          </cell>
          <cell r="AC522">
            <v>0</v>
          </cell>
          <cell r="AD522">
            <v>926480</v>
          </cell>
          <cell r="AE522">
            <v>1522</v>
          </cell>
          <cell r="AF522">
            <v>836945.52899999998</v>
          </cell>
          <cell r="AG522">
            <v>838467.52899999998</v>
          </cell>
          <cell r="AH522">
            <v>9.5</v>
          </cell>
        </row>
        <row r="523">
          <cell r="J523" t="str">
            <v>GUBBI_110F03-THIPPUR-NJY</v>
          </cell>
          <cell r="K523" t="str">
            <v>NJY</v>
          </cell>
          <cell r="L523" t="str">
            <v>1320106903010103</v>
          </cell>
          <cell r="M523">
            <v>2090</v>
          </cell>
          <cell r="N523">
            <v>1829</v>
          </cell>
          <cell r="O523">
            <v>261</v>
          </cell>
          <cell r="P523">
            <v>0</v>
          </cell>
          <cell r="Q523">
            <v>0</v>
          </cell>
          <cell r="R523">
            <v>803.10699999999997</v>
          </cell>
          <cell r="S523">
            <v>823.80399999999997</v>
          </cell>
          <cell r="T523">
            <v>803.11</v>
          </cell>
          <cell r="U523">
            <v>-3.0000000000427463E-3</v>
          </cell>
          <cell r="V523">
            <v>803.11</v>
          </cell>
          <cell r="W523">
            <v>-3.0000000000427463E-3</v>
          </cell>
          <cell r="X523">
            <v>10000</v>
          </cell>
          <cell r="Y523">
            <v>0</v>
          </cell>
          <cell r="Z523">
            <v>206970</v>
          </cell>
          <cell r="AA523">
            <v>0</v>
          </cell>
          <cell r="AB523">
            <v>25000</v>
          </cell>
          <cell r="AC523">
            <v>0</v>
          </cell>
          <cell r="AD523">
            <v>181970</v>
          </cell>
          <cell r="AE523">
            <v>169247.8</v>
          </cell>
          <cell r="AF523">
            <v>0</v>
          </cell>
          <cell r="AG523">
            <v>169247.8</v>
          </cell>
          <cell r="AH523">
            <v>6.99</v>
          </cell>
        </row>
        <row r="524">
          <cell r="J524" t="str">
            <v>GUBBI_110F04-SINGONAHALLI</v>
          </cell>
          <cell r="K524" t="str">
            <v>AGRI</v>
          </cell>
          <cell r="L524" t="str">
            <v>1320106903010104</v>
          </cell>
          <cell r="M524">
            <v>599</v>
          </cell>
          <cell r="N524">
            <v>517</v>
          </cell>
          <cell r="O524">
            <v>82</v>
          </cell>
          <cell r="P524">
            <v>332</v>
          </cell>
          <cell r="Q524">
            <v>0</v>
          </cell>
          <cell r="R524">
            <v>327.209</v>
          </cell>
          <cell r="S524">
            <v>338.99</v>
          </cell>
          <cell r="T524">
            <v>327.20999999999998</v>
          </cell>
          <cell r="U524">
            <v>-9.9999999997635314E-4</v>
          </cell>
          <cell r="V524">
            <v>327.20999999999998</v>
          </cell>
          <cell r="W524">
            <v>-9.9999999997635314E-4</v>
          </cell>
          <cell r="X524">
            <v>40000</v>
          </cell>
          <cell r="Y524">
            <v>0</v>
          </cell>
          <cell r="Z524">
            <v>471240</v>
          </cell>
          <cell r="AA524">
            <v>0</v>
          </cell>
          <cell r="AB524">
            <v>0</v>
          </cell>
          <cell r="AC524">
            <v>0</v>
          </cell>
          <cell r="AD524">
            <v>471240</v>
          </cell>
          <cell r="AE524">
            <v>6668</v>
          </cell>
          <cell r="AF524">
            <v>419803.29499999998</v>
          </cell>
          <cell r="AG524">
            <v>426471.29499999998</v>
          </cell>
          <cell r="AH524">
            <v>9.5</v>
          </cell>
        </row>
        <row r="525">
          <cell r="J525" t="str">
            <v>GUBBI_110F05-THOREHALLI</v>
          </cell>
          <cell r="K525" t="str">
            <v>AGRI</v>
          </cell>
          <cell r="L525" t="str">
            <v>1320106903010105</v>
          </cell>
          <cell r="M525">
            <v>675</v>
          </cell>
          <cell r="N525">
            <v>655</v>
          </cell>
          <cell r="O525">
            <v>20</v>
          </cell>
          <cell r="P525">
            <v>620</v>
          </cell>
          <cell r="Q525">
            <v>0</v>
          </cell>
          <cell r="R525">
            <v>939.64</v>
          </cell>
          <cell r="S525">
            <v>961.21299999999997</v>
          </cell>
          <cell r="T525">
            <v>939.64</v>
          </cell>
          <cell r="U525">
            <v>0</v>
          </cell>
          <cell r="V525">
            <v>939.64</v>
          </cell>
          <cell r="W525">
            <v>0</v>
          </cell>
          <cell r="X525">
            <v>40000</v>
          </cell>
          <cell r="Y525">
            <v>0</v>
          </cell>
          <cell r="Z525">
            <v>862920</v>
          </cell>
          <cell r="AA525">
            <v>0</v>
          </cell>
          <cell r="AB525">
            <v>0</v>
          </cell>
          <cell r="AC525">
            <v>0</v>
          </cell>
          <cell r="AD525">
            <v>862920</v>
          </cell>
          <cell r="AE525">
            <v>1331</v>
          </cell>
          <cell r="AF525">
            <v>779609.04</v>
          </cell>
          <cell r="AG525">
            <v>780940.04</v>
          </cell>
          <cell r="AH525">
            <v>9.5</v>
          </cell>
        </row>
        <row r="526">
          <cell r="J526" t="str">
            <v>GUBBI_110F07-KODIGEHALLI</v>
          </cell>
          <cell r="K526" t="str">
            <v>AGRI</v>
          </cell>
          <cell r="L526" t="str">
            <v>1320106903020302</v>
          </cell>
          <cell r="M526">
            <v>593</v>
          </cell>
          <cell r="N526">
            <v>555</v>
          </cell>
          <cell r="O526">
            <v>38</v>
          </cell>
          <cell r="P526">
            <v>478</v>
          </cell>
          <cell r="Q526">
            <v>0</v>
          </cell>
          <cell r="R526">
            <v>703.798</v>
          </cell>
          <cell r="S526">
            <v>726.71699999999998</v>
          </cell>
          <cell r="T526">
            <v>703.8</v>
          </cell>
          <cell r="U526">
            <v>-1.9999999999527063E-3</v>
          </cell>
          <cell r="V526">
            <v>703.8</v>
          </cell>
          <cell r="W526">
            <v>-1.9999999999527063E-3</v>
          </cell>
          <cell r="X526">
            <v>40000</v>
          </cell>
          <cell r="Y526">
            <v>0</v>
          </cell>
          <cell r="Z526">
            <v>916760</v>
          </cell>
          <cell r="AA526">
            <v>0</v>
          </cell>
          <cell r="AB526">
            <v>0</v>
          </cell>
          <cell r="AC526">
            <v>0</v>
          </cell>
          <cell r="AD526">
            <v>916760</v>
          </cell>
          <cell r="AE526">
            <v>2602</v>
          </cell>
          <cell r="AF526">
            <v>827066.58</v>
          </cell>
          <cell r="AG526">
            <v>829668.58</v>
          </cell>
          <cell r="AH526">
            <v>9.5</v>
          </cell>
        </row>
        <row r="527">
          <cell r="J527" t="str">
            <v>GUBBI_110F08-KOPPA</v>
          </cell>
          <cell r="K527" t="str">
            <v>AGRI</v>
          </cell>
          <cell r="L527" t="str">
            <v>1320106903020303</v>
          </cell>
          <cell r="M527">
            <v>534</v>
          </cell>
          <cell r="N527">
            <v>532</v>
          </cell>
          <cell r="O527">
            <v>2</v>
          </cell>
          <cell r="P527">
            <v>517</v>
          </cell>
          <cell r="Q527">
            <v>0</v>
          </cell>
          <cell r="R527">
            <v>594.40700000000004</v>
          </cell>
          <cell r="S527">
            <v>613.17200000000003</v>
          </cell>
          <cell r="T527">
            <v>594.41</v>
          </cell>
          <cell r="U527">
            <v>-2.9999999999290594E-3</v>
          </cell>
          <cell r="V527">
            <v>594.41</v>
          </cell>
          <cell r="W527">
            <v>-2.9999999999290594E-3</v>
          </cell>
          <cell r="X527">
            <v>40000</v>
          </cell>
          <cell r="Y527">
            <v>0</v>
          </cell>
          <cell r="Z527">
            <v>750600</v>
          </cell>
          <cell r="AA527">
            <v>0</v>
          </cell>
          <cell r="AB527">
            <v>0</v>
          </cell>
          <cell r="AC527">
            <v>0</v>
          </cell>
          <cell r="AD527">
            <v>750600</v>
          </cell>
          <cell r="AE527">
            <v>462</v>
          </cell>
          <cell r="AF527">
            <v>678832.38</v>
          </cell>
          <cell r="AG527">
            <v>679294.38</v>
          </cell>
          <cell r="AH527">
            <v>9.5</v>
          </cell>
        </row>
        <row r="528">
          <cell r="J528" t="str">
            <v>GUBBI_110F09-HERUR</v>
          </cell>
          <cell r="K528" t="str">
            <v>AGRI</v>
          </cell>
          <cell r="L528" t="str">
            <v>1320106903020304</v>
          </cell>
          <cell r="M528">
            <v>553</v>
          </cell>
          <cell r="N528">
            <v>510</v>
          </cell>
          <cell r="O528">
            <v>43</v>
          </cell>
          <cell r="P528">
            <v>408</v>
          </cell>
          <cell r="Q528">
            <v>0</v>
          </cell>
          <cell r="R528">
            <v>642.27499999999998</v>
          </cell>
          <cell r="S528">
            <v>659.84199999999998</v>
          </cell>
          <cell r="T528">
            <v>642.28</v>
          </cell>
          <cell r="U528">
            <v>-4.9999999999954525E-3</v>
          </cell>
          <cell r="V528">
            <v>642.28</v>
          </cell>
          <cell r="W528">
            <v>-4.9999999999954525E-3</v>
          </cell>
          <cell r="X528">
            <v>40000</v>
          </cell>
          <cell r="Y528">
            <v>0</v>
          </cell>
          <cell r="Z528">
            <v>702680</v>
          </cell>
          <cell r="AA528">
            <v>0</v>
          </cell>
          <cell r="AB528">
            <v>0</v>
          </cell>
          <cell r="AC528">
            <v>0</v>
          </cell>
          <cell r="AD528">
            <v>702680</v>
          </cell>
          <cell r="AE528">
            <v>7472</v>
          </cell>
          <cell r="AF528">
            <v>628453.15899999999</v>
          </cell>
          <cell r="AG528">
            <v>635925.15899999999</v>
          </cell>
          <cell r="AH528">
            <v>9.5</v>
          </cell>
        </row>
        <row r="529">
          <cell r="J529" t="str">
            <v>GUBBI_110F10-M.H.PATNA</v>
          </cell>
          <cell r="K529" t="str">
            <v>AGRI</v>
          </cell>
          <cell r="L529" t="str">
            <v>1320106903020305</v>
          </cell>
          <cell r="M529">
            <v>1368</v>
          </cell>
          <cell r="N529">
            <v>1023</v>
          </cell>
          <cell r="O529">
            <v>345</v>
          </cell>
          <cell r="P529">
            <v>497</v>
          </cell>
          <cell r="Q529">
            <v>0</v>
          </cell>
          <cell r="R529">
            <v>435.34800000000001</v>
          </cell>
          <cell r="S529">
            <v>448.48599999999999</v>
          </cell>
          <cell r="T529">
            <v>435.35</v>
          </cell>
          <cell r="U529">
            <v>-2.0000000000095497E-3</v>
          </cell>
          <cell r="V529">
            <v>435.35</v>
          </cell>
          <cell r="W529">
            <v>-2.0000000000095497E-3</v>
          </cell>
          <cell r="X529">
            <v>40000</v>
          </cell>
          <cell r="Y529">
            <v>0</v>
          </cell>
          <cell r="Z529">
            <v>525520</v>
          </cell>
          <cell r="AA529">
            <v>0</v>
          </cell>
          <cell r="AB529">
            <v>0</v>
          </cell>
          <cell r="AC529">
            <v>0</v>
          </cell>
          <cell r="AD529">
            <v>525520</v>
          </cell>
          <cell r="AE529">
            <v>23231</v>
          </cell>
          <cell r="AF529">
            <v>452366.25799999997</v>
          </cell>
          <cell r="AG529">
            <v>475597.25799999997</v>
          </cell>
          <cell r="AH529">
            <v>9.5</v>
          </cell>
        </row>
        <row r="530">
          <cell r="J530" t="str">
            <v>GUBBI_110F11-UDDEHOSAKERE</v>
          </cell>
          <cell r="K530" t="str">
            <v>AGRI</v>
          </cell>
          <cell r="L530" t="str">
            <v>1320106903030501</v>
          </cell>
          <cell r="M530">
            <v>411</v>
          </cell>
          <cell r="N530">
            <v>390</v>
          </cell>
          <cell r="O530">
            <v>21</v>
          </cell>
          <cell r="P530">
            <v>325</v>
          </cell>
          <cell r="Q530">
            <v>0</v>
          </cell>
          <cell r="R530">
            <v>839.03399999999999</v>
          </cell>
          <cell r="S530">
            <v>871.45</v>
          </cell>
          <cell r="T530">
            <v>839.03</v>
          </cell>
          <cell r="U530">
            <v>4.0000000000190994E-3</v>
          </cell>
          <cell r="V530">
            <v>839.03</v>
          </cell>
          <cell r="W530">
            <v>4.0000000000190994E-3</v>
          </cell>
          <cell r="X530">
            <v>20000</v>
          </cell>
          <cell r="Y530">
            <v>0</v>
          </cell>
          <cell r="Z530">
            <v>648320</v>
          </cell>
          <cell r="AA530">
            <v>0</v>
          </cell>
          <cell r="AB530">
            <v>0</v>
          </cell>
          <cell r="AC530">
            <v>0</v>
          </cell>
          <cell r="AD530">
            <v>648320</v>
          </cell>
          <cell r="AE530">
            <v>2824</v>
          </cell>
          <cell r="AF530">
            <v>583905.02800000005</v>
          </cell>
          <cell r="AG530">
            <v>586729.02800000005</v>
          </cell>
          <cell r="AH530">
            <v>9.5</v>
          </cell>
        </row>
        <row r="531">
          <cell r="J531" t="str">
            <v>GUBBI_110F12-HONNAVALLI</v>
          </cell>
          <cell r="K531" t="str">
            <v>AGRI</v>
          </cell>
          <cell r="L531" t="str">
            <v>1320106903030502</v>
          </cell>
          <cell r="M531">
            <v>417</v>
          </cell>
          <cell r="N531">
            <v>405</v>
          </cell>
          <cell r="O531">
            <v>12</v>
          </cell>
          <cell r="P531">
            <v>322</v>
          </cell>
          <cell r="Q531">
            <v>0</v>
          </cell>
          <cell r="R531">
            <v>758.84199999999998</v>
          </cell>
          <cell r="S531">
            <v>785.07600000000002</v>
          </cell>
          <cell r="T531">
            <v>758.84</v>
          </cell>
          <cell r="U531">
            <v>1.9999999999527063E-3</v>
          </cell>
          <cell r="V531">
            <v>758.84</v>
          </cell>
          <cell r="W531">
            <v>1.9999999999527063E-3</v>
          </cell>
          <cell r="X531">
            <v>20000</v>
          </cell>
          <cell r="Y531">
            <v>0</v>
          </cell>
          <cell r="Z531">
            <v>524680</v>
          </cell>
          <cell r="AA531">
            <v>0</v>
          </cell>
          <cell r="AB531">
            <v>0</v>
          </cell>
          <cell r="AC531">
            <v>0</v>
          </cell>
          <cell r="AD531">
            <v>524680</v>
          </cell>
          <cell r="AE531">
            <v>3125</v>
          </cell>
          <cell r="AF531">
            <v>471709.49800000002</v>
          </cell>
          <cell r="AG531">
            <v>474834.49800000002</v>
          </cell>
          <cell r="AH531">
            <v>9.5</v>
          </cell>
        </row>
        <row r="532">
          <cell r="J532" t="str">
            <v>GUBBI_110F13-BIDARE</v>
          </cell>
          <cell r="K532" t="str">
            <v>AGRI</v>
          </cell>
          <cell r="L532" t="str">
            <v>1320106903030503</v>
          </cell>
          <cell r="M532">
            <v>570</v>
          </cell>
          <cell r="N532">
            <v>546</v>
          </cell>
          <cell r="O532">
            <v>24</v>
          </cell>
          <cell r="P532">
            <v>454</v>
          </cell>
          <cell r="Q532">
            <v>0</v>
          </cell>
          <cell r="R532">
            <v>579.19100000000003</v>
          </cell>
          <cell r="S532">
            <v>595.04700000000003</v>
          </cell>
          <cell r="T532">
            <v>579.19000000000005</v>
          </cell>
          <cell r="U532">
            <v>9.9999999997635314E-4</v>
          </cell>
          <cell r="V532">
            <v>579.19000000000005</v>
          </cell>
          <cell r="W532">
            <v>9.9999999997635314E-4</v>
          </cell>
          <cell r="X532">
            <v>40000</v>
          </cell>
          <cell r="Y532">
            <v>0</v>
          </cell>
          <cell r="Z532">
            <v>634240</v>
          </cell>
          <cell r="AA532">
            <v>0</v>
          </cell>
          <cell r="AB532">
            <v>0</v>
          </cell>
          <cell r="AC532">
            <v>0</v>
          </cell>
          <cell r="AD532">
            <v>634240</v>
          </cell>
          <cell r="AE532">
            <v>3285.8</v>
          </cell>
          <cell r="AF532">
            <v>570701.61699999997</v>
          </cell>
          <cell r="AG532">
            <v>573987.41700000002</v>
          </cell>
          <cell r="AH532">
            <v>9.5</v>
          </cell>
        </row>
        <row r="533">
          <cell r="J533" t="str">
            <v>GUBBI_110F14-AMMANAGATTA</v>
          </cell>
          <cell r="K533" t="str">
            <v>AGRI</v>
          </cell>
          <cell r="L533" t="str">
            <v>1320106903030504</v>
          </cell>
          <cell r="M533">
            <v>765</v>
          </cell>
          <cell r="N533">
            <v>704</v>
          </cell>
          <cell r="O533">
            <v>61</v>
          </cell>
          <cell r="P533">
            <v>619</v>
          </cell>
          <cell r="Q533">
            <v>0</v>
          </cell>
          <cell r="R533">
            <v>769.01</v>
          </cell>
          <cell r="S533">
            <v>792.25800000000004</v>
          </cell>
          <cell r="T533">
            <v>769.01</v>
          </cell>
          <cell r="U533">
            <v>0</v>
          </cell>
          <cell r="V533">
            <v>769.01</v>
          </cell>
          <cell r="W533">
            <v>0</v>
          </cell>
          <cell r="X533">
            <v>40000</v>
          </cell>
          <cell r="Y533">
            <v>0</v>
          </cell>
          <cell r="Z533">
            <v>929920</v>
          </cell>
          <cell r="AA533">
            <v>0</v>
          </cell>
          <cell r="AB533">
            <v>0</v>
          </cell>
          <cell r="AC533">
            <v>0</v>
          </cell>
          <cell r="AD533">
            <v>929920</v>
          </cell>
          <cell r="AE533">
            <v>2712</v>
          </cell>
          <cell r="AF533">
            <v>838787.15700000001</v>
          </cell>
          <cell r="AG533">
            <v>841499.15700000001</v>
          </cell>
          <cell r="AH533">
            <v>9.51</v>
          </cell>
        </row>
        <row r="534">
          <cell r="J534" t="str">
            <v>GUBBI_110F15-GUBBI TOWN</v>
          </cell>
          <cell r="K534" t="str">
            <v>MIXED LOAD</v>
          </cell>
          <cell r="L534" t="str">
            <v>1320106903030505</v>
          </cell>
          <cell r="M534">
            <v>8159</v>
          </cell>
          <cell r="N534">
            <v>6905</v>
          </cell>
          <cell r="O534">
            <v>1254</v>
          </cell>
          <cell r="P534">
            <v>43</v>
          </cell>
          <cell r="Q534">
            <v>0</v>
          </cell>
          <cell r="R534">
            <v>2638.9250000000002</v>
          </cell>
          <cell r="S534">
            <v>2657.4290000000001</v>
          </cell>
          <cell r="T534">
            <v>2638.93</v>
          </cell>
          <cell r="U534">
            <v>-4.999999999654392E-3</v>
          </cell>
          <cell r="V534">
            <v>2638.93</v>
          </cell>
          <cell r="W534">
            <v>-4.999999999654392E-3</v>
          </cell>
          <cell r="X534">
            <v>20000</v>
          </cell>
          <cell r="Y534">
            <v>0</v>
          </cell>
          <cell r="Z534">
            <v>370080</v>
          </cell>
          <cell r="AA534">
            <v>280000</v>
          </cell>
          <cell r="AB534">
            <v>0</v>
          </cell>
          <cell r="AC534">
            <v>0</v>
          </cell>
          <cell r="AD534">
            <v>650080</v>
          </cell>
          <cell r="AE534">
            <v>531281.15</v>
          </cell>
          <cell r="AF534">
            <v>70690.125</v>
          </cell>
          <cell r="AG534">
            <v>601971.27500000002</v>
          </cell>
          <cell r="AH534">
            <v>7.4</v>
          </cell>
        </row>
        <row r="535">
          <cell r="J535" t="str">
            <v>GUBBI_110F16-KMF</v>
          </cell>
          <cell r="K535" t="str">
            <v>MIXED LOAD</v>
          </cell>
          <cell r="L535" t="str">
            <v>1320106903030506</v>
          </cell>
          <cell r="M535">
            <v>33</v>
          </cell>
          <cell r="N535">
            <v>31</v>
          </cell>
          <cell r="O535">
            <v>2</v>
          </cell>
          <cell r="P535">
            <v>0</v>
          </cell>
          <cell r="Q535">
            <v>0</v>
          </cell>
          <cell r="R535">
            <v>2405.4609999999998</v>
          </cell>
          <cell r="S535">
            <v>2469.44</v>
          </cell>
          <cell r="T535">
            <v>2405.46</v>
          </cell>
          <cell r="U535">
            <v>9.9999999974897946E-4</v>
          </cell>
          <cell r="V535">
            <v>2405.46</v>
          </cell>
          <cell r="W535">
            <v>9.9999999974897946E-4</v>
          </cell>
          <cell r="X535">
            <v>10000</v>
          </cell>
          <cell r="Y535">
            <v>0</v>
          </cell>
          <cell r="Z535">
            <v>639790</v>
          </cell>
          <cell r="AA535">
            <v>0</v>
          </cell>
          <cell r="AB535">
            <v>0</v>
          </cell>
          <cell r="AC535">
            <v>0</v>
          </cell>
          <cell r="AD535">
            <v>639790</v>
          </cell>
          <cell r="AE535">
            <v>611893.69999999995</v>
          </cell>
          <cell r="AF535">
            <v>0</v>
          </cell>
          <cell r="AG535">
            <v>611893.69999999995</v>
          </cell>
          <cell r="AH535">
            <v>4.3600000000000003</v>
          </cell>
        </row>
        <row r="536">
          <cell r="J536" t="str">
            <v>GUBBI_110F17-THONGNAHALLY NJY</v>
          </cell>
          <cell r="K536" t="str">
            <v>NJY</v>
          </cell>
          <cell r="L536" t="str">
            <v>1320106903010106</v>
          </cell>
          <cell r="M536">
            <v>3663</v>
          </cell>
          <cell r="N536">
            <v>3058</v>
          </cell>
          <cell r="O536">
            <v>605</v>
          </cell>
          <cell r="P536">
            <v>0</v>
          </cell>
          <cell r="Q536">
            <v>0</v>
          </cell>
          <cell r="R536">
            <v>1604.54</v>
          </cell>
          <cell r="S536">
            <v>1645.463</v>
          </cell>
          <cell r="T536">
            <v>1604.54</v>
          </cell>
          <cell r="U536">
            <v>0</v>
          </cell>
          <cell r="V536">
            <v>1604.54</v>
          </cell>
          <cell r="W536">
            <v>0</v>
          </cell>
          <cell r="X536">
            <v>10000</v>
          </cell>
          <cell r="Y536">
            <v>0</v>
          </cell>
          <cell r="Z536">
            <v>409230</v>
          </cell>
          <cell r="AA536">
            <v>0</v>
          </cell>
          <cell r="AB536">
            <v>80000</v>
          </cell>
          <cell r="AC536">
            <v>0</v>
          </cell>
          <cell r="AD536">
            <v>329230</v>
          </cell>
          <cell r="AE536">
            <v>301470.28000000003</v>
          </cell>
          <cell r="AF536">
            <v>0</v>
          </cell>
          <cell r="AG536">
            <v>301470.28000000003</v>
          </cell>
          <cell r="AH536">
            <v>8.43</v>
          </cell>
        </row>
        <row r="537">
          <cell r="J537" t="str">
            <v>GUBBI_110F18-DODDKATIGENAHALLI</v>
          </cell>
          <cell r="K537" t="str">
            <v>NJY</v>
          </cell>
          <cell r="L537" t="str">
            <v>1320106903030507</v>
          </cell>
          <cell r="M537">
            <v>3452</v>
          </cell>
          <cell r="N537">
            <v>2905</v>
          </cell>
          <cell r="O537">
            <v>547</v>
          </cell>
          <cell r="P537">
            <v>0</v>
          </cell>
          <cell r="Q537">
            <v>0</v>
          </cell>
          <cell r="R537">
            <v>1587.8140000000001</v>
          </cell>
          <cell r="S537">
            <v>1623.25</v>
          </cell>
          <cell r="T537">
            <v>1587.81</v>
          </cell>
          <cell r="U537">
            <v>4.0000000001327862E-3</v>
          </cell>
          <cell r="V537">
            <v>1587.81</v>
          </cell>
          <cell r="W537">
            <v>4.0000000001327862E-3</v>
          </cell>
          <cell r="X537">
            <v>10000</v>
          </cell>
          <cell r="Y537">
            <v>0</v>
          </cell>
          <cell r="Z537">
            <v>354360</v>
          </cell>
          <cell r="AA537">
            <v>0</v>
          </cell>
          <cell r="AB537">
            <v>10000</v>
          </cell>
          <cell r="AC537">
            <v>0</v>
          </cell>
          <cell r="AD537">
            <v>344360</v>
          </cell>
          <cell r="AE537">
            <v>295967</v>
          </cell>
          <cell r="AF537">
            <v>0</v>
          </cell>
          <cell r="AG537">
            <v>295967</v>
          </cell>
          <cell r="AH537">
            <v>14.05</v>
          </cell>
        </row>
        <row r="538">
          <cell r="J538" t="str">
            <v>GUBBI_110F20-BESCOM SUBDIVISION</v>
          </cell>
          <cell r="K538" t="str">
            <v>MIXED LOAD</v>
          </cell>
          <cell r="L538" t="str">
            <v>1320106903030509</v>
          </cell>
          <cell r="M538">
            <v>1995</v>
          </cell>
          <cell r="N538">
            <v>1690</v>
          </cell>
          <cell r="O538">
            <v>305</v>
          </cell>
          <cell r="P538">
            <v>12</v>
          </cell>
          <cell r="Q538">
            <v>0</v>
          </cell>
          <cell r="R538">
            <v>853.71500000000003</v>
          </cell>
          <cell r="S538">
            <v>874.79399999999998</v>
          </cell>
          <cell r="T538">
            <v>853.72</v>
          </cell>
          <cell r="U538">
            <v>-4.9999999999954525E-3</v>
          </cell>
          <cell r="V538">
            <v>853.72</v>
          </cell>
          <cell r="W538">
            <v>-4.9999999999954525E-3</v>
          </cell>
          <cell r="X538">
            <v>20000</v>
          </cell>
          <cell r="Y538">
            <v>0</v>
          </cell>
          <cell r="Z538">
            <v>421580</v>
          </cell>
          <cell r="AA538">
            <v>0</v>
          </cell>
          <cell r="AB538">
            <v>270000</v>
          </cell>
          <cell r="AC538">
            <v>0</v>
          </cell>
          <cell r="AD538">
            <v>151580</v>
          </cell>
          <cell r="AE538">
            <v>121791.5</v>
          </cell>
          <cell r="AF538">
            <v>19536.18</v>
          </cell>
          <cell r="AG538">
            <v>141327.67999999999</v>
          </cell>
          <cell r="AH538">
            <v>6.76</v>
          </cell>
        </row>
        <row r="539">
          <cell r="J539" t="str">
            <v>GUBBI_110F24-MADAPURA NJY</v>
          </cell>
          <cell r="K539" t="str">
            <v>NJY</v>
          </cell>
          <cell r="L539" t="str">
            <v>1320106903010701</v>
          </cell>
          <cell r="M539">
            <v>3069</v>
          </cell>
          <cell r="N539">
            <v>2681</v>
          </cell>
          <cell r="O539">
            <v>388</v>
          </cell>
          <cell r="P539">
            <v>0</v>
          </cell>
          <cell r="Q539">
            <v>0</v>
          </cell>
          <cell r="R539">
            <v>7940.9</v>
          </cell>
          <cell r="S539">
            <v>7940.9</v>
          </cell>
          <cell r="T539">
            <v>7940.9</v>
          </cell>
          <cell r="U539">
            <v>0</v>
          </cell>
          <cell r="V539">
            <v>7940.9</v>
          </cell>
          <cell r="W539">
            <v>0</v>
          </cell>
          <cell r="X539">
            <v>2000</v>
          </cell>
          <cell r="Y539">
            <v>0</v>
          </cell>
          <cell r="Z539">
            <v>0</v>
          </cell>
          <cell r="AA539">
            <v>240000</v>
          </cell>
          <cell r="AB539">
            <v>0</v>
          </cell>
          <cell r="AC539">
            <v>0</v>
          </cell>
          <cell r="AD539">
            <v>240000</v>
          </cell>
          <cell r="AE539">
            <v>228106.4</v>
          </cell>
          <cell r="AF539">
            <v>0</v>
          </cell>
          <cell r="AG539">
            <v>228106.4</v>
          </cell>
          <cell r="AH539">
            <v>4.96</v>
          </cell>
        </row>
        <row r="540">
          <cell r="J540" t="str">
            <v>GUBBI_110F24-MADAPURA NJY</v>
          </cell>
          <cell r="K540" t="str">
            <v>NJY</v>
          </cell>
          <cell r="L540" t="str">
            <v>1320106903010701-1</v>
          </cell>
          <cell r="M540">
            <v>1</v>
          </cell>
          <cell r="N540">
            <v>1</v>
          </cell>
          <cell r="O540">
            <v>0</v>
          </cell>
          <cell r="P540">
            <v>0</v>
          </cell>
          <cell r="Q540">
            <v>0</v>
          </cell>
          <cell r="T540">
            <v>7940.9</v>
          </cell>
          <cell r="U540">
            <v>-7940.9</v>
          </cell>
          <cell r="V540">
            <v>7940.9</v>
          </cell>
          <cell r="W540" t="str">
            <v>IDLE</v>
          </cell>
          <cell r="AE540">
            <v>778.5</v>
          </cell>
          <cell r="AF540">
            <v>0</v>
          </cell>
          <cell r="AG540">
            <v>778.5</v>
          </cell>
        </row>
        <row r="541">
          <cell r="J541" t="str">
            <v>KALLUR_110F01-C.S-PURA</v>
          </cell>
          <cell r="K541" t="str">
            <v>AGRI</v>
          </cell>
          <cell r="L541" t="str">
            <v>1320106907010101</v>
          </cell>
          <cell r="M541">
            <v>1390</v>
          </cell>
          <cell r="N541">
            <v>583</v>
          </cell>
          <cell r="O541">
            <v>807</v>
          </cell>
          <cell r="P541">
            <v>320</v>
          </cell>
          <cell r="Q541">
            <v>0</v>
          </cell>
          <cell r="R541">
            <v>1256.1679999999999</v>
          </cell>
          <cell r="S541">
            <v>1300.905</v>
          </cell>
          <cell r="T541">
            <v>1256.17</v>
          </cell>
          <cell r="U541">
            <v>-2.00000000018008E-3</v>
          </cell>
          <cell r="V541">
            <v>1256.17</v>
          </cell>
          <cell r="W541">
            <v>-2.00000000018008E-3</v>
          </cell>
          <cell r="X541">
            <v>20000</v>
          </cell>
          <cell r="Y541">
            <v>0</v>
          </cell>
          <cell r="Z541">
            <v>894740</v>
          </cell>
          <cell r="AA541">
            <v>0</v>
          </cell>
          <cell r="AB541">
            <v>220000</v>
          </cell>
          <cell r="AC541">
            <v>0</v>
          </cell>
          <cell r="AD541">
            <v>674740</v>
          </cell>
          <cell r="AE541">
            <v>8259</v>
          </cell>
          <cell r="AF541">
            <v>566700</v>
          </cell>
          <cell r="AG541">
            <v>574959</v>
          </cell>
          <cell r="AH541">
            <v>14.79</v>
          </cell>
        </row>
        <row r="542">
          <cell r="J542" t="str">
            <v>KALLUR_110F02-PEDDANAHALLI</v>
          </cell>
          <cell r="K542" t="str">
            <v>AGRI</v>
          </cell>
          <cell r="L542" t="str">
            <v>1320106907020301</v>
          </cell>
          <cell r="M542">
            <v>455</v>
          </cell>
          <cell r="N542">
            <v>349</v>
          </cell>
          <cell r="O542">
            <v>106</v>
          </cell>
          <cell r="P542">
            <v>348</v>
          </cell>
          <cell r="Q542">
            <v>0</v>
          </cell>
          <cell r="R542">
            <v>1235.31</v>
          </cell>
          <cell r="S542">
            <v>1280.5129999999999</v>
          </cell>
          <cell r="T542">
            <v>1235.31</v>
          </cell>
          <cell r="U542">
            <v>0</v>
          </cell>
          <cell r="V542">
            <v>1235.31</v>
          </cell>
          <cell r="W542">
            <v>0</v>
          </cell>
          <cell r="X542">
            <v>20000</v>
          </cell>
          <cell r="Y542">
            <v>0</v>
          </cell>
          <cell r="Z542">
            <v>904060</v>
          </cell>
          <cell r="AA542">
            <v>0</v>
          </cell>
          <cell r="AB542">
            <v>0</v>
          </cell>
          <cell r="AC542">
            <v>0</v>
          </cell>
          <cell r="AD542">
            <v>904060</v>
          </cell>
          <cell r="AE542">
            <v>4</v>
          </cell>
          <cell r="AF542">
            <v>649200</v>
          </cell>
          <cell r="AG542">
            <v>649204</v>
          </cell>
          <cell r="AH542">
            <v>28.19</v>
          </cell>
        </row>
        <row r="543">
          <cell r="J543" t="str">
            <v>KALLUR_110F03-KADABA</v>
          </cell>
          <cell r="K543" t="str">
            <v>AGRI</v>
          </cell>
          <cell r="L543" t="str">
            <v>1320106907010102</v>
          </cell>
          <cell r="M543">
            <v>421</v>
          </cell>
          <cell r="N543">
            <v>270</v>
          </cell>
          <cell r="O543">
            <v>151</v>
          </cell>
          <cell r="P543">
            <v>270</v>
          </cell>
          <cell r="Q543">
            <v>0</v>
          </cell>
          <cell r="R543">
            <v>875.76</v>
          </cell>
          <cell r="S543">
            <v>915.15</v>
          </cell>
          <cell r="T543">
            <v>875.76</v>
          </cell>
          <cell r="U543">
            <v>0</v>
          </cell>
          <cell r="V543">
            <v>875.76</v>
          </cell>
          <cell r="W543">
            <v>0</v>
          </cell>
          <cell r="X543">
            <v>20000</v>
          </cell>
          <cell r="Y543">
            <v>0</v>
          </cell>
          <cell r="Z543">
            <v>787800</v>
          </cell>
          <cell r="AA543">
            <v>0</v>
          </cell>
          <cell r="AB543">
            <v>0</v>
          </cell>
          <cell r="AC543">
            <v>0</v>
          </cell>
          <cell r="AD543">
            <v>787800</v>
          </cell>
          <cell r="AE543">
            <v>0</v>
          </cell>
          <cell r="AF543">
            <v>446280</v>
          </cell>
          <cell r="AG543">
            <v>446280</v>
          </cell>
          <cell r="AH543">
            <v>43.35</v>
          </cell>
        </row>
        <row r="544">
          <cell r="J544" t="str">
            <v>KALLUR_110F04-BYADAGERE</v>
          </cell>
          <cell r="K544" t="str">
            <v>AGRI</v>
          </cell>
          <cell r="L544" t="str">
            <v>1320106907010103</v>
          </cell>
          <cell r="M544">
            <v>488</v>
          </cell>
          <cell r="N544">
            <v>280</v>
          </cell>
          <cell r="O544">
            <v>208</v>
          </cell>
          <cell r="P544">
            <v>275</v>
          </cell>
          <cell r="Q544">
            <v>0</v>
          </cell>
          <cell r="R544">
            <v>797.52800000000002</v>
          </cell>
          <cell r="S544">
            <v>820.44299999999998</v>
          </cell>
          <cell r="T544">
            <v>797.53</v>
          </cell>
          <cell r="U544">
            <v>-1.9999999999527063E-3</v>
          </cell>
          <cell r="V544">
            <v>797.53</v>
          </cell>
          <cell r="W544">
            <v>-1.9999999999527063E-3</v>
          </cell>
          <cell r="X544">
            <v>20000</v>
          </cell>
          <cell r="Y544">
            <v>0</v>
          </cell>
          <cell r="Z544">
            <v>458300</v>
          </cell>
          <cell r="AA544">
            <v>0</v>
          </cell>
          <cell r="AB544">
            <v>0</v>
          </cell>
          <cell r="AC544">
            <v>0</v>
          </cell>
          <cell r="AD544">
            <v>458300</v>
          </cell>
          <cell r="AE544">
            <v>950</v>
          </cell>
          <cell r="AF544">
            <v>413812.598</v>
          </cell>
          <cell r="AG544">
            <v>414762.598</v>
          </cell>
          <cell r="AH544">
            <v>9.5</v>
          </cell>
        </row>
        <row r="545">
          <cell r="J545" t="str">
            <v>KALLUR_110F05-KALLUR</v>
          </cell>
          <cell r="K545" t="str">
            <v>MIXED LOAD</v>
          </cell>
          <cell r="L545" t="str">
            <v>1320106907010104</v>
          </cell>
          <cell r="M545">
            <v>795</v>
          </cell>
          <cell r="N545">
            <v>751</v>
          </cell>
          <cell r="O545">
            <v>44</v>
          </cell>
          <cell r="P545">
            <v>636</v>
          </cell>
          <cell r="Q545">
            <v>0</v>
          </cell>
          <cell r="R545">
            <v>1603.693</v>
          </cell>
          <cell r="S545">
            <v>1649.7950000000001</v>
          </cell>
          <cell r="T545">
            <v>1603.69</v>
          </cell>
          <cell r="U545">
            <v>2.9999999999290594E-3</v>
          </cell>
          <cell r="V545">
            <v>1603.69</v>
          </cell>
          <cell r="W545">
            <v>2.9999999999290594E-3</v>
          </cell>
          <cell r="X545">
            <v>20000</v>
          </cell>
          <cell r="Y545">
            <v>0</v>
          </cell>
          <cell r="Z545">
            <v>922040</v>
          </cell>
          <cell r="AA545">
            <v>140000</v>
          </cell>
          <cell r="AB545">
            <v>0</v>
          </cell>
          <cell r="AC545">
            <v>0</v>
          </cell>
          <cell r="AD545">
            <v>1062040</v>
          </cell>
          <cell r="AE545">
            <v>15154</v>
          </cell>
          <cell r="AF545">
            <v>1001486.28</v>
          </cell>
          <cell r="AG545">
            <v>1016640.28</v>
          </cell>
          <cell r="AH545">
            <v>4.2699999999999996</v>
          </cell>
        </row>
        <row r="546">
          <cell r="J546" t="str">
            <v>KALLUR_110F06-HINDIKERE</v>
          </cell>
          <cell r="K546" t="str">
            <v>AGRI</v>
          </cell>
          <cell r="L546" t="str">
            <v>1320106907020101</v>
          </cell>
          <cell r="M546">
            <v>728</v>
          </cell>
          <cell r="N546">
            <v>378</v>
          </cell>
          <cell r="O546">
            <v>350</v>
          </cell>
          <cell r="P546">
            <v>372</v>
          </cell>
          <cell r="Q546">
            <v>0</v>
          </cell>
          <cell r="R546">
            <v>748.495</v>
          </cell>
          <cell r="S546">
            <v>771.39599999999996</v>
          </cell>
          <cell r="T546">
            <v>748.5</v>
          </cell>
          <cell r="U546">
            <v>-4.9999999999954525E-3</v>
          </cell>
          <cell r="V546">
            <v>748.5</v>
          </cell>
          <cell r="W546">
            <v>-4.9999999999954525E-3</v>
          </cell>
          <cell r="X546">
            <v>20000</v>
          </cell>
          <cell r="Y546">
            <v>0</v>
          </cell>
          <cell r="Z546">
            <v>458020</v>
          </cell>
          <cell r="AA546">
            <v>50000</v>
          </cell>
          <cell r="AB546">
            <v>0</v>
          </cell>
          <cell r="AC546">
            <v>0</v>
          </cell>
          <cell r="AD546">
            <v>508020</v>
          </cell>
          <cell r="AE546">
            <v>96</v>
          </cell>
          <cell r="AF546">
            <v>459660.52500000002</v>
          </cell>
          <cell r="AG546">
            <v>459756.52500000002</v>
          </cell>
          <cell r="AH546">
            <v>9.5</v>
          </cell>
        </row>
        <row r="547">
          <cell r="J547" t="str">
            <v>KALLUR_110F07-K.KALLAHALLI</v>
          </cell>
          <cell r="K547" t="str">
            <v>AGRI</v>
          </cell>
          <cell r="L547" t="str">
            <v>1320106907020102</v>
          </cell>
          <cell r="M547">
            <v>350</v>
          </cell>
          <cell r="N547">
            <v>347</v>
          </cell>
          <cell r="O547">
            <v>3</v>
          </cell>
          <cell r="P547">
            <v>341</v>
          </cell>
          <cell r="Q547">
            <v>0</v>
          </cell>
          <cell r="R547">
            <v>1030.0830000000001</v>
          </cell>
          <cell r="S547">
            <v>1068.672</v>
          </cell>
          <cell r="T547">
            <v>1030.08</v>
          </cell>
          <cell r="U547">
            <v>3.0000000001564331E-3</v>
          </cell>
          <cell r="V547">
            <v>1030.08</v>
          </cell>
          <cell r="W547">
            <v>3.0000000001564331E-3</v>
          </cell>
          <cell r="X547">
            <v>30000</v>
          </cell>
          <cell r="Y547">
            <v>0</v>
          </cell>
          <cell r="Z547">
            <v>1157670</v>
          </cell>
          <cell r="AA547">
            <v>0</v>
          </cell>
          <cell r="AB547">
            <v>430000</v>
          </cell>
          <cell r="AC547">
            <v>0</v>
          </cell>
          <cell r="AD547">
            <v>727670</v>
          </cell>
          <cell r="AE547">
            <v>42</v>
          </cell>
          <cell r="AF547">
            <v>621200</v>
          </cell>
          <cell r="AG547">
            <v>621242</v>
          </cell>
          <cell r="AH547">
            <v>14.63</v>
          </cell>
        </row>
        <row r="548">
          <cell r="J548" t="str">
            <v>KALLUR_110F08-ANKALAKOPPA</v>
          </cell>
          <cell r="K548" t="str">
            <v>AGRI</v>
          </cell>
          <cell r="L548" t="str">
            <v>1320106907020103</v>
          </cell>
          <cell r="M548">
            <v>175</v>
          </cell>
          <cell r="N548">
            <v>175</v>
          </cell>
          <cell r="O548">
            <v>0</v>
          </cell>
          <cell r="P548">
            <v>175</v>
          </cell>
          <cell r="Q548">
            <v>0</v>
          </cell>
          <cell r="R548">
            <v>713.60799999999995</v>
          </cell>
          <cell r="S548">
            <v>738.97299999999996</v>
          </cell>
          <cell r="T548">
            <v>713.61</v>
          </cell>
          <cell r="U548">
            <v>-2.0000000000663931E-3</v>
          </cell>
          <cell r="V548">
            <v>713.61</v>
          </cell>
          <cell r="W548">
            <v>-2.0000000000663931E-3</v>
          </cell>
          <cell r="X548">
            <v>20000</v>
          </cell>
          <cell r="Y548">
            <v>0</v>
          </cell>
          <cell r="Z548">
            <v>507300</v>
          </cell>
          <cell r="AA548">
            <v>0</v>
          </cell>
          <cell r="AB548">
            <v>170000</v>
          </cell>
          <cell r="AC548">
            <v>0</v>
          </cell>
          <cell r="AD548">
            <v>337300</v>
          </cell>
          <cell r="AE548">
            <v>0</v>
          </cell>
          <cell r="AF548">
            <v>288900</v>
          </cell>
          <cell r="AG548">
            <v>288900</v>
          </cell>
          <cell r="AH548">
            <v>14.35</v>
          </cell>
        </row>
        <row r="549">
          <cell r="J549" t="str">
            <v>KALLUR_110F09-MANCHIHALLI</v>
          </cell>
          <cell r="K549" t="str">
            <v>AGRI</v>
          </cell>
          <cell r="L549" t="str">
            <v>1320106907020302</v>
          </cell>
          <cell r="M549">
            <v>481</v>
          </cell>
          <cell r="N549">
            <v>215</v>
          </cell>
          <cell r="O549">
            <v>266</v>
          </cell>
          <cell r="P549">
            <v>213</v>
          </cell>
          <cell r="Q549">
            <v>0</v>
          </cell>
          <cell r="R549">
            <v>988.79700000000003</v>
          </cell>
          <cell r="S549">
            <v>1011.19</v>
          </cell>
          <cell r="T549">
            <v>988.8</v>
          </cell>
          <cell r="U549">
            <v>-2.9999999999290594E-3</v>
          </cell>
          <cell r="V549">
            <v>988.8</v>
          </cell>
          <cell r="W549">
            <v>-2.9999999999290594E-3</v>
          </cell>
          <cell r="X549">
            <v>20000</v>
          </cell>
          <cell r="Y549">
            <v>0</v>
          </cell>
          <cell r="Z549">
            <v>447860</v>
          </cell>
          <cell r="AA549">
            <v>0</v>
          </cell>
          <cell r="AB549">
            <v>0</v>
          </cell>
          <cell r="AC549">
            <v>0</v>
          </cell>
          <cell r="AD549">
            <v>447860</v>
          </cell>
          <cell r="AE549">
            <v>60</v>
          </cell>
          <cell r="AF549">
            <v>385440</v>
          </cell>
          <cell r="AG549">
            <v>385500</v>
          </cell>
          <cell r="AH549">
            <v>13.92</v>
          </cell>
        </row>
        <row r="550">
          <cell r="J550" t="str">
            <v>KALLUR_110F10-KURUBARAHALLI</v>
          </cell>
          <cell r="K550" t="str">
            <v>AGRI</v>
          </cell>
          <cell r="L550" t="str">
            <v>1320106907010105</v>
          </cell>
          <cell r="M550">
            <v>812</v>
          </cell>
          <cell r="N550">
            <v>811</v>
          </cell>
          <cell r="O550">
            <v>1</v>
          </cell>
          <cell r="P550">
            <v>809</v>
          </cell>
          <cell r="Q550">
            <v>0</v>
          </cell>
          <cell r="R550">
            <v>1185.008</v>
          </cell>
          <cell r="S550">
            <v>1228.759</v>
          </cell>
          <cell r="T550">
            <v>1185.01</v>
          </cell>
          <cell r="U550">
            <v>-1.9999999999527063E-3</v>
          </cell>
          <cell r="V550">
            <v>1185.01</v>
          </cell>
          <cell r="W550">
            <v>-1.9999999999527063E-3</v>
          </cell>
          <cell r="X550">
            <v>20000</v>
          </cell>
          <cell r="Y550">
            <v>0</v>
          </cell>
          <cell r="Z550">
            <v>875020</v>
          </cell>
          <cell r="AA550">
            <v>0</v>
          </cell>
          <cell r="AB550">
            <v>0</v>
          </cell>
          <cell r="AC550">
            <v>0</v>
          </cell>
          <cell r="AD550">
            <v>875020</v>
          </cell>
          <cell r="AE550">
            <v>1829</v>
          </cell>
          <cell r="AF550">
            <v>790063.08499999996</v>
          </cell>
          <cell r="AG550">
            <v>791892.08499999996</v>
          </cell>
          <cell r="AH550">
            <v>9.5</v>
          </cell>
        </row>
        <row r="551">
          <cell r="J551" t="str">
            <v>KALLUR_110F11-BENAKANGONDI</v>
          </cell>
          <cell r="K551" t="str">
            <v>MIXED LOAD</v>
          </cell>
          <cell r="L551" t="str">
            <v>1320106907010106</v>
          </cell>
          <cell r="M551">
            <v>762</v>
          </cell>
          <cell r="N551">
            <v>629</v>
          </cell>
          <cell r="O551">
            <v>133</v>
          </cell>
          <cell r="P551">
            <v>192</v>
          </cell>
          <cell r="Q551">
            <v>0</v>
          </cell>
          <cell r="R551">
            <v>1041.499</v>
          </cell>
          <cell r="S551">
            <v>1080.8879999999999</v>
          </cell>
          <cell r="T551">
            <v>1041.5</v>
          </cell>
          <cell r="U551">
            <v>-9.9999999997635314E-4</v>
          </cell>
          <cell r="V551">
            <v>1041.5</v>
          </cell>
          <cell r="W551">
            <v>-9.9999999997635314E-4</v>
          </cell>
          <cell r="X551">
            <v>20000</v>
          </cell>
          <cell r="Y551">
            <v>0</v>
          </cell>
          <cell r="Z551">
            <v>787780</v>
          </cell>
          <cell r="AA551">
            <v>0</v>
          </cell>
          <cell r="AB551">
            <v>350000</v>
          </cell>
          <cell r="AC551">
            <v>0</v>
          </cell>
          <cell r="AD551">
            <v>437780</v>
          </cell>
          <cell r="AE551">
            <v>89698</v>
          </cell>
          <cell r="AF551">
            <v>289872.35499999998</v>
          </cell>
          <cell r="AG551">
            <v>379570.35499999998</v>
          </cell>
          <cell r="AH551">
            <v>13.3</v>
          </cell>
        </row>
        <row r="552">
          <cell r="J552" t="str">
            <v>KALLUR_110F12-BITTAGONDANAHALLI</v>
          </cell>
          <cell r="K552" t="str">
            <v>NJY</v>
          </cell>
          <cell r="L552" t="str">
            <v>1320106907010107</v>
          </cell>
          <cell r="M552">
            <v>287</v>
          </cell>
          <cell r="N552">
            <v>202</v>
          </cell>
          <cell r="O552">
            <v>85</v>
          </cell>
          <cell r="P552">
            <v>2</v>
          </cell>
          <cell r="Q552">
            <v>0</v>
          </cell>
          <cell r="R552">
            <v>459.72</v>
          </cell>
          <cell r="S552">
            <v>469.13499999999999</v>
          </cell>
          <cell r="T552">
            <v>459.72</v>
          </cell>
          <cell r="U552">
            <v>0</v>
          </cell>
          <cell r="V552">
            <v>459.72</v>
          </cell>
          <cell r="W552">
            <v>0</v>
          </cell>
          <cell r="X552">
            <v>20000</v>
          </cell>
          <cell r="Y552">
            <v>0</v>
          </cell>
          <cell r="Z552">
            <v>188300</v>
          </cell>
          <cell r="AA552">
            <v>0</v>
          </cell>
          <cell r="AB552">
            <v>135000</v>
          </cell>
          <cell r="AC552">
            <v>0</v>
          </cell>
          <cell r="AD552">
            <v>53300</v>
          </cell>
          <cell r="AE552">
            <v>43183</v>
          </cell>
          <cell r="AF552">
            <v>3084.66</v>
          </cell>
          <cell r="AG552">
            <v>46267.66</v>
          </cell>
          <cell r="AH552">
            <v>13.19</v>
          </cell>
        </row>
        <row r="553">
          <cell r="J553" t="str">
            <v>KALLUR_110F13-MADAPATNA-NJY</v>
          </cell>
          <cell r="K553" t="str">
            <v>NJY</v>
          </cell>
          <cell r="L553" t="str">
            <v>1320106907010108</v>
          </cell>
          <cell r="M553">
            <v>1332</v>
          </cell>
          <cell r="N553">
            <v>1250</v>
          </cell>
          <cell r="O553">
            <v>82</v>
          </cell>
          <cell r="P553">
            <v>0</v>
          </cell>
          <cell r="Q553">
            <v>0</v>
          </cell>
          <cell r="R553">
            <v>1326.191</v>
          </cell>
          <cell r="S553">
            <v>1368.962</v>
          </cell>
          <cell r="T553">
            <v>1326.19</v>
          </cell>
          <cell r="U553">
            <v>9.9999999997635314E-4</v>
          </cell>
          <cell r="V553">
            <v>1326.19</v>
          </cell>
          <cell r="W553">
            <v>9.9999999997635314E-4</v>
          </cell>
          <cell r="X553">
            <v>10000</v>
          </cell>
          <cell r="Y553">
            <v>0</v>
          </cell>
          <cell r="Z553">
            <v>427710</v>
          </cell>
          <cell r="AA553">
            <v>0</v>
          </cell>
          <cell r="AB553">
            <v>300000</v>
          </cell>
          <cell r="AC553">
            <v>0</v>
          </cell>
          <cell r="AD553">
            <v>127710</v>
          </cell>
          <cell r="AE553">
            <v>91891</v>
          </cell>
          <cell r="AF553">
            <v>0</v>
          </cell>
          <cell r="AG553">
            <v>91891</v>
          </cell>
          <cell r="AH553">
            <v>28.05</v>
          </cell>
        </row>
        <row r="554">
          <cell r="J554" t="str">
            <v>KALLUR_110F14-MALLENAHALLY-NJY</v>
          </cell>
          <cell r="K554" t="str">
            <v>NJY</v>
          </cell>
          <cell r="L554" t="str">
            <v>1320106907010109</v>
          </cell>
          <cell r="M554">
            <v>1253</v>
          </cell>
          <cell r="N554">
            <v>1171</v>
          </cell>
          <cell r="O554">
            <v>82</v>
          </cell>
          <cell r="P554">
            <v>0</v>
          </cell>
          <cell r="Q554">
            <v>0</v>
          </cell>
          <cell r="R554">
            <v>204.417</v>
          </cell>
          <cell r="S554">
            <v>204.417</v>
          </cell>
          <cell r="T554">
            <v>204.42</v>
          </cell>
          <cell r="U554">
            <v>-2.9999999999859028E-3</v>
          </cell>
          <cell r="V554">
            <v>204.42</v>
          </cell>
          <cell r="W554">
            <v>-2.9999999999859028E-3</v>
          </cell>
          <cell r="X554">
            <v>10000</v>
          </cell>
          <cell r="Y554">
            <v>0</v>
          </cell>
          <cell r="Z554">
            <v>0</v>
          </cell>
          <cell r="AA554">
            <v>35666</v>
          </cell>
          <cell r="AB554">
            <v>0</v>
          </cell>
          <cell r="AC554">
            <v>0</v>
          </cell>
          <cell r="AD554">
            <v>35666</v>
          </cell>
          <cell r="AE554">
            <v>35909</v>
          </cell>
          <cell r="AF554">
            <v>0</v>
          </cell>
          <cell r="AG554">
            <v>35909</v>
          </cell>
          <cell r="AH554">
            <v>-0.68</v>
          </cell>
        </row>
        <row r="555">
          <cell r="J555" t="str">
            <v>KALLUR_110F15-T.PALYA-NJY</v>
          </cell>
          <cell r="K555" t="str">
            <v>NJY</v>
          </cell>
          <cell r="L555" t="str">
            <v>1320106907020303</v>
          </cell>
          <cell r="M555">
            <v>1084</v>
          </cell>
          <cell r="N555">
            <v>982</v>
          </cell>
          <cell r="O555">
            <v>102</v>
          </cell>
          <cell r="P555">
            <v>0</v>
          </cell>
          <cell r="Q555">
            <v>0</v>
          </cell>
          <cell r="R555">
            <v>474.02499999999998</v>
          </cell>
          <cell r="S555">
            <v>482.517</v>
          </cell>
          <cell r="T555">
            <v>474.03</v>
          </cell>
          <cell r="U555">
            <v>-4.9999999999954525E-3</v>
          </cell>
          <cell r="V555">
            <v>474.03</v>
          </cell>
          <cell r="W555">
            <v>-4.9999999999954525E-3</v>
          </cell>
          <cell r="X555">
            <v>10000</v>
          </cell>
          <cell r="Y555">
            <v>0</v>
          </cell>
          <cell r="Z555">
            <v>84920</v>
          </cell>
          <cell r="AA555">
            <v>0</v>
          </cell>
          <cell r="AB555">
            <v>0</v>
          </cell>
          <cell r="AC555">
            <v>0</v>
          </cell>
          <cell r="AD555">
            <v>84920</v>
          </cell>
          <cell r="AE555">
            <v>43332</v>
          </cell>
          <cell r="AF555">
            <v>0</v>
          </cell>
          <cell r="AG555">
            <v>43332</v>
          </cell>
          <cell r="AH555">
            <v>48.97</v>
          </cell>
        </row>
        <row r="556">
          <cell r="J556" t="str">
            <v>KALLUR_110F16-PENDRANAHALLI</v>
          </cell>
          <cell r="K556" t="str">
            <v>AGRI</v>
          </cell>
          <cell r="L556" t="str">
            <v>1320106907020308</v>
          </cell>
          <cell r="M556">
            <v>233</v>
          </cell>
          <cell r="N556">
            <v>233</v>
          </cell>
          <cell r="O556">
            <v>0</v>
          </cell>
          <cell r="P556">
            <v>233</v>
          </cell>
          <cell r="Q556">
            <v>0</v>
          </cell>
          <cell r="R556">
            <v>5015.6000000000004</v>
          </cell>
          <cell r="S556">
            <v>5269.8</v>
          </cell>
          <cell r="T556">
            <v>5015.6000000000004</v>
          </cell>
          <cell r="U556">
            <v>0</v>
          </cell>
          <cell r="V556">
            <v>5015.6000000000004</v>
          </cell>
          <cell r="W556">
            <v>0</v>
          </cell>
          <cell r="X556">
            <v>2000</v>
          </cell>
          <cell r="Y556">
            <v>0</v>
          </cell>
          <cell r="Z556">
            <v>508400</v>
          </cell>
          <cell r="AA556">
            <v>0</v>
          </cell>
          <cell r="AB556">
            <v>0</v>
          </cell>
          <cell r="AC556">
            <v>0</v>
          </cell>
          <cell r="AD556">
            <v>508400</v>
          </cell>
          <cell r="AE556">
            <v>0</v>
          </cell>
          <cell r="AF556">
            <v>454180</v>
          </cell>
          <cell r="AG556">
            <v>454180</v>
          </cell>
          <cell r="AH556">
            <v>10.66</v>
          </cell>
        </row>
        <row r="557">
          <cell r="J557" t="str">
            <v>KALLUR_110F17-PADUGUDI NJY</v>
          </cell>
          <cell r="K557" t="str">
            <v>NJY</v>
          </cell>
          <cell r="L557" t="str">
            <v>1320106907020307</v>
          </cell>
          <cell r="M557">
            <v>843</v>
          </cell>
          <cell r="N557">
            <v>568</v>
          </cell>
          <cell r="O557">
            <v>275</v>
          </cell>
          <cell r="P557">
            <v>0</v>
          </cell>
          <cell r="Q557">
            <v>0</v>
          </cell>
          <cell r="R557">
            <v>3246.1</v>
          </cell>
          <cell r="S557">
            <v>3347.6</v>
          </cell>
          <cell r="T557">
            <v>3246.1</v>
          </cell>
          <cell r="U557">
            <v>0</v>
          </cell>
          <cell r="V557">
            <v>3246.1</v>
          </cell>
          <cell r="W557">
            <v>0</v>
          </cell>
          <cell r="X557">
            <v>2000</v>
          </cell>
          <cell r="Y557">
            <v>0</v>
          </cell>
          <cell r="Z557">
            <v>203000</v>
          </cell>
          <cell r="AA557">
            <v>0</v>
          </cell>
          <cell r="AB557">
            <v>110000</v>
          </cell>
          <cell r="AC557">
            <v>0</v>
          </cell>
          <cell r="AD557">
            <v>93000</v>
          </cell>
          <cell r="AE557">
            <v>82308</v>
          </cell>
          <cell r="AF557">
            <v>0</v>
          </cell>
          <cell r="AG557">
            <v>82308</v>
          </cell>
          <cell r="AH557">
            <v>11.5</v>
          </cell>
        </row>
        <row r="558">
          <cell r="J558" t="str">
            <v>KGTEMPLE_110F01-N.S.DEVARAHATTI</v>
          </cell>
          <cell r="K558" t="str">
            <v>AGRI</v>
          </cell>
          <cell r="L558" t="str">
            <v>1320106906010101</v>
          </cell>
          <cell r="M558">
            <v>537</v>
          </cell>
          <cell r="N558">
            <v>536</v>
          </cell>
          <cell r="O558">
            <v>1</v>
          </cell>
          <cell r="P558">
            <v>536</v>
          </cell>
          <cell r="Q558">
            <v>0</v>
          </cell>
          <cell r="R558">
            <v>1116.893</v>
          </cell>
          <cell r="S558">
            <v>1164.3320000000001</v>
          </cell>
          <cell r="T558">
            <v>1116.8900000000001</v>
          </cell>
          <cell r="U558">
            <v>2.9999999999290594E-3</v>
          </cell>
          <cell r="V558">
            <v>1116.8900000000001</v>
          </cell>
          <cell r="W558">
            <v>2.9999999999290594E-3</v>
          </cell>
          <cell r="X558">
            <v>20000</v>
          </cell>
          <cell r="Y558">
            <v>0</v>
          </cell>
          <cell r="Z558">
            <v>948780</v>
          </cell>
          <cell r="AA558">
            <v>0</v>
          </cell>
          <cell r="AB558">
            <v>0</v>
          </cell>
          <cell r="AC558">
            <v>0</v>
          </cell>
          <cell r="AD558">
            <v>948780</v>
          </cell>
          <cell r="AE558">
            <v>0</v>
          </cell>
          <cell r="AF558">
            <v>858648.10800000001</v>
          </cell>
          <cell r="AG558">
            <v>858648.10800000001</v>
          </cell>
          <cell r="AH558">
            <v>9.5</v>
          </cell>
        </row>
        <row r="559">
          <cell r="J559" t="str">
            <v>KGTEMPLE_110F02-SURIGENAHALLY</v>
          </cell>
          <cell r="K559" t="str">
            <v>AGRI</v>
          </cell>
          <cell r="L559" t="str">
            <v>1320106906010102</v>
          </cell>
          <cell r="M559">
            <v>482</v>
          </cell>
          <cell r="N559">
            <v>450</v>
          </cell>
          <cell r="O559">
            <v>32</v>
          </cell>
          <cell r="P559">
            <v>356</v>
          </cell>
          <cell r="Q559">
            <v>0</v>
          </cell>
          <cell r="R559">
            <v>898.76700000000005</v>
          </cell>
          <cell r="S559">
            <v>939.10799999999995</v>
          </cell>
          <cell r="T559">
            <v>898.77</v>
          </cell>
          <cell r="U559">
            <v>-2.9999999999290594E-3</v>
          </cell>
          <cell r="V559">
            <v>898.77</v>
          </cell>
          <cell r="W559">
            <v>-2.9999999999290594E-3</v>
          </cell>
          <cell r="X559">
            <v>20000</v>
          </cell>
          <cell r="Y559">
            <v>0</v>
          </cell>
          <cell r="Z559">
            <v>806820</v>
          </cell>
          <cell r="AA559">
            <v>0</v>
          </cell>
          <cell r="AB559">
            <v>70000</v>
          </cell>
          <cell r="AC559">
            <v>0</v>
          </cell>
          <cell r="AD559">
            <v>736820</v>
          </cell>
          <cell r="AE559">
            <v>2424</v>
          </cell>
          <cell r="AF559">
            <v>624720</v>
          </cell>
          <cell r="AG559">
            <v>627144</v>
          </cell>
          <cell r="AH559">
            <v>14.89</v>
          </cell>
        </row>
        <row r="560">
          <cell r="J560" t="str">
            <v>KGTEMPLE_110F03-UNGRA</v>
          </cell>
          <cell r="K560" t="str">
            <v>AGRI</v>
          </cell>
          <cell r="L560" t="str">
            <v>1320106906010103</v>
          </cell>
          <cell r="M560">
            <v>362</v>
          </cell>
          <cell r="N560">
            <v>362</v>
          </cell>
          <cell r="O560">
            <v>0</v>
          </cell>
          <cell r="P560">
            <v>361</v>
          </cell>
          <cell r="Q560">
            <v>0</v>
          </cell>
          <cell r="R560">
            <v>831.48500000000001</v>
          </cell>
          <cell r="S560">
            <v>864.904</v>
          </cell>
          <cell r="T560">
            <v>831.49</v>
          </cell>
          <cell r="U560">
            <v>-4.9999999999954525E-3</v>
          </cell>
          <cell r="V560">
            <v>831.49</v>
          </cell>
          <cell r="W560">
            <v>-4.9999999999954525E-3</v>
          </cell>
          <cell r="X560">
            <v>20000</v>
          </cell>
          <cell r="Y560">
            <v>0</v>
          </cell>
          <cell r="Z560">
            <v>668380</v>
          </cell>
          <cell r="AA560">
            <v>0</v>
          </cell>
          <cell r="AB560">
            <v>0</v>
          </cell>
          <cell r="AC560">
            <v>0</v>
          </cell>
          <cell r="AD560">
            <v>668380</v>
          </cell>
          <cell r="AE560">
            <v>52</v>
          </cell>
          <cell r="AF560">
            <v>604833.50199999998</v>
          </cell>
          <cell r="AG560">
            <v>604885.50199999998</v>
          </cell>
          <cell r="AH560">
            <v>9.5</v>
          </cell>
        </row>
        <row r="561">
          <cell r="J561" t="str">
            <v>KGTEMPLE_110F04-KUNNALA</v>
          </cell>
          <cell r="K561" t="str">
            <v>AGRI</v>
          </cell>
          <cell r="L561" t="str">
            <v>1320106906010501</v>
          </cell>
          <cell r="M561">
            <v>287</v>
          </cell>
          <cell r="N561">
            <v>132</v>
          </cell>
          <cell r="O561">
            <v>155</v>
          </cell>
          <cell r="P561">
            <v>132</v>
          </cell>
          <cell r="Q561">
            <v>0</v>
          </cell>
          <cell r="R561">
            <v>932.38699999999994</v>
          </cell>
          <cell r="S561">
            <v>974.34400000000005</v>
          </cell>
          <cell r="T561">
            <v>932.39</v>
          </cell>
          <cell r="U561">
            <v>-3.0000000000427463E-3</v>
          </cell>
          <cell r="V561">
            <v>932.39</v>
          </cell>
          <cell r="W561">
            <v>-3.0000000000427463E-3</v>
          </cell>
          <cell r="X561">
            <v>20000</v>
          </cell>
          <cell r="Y561">
            <v>0</v>
          </cell>
          <cell r="Z561">
            <v>839140</v>
          </cell>
          <cell r="AA561">
            <v>0</v>
          </cell>
          <cell r="AB561">
            <v>0</v>
          </cell>
          <cell r="AC561">
            <v>0</v>
          </cell>
          <cell r="AD561">
            <v>839140</v>
          </cell>
          <cell r="AE561">
            <v>0</v>
          </cell>
          <cell r="AF561">
            <v>240100</v>
          </cell>
          <cell r="AG561">
            <v>240100</v>
          </cell>
          <cell r="AH561">
            <v>71.39</v>
          </cell>
        </row>
        <row r="562">
          <cell r="J562" t="str">
            <v>KGTEMPLE_110F05-KOPPA</v>
          </cell>
          <cell r="K562" t="str">
            <v>AGRI</v>
          </cell>
          <cell r="L562" t="str">
            <v>1320106906010502</v>
          </cell>
          <cell r="M562">
            <v>503</v>
          </cell>
          <cell r="N562">
            <v>401</v>
          </cell>
          <cell r="O562">
            <v>102</v>
          </cell>
          <cell r="P562">
            <v>400</v>
          </cell>
          <cell r="Q562">
            <v>0</v>
          </cell>
          <cell r="R562">
            <v>1297.4280000000001</v>
          </cell>
          <cell r="S562">
            <v>1350.2729999999999</v>
          </cell>
          <cell r="T562">
            <v>1297.43</v>
          </cell>
          <cell r="U562">
            <v>-1.9999999999527063E-3</v>
          </cell>
          <cell r="V562">
            <v>1297.43</v>
          </cell>
          <cell r="W562">
            <v>-1.9999999999527063E-3</v>
          </cell>
          <cell r="X562">
            <v>20000</v>
          </cell>
          <cell r="Y562">
            <v>0</v>
          </cell>
          <cell r="Z562">
            <v>1056900</v>
          </cell>
          <cell r="AA562">
            <v>0</v>
          </cell>
          <cell r="AB562">
            <v>0</v>
          </cell>
          <cell r="AC562">
            <v>0</v>
          </cell>
          <cell r="AD562">
            <v>1056900</v>
          </cell>
          <cell r="AE562">
            <v>31</v>
          </cell>
          <cell r="AF562">
            <v>763240</v>
          </cell>
          <cell r="AG562">
            <v>763271</v>
          </cell>
          <cell r="AH562">
            <v>27.78</v>
          </cell>
        </row>
        <row r="563">
          <cell r="J563" t="str">
            <v>KGTEMPLE_110F06-NAGASANDRA-NJY</v>
          </cell>
          <cell r="K563" t="str">
            <v>NJY</v>
          </cell>
          <cell r="L563" t="str">
            <v>1320106906010104</v>
          </cell>
          <cell r="M563">
            <v>590</v>
          </cell>
          <cell r="N563">
            <v>483</v>
          </cell>
          <cell r="O563">
            <v>107</v>
          </cell>
          <cell r="P563">
            <v>0</v>
          </cell>
          <cell r="Q563">
            <v>0</v>
          </cell>
          <cell r="R563">
            <v>1322.029</v>
          </cell>
          <cell r="S563">
            <v>1354.239</v>
          </cell>
          <cell r="T563">
            <v>1322.03</v>
          </cell>
          <cell r="U563">
            <v>-9.9999999997635314E-4</v>
          </cell>
          <cell r="V563">
            <v>1322.03</v>
          </cell>
          <cell r="W563">
            <v>-9.9999999997635314E-4</v>
          </cell>
          <cell r="X563">
            <v>10000</v>
          </cell>
          <cell r="Y563">
            <v>0</v>
          </cell>
          <cell r="Z563">
            <v>322100</v>
          </cell>
          <cell r="AA563">
            <v>0</v>
          </cell>
          <cell r="AB563">
            <v>120000</v>
          </cell>
          <cell r="AC563">
            <v>0</v>
          </cell>
          <cell r="AD563">
            <v>202100</v>
          </cell>
          <cell r="AE563">
            <v>178476</v>
          </cell>
          <cell r="AF563">
            <v>0</v>
          </cell>
          <cell r="AG563">
            <v>178476</v>
          </cell>
          <cell r="AH563">
            <v>11.69</v>
          </cell>
        </row>
        <row r="564">
          <cell r="J564" t="str">
            <v>KGTEMPLE_110F07-KODIGENAHALLI</v>
          </cell>
          <cell r="K564" t="str">
            <v>AGRI</v>
          </cell>
          <cell r="L564" t="str">
            <v>1320106906020301</v>
          </cell>
          <cell r="M564">
            <v>360</v>
          </cell>
          <cell r="N564">
            <v>357</v>
          </cell>
          <cell r="O564">
            <v>3</v>
          </cell>
          <cell r="P564">
            <v>354</v>
          </cell>
          <cell r="Q564">
            <v>0</v>
          </cell>
          <cell r="R564">
            <v>802.93</v>
          </cell>
          <cell r="S564">
            <v>840.68600000000004</v>
          </cell>
          <cell r="T564">
            <v>802.93</v>
          </cell>
          <cell r="U564">
            <v>0</v>
          </cell>
          <cell r="V564">
            <v>802.93</v>
          </cell>
          <cell r="W564">
            <v>0</v>
          </cell>
          <cell r="X564">
            <v>20000</v>
          </cell>
          <cell r="Y564">
            <v>0</v>
          </cell>
          <cell r="Z564">
            <v>755120</v>
          </cell>
          <cell r="AA564">
            <v>0</v>
          </cell>
          <cell r="AB564">
            <v>0</v>
          </cell>
          <cell r="AC564">
            <v>0</v>
          </cell>
          <cell r="AD564">
            <v>755120</v>
          </cell>
          <cell r="AE564">
            <v>59</v>
          </cell>
          <cell r="AF564">
            <v>683200</v>
          </cell>
          <cell r="AG564">
            <v>683259</v>
          </cell>
          <cell r="AH564">
            <v>9.52</v>
          </cell>
        </row>
        <row r="565">
          <cell r="J565" t="str">
            <v>KGTEMPLE_110F08-CHENGAVI</v>
          </cell>
          <cell r="K565" t="str">
            <v>AGRI</v>
          </cell>
          <cell r="L565" t="str">
            <v>1320106906020302</v>
          </cell>
          <cell r="M565">
            <v>479</v>
          </cell>
          <cell r="N565">
            <v>472</v>
          </cell>
          <cell r="O565">
            <v>7</v>
          </cell>
          <cell r="P565">
            <v>472</v>
          </cell>
          <cell r="Q565">
            <v>0</v>
          </cell>
          <cell r="R565">
            <v>1154.3889999999999</v>
          </cell>
          <cell r="S565">
            <v>1200.702</v>
          </cell>
          <cell r="T565">
            <v>1154.3900000000001</v>
          </cell>
          <cell r="U565">
            <v>-1.0000000002037268E-3</v>
          </cell>
          <cell r="V565">
            <v>1154.3900000000001</v>
          </cell>
          <cell r="W565">
            <v>-1.0000000002037268E-3</v>
          </cell>
          <cell r="X565">
            <v>20000</v>
          </cell>
          <cell r="Y565">
            <v>0</v>
          </cell>
          <cell r="Z565">
            <v>926260</v>
          </cell>
          <cell r="AA565">
            <v>0</v>
          </cell>
          <cell r="AB565">
            <v>0</v>
          </cell>
          <cell r="AC565">
            <v>0</v>
          </cell>
          <cell r="AD565">
            <v>926260</v>
          </cell>
          <cell r="AE565">
            <v>0</v>
          </cell>
          <cell r="AF565">
            <v>838266.10900000005</v>
          </cell>
          <cell r="AG565">
            <v>838266.10900000005</v>
          </cell>
          <cell r="AH565">
            <v>9.5</v>
          </cell>
        </row>
        <row r="566">
          <cell r="J566" t="str">
            <v>KGTEMPLE_110F10-MALLAPANAHALLI</v>
          </cell>
          <cell r="K566" t="str">
            <v>AGRI</v>
          </cell>
          <cell r="L566" t="str">
            <v>1320106906020304</v>
          </cell>
          <cell r="M566">
            <v>435</v>
          </cell>
          <cell r="N566">
            <v>409</v>
          </cell>
          <cell r="O566">
            <v>26</v>
          </cell>
          <cell r="P566">
            <v>338</v>
          </cell>
          <cell r="Q566">
            <v>0</v>
          </cell>
          <cell r="R566">
            <v>1150.8499999999999</v>
          </cell>
          <cell r="S566">
            <v>1201.644</v>
          </cell>
          <cell r="T566">
            <v>1150.8499999999999</v>
          </cell>
          <cell r="U566">
            <v>0</v>
          </cell>
          <cell r="V566">
            <v>1150.8499999999999</v>
          </cell>
          <cell r="W566">
            <v>0</v>
          </cell>
          <cell r="X566">
            <v>20000</v>
          </cell>
          <cell r="Y566">
            <v>0</v>
          </cell>
          <cell r="Z566">
            <v>1015880</v>
          </cell>
          <cell r="AA566">
            <v>0</v>
          </cell>
          <cell r="AB566">
            <v>320000</v>
          </cell>
          <cell r="AC566">
            <v>0</v>
          </cell>
          <cell r="AD566">
            <v>695880</v>
          </cell>
          <cell r="AE566">
            <v>2626</v>
          </cell>
          <cell r="AF566">
            <v>600000</v>
          </cell>
          <cell r="AG566">
            <v>602626</v>
          </cell>
          <cell r="AH566">
            <v>13.4</v>
          </cell>
        </row>
        <row r="567">
          <cell r="J567" t="str">
            <v>KGTEMPLE_110F12-KONANAKERE-NJY</v>
          </cell>
          <cell r="K567" t="str">
            <v>NJY</v>
          </cell>
          <cell r="L567" t="str">
            <v>1320106906010105</v>
          </cell>
          <cell r="M567">
            <v>3612</v>
          </cell>
          <cell r="N567">
            <v>3378</v>
          </cell>
          <cell r="O567">
            <v>234</v>
          </cell>
          <cell r="P567">
            <v>0</v>
          </cell>
          <cell r="Q567">
            <v>0</v>
          </cell>
          <cell r="R567">
            <v>1699.789</v>
          </cell>
          <cell r="S567">
            <v>1740.2270000000001</v>
          </cell>
          <cell r="T567">
            <v>1699.79</v>
          </cell>
          <cell r="U567">
            <v>-9.9999999997635314E-4</v>
          </cell>
          <cell r="V567">
            <v>1699.79</v>
          </cell>
          <cell r="W567">
            <v>-9.9999999997635314E-4</v>
          </cell>
          <cell r="X567">
            <v>10000</v>
          </cell>
          <cell r="Y567">
            <v>0</v>
          </cell>
          <cell r="Z567">
            <v>404380</v>
          </cell>
          <cell r="AA567">
            <v>0</v>
          </cell>
          <cell r="AB567">
            <v>160000</v>
          </cell>
          <cell r="AC567">
            <v>0</v>
          </cell>
          <cell r="AD567">
            <v>244380</v>
          </cell>
          <cell r="AE567">
            <v>221045</v>
          </cell>
          <cell r="AF567">
            <v>0</v>
          </cell>
          <cell r="AG567">
            <v>221045</v>
          </cell>
          <cell r="AH567">
            <v>9.5500000000000007</v>
          </cell>
        </row>
        <row r="568">
          <cell r="J568" t="str">
            <v>NANDIHALLI CROSS_66F01-KATANAHALLI</v>
          </cell>
          <cell r="K568" t="str">
            <v>AGRI</v>
          </cell>
          <cell r="L568" t="str">
            <v>1320106908010101</v>
          </cell>
          <cell r="M568">
            <v>309</v>
          </cell>
          <cell r="N568">
            <v>300</v>
          </cell>
          <cell r="O568">
            <v>9</v>
          </cell>
          <cell r="P568">
            <v>220</v>
          </cell>
          <cell r="Q568">
            <v>0</v>
          </cell>
          <cell r="R568">
            <v>5289.4</v>
          </cell>
          <cell r="S568">
            <v>5497.6</v>
          </cell>
          <cell r="T568">
            <v>5289.4</v>
          </cell>
          <cell r="U568">
            <v>0</v>
          </cell>
          <cell r="V568">
            <v>5289.4</v>
          </cell>
          <cell r="W568">
            <v>0</v>
          </cell>
          <cell r="X568">
            <v>2000</v>
          </cell>
          <cell r="Y568">
            <v>0</v>
          </cell>
          <cell r="Z568">
            <v>416400</v>
          </cell>
          <cell r="AA568">
            <v>0</v>
          </cell>
          <cell r="AB568">
            <v>0</v>
          </cell>
          <cell r="AC568">
            <v>0</v>
          </cell>
          <cell r="AD568">
            <v>416400</v>
          </cell>
          <cell r="AE568">
            <v>1539</v>
          </cell>
          <cell r="AF568">
            <v>374703.12</v>
          </cell>
          <cell r="AG568">
            <v>376242.12</v>
          </cell>
          <cell r="AH568">
            <v>9.64</v>
          </cell>
        </row>
        <row r="569">
          <cell r="J569" t="str">
            <v>NANDIHALLI CROSS_66F02-MARATIPALYA</v>
          </cell>
          <cell r="K569" t="str">
            <v>AGRI</v>
          </cell>
          <cell r="L569" t="str">
            <v>1320106908010102</v>
          </cell>
          <cell r="M569">
            <v>221</v>
          </cell>
          <cell r="N569">
            <v>221</v>
          </cell>
          <cell r="O569">
            <v>0</v>
          </cell>
          <cell r="P569">
            <v>221</v>
          </cell>
          <cell r="Q569">
            <v>0</v>
          </cell>
          <cell r="R569">
            <v>4752</v>
          </cell>
          <cell r="S569">
            <v>4956.7</v>
          </cell>
          <cell r="T569">
            <v>4752</v>
          </cell>
          <cell r="U569">
            <v>0</v>
          </cell>
          <cell r="V569">
            <v>4752</v>
          </cell>
          <cell r="W569">
            <v>0</v>
          </cell>
          <cell r="X569">
            <v>2000</v>
          </cell>
          <cell r="Y569">
            <v>0</v>
          </cell>
          <cell r="Z569">
            <v>409400</v>
          </cell>
          <cell r="AA569">
            <v>0</v>
          </cell>
          <cell r="AB569">
            <v>0</v>
          </cell>
          <cell r="AC569">
            <v>0</v>
          </cell>
          <cell r="AD569">
            <v>409400</v>
          </cell>
          <cell r="AE569">
            <v>0</v>
          </cell>
          <cell r="AF569">
            <v>370507.16800000001</v>
          </cell>
          <cell r="AG569">
            <v>370507.16800000001</v>
          </cell>
          <cell r="AH569">
            <v>9.5</v>
          </cell>
        </row>
        <row r="570">
          <cell r="J570" t="str">
            <v>NANDIHALLI CROSS_66F03-CHINDIGERE</v>
          </cell>
          <cell r="K570" t="str">
            <v>AGRI</v>
          </cell>
          <cell r="L570" t="str">
            <v>1320106908010103</v>
          </cell>
          <cell r="M570">
            <v>211</v>
          </cell>
          <cell r="N570">
            <v>211</v>
          </cell>
          <cell r="O570">
            <v>0</v>
          </cell>
          <cell r="P570">
            <v>211</v>
          </cell>
          <cell r="Q570">
            <v>0</v>
          </cell>
          <cell r="R570">
            <v>5338.2</v>
          </cell>
          <cell r="S570">
            <v>5551</v>
          </cell>
          <cell r="T570">
            <v>5338.2</v>
          </cell>
          <cell r="U570">
            <v>0</v>
          </cell>
          <cell r="V570">
            <v>5338.2</v>
          </cell>
          <cell r="W570">
            <v>0</v>
          </cell>
          <cell r="X570">
            <v>2000</v>
          </cell>
          <cell r="Y570">
            <v>0</v>
          </cell>
          <cell r="Z570">
            <v>425600</v>
          </cell>
          <cell r="AA570">
            <v>0</v>
          </cell>
          <cell r="AB570">
            <v>0</v>
          </cell>
          <cell r="AC570">
            <v>0</v>
          </cell>
          <cell r="AD570">
            <v>425600</v>
          </cell>
          <cell r="AE570">
            <v>0</v>
          </cell>
          <cell r="AF570">
            <v>385168.48800000001</v>
          </cell>
          <cell r="AG570">
            <v>385168.48800000001</v>
          </cell>
          <cell r="AH570">
            <v>9.5</v>
          </cell>
        </row>
        <row r="571">
          <cell r="J571" t="str">
            <v>NANDIHALLI CROSS_66F04-MMA KAVAL</v>
          </cell>
          <cell r="K571" t="str">
            <v>AGRI</v>
          </cell>
          <cell r="L571" t="str">
            <v>1320106908010104</v>
          </cell>
          <cell r="M571">
            <v>274</v>
          </cell>
          <cell r="N571">
            <v>273</v>
          </cell>
          <cell r="O571">
            <v>1</v>
          </cell>
          <cell r="P571">
            <v>266</v>
          </cell>
          <cell r="Q571">
            <v>0</v>
          </cell>
          <cell r="R571">
            <v>6599.7</v>
          </cell>
          <cell r="S571">
            <v>6962</v>
          </cell>
          <cell r="T571">
            <v>6599.7</v>
          </cell>
          <cell r="U571">
            <v>0</v>
          </cell>
          <cell r="V571">
            <v>6599.7</v>
          </cell>
          <cell r="W571">
            <v>0</v>
          </cell>
          <cell r="X571">
            <v>2000</v>
          </cell>
          <cell r="Y571">
            <v>0</v>
          </cell>
          <cell r="Z571">
            <v>724600</v>
          </cell>
          <cell r="AA571">
            <v>0</v>
          </cell>
          <cell r="AB571">
            <v>120000</v>
          </cell>
          <cell r="AC571">
            <v>0</v>
          </cell>
          <cell r="AD571">
            <v>604600</v>
          </cell>
          <cell r="AE571">
            <v>5</v>
          </cell>
          <cell r="AF571">
            <v>515400</v>
          </cell>
          <cell r="AG571">
            <v>515405</v>
          </cell>
          <cell r="AH571">
            <v>14.75</v>
          </cell>
        </row>
        <row r="572">
          <cell r="J572" t="str">
            <v>UNGRA_110F01-C.N PALYA</v>
          </cell>
          <cell r="K572" t="str">
            <v>AGRI</v>
          </cell>
          <cell r="L572" t="str">
            <v>1320106905010104</v>
          </cell>
          <cell r="M572">
            <v>398</v>
          </cell>
          <cell r="N572">
            <v>395</v>
          </cell>
          <cell r="O572">
            <v>3</v>
          </cell>
          <cell r="P572">
            <v>395</v>
          </cell>
          <cell r="Q572">
            <v>0</v>
          </cell>
          <cell r="R572">
            <v>779.13300000000004</v>
          </cell>
          <cell r="S572">
            <v>813.65</v>
          </cell>
          <cell r="T572">
            <v>779.13</v>
          </cell>
          <cell r="U572">
            <v>3.0000000000427463E-3</v>
          </cell>
          <cell r="V572">
            <v>779.13</v>
          </cell>
          <cell r="W572">
            <v>3.0000000000427463E-3</v>
          </cell>
          <cell r="X572">
            <v>20000</v>
          </cell>
          <cell r="Y572">
            <v>0</v>
          </cell>
          <cell r="Z572">
            <v>690340</v>
          </cell>
          <cell r="AA572">
            <v>0</v>
          </cell>
          <cell r="AB572">
            <v>0</v>
          </cell>
          <cell r="AC572">
            <v>0</v>
          </cell>
          <cell r="AD572">
            <v>690340</v>
          </cell>
          <cell r="AE572">
            <v>0</v>
          </cell>
          <cell r="AF572">
            <v>624758.66700000002</v>
          </cell>
          <cell r="AG572">
            <v>624758.66700000002</v>
          </cell>
          <cell r="AH572">
            <v>9.5</v>
          </cell>
        </row>
        <row r="573">
          <cell r="J573" t="str">
            <v>UNGRA_110F02-KENCHANAHALLI</v>
          </cell>
          <cell r="K573" t="str">
            <v>AGRI</v>
          </cell>
          <cell r="L573" t="str">
            <v>1320106905010105</v>
          </cell>
          <cell r="M573">
            <v>609</v>
          </cell>
          <cell r="N573">
            <v>605</v>
          </cell>
          <cell r="O573">
            <v>4</v>
          </cell>
          <cell r="P573">
            <v>605</v>
          </cell>
          <cell r="Q573">
            <v>0</v>
          </cell>
          <cell r="R573">
            <v>877.26099999999997</v>
          </cell>
          <cell r="S573">
            <v>919.53899999999999</v>
          </cell>
          <cell r="T573">
            <v>877.26</v>
          </cell>
          <cell r="U573">
            <v>9.9999999997635314E-4</v>
          </cell>
          <cell r="V573">
            <v>877.26</v>
          </cell>
          <cell r="W573">
            <v>9.9999999997635314E-4</v>
          </cell>
          <cell r="X573">
            <v>20000</v>
          </cell>
          <cell r="Y573">
            <v>0</v>
          </cell>
          <cell r="Z573">
            <v>845560</v>
          </cell>
          <cell r="AA573">
            <v>0</v>
          </cell>
          <cell r="AB573">
            <v>0</v>
          </cell>
          <cell r="AC573">
            <v>0</v>
          </cell>
          <cell r="AD573">
            <v>845560</v>
          </cell>
          <cell r="AE573">
            <v>0</v>
          </cell>
          <cell r="AF573">
            <v>765232.62699999998</v>
          </cell>
          <cell r="AG573">
            <v>765232.62699999998</v>
          </cell>
          <cell r="AH573">
            <v>9.5</v>
          </cell>
        </row>
        <row r="574">
          <cell r="J574" t="str">
            <v>UNGRA_110F03-IDAGOOR</v>
          </cell>
          <cell r="K574" t="str">
            <v>AGRI</v>
          </cell>
          <cell r="L574" t="str">
            <v>1320106905010101</v>
          </cell>
          <cell r="M574">
            <v>736</v>
          </cell>
          <cell r="N574">
            <v>736</v>
          </cell>
          <cell r="O574">
            <v>0</v>
          </cell>
          <cell r="P574">
            <v>734</v>
          </cell>
          <cell r="Q574">
            <v>0</v>
          </cell>
          <cell r="R574">
            <v>688.19600000000003</v>
          </cell>
          <cell r="S574">
            <v>725.77099999999996</v>
          </cell>
          <cell r="T574">
            <v>688.2</v>
          </cell>
          <cell r="U574">
            <v>-4.0000000000190994E-3</v>
          </cell>
          <cell r="V574">
            <v>688.2</v>
          </cell>
          <cell r="W574">
            <v>-4.0000000000190994E-3</v>
          </cell>
          <cell r="X574">
            <v>20000</v>
          </cell>
          <cell r="Y574">
            <v>0</v>
          </cell>
          <cell r="Z574">
            <v>751500</v>
          </cell>
          <cell r="AA574">
            <v>0</v>
          </cell>
          <cell r="AB574">
            <v>0</v>
          </cell>
          <cell r="AC574">
            <v>0</v>
          </cell>
          <cell r="AD574">
            <v>751500</v>
          </cell>
          <cell r="AE574">
            <v>100</v>
          </cell>
          <cell r="AF574">
            <v>680004.64800000004</v>
          </cell>
          <cell r="AG574">
            <v>680104.64800000004</v>
          </cell>
          <cell r="AH574">
            <v>9.5</v>
          </cell>
        </row>
        <row r="575">
          <cell r="J575" t="str">
            <v>UNGRA_110F04-ANKALAKOPPA</v>
          </cell>
          <cell r="K575" t="str">
            <v>AGRI</v>
          </cell>
          <cell r="L575" t="str">
            <v>1320106905010102</v>
          </cell>
          <cell r="M575">
            <v>1</v>
          </cell>
          <cell r="N575">
            <v>1</v>
          </cell>
          <cell r="O575">
            <v>0</v>
          </cell>
          <cell r="P575">
            <v>1</v>
          </cell>
          <cell r="Q575">
            <v>0</v>
          </cell>
          <cell r="R575">
            <v>166.233</v>
          </cell>
          <cell r="S575">
            <v>166.233</v>
          </cell>
          <cell r="T575">
            <v>0</v>
          </cell>
          <cell r="U575">
            <v>166.233</v>
          </cell>
          <cell r="V575" t="str">
            <v>IDLE</v>
          </cell>
          <cell r="W575" t="str">
            <v>IDLE</v>
          </cell>
          <cell r="X575">
            <v>20000</v>
          </cell>
          <cell r="Y575">
            <v>0</v>
          </cell>
          <cell r="Z575">
            <v>0</v>
          </cell>
          <cell r="AA575">
            <v>1100</v>
          </cell>
          <cell r="AB575">
            <v>0</v>
          </cell>
          <cell r="AC575">
            <v>0</v>
          </cell>
          <cell r="AD575">
            <v>1100</v>
          </cell>
          <cell r="AE575">
            <v>0</v>
          </cell>
          <cell r="AF575">
            <v>995.50400000000002</v>
          </cell>
          <cell r="AG575">
            <v>995.50400000000002</v>
          </cell>
          <cell r="AH575">
            <v>9.5</v>
          </cell>
        </row>
        <row r="576">
          <cell r="J576" t="str">
            <v>UNGRA_110F05-C S PURA-NJY</v>
          </cell>
          <cell r="K576" t="str">
            <v>NJY</v>
          </cell>
          <cell r="L576" t="str">
            <v>1320106905010103</v>
          </cell>
          <cell r="M576">
            <v>1029</v>
          </cell>
          <cell r="N576">
            <v>911</v>
          </cell>
          <cell r="O576">
            <v>118</v>
          </cell>
          <cell r="P576">
            <v>0</v>
          </cell>
          <cell r="Q576">
            <v>0</v>
          </cell>
          <cell r="R576">
            <v>841.44799999999998</v>
          </cell>
          <cell r="S576">
            <v>867.82500000000005</v>
          </cell>
          <cell r="T576">
            <v>841.45</v>
          </cell>
          <cell r="U576">
            <v>-2.0000000000663931E-3</v>
          </cell>
          <cell r="V576">
            <v>841.45</v>
          </cell>
          <cell r="W576">
            <v>-2.0000000000663931E-3</v>
          </cell>
          <cell r="X576">
            <v>20000</v>
          </cell>
          <cell r="Y576">
            <v>0</v>
          </cell>
          <cell r="Z576">
            <v>527540</v>
          </cell>
          <cell r="AA576">
            <v>0</v>
          </cell>
          <cell r="AB576">
            <v>330000</v>
          </cell>
          <cell r="AC576">
            <v>0</v>
          </cell>
          <cell r="AD576">
            <v>197540</v>
          </cell>
          <cell r="AE576">
            <v>169899</v>
          </cell>
          <cell r="AF576">
            <v>0</v>
          </cell>
          <cell r="AG576">
            <v>169899</v>
          </cell>
          <cell r="AH576">
            <v>13.99</v>
          </cell>
        </row>
        <row r="577">
          <cell r="J577" t="str">
            <v>UNGRA_110F06-HEMAVATHI-WATER-SUPPLY</v>
          </cell>
          <cell r="K577" t="str">
            <v>NJY</v>
          </cell>
          <cell r="L577" t="str">
            <v>1320106905020303</v>
          </cell>
          <cell r="M577">
            <v>1478</v>
          </cell>
          <cell r="N577">
            <v>1375</v>
          </cell>
          <cell r="O577">
            <v>103</v>
          </cell>
          <cell r="P577">
            <v>0</v>
          </cell>
          <cell r="Q577">
            <v>0</v>
          </cell>
          <cell r="R577">
            <v>833.70299999999997</v>
          </cell>
          <cell r="S577">
            <v>858.58799999999997</v>
          </cell>
          <cell r="T577">
            <v>833.7</v>
          </cell>
          <cell r="U577">
            <v>2.9999999999290594E-3</v>
          </cell>
          <cell r="V577">
            <v>833.7</v>
          </cell>
          <cell r="W577">
            <v>2.9999999999290594E-3</v>
          </cell>
          <cell r="X577">
            <v>10000</v>
          </cell>
          <cell r="Y577">
            <v>0</v>
          </cell>
          <cell r="Z577">
            <v>248850</v>
          </cell>
          <cell r="AA577">
            <v>0</v>
          </cell>
          <cell r="AB577">
            <v>105000</v>
          </cell>
          <cell r="AC577">
            <v>0</v>
          </cell>
          <cell r="AD577">
            <v>143850</v>
          </cell>
          <cell r="AE577">
            <v>125664.5</v>
          </cell>
          <cell r="AF577">
            <v>0</v>
          </cell>
          <cell r="AG577">
            <v>125664.5</v>
          </cell>
          <cell r="AH577">
            <v>12.64</v>
          </cell>
        </row>
        <row r="578">
          <cell r="J578" t="str">
            <v>UNGRA_110F07-NARANAHALLY</v>
          </cell>
          <cell r="K578" t="str">
            <v>AGRI</v>
          </cell>
          <cell r="L578" t="str">
            <v>1320106905010301</v>
          </cell>
          <cell r="M578">
            <v>501</v>
          </cell>
          <cell r="N578">
            <v>499</v>
          </cell>
          <cell r="O578">
            <v>2</v>
          </cell>
          <cell r="P578">
            <v>499</v>
          </cell>
          <cell r="Q578">
            <v>0</v>
          </cell>
          <cell r="R578">
            <v>915.26599999999996</v>
          </cell>
          <cell r="S578">
            <v>963.91700000000003</v>
          </cell>
          <cell r="T578">
            <v>915.27</v>
          </cell>
          <cell r="U578">
            <v>-4.0000000000190994E-3</v>
          </cell>
          <cell r="V578">
            <v>915.27</v>
          </cell>
          <cell r="W578">
            <v>-4.0000000000190994E-3</v>
          </cell>
          <cell r="X578">
            <v>20000</v>
          </cell>
          <cell r="Y578">
            <v>0</v>
          </cell>
          <cell r="Z578">
            <v>973020</v>
          </cell>
          <cell r="AA578">
            <v>0</v>
          </cell>
          <cell r="AB578">
            <v>0</v>
          </cell>
          <cell r="AC578">
            <v>0</v>
          </cell>
          <cell r="AD578">
            <v>973020</v>
          </cell>
          <cell r="AE578">
            <v>0</v>
          </cell>
          <cell r="AF578">
            <v>880583.88300000003</v>
          </cell>
          <cell r="AG578">
            <v>880583.88300000003</v>
          </cell>
          <cell r="AH578">
            <v>9.5</v>
          </cell>
        </row>
        <row r="579">
          <cell r="J579" t="str">
            <v>UNGRA_110F08-UNGRA</v>
          </cell>
          <cell r="K579" t="str">
            <v>AGRI</v>
          </cell>
          <cell r="L579" t="str">
            <v>1320106905020304</v>
          </cell>
          <cell r="M579">
            <v>609</v>
          </cell>
          <cell r="N579">
            <v>608</v>
          </cell>
          <cell r="O579">
            <v>1</v>
          </cell>
          <cell r="P579">
            <v>606</v>
          </cell>
          <cell r="Q579">
            <v>0</v>
          </cell>
          <cell r="R579">
            <v>917.43399999999997</v>
          </cell>
          <cell r="S579">
            <v>973.33600000000001</v>
          </cell>
          <cell r="T579">
            <v>917.43</v>
          </cell>
          <cell r="U579">
            <v>4.0000000000190994E-3</v>
          </cell>
          <cell r="V579">
            <v>917.43</v>
          </cell>
          <cell r="W579">
            <v>4.0000000000190994E-3</v>
          </cell>
          <cell r="X579">
            <v>20000</v>
          </cell>
          <cell r="Y579">
            <v>0</v>
          </cell>
          <cell r="Z579">
            <v>1118040</v>
          </cell>
          <cell r="AA579">
            <v>0</v>
          </cell>
          <cell r="AB579">
            <v>20000</v>
          </cell>
          <cell r="AC579">
            <v>0</v>
          </cell>
          <cell r="AD579">
            <v>1098040</v>
          </cell>
          <cell r="AE579">
            <v>282</v>
          </cell>
          <cell r="AF579">
            <v>993444.50800000003</v>
          </cell>
          <cell r="AG579">
            <v>993726.50800000003</v>
          </cell>
          <cell r="AH579">
            <v>9.5</v>
          </cell>
        </row>
        <row r="580">
          <cell r="J580" t="str">
            <v>UNGRA_110F09-MANIKUPE</v>
          </cell>
          <cell r="K580" t="str">
            <v>AGRI</v>
          </cell>
          <cell r="L580" t="str">
            <v>1320106905020302</v>
          </cell>
          <cell r="M580">
            <v>11782</v>
          </cell>
          <cell r="N580">
            <v>9031</v>
          </cell>
          <cell r="O580">
            <v>2751</v>
          </cell>
          <cell r="P580">
            <v>134</v>
          </cell>
          <cell r="Q580">
            <v>0</v>
          </cell>
          <cell r="R580">
            <v>888.44</v>
          </cell>
          <cell r="S580">
            <v>929.06</v>
          </cell>
          <cell r="T580">
            <v>888.44</v>
          </cell>
          <cell r="U580">
            <v>0</v>
          </cell>
          <cell r="V580">
            <v>888.44</v>
          </cell>
          <cell r="W580">
            <v>0</v>
          </cell>
          <cell r="X580">
            <v>20000</v>
          </cell>
          <cell r="Y580">
            <v>0</v>
          </cell>
          <cell r="Z580">
            <v>812400</v>
          </cell>
          <cell r="AA580">
            <v>0</v>
          </cell>
          <cell r="AB580">
            <v>120000</v>
          </cell>
          <cell r="AC580">
            <v>0</v>
          </cell>
          <cell r="AD580">
            <v>692400</v>
          </cell>
          <cell r="AE580">
            <v>345674.93</v>
          </cell>
          <cell r="AF580">
            <v>258400</v>
          </cell>
          <cell r="AG580">
            <v>604074.93000000005</v>
          </cell>
          <cell r="AH580">
            <v>12.76</v>
          </cell>
        </row>
        <row r="581">
          <cell r="J581" t="str">
            <v>UNGRA_110F10-GADDEHALLI</v>
          </cell>
          <cell r="K581" t="str">
            <v>AGRI</v>
          </cell>
          <cell r="L581" t="str">
            <v>1320106905020301</v>
          </cell>
          <cell r="M581">
            <v>400</v>
          </cell>
          <cell r="N581">
            <v>397</v>
          </cell>
          <cell r="O581">
            <v>3</v>
          </cell>
          <cell r="P581">
            <v>384</v>
          </cell>
          <cell r="Q581">
            <v>0</v>
          </cell>
          <cell r="R581">
            <v>770.01</v>
          </cell>
          <cell r="S581">
            <v>807.17</v>
          </cell>
          <cell r="T581">
            <v>770.01</v>
          </cell>
          <cell r="U581">
            <v>0</v>
          </cell>
          <cell r="V581">
            <v>770.01</v>
          </cell>
          <cell r="W581">
            <v>0</v>
          </cell>
          <cell r="X581">
            <v>20000</v>
          </cell>
          <cell r="Y581">
            <v>0</v>
          </cell>
          <cell r="Z581">
            <v>743200</v>
          </cell>
          <cell r="AA581">
            <v>0</v>
          </cell>
          <cell r="AB581">
            <v>0</v>
          </cell>
          <cell r="AC581">
            <v>0</v>
          </cell>
          <cell r="AD581">
            <v>743200</v>
          </cell>
          <cell r="AE581">
            <v>1327</v>
          </cell>
          <cell r="AF581">
            <v>671269.5</v>
          </cell>
          <cell r="AG581">
            <v>672596.5</v>
          </cell>
          <cell r="AH581">
            <v>9.5</v>
          </cell>
        </row>
        <row r="582">
          <cell r="J582" t="str">
            <v>ANKASANDRA_66F01-GANGAIAHNAPALYA</v>
          </cell>
          <cell r="K582" t="str">
            <v>AGRI</v>
          </cell>
          <cell r="L582" t="str">
            <v>1320106901010101</v>
          </cell>
          <cell r="M582">
            <v>273</v>
          </cell>
          <cell r="N582">
            <v>200</v>
          </cell>
          <cell r="O582">
            <v>73</v>
          </cell>
          <cell r="P582">
            <v>195</v>
          </cell>
          <cell r="Q582">
            <v>0</v>
          </cell>
          <cell r="R582">
            <v>892.71799999999996</v>
          </cell>
          <cell r="S582">
            <v>916.32299999999998</v>
          </cell>
          <cell r="T582">
            <v>892.72</v>
          </cell>
          <cell r="U582">
            <v>-2.0000000000663931E-3</v>
          </cell>
          <cell r="V582">
            <v>892.72</v>
          </cell>
          <cell r="W582">
            <v>-2.0000000000663931E-3</v>
          </cell>
          <cell r="X582">
            <v>20000</v>
          </cell>
          <cell r="Y582">
            <v>0</v>
          </cell>
          <cell r="Z582">
            <v>472100</v>
          </cell>
          <cell r="AA582">
            <v>0</v>
          </cell>
          <cell r="AB582">
            <v>0</v>
          </cell>
          <cell r="AC582">
            <v>0</v>
          </cell>
          <cell r="AD582">
            <v>472100</v>
          </cell>
          <cell r="AE582">
            <v>111</v>
          </cell>
          <cell r="AF582">
            <v>376000</v>
          </cell>
          <cell r="AG582">
            <v>376111</v>
          </cell>
          <cell r="AH582">
            <v>20.329999999999998</v>
          </cell>
        </row>
        <row r="583">
          <cell r="J583" t="str">
            <v>ANKASANDRA_66F02-KUNTARAMANAHALLI</v>
          </cell>
          <cell r="K583" t="str">
            <v>AGRI</v>
          </cell>
          <cell r="L583" t="str">
            <v>1320106901010102</v>
          </cell>
          <cell r="M583">
            <v>343</v>
          </cell>
          <cell r="N583">
            <v>285</v>
          </cell>
          <cell r="O583">
            <v>58</v>
          </cell>
          <cell r="P583">
            <v>274</v>
          </cell>
          <cell r="Q583">
            <v>0</v>
          </cell>
          <cell r="R583">
            <v>775.25900000000001</v>
          </cell>
          <cell r="S583">
            <v>795.97900000000004</v>
          </cell>
          <cell r="T583">
            <v>775.26</v>
          </cell>
          <cell r="U583">
            <v>-9.9999999997635314E-4</v>
          </cell>
          <cell r="V583">
            <v>775.26</v>
          </cell>
          <cell r="W583">
            <v>-9.9999999997635314E-4</v>
          </cell>
          <cell r="X583">
            <v>20000</v>
          </cell>
          <cell r="Y583">
            <v>0</v>
          </cell>
          <cell r="Z583">
            <v>414400</v>
          </cell>
          <cell r="AA583">
            <v>0</v>
          </cell>
          <cell r="AB583">
            <v>0</v>
          </cell>
          <cell r="AC583">
            <v>0</v>
          </cell>
          <cell r="AD583">
            <v>414400</v>
          </cell>
          <cell r="AE583">
            <v>575</v>
          </cell>
          <cell r="AF583">
            <v>374456.84600000002</v>
          </cell>
          <cell r="AG583">
            <v>375031.84600000002</v>
          </cell>
          <cell r="AH583">
            <v>9.5</v>
          </cell>
        </row>
        <row r="584">
          <cell r="J584" t="str">
            <v>ANKASANDRA_66F03-SHESHANAHALLY NJY</v>
          </cell>
          <cell r="K584" t="str">
            <v>NJY</v>
          </cell>
          <cell r="L584" t="str">
            <v>1320106901010103</v>
          </cell>
          <cell r="M584">
            <v>1976</v>
          </cell>
          <cell r="N584">
            <v>1698</v>
          </cell>
          <cell r="O584">
            <v>278</v>
          </cell>
          <cell r="P584">
            <v>0</v>
          </cell>
          <cell r="Q584">
            <v>0</v>
          </cell>
          <cell r="R584">
            <v>276.72399999999999</v>
          </cell>
          <cell r="S584">
            <v>284.524</v>
          </cell>
          <cell r="T584">
            <v>276.72000000000003</v>
          </cell>
          <cell r="U584">
            <v>3.999999999962256E-3</v>
          </cell>
          <cell r="V584">
            <v>276.72000000000003</v>
          </cell>
          <cell r="W584">
            <v>3.999999999962256E-3</v>
          </cell>
          <cell r="X584">
            <v>20000</v>
          </cell>
          <cell r="Y584">
            <v>0</v>
          </cell>
          <cell r="Z584">
            <v>156000</v>
          </cell>
          <cell r="AA584">
            <v>0</v>
          </cell>
          <cell r="AB584">
            <v>85000</v>
          </cell>
          <cell r="AC584">
            <v>0</v>
          </cell>
          <cell r="AD584">
            <v>71000</v>
          </cell>
          <cell r="AE584">
            <v>64326.5</v>
          </cell>
          <cell r="AF584">
            <v>0</v>
          </cell>
          <cell r="AG584">
            <v>64326.5</v>
          </cell>
          <cell r="AH584">
            <v>9.4</v>
          </cell>
        </row>
        <row r="585">
          <cell r="J585" t="str">
            <v>ANKASANDRA_66F04-DEVARAHALLI</v>
          </cell>
          <cell r="K585" t="str">
            <v>AGRI</v>
          </cell>
          <cell r="L585" t="str">
            <v>1320106901010107</v>
          </cell>
          <cell r="M585">
            <v>95</v>
          </cell>
          <cell r="N585">
            <v>95</v>
          </cell>
          <cell r="O585">
            <v>0</v>
          </cell>
          <cell r="P585">
            <v>95</v>
          </cell>
          <cell r="Q585">
            <v>0</v>
          </cell>
          <cell r="R585">
            <v>41.39</v>
          </cell>
          <cell r="S585">
            <v>58.34</v>
          </cell>
          <cell r="T585">
            <v>41.39</v>
          </cell>
          <cell r="U585">
            <v>0</v>
          </cell>
          <cell r="V585">
            <v>41.39</v>
          </cell>
          <cell r="W585">
            <v>0</v>
          </cell>
          <cell r="X585">
            <v>20000</v>
          </cell>
          <cell r="Y585">
            <v>0</v>
          </cell>
          <cell r="Z585">
            <v>339000</v>
          </cell>
          <cell r="AA585">
            <v>0</v>
          </cell>
          <cell r="AB585">
            <v>150000</v>
          </cell>
          <cell r="AC585">
            <v>0</v>
          </cell>
          <cell r="AD585">
            <v>189000</v>
          </cell>
          <cell r="AE585">
            <v>0</v>
          </cell>
          <cell r="AF585">
            <v>171044.93599999999</v>
          </cell>
          <cell r="AG585">
            <v>171044.93599999999</v>
          </cell>
          <cell r="AH585">
            <v>9.5</v>
          </cell>
        </row>
        <row r="586">
          <cell r="J586" t="str">
            <v>ANKASANDRA_66F05-KALLUGUDI</v>
          </cell>
          <cell r="K586" t="str">
            <v>AGRI</v>
          </cell>
          <cell r="L586" t="str">
            <v>1320106901010104</v>
          </cell>
          <cell r="M586">
            <v>51</v>
          </cell>
          <cell r="N586">
            <v>50</v>
          </cell>
          <cell r="O586">
            <v>1</v>
          </cell>
          <cell r="P586">
            <v>50</v>
          </cell>
          <cell r="Q586">
            <v>0</v>
          </cell>
          <cell r="R586">
            <v>1012.775</v>
          </cell>
          <cell r="S586">
            <v>1037.3679999999999</v>
          </cell>
          <cell r="T586">
            <v>1012.78</v>
          </cell>
          <cell r="U586">
            <v>-4.9999999999954525E-3</v>
          </cell>
          <cell r="V586">
            <v>1012.78</v>
          </cell>
          <cell r="W586">
            <v>-4.9999999999954525E-3</v>
          </cell>
          <cell r="X586">
            <v>2000</v>
          </cell>
          <cell r="Y586">
            <v>0</v>
          </cell>
          <cell r="Z586">
            <v>49186</v>
          </cell>
          <cell r="AA586">
            <v>50000</v>
          </cell>
          <cell r="AB586">
            <v>0</v>
          </cell>
          <cell r="AC586">
            <v>0</v>
          </cell>
          <cell r="AD586">
            <v>99186</v>
          </cell>
          <cell r="AE586">
            <v>0</v>
          </cell>
          <cell r="AF586">
            <v>89763.483999999997</v>
          </cell>
          <cell r="AG586">
            <v>89763.483999999997</v>
          </cell>
          <cell r="AH586">
            <v>9.5</v>
          </cell>
        </row>
        <row r="587">
          <cell r="J587" t="str">
            <v>ANKASANDRA_66F06-ANKASANDRA</v>
          </cell>
          <cell r="K587" t="str">
            <v>AGRI</v>
          </cell>
          <cell r="L587" t="str">
            <v>1320106901010105</v>
          </cell>
          <cell r="M587">
            <v>229</v>
          </cell>
          <cell r="N587">
            <v>174</v>
          </cell>
          <cell r="O587">
            <v>55</v>
          </cell>
          <cell r="P587">
            <v>170</v>
          </cell>
          <cell r="Q587">
            <v>0</v>
          </cell>
          <cell r="R587">
            <v>210.352</v>
          </cell>
          <cell r="S587">
            <v>218.97800000000001</v>
          </cell>
          <cell r="T587">
            <v>210.35</v>
          </cell>
          <cell r="U587">
            <v>2.0000000000095497E-3</v>
          </cell>
          <cell r="V587">
            <v>210.35</v>
          </cell>
          <cell r="W587">
            <v>2.0000000000095497E-3</v>
          </cell>
          <cell r="X587">
            <v>20000</v>
          </cell>
          <cell r="Y587">
            <v>0</v>
          </cell>
          <cell r="Z587">
            <v>172520</v>
          </cell>
          <cell r="AA587">
            <v>150000</v>
          </cell>
          <cell r="AB587">
            <v>0</v>
          </cell>
          <cell r="AC587">
            <v>0</v>
          </cell>
          <cell r="AD587">
            <v>322520</v>
          </cell>
          <cell r="AE587">
            <v>48</v>
          </cell>
          <cell r="AF587">
            <v>291805.67599999998</v>
          </cell>
          <cell r="AG587">
            <v>291853.67599999998</v>
          </cell>
          <cell r="AH587">
            <v>9.51</v>
          </cell>
        </row>
        <row r="588">
          <cell r="J588" t="str">
            <v>ANKASANDRA_66F07-RANGANA-HALLY</v>
          </cell>
          <cell r="K588" t="str">
            <v>AGRI</v>
          </cell>
          <cell r="L588" t="str">
            <v>1320106901010106</v>
          </cell>
          <cell r="M588">
            <v>228</v>
          </cell>
          <cell r="N588">
            <v>227</v>
          </cell>
          <cell r="O588">
            <v>1</v>
          </cell>
          <cell r="P588">
            <v>224</v>
          </cell>
          <cell r="Q588">
            <v>0</v>
          </cell>
          <cell r="R588">
            <v>986.98900000000003</v>
          </cell>
          <cell r="S588">
            <v>1027.31</v>
          </cell>
          <cell r="T588">
            <v>986.99</v>
          </cell>
          <cell r="U588">
            <v>-9.9999999997635314E-4</v>
          </cell>
          <cell r="V588">
            <v>986.99</v>
          </cell>
          <cell r="W588">
            <v>-9.9999999997635314E-4</v>
          </cell>
          <cell r="X588">
            <v>20000</v>
          </cell>
          <cell r="Y588">
            <v>0</v>
          </cell>
          <cell r="Z588">
            <v>806420</v>
          </cell>
          <cell r="AA588">
            <v>0</v>
          </cell>
          <cell r="AB588">
            <v>340000</v>
          </cell>
          <cell r="AC588">
            <v>0</v>
          </cell>
          <cell r="AD588">
            <v>466420</v>
          </cell>
          <cell r="AE588">
            <v>257</v>
          </cell>
          <cell r="AF588">
            <v>421852.3</v>
          </cell>
          <cell r="AG588">
            <v>422109.3</v>
          </cell>
          <cell r="AH588">
            <v>9.5</v>
          </cell>
        </row>
        <row r="589">
          <cell r="J589" t="str">
            <v>ANKASANDRA_66F08-BYADRAHALLY</v>
          </cell>
          <cell r="K589" t="str">
            <v>AGRI</v>
          </cell>
          <cell r="L589" t="str">
            <v>1320106901020301</v>
          </cell>
          <cell r="M589">
            <v>284</v>
          </cell>
          <cell r="N589">
            <v>277</v>
          </cell>
          <cell r="O589">
            <v>7</v>
          </cell>
          <cell r="P589">
            <v>244</v>
          </cell>
          <cell r="Q589">
            <v>0</v>
          </cell>
          <cell r="R589">
            <v>10268.6</v>
          </cell>
          <cell r="S589">
            <v>10494</v>
          </cell>
          <cell r="T589">
            <v>10268.6</v>
          </cell>
          <cell r="U589">
            <v>0</v>
          </cell>
          <cell r="V589">
            <v>10268.6</v>
          </cell>
          <cell r="W589">
            <v>0</v>
          </cell>
          <cell r="X589">
            <v>2000</v>
          </cell>
          <cell r="Y589">
            <v>0</v>
          </cell>
          <cell r="Z589">
            <v>450800</v>
          </cell>
          <cell r="AA589">
            <v>0</v>
          </cell>
          <cell r="AB589">
            <v>0</v>
          </cell>
          <cell r="AC589">
            <v>0</v>
          </cell>
          <cell r="AD589">
            <v>450800</v>
          </cell>
          <cell r="AE589">
            <v>1127</v>
          </cell>
          <cell r="AF589">
            <v>406847.71600000001</v>
          </cell>
          <cell r="AG589">
            <v>407974.71600000001</v>
          </cell>
          <cell r="AH589">
            <v>9.5</v>
          </cell>
        </row>
        <row r="590">
          <cell r="J590" t="str">
            <v>ANKASANDRA_66F09-MALLENAHALLI</v>
          </cell>
          <cell r="K590" t="str">
            <v>AGRI</v>
          </cell>
          <cell r="L590" t="str">
            <v>1320106901020302</v>
          </cell>
          <cell r="M590">
            <v>172</v>
          </cell>
          <cell r="N590">
            <v>172</v>
          </cell>
          <cell r="O590">
            <v>0</v>
          </cell>
          <cell r="P590">
            <v>172</v>
          </cell>
          <cell r="Q590">
            <v>0</v>
          </cell>
          <cell r="R590">
            <v>10812.9</v>
          </cell>
          <cell r="S590">
            <v>11036.1</v>
          </cell>
          <cell r="T590">
            <v>10812.9</v>
          </cell>
          <cell r="U590">
            <v>0</v>
          </cell>
          <cell r="V590">
            <v>10812.9</v>
          </cell>
          <cell r="W590">
            <v>0</v>
          </cell>
          <cell r="X590">
            <v>2000</v>
          </cell>
          <cell r="Y590">
            <v>0</v>
          </cell>
          <cell r="Z590">
            <v>446400</v>
          </cell>
          <cell r="AA590">
            <v>0</v>
          </cell>
          <cell r="AB590">
            <v>100000</v>
          </cell>
          <cell r="AC590">
            <v>0</v>
          </cell>
          <cell r="AD590">
            <v>346400</v>
          </cell>
          <cell r="AE590">
            <v>0</v>
          </cell>
          <cell r="AF590">
            <v>313492.72499999998</v>
          </cell>
          <cell r="AG590">
            <v>313492.72499999998</v>
          </cell>
          <cell r="AH590">
            <v>9.5</v>
          </cell>
        </row>
        <row r="591">
          <cell r="J591" t="str">
            <v>ANKASANDRA_66F10-SARIGEPALYA</v>
          </cell>
          <cell r="K591" t="str">
            <v>AGRI</v>
          </cell>
          <cell r="L591" t="str">
            <v>1320106901020303</v>
          </cell>
          <cell r="M591">
            <v>213</v>
          </cell>
          <cell r="N591">
            <v>213</v>
          </cell>
          <cell r="O591">
            <v>0</v>
          </cell>
          <cell r="P591">
            <v>213</v>
          </cell>
          <cell r="Q591">
            <v>0</v>
          </cell>
          <cell r="R591">
            <v>10729</v>
          </cell>
          <cell r="S591">
            <v>10966.6</v>
          </cell>
          <cell r="T591">
            <v>10729</v>
          </cell>
          <cell r="U591">
            <v>0</v>
          </cell>
          <cell r="V591">
            <v>10729</v>
          </cell>
          <cell r="W591">
            <v>0</v>
          </cell>
          <cell r="X591">
            <v>2000</v>
          </cell>
          <cell r="Y591">
            <v>0</v>
          </cell>
          <cell r="Z591">
            <v>475200</v>
          </cell>
          <cell r="AA591">
            <v>0</v>
          </cell>
          <cell r="AB591">
            <v>30000</v>
          </cell>
          <cell r="AC591">
            <v>0</v>
          </cell>
          <cell r="AD591">
            <v>445200</v>
          </cell>
          <cell r="AE591">
            <v>0</v>
          </cell>
          <cell r="AF591">
            <v>402906.54</v>
          </cell>
          <cell r="AG591">
            <v>402906.54</v>
          </cell>
          <cell r="AH591">
            <v>9.5</v>
          </cell>
        </row>
        <row r="592">
          <cell r="J592" t="str">
            <v>ANKASANDRA_66F11-YARABALLY</v>
          </cell>
          <cell r="K592" t="str">
            <v>AGRI</v>
          </cell>
          <cell r="L592" t="str">
            <v>1320106901020304</v>
          </cell>
          <cell r="M592">
            <v>281</v>
          </cell>
          <cell r="N592">
            <v>281</v>
          </cell>
          <cell r="O592">
            <v>0</v>
          </cell>
          <cell r="P592">
            <v>281</v>
          </cell>
          <cell r="Q592">
            <v>0</v>
          </cell>
          <cell r="R592">
            <v>11982.5</v>
          </cell>
          <cell r="S592">
            <v>12340.1</v>
          </cell>
          <cell r="T592">
            <v>11982.5</v>
          </cell>
          <cell r="U592">
            <v>0</v>
          </cell>
          <cell r="V592">
            <v>11982.5</v>
          </cell>
          <cell r="W592">
            <v>0</v>
          </cell>
          <cell r="X592">
            <v>2000</v>
          </cell>
          <cell r="Y592">
            <v>0</v>
          </cell>
          <cell r="Z592">
            <v>715200</v>
          </cell>
          <cell r="AA592">
            <v>0</v>
          </cell>
          <cell r="AB592">
            <v>0</v>
          </cell>
          <cell r="AC592">
            <v>0</v>
          </cell>
          <cell r="AD592">
            <v>715200</v>
          </cell>
          <cell r="AE592">
            <v>0</v>
          </cell>
          <cell r="AF592">
            <v>484200</v>
          </cell>
          <cell r="AG592">
            <v>484200</v>
          </cell>
          <cell r="AH592">
            <v>32.299999999999997</v>
          </cell>
        </row>
        <row r="593">
          <cell r="J593" t="str">
            <v>BIDARE_110F07-MS PALYA</v>
          </cell>
          <cell r="K593" t="str">
            <v>AGRI</v>
          </cell>
          <cell r="L593" t="str">
            <v>1320106904020301</v>
          </cell>
          <cell r="M593">
            <v>239</v>
          </cell>
          <cell r="N593">
            <v>233</v>
          </cell>
          <cell r="O593">
            <v>6</v>
          </cell>
          <cell r="P593">
            <v>189</v>
          </cell>
          <cell r="Q593">
            <v>0</v>
          </cell>
          <cell r="R593">
            <v>8180.6</v>
          </cell>
          <cell r="S593">
            <v>8440</v>
          </cell>
          <cell r="T593">
            <v>8180.6</v>
          </cell>
          <cell r="U593">
            <v>0</v>
          </cell>
          <cell r="V593">
            <v>8180.6</v>
          </cell>
          <cell r="W593">
            <v>0</v>
          </cell>
          <cell r="X593">
            <v>2000</v>
          </cell>
          <cell r="Y593">
            <v>0</v>
          </cell>
          <cell r="Z593">
            <v>518800</v>
          </cell>
          <cell r="AA593">
            <v>0</v>
          </cell>
          <cell r="AB593">
            <v>120000</v>
          </cell>
          <cell r="AC593">
            <v>0</v>
          </cell>
          <cell r="AD593">
            <v>398800</v>
          </cell>
          <cell r="AE593">
            <v>731</v>
          </cell>
          <cell r="AF593">
            <v>349000</v>
          </cell>
          <cell r="AG593">
            <v>349731</v>
          </cell>
          <cell r="AH593">
            <v>12.3</v>
          </cell>
        </row>
        <row r="594">
          <cell r="J594" t="str">
            <v>BIDARE_110F08-KASHIMATA</v>
          </cell>
          <cell r="K594" t="str">
            <v>AGRI</v>
          </cell>
          <cell r="L594" t="str">
            <v>1320106904020302</v>
          </cell>
          <cell r="M594">
            <v>122</v>
          </cell>
          <cell r="N594">
            <v>122</v>
          </cell>
          <cell r="O594">
            <v>0</v>
          </cell>
          <cell r="P594">
            <v>122</v>
          </cell>
          <cell r="Q594">
            <v>0</v>
          </cell>
          <cell r="R594">
            <v>7187.6</v>
          </cell>
          <cell r="S594">
            <v>7299</v>
          </cell>
          <cell r="T594">
            <v>7187.6</v>
          </cell>
          <cell r="U594">
            <v>0</v>
          </cell>
          <cell r="V594">
            <v>7187.6</v>
          </cell>
          <cell r="W594">
            <v>0</v>
          </cell>
          <cell r="X594">
            <v>2000</v>
          </cell>
          <cell r="Y594">
            <v>0</v>
          </cell>
          <cell r="Z594">
            <v>222800</v>
          </cell>
          <cell r="AA594">
            <v>0</v>
          </cell>
          <cell r="AB594">
            <v>10000</v>
          </cell>
          <cell r="AC594">
            <v>0</v>
          </cell>
          <cell r="AD594">
            <v>212800</v>
          </cell>
          <cell r="AE594">
            <v>0</v>
          </cell>
          <cell r="AF594">
            <v>192584.304</v>
          </cell>
          <cell r="AG594">
            <v>192584.304</v>
          </cell>
          <cell r="AH594">
            <v>9.5</v>
          </cell>
        </row>
        <row r="595">
          <cell r="J595" t="str">
            <v>BIDARE_110F09-MUNIYAPPANA PALYA</v>
          </cell>
          <cell r="K595" t="str">
            <v>AGRI</v>
          </cell>
          <cell r="L595" t="str">
            <v>1320106904020303</v>
          </cell>
          <cell r="M595">
            <v>246</v>
          </cell>
          <cell r="N595">
            <v>246</v>
          </cell>
          <cell r="O595">
            <v>0</v>
          </cell>
          <cell r="P595">
            <v>246</v>
          </cell>
          <cell r="Q595">
            <v>0</v>
          </cell>
          <cell r="R595">
            <v>5885.6</v>
          </cell>
          <cell r="S595">
            <v>6091.1</v>
          </cell>
          <cell r="T595">
            <v>5885.6</v>
          </cell>
          <cell r="U595">
            <v>0</v>
          </cell>
          <cell r="V595">
            <v>5885.6</v>
          </cell>
          <cell r="W595">
            <v>0</v>
          </cell>
          <cell r="X595">
            <v>2000</v>
          </cell>
          <cell r="Y595">
            <v>0</v>
          </cell>
          <cell r="Z595">
            <v>411000</v>
          </cell>
          <cell r="AA595">
            <v>0</v>
          </cell>
          <cell r="AB595">
            <v>0</v>
          </cell>
          <cell r="AC595">
            <v>0</v>
          </cell>
          <cell r="AD595">
            <v>411000</v>
          </cell>
          <cell r="AE595">
            <v>0</v>
          </cell>
          <cell r="AF595">
            <v>371955.95299999998</v>
          </cell>
          <cell r="AG595">
            <v>371955.95299999998</v>
          </cell>
          <cell r="AH595">
            <v>9.5</v>
          </cell>
        </row>
        <row r="596">
          <cell r="J596" t="str">
            <v>BIDARE_110F10-BAJJANAKATTE</v>
          </cell>
          <cell r="K596" t="str">
            <v>AGRI</v>
          </cell>
          <cell r="L596" t="str">
            <v>1320106904020304</v>
          </cell>
          <cell r="M596">
            <v>283</v>
          </cell>
          <cell r="N596">
            <v>283</v>
          </cell>
          <cell r="O596">
            <v>0</v>
          </cell>
          <cell r="P596">
            <v>283</v>
          </cell>
          <cell r="Q596">
            <v>0</v>
          </cell>
          <cell r="R596">
            <v>3523.7</v>
          </cell>
          <cell r="S596">
            <v>3717</v>
          </cell>
          <cell r="T596">
            <v>3523.7</v>
          </cell>
          <cell r="U596">
            <v>0</v>
          </cell>
          <cell r="V596">
            <v>3523.7</v>
          </cell>
          <cell r="W596">
            <v>0</v>
          </cell>
          <cell r="X596">
            <v>2000</v>
          </cell>
          <cell r="Y596">
            <v>0</v>
          </cell>
          <cell r="Z596">
            <v>386600</v>
          </cell>
          <cell r="AA596">
            <v>0</v>
          </cell>
          <cell r="AB596">
            <v>0</v>
          </cell>
          <cell r="AC596">
            <v>0</v>
          </cell>
          <cell r="AD596">
            <v>386600</v>
          </cell>
          <cell r="AE596">
            <v>0</v>
          </cell>
          <cell r="AF596">
            <v>349873.87800000003</v>
          </cell>
          <cell r="AG596">
            <v>349873.87800000003</v>
          </cell>
          <cell r="AH596">
            <v>9.5</v>
          </cell>
        </row>
        <row r="597">
          <cell r="J597" t="str">
            <v>BIDARE_110F11-AMANIKARE</v>
          </cell>
          <cell r="K597" t="str">
            <v>AGRI</v>
          </cell>
          <cell r="L597" t="str">
            <v>1320106904020306</v>
          </cell>
          <cell r="M597">
            <v>200</v>
          </cell>
          <cell r="N597">
            <v>200</v>
          </cell>
          <cell r="O597">
            <v>0</v>
          </cell>
          <cell r="P597">
            <v>200</v>
          </cell>
          <cell r="Q597">
            <v>0</v>
          </cell>
          <cell r="R597">
            <v>644.20000000000005</v>
          </cell>
          <cell r="S597">
            <v>872.3</v>
          </cell>
          <cell r="T597">
            <v>644.20000000000005</v>
          </cell>
          <cell r="U597">
            <v>0</v>
          </cell>
          <cell r="V597">
            <v>644.20000000000005</v>
          </cell>
          <cell r="W597">
            <v>0</v>
          </cell>
          <cell r="X597">
            <v>2000</v>
          </cell>
          <cell r="Y597">
            <v>0</v>
          </cell>
          <cell r="Z597">
            <v>456200</v>
          </cell>
          <cell r="AA597">
            <v>0</v>
          </cell>
          <cell r="AB597">
            <v>25000</v>
          </cell>
          <cell r="AC597">
            <v>0</v>
          </cell>
          <cell r="AD597">
            <v>431200</v>
          </cell>
          <cell r="AE597">
            <v>0</v>
          </cell>
          <cell r="AF597">
            <v>370400</v>
          </cell>
          <cell r="AG597">
            <v>370400</v>
          </cell>
          <cell r="AH597">
            <v>14.1</v>
          </cell>
        </row>
        <row r="598">
          <cell r="J598" t="str">
            <v>BIDARE_110F12-MANNAMA TEMPLE</v>
          </cell>
          <cell r="K598" t="str">
            <v>AGRI</v>
          </cell>
          <cell r="L598" t="str">
            <v>1320106904020305</v>
          </cell>
          <cell r="M598">
            <v>300</v>
          </cell>
          <cell r="N598">
            <v>298</v>
          </cell>
          <cell r="O598">
            <v>2</v>
          </cell>
          <cell r="P598">
            <v>279</v>
          </cell>
          <cell r="Q598">
            <v>0</v>
          </cell>
          <cell r="R598">
            <v>6327</v>
          </cell>
          <cell r="S598">
            <v>6728.5</v>
          </cell>
          <cell r="T598">
            <v>6327</v>
          </cell>
          <cell r="U598">
            <v>0</v>
          </cell>
          <cell r="V598">
            <v>6327</v>
          </cell>
          <cell r="W598">
            <v>0</v>
          </cell>
          <cell r="X598">
            <v>2000</v>
          </cell>
          <cell r="Y598">
            <v>0</v>
          </cell>
          <cell r="Z598">
            <v>803000</v>
          </cell>
          <cell r="AA598">
            <v>0</v>
          </cell>
          <cell r="AB598">
            <v>180000</v>
          </cell>
          <cell r="AC598">
            <v>0</v>
          </cell>
          <cell r="AD598">
            <v>623000</v>
          </cell>
          <cell r="AE598">
            <v>51</v>
          </cell>
          <cell r="AF598">
            <v>538320</v>
          </cell>
          <cell r="AG598">
            <v>538371</v>
          </cell>
          <cell r="AH598">
            <v>13.58</v>
          </cell>
        </row>
        <row r="599">
          <cell r="J599" t="str">
            <v>BIDARE_66F01-GUDADHALLY-NJY</v>
          </cell>
          <cell r="K599" t="str">
            <v>NJY</v>
          </cell>
          <cell r="L599" t="str">
            <v>1320106904010101</v>
          </cell>
          <cell r="M599">
            <v>2430</v>
          </cell>
          <cell r="N599">
            <v>2112</v>
          </cell>
          <cell r="O599">
            <v>318</v>
          </cell>
          <cell r="P599">
            <v>0</v>
          </cell>
          <cell r="Q599">
            <v>0</v>
          </cell>
          <cell r="R599">
            <v>415.18900000000002</v>
          </cell>
          <cell r="S599">
            <v>424.79300000000001</v>
          </cell>
          <cell r="T599">
            <v>415.19</v>
          </cell>
          <cell r="U599">
            <v>-9.9999999997635314E-4</v>
          </cell>
          <cell r="V599">
            <v>415.19</v>
          </cell>
          <cell r="W599">
            <v>-9.9999999997635314E-4</v>
          </cell>
          <cell r="X599">
            <v>20000</v>
          </cell>
          <cell r="Y599">
            <v>0</v>
          </cell>
          <cell r="Z599">
            <v>192080</v>
          </cell>
          <cell r="AA599">
            <v>0</v>
          </cell>
          <cell r="AB599">
            <v>70000</v>
          </cell>
          <cell r="AC599">
            <v>0</v>
          </cell>
          <cell r="AD599">
            <v>122080</v>
          </cell>
          <cell r="AE599">
            <v>109881</v>
          </cell>
          <cell r="AF599">
            <v>0</v>
          </cell>
          <cell r="AG599">
            <v>109881</v>
          </cell>
          <cell r="AH599">
            <v>9.99</v>
          </cell>
        </row>
        <row r="600">
          <cell r="J600" t="str">
            <v>BIDARE_66F02-KAGGERE</v>
          </cell>
          <cell r="K600" t="str">
            <v>AGRI</v>
          </cell>
          <cell r="L600" t="str">
            <v>1320106904010102</v>
          </cell>
          <cell r="M600">
            <v>341</v>
          </cell>
          <cell r="N600">
            <v>309</v>
          </cell>
          <cell r="O600">
            <v>32</v>
          </cell>
          <cell r="P600">
            <v>197</v>
          </cell>
          <cell r="Q600">
            <v>0</v>
          </cell>
          <cell r="R600">
            <v>694.14499999999998</v>
          </cell>
          <cell r="S600">
            <v>714.24199999999996</v>
          </cell>
          <cell r="T600">
            <v>694.15</v>
          </cell>
          <cell r="U600">
            <v>-4.9999999999954525E-3</v>
          </cell>
          <cell r="V600">
            <v>694.15</v>
          </cell>
          <cell r="W600">
            <v>-4.9999999999954525E-3</v>
          </cell>
          <cell r="X600">
            <v>20000</v>
          </cell>
          <cell r="Y600">
            <v>0</v>
          </cell>
          <cell r="Z600">
            <v>401940</v>
          </cell>
          <cell r="AA600">
            <v>0</v>
          </cell>
          <cell r="AB600">
            <v>0</v>
          </cell>
          <cell r="AC600">
            <v>0</v>
          </cell>
          <cell r="AD600">
            <v>401940</v>
          </cell>
          <cell r="AE600">
            <v>2959</v>
          </cell>
          <cell r="AF600">
            <v>360766.467</v>
          </cell>
          <cell r="AG600">
            <v>363725.467</v>
          </cell>
          <cell r="AH600">
            <v>9.51</v>
          </cell>
        </row>
        <row r="601">
          <cell r="J601" t="str">
            <v xml:space="preserve">HARAPPANAHALLI_66F16-NICHHAPURA </v>
          </cell>
          <cell r="K601" t="str">
            <v>AGRI</v>
          </cell>
          <cell r="L601" t="str">
            <v>1310303907020306</v>
          </cell>
          <cell r="M601">
            <v>364</v>
          </cell>
          <cell r="N601">
            <v>352</v>
          </cell>
          <cell r="O601">
            <v>12</v>
          </cell>
          <cell r="P601">
            <v>352</v>
          </cell>
          <cell r="Q601">
            <v>0</v>
          </cell>
          <cell r="R601">
            <v>424.37599999999998</v>
          </cell>
          <cell r="S601">
            <v>448.05700000000002</v>
          </cell>
          <cell r="T601">
            <v>424.38</v>
          </cell>
          <cell r="U601">
            <v>-4.0000000000190994E-3</v>
          </cell>
          <cell r="V601">
            <v>424.38</v>
          </cell>
          <cell r="W601">
            <v>-4.0000000000190994E-3</v>
          </cell>
          <cell r="X601">
            <v>20000</v>
          </cell>
          <cell r="Y601">
            <v>0</v>
          </cell>
          <cell r="Z601">
            <v>473620</v>
          </cell>
          <cell r="AA601">
            <v>0</v>
          </cell>
          <cell r="AB601">
            <v>30000</v>
          </cell>
          <cell r="AC601">
            <v>0</v>
          </cell>
          <cell r="AD601">
            <v>443620</v>
          </cell>
          <cell r="AE601">
            <v>0</v>
          </cell>
          <cell r="AF601">
            <v>401475.77399999998</v>
          </cell>
          <cell r="AG601">
            <v>401475.77399999998</v>
          </cell>
          <cell r="AH601">
            <v>9.5</v>
          </cell>
        </row>
        <row r="602">
          <cell r="J602" t="str">
            <v>HARAPPANAHALLI_66F17-KOOLAHALLI NJY</v>
          </cell>
          <cell r="K602" t="str">
            <v>NJY</v>
          </cell>
          <cell r="L602" t="str">
            <v>1310303907020307</v>
          </cell>
          <cell r="M602">
            <v>2560</v>
          </cell>
          <cell r="N602">
            <v>2313</v>
          </cell>
          <cell r="O602">
            <v>247</v>
          </cell>
          <cell r="P602">
            <v>0</v>
          </cell>
          <cell r="Q602">
            <v>0</v>
          </cell>
          <cell r="R602">
            <v>331.80099999999999</v>
          </cell>
          <cell r="S602">
            <v>352.80500000000001</v>
          </cell>
          <cell r="T602">
            <v>331.8</v>
          </cell>
          <cell r="U602">
            <v>9.9999999997635314E-4</v>
          </cell>
          <cell r="V602">
            <v>331.8</v>
          </cell>
          <cell r="W602">
            <v>9.9999999997635314E-4</v>
          </cell>
          <cell r="X602">
            <v>10000</v>
          </cell>
          <cell r="Y602">
            <v>0</v>
          </cell>
          <cell r="Z602">
            <v>210040</v>
          </cell>
          <cell r="AA602">
            <v>0</v>
          </cell>
          <cell r="AB602">
            <v>66000</v>
          </cell>
          <cell r="AC602">
            <v>0</v>
          </cell>
          <cell r="AD602">
            <v>144040</v>
          </cell>
          <cell r="AE602">
            <v>130470</v>
          </cell>
          <cell r="AF602">
            <v>0</v>
          </cell>
          <cell r="AG602">
            <v>130470</v>
          </cell>
          <cell r="AH602">
            <v>9.42</v>
          </cell>
        </row>
        <row r="603">
          <cell r="J603" t="str">
            <v>ITTIGI_220F03-NANDIBEVOOR</v>
          </cell>
          <cell r="K603" t="str">
            <v>AGRI</v>
          </cell>
          <cell r="L603" t="str">
            <v>1310303904010101</v>
          </cell>
          <cell r="M603">
            <v>439</v>
          </cell>
          <cell r="N603">
            <v>438</v>
          </cell>
          <cell r="O603">
            <v>1</v>
          </cell>
          <cell r="P603">
            <v>438</v>
          </cell>
          <cell r="Q603">
            <v>0</v>
          </cell>
          <cell r="R603">
            <v>921.1</v>
          </cell>
          <cell r="S603">
            <v>944.33900000000006</v>
          </cell>
          <cell r="T603">
            <v>921.1</v>
          </cell>
          <cell r="U603">
            <v>0</v>
          </cell>
          <cell r="V603">
            <v>921.1</v>
          </cell>
          <cell r="W603">
            <v>0</v>
          </cell>
          <cell r="X603">
            <v>20000</v>
          </cell>
          <cell r="Y603">
            <v>0</v>
          </cell>
          <cell r="Z603">
            <v>464780</v>
          </cell>
          <cell r="AA603">
            <v>84000</v>
          </cell>
          <cell r="AB603">
            <v>0</v>
          </cell>
          <cell r="AC603">
            <v>0</v>
          </cell>
          <cell r="AD603">
            <v>548780</v>
          </cell>
          <cell r="AE603">
            <v>0</v>
          </cell>
          <cell r="AF603">
            <v>496647.06</v>
          </cell>
          <cell r="AG603">
            <v>496647.06</v>
          </cell>
          <cell r="AH603">
            <v>9.5</v>
          </cell>
        </row>
        <row r="604">
          <cell r="J604" t="str">
            <v>ITTIGI_220F13-KANAVIHALLI</v>
          </cell>
          <cell r="K604" t="str">
            <v>AGRI</v>
          </cell>
          <cell r="L604" t="str">
            <v>1310303904010102</v>
          </cell>
          <cell r="M604">
            <v>331</v>
          </cell>
          <cell r="N604">
            <v>330</v>
          </cell>
          <cell r="O604">
            <v>1</v>
          </cell>
          <cell r="P604">
            <v>329</v>
          </cell>
          <cell r="Q604">
            <v>0</v>
          </cell>
          <cell r="R604">
            <v>544.85</v>
          </cell>
          <cell r="S604">
            <v>570.03899999999999</v>
          </cell>
          <cell r="T604">
            <v>544.85</v>
          </cell>
          <cell r="U604">
            <v>0</v>
          </cell>
          <cell r="V604">
            <v>544.85</v>
          </cell>
          <cell r="W604">
            <v>0</v>
          </cell>
          <cell r="X604">
            <v>20000</v>
          </cell>
          <cell r="Y604">
            <v>0</v>
          </cell>
          <cell r="Z604">
            <v>503780</v>
          </cell>
          <cell r="AA604">
            <v>0</v>
          </cell>
          <cell r="AB604">
            <v>78000</v>
          </cell>
          <cell r="AC604">
            <v>0</v>
          </cell>
          <cell r="AD604">
            <v>425780</v>
          </cell>
          <cell r="AE604">
            <v>12</v>
          </cell>
          <cell r="AF604">
            <v>384400</v>
          </cell>
          <cell r="AG604">
            <v>384412</v>
          </cell>
          <cell r="AH604">
            <v>9.7200000000000006</v>
          </cell>
        </row>
        <row r="605">
          <cell r="J605" t="str">
            <v>HARAPPANAHALLI_66F12-KHANAHALLI</v>
          </cell>
          <cell r="K605" t="str">
            <v>AGRI</v>
          </cell>
          <cell r="L605" t="str">
            <v>1310303907020305</v>
          </cell>
          <cell r="M605">
            <v>416</v>
          </cell>
          <cell r="N605">
            <v>384</v>
          </cell>
          <cell r="O605">
            <v>32</v>
          </cell>
          <cell r="P605">
            <v>382</v>
          </cell>
          <cell r="Q605">
            <v>0</v>
          </cell>
          <cell r="R605">
            <v>425.72800000000001</v>
          </cell>
          <cell r="S605">
            <v>464.94600000000003</v>
          </cell>
          <cell r="T605">
            <v>425.73</v>
          </cell>
          <cell r="U605">
            <v>-2.0000000000095497E-3</v>
          </cell>
          <cell r="V605">
            <v>425.73</v>
          </cell>
          <cell r="W605">
            <v>-2.0000000000095497E-3</v>
          </cell>
          <cell r="X605">
            <v>20000</v>
          </cell>
          <cell r="Y605">
            <v>0</v>
          </cell>
          <cell r="Z605">
            <v>784360</v>
          </cell>
          <cell r="AA605">
            <v>0</v>
          </cell>
          <cell r="AB605">
            <v>200000</v>
          </cell>
          <cell r="AC605">
            <v>0</v>
          </cell>
          <cell r="AD605">
            <v>584360</v>
          </cell>
          <cell r="AE605">
            <v>20</v>
          </cell>
          <cell r="AF605">
            <v>528826.93299999996</v>
          </cell>
          <cell r="AG605">
            <v>528846.93299999996</v>
          </cell>
          <cell r="AH605">
            <v>9.5</v>
          </cell>
        </row>
        <row r="606">
          <cell r="J606" t="str">
            <v>HARAPPANAHALLI_66F11-KODIHALLINJY</v>
          </cell>
          <cell r="K606" t="str">
            <v>NJY</v>
          </cell>
          <cell r="L606" t="str">
            <v>1310303907020304</v>
          </cell>
          <cell r="M606">
            <v>4135</v>
          </cell>
          <cell r="N606">
            <v>3585</v>
          </cell>
          <cell r="O606">
            <v>550</v>
          </cell>
          <cell r="P606">
            <v>0</v>
          </cell>
          <cell r="Q606">
            <v>0</v>
          </cell>
          <cell r="R606">
            <v>542.80200000000002</v>
          </cell>
          <cell r="S606">
            <v>558.77300000000002</v>
          </cell>
          <cell r="T606">
            <v>542.79999999999995</v>
          </cell>
          <cell r="U606">
            <v>2.0000000000663931E-3</v>
          </cell>
          <cell r="V606">
            <v>542.79999999999995</v>
          </cell>
          <cell r="W606">
            <v>2.0000000000663931E-3</v>
          </cell>
          <cell r="X606">
            <v>20000</v>
          </cell>
          <cell r="Y606">
            <v>0</v>
          </cell>
          <cell r="Z606">
            <v>319420</v>
          </cell>
          <cell r="AA606">
            <v>0</v>
          </cell>
          <cell r="AB606">
            <v>40000</v>
          </cell>
          <cell r="AC606">
            <v>0</v>
          </cell>
          <cell r="AD606">
            <v>279420</v>
          </cell>
          <cell r="AE606">
            <v>253411</v>
          </cell>
          <cell r="AF606">
            <v>0</v>
          </cell>
          <cell r="AG606">
            <v>253411</v>
          </cell>
          <cell r="AH606">
            <v>9.31</v>
          </cell>
        </row>
        <row r="607">
          <cell r="J607" t="str">
            <v>HARAPPANAHALLI_66F10-KUMARNAHALLI</v>
          </cell>
          <cell r="K607" t="str">
            <v>AGRI</v>
          </cell>
          <cell r="L607" t="str">
            <v>1310303907020303</v>
          </cell>
          <cell r="M607">
            <v>645</v>
          </cell>
          <cell r="N607">
            <v>637</v>
          </cell>
          <cell r="O607">
            <v>8</v>
          </cell>
          <cell r="P607">
            <v>634</v>
          </cell>
          <cell r="Q607">
            <v>0</v>
          </cell>
          <cell r="R607">
            <v>475.71</v>
          </cell>
          <cell r="S607">
            <v>491.5</v>
          </cell>
          <cell r="T607">
            <v>475.71</v>
          </cell>
          <cell r="U607">
            <v>0</v>
          </cell>
          <cell r="V607">
            <v>475.71</v>
          </cell>
          <cell r="W607">
            <v>0</v>
          </cell>
          <cell r="X607">
            <v>20000</v>
          </cell>
          <cell r="Y607">
            <v>0</v>
          </cell>
          <cell r="Z607">
            <v>315800</v>
          </cell>
          <cell r="AA607">
            <v>450000</v>
          </cell>
          <cell r="AB607">
            <v>0</v>
          </cell>
          <cell r="AC607">
            <v>0</v>
          </cell>
          <cell r="AD607">
            <v>765800</v>
          </cell>
          <cell r="AE607">
            <v>115</v>
          </cell>
          <cell r="AF607">
            <v>692933.73</v>
          </cell>
          <cell r="AG607">
            <v>693048.73</v>
          </cell>
          <cell r="AH607">
            <v>9.5</v>
          </cell>
        </row>
        <row r="608">
          <cell r="J608" t="str">
            <v>HARAPPANAHALLI_66F09-BAGALI</v>
          </cell>
          <cell r="K608" t="str">
            <v>AGRI</v>
          </cell>
          <cell r="L608" t="str">
            <v>1310303907020302</v>
          </cell>
          <cell r="M608">
            <v>805</v>
          </cell>
          <cell r="N608">
            <v>798</v>
          </cell>
          <cell r="O608">
            <v>7</v>
          </cell>
          <cell r="P608">
            <v>798</v>
          </cell>
          <cell r="Q608">
            <v>0</v>
          </cell>
          <cell r="R608">
            <v>605.47</v>
          </cell>
          <cell r="S608">
            <v>649.00300000000004</v>
          </cell>
          <cell r="T608">
            <v>605.47</v>
          </cell>
          <cell r="U608">
            <v>0</v>
          </cell>
          <cell r="V608">
            <v>605.47</v>
          </cell>
          <cell r="W608">
            <v>0</v>
          </cell>
          <cell r="X608">
            <v>20000</v>
          </cell>
          <cell r="Y608">
            <v>0</v>
          </cell>
          <cell r="Z608">
            <v>870660</v>
          </cell>
          <cell r="AA608">
            <v>75000</v>
          </cell>
          <cell r="AB608">
            <v>0</v>
          </cell>
          <cell r="AC608">
            <v>0</v>
          </cell>
          <cell r="AD608">
            <v>945660</v>
          </cell>
          <cell r="AE608">
            <v>0</v>
          </cell>
          <cell r="AF608">
            <v>855823.05700000003</v>
          </cell>
          <cell r="AG608">
            <v>855823.05700000003</v>
          </cell>
          <cell r="AH608">
            <v>9.5</v>
          </cell>
        </row>
        <row r="609">
          <cell r="J609" t="str">
            <v>HARAPPANAHALLI_66F08-KADABAGERINJY</v>
          </cell>
          <cell r="K609" t="str">
            <v>NJY</v>
          </cell>
          <cell r="L609" t="str">
            <v>1310303907020301</v>
          </cell>
          <cell r="M609">
            <v>2728</v>
          </cell>
          <cell r="N609">
            <v>2385</v>
          </cell>
          <cell r="O609">
            <v>343</v>
          </cell>
          <cell r="P609">
            <v>0</v>
          </cell>
          <cell r="Q609">
            <v>0</v>
          </cell>
          <cell r="R609">
            <v>340.69400000000002</v>
          </cell>
          <cell r="S609">
            <v>341.35599999999999</v>
          </cell>
          <cell r="T609">
            <v>340.69</v>
          </cell>
          <cell r="U609">
            <v>4.0000000000190994E-3</v>
          </cell>
          <cell r="V609">
            <v>340.69</v>
          </cell>
          <cell r="W609">
            <v>4.0000000000190994E-3</v>
          </cell>
          <cell r="X609">
            <v>20000</v>
          </cell>
          <cell r="Y609">
            <v>0</v>
          </cell>
          <cell r="Z609">
            <v>13240</v>
          </cell>
          <cell r="AA609">
            <v>150000</v>
          </cell>
          <cell r="AB609">
            <v>0</v>
          </cell>
          <cell r="AC609">
            <v>0</v>
          </cell>
          <cell r="AD609">
            <v>163240</v>
          </cell>
          <cell r="AE609">
            <v>147371.20000000001</v>
          </cell>
          <cell r="AF609">
            <v>0</v>
          </cell>
          <cell r="AG609">
            <v>147371.20000000001</v>
          </cell>
          <cell r="AH609">
            <v>9.7200000000000006</v>
          </cell>
        </row>
        <row r="610">
          <cell r="J610" t="str">
            <v>HARAPPANAHALLI_66F07-TBWS</v>
          </cell>
          <cell r="K610" t="str">
            <v>WATER WORKS</v>
          </cell>
          <cell r="L610" t="str">
            <v>1310303907010501</v>
          </cell>
          <cell r="M610">
            <v>2</v>
          </cell>
          <cell r="N610">
            <v>2</v>
          </cell>
          <cell r="O610">
            <v>0</v>
          </cell>
          <cell r="P610">
            <v>0</v>
          </cell>
          <cell r="Q610">
            <v>0</v>
          </cell>
          <cell r="R610">
            <v>537.726</v>
          </cell>
          <cell r="S610">
            <v>552.96299999999997</v>
          </cell>
          <cell r="T610">
            <v>537.73</v>
          </cell>
          <cell r="U610">
            <v>-4.0000000000190994E-3</v>
          </cell>
          <cell r="V610">
            <v>537.73</v>
          </cell>
          <cell r="W610">
            <v>-4.0000000000190994E-3</v>
          </cell>
          <cell r="X610">
            <v>10000</v>
          </cell>
          <cell r="Y610">
            <v>0</v>
          </cell>
          <cell r="Z610">
            <v>152370</v>
          </cell>
          <cell r="AA610">
            <v>0</v>
          </cell>
          <cell r="AB610">
            <v>0</v>
          </cell>
          <cell r="AC610">
            <v>0</v>
          </cell>
          <cell r="AD610">
            <v>152370</v>
          </cell>
          <cell r="AE610">
            <v>149923</v>
          </cell>
          <cell r="AF610">
            <v>0</v>
          </cell>
          <cell r="AG610">
            <v>149923</v>
          </cell>
          <cell r="AH610">
            <v>1.61</v>
          </cell>
        </row>
        <row r="611">
          <cell r="J611" t="str">
            <v>HARAPPANAHALLI_66F06-HPHALLI-RURAL-I.P</v>
          </cell>
          <cell r="K611" t="str">
            <v>AGRI</v>
          </cell>
          <cell r="L611" t="str">
            <v>1310303907010106</v>
          </cell>
          <cell r="M611">
            <v>592</v>
          </cell>
          <cell r="N611">
            <v>589</v>
          </cell>
          <cell r="O611">
            <v>3</v>
          </cell>
          <cell r="P611">
            <v>587</v>
          </cell>
          <cell r="Q611">
            <v>0</v>
          </cell>
          <cell r="R611">
            <v>385.983</v>
          </cell>
          <cell r="S611">
            <v>411.43700000000001</v>
          </cell>
          <cell r="T611">
            <v>385.98</v>
          </cell>
          <cell r="U611">
            <v>2.9999999999859028E-3</v>
          </cell>
          <cell r="V611">
            <v>385.98</v>
          </cell>
          <cell r="W611">
            <v>2.9999999999859028E-3</v>
          </cell>
          <cell r="X611">
            <v>20000</v>
          </cell>
          <cell r="Y611">
            <v>0</v>
          </cell>
          <cell r="Z611">
            <v>509080</v>
          </cell>
          <cell r="AA611">
            <v>308000</v>
          </cell>
          <cell r="AB611">
            <v>0</v>
          </cell>
          <cell r="AC611">
            <v>0</v>
          </cell>
          <cell r="AD611">
            <v>817080</v>
          </cell>
          <cell r="AE611">
            <v>251</v>
          </cell>
          <cell r="AF611">
            <v>716700</v>
          </cell>
          <cell r="AG611">
            <v>716951</v>
          </cell>
          <cell r="AH611">
            <v>12.25</v>
          </cell>
        </row>
        <row r="612">
          <cell r="J612" t="str">
            <v>HARAPPANAHALLI_66F04-HARAKANALU</v>
          </cell>
          <cell r="K612" t="str">
            <v>AGRI</v>
          </cell>
          <cell r="L612" t="str">
            <v>1310303907010104</v>
          </cell>
          <cell r="M612">
            <v>507</v>
          </cell>
          <cell r="N612">
            <v>507</v>
          </cell>
          <cell r="O612">
            <v>0</v>
          </cell>
          <cell r="P612">
            <v>506</v>
          </cell>
          <cell r="Q612">
            <v>0</v>
          </cell>
          <cell r="R612">
            <v>362.03699999999998</v>
          </cell>
          <cell r="S612">
            <v>382.58199999999999</v>
          </cell>
          <cell r="T612">
            <v>362.04</v>
          </cell>
          <cell r="U612">
            <v>-3.0000000000427463E-3</v>
          </cell>
          <cell r="V612">
            <v>362.04</v>
          </cell>
          <cell r="W612">
            <v>-3.0000000000427463E-3</v>
          </cell>
          <cell r="X612">
            <v>20000</v>
          </cell>
          <cell r="Y612">
            <v>0</v>
          </cell>
          <cell r="Z612">
            <v>410900</v>
          </cell>
          <cell r="AA612">
            <v>262000</v>
          </cell>
          <cell r="AB612">
            <v>0</v>
          </cell>
          <cell r="AC612">
            <v>0</v>
          </cell>
          <cell r="AD612">
            <v>672900</v>
          </cell>
          <cell r="AE612">
            <v>28</v>
          </cell>
          <cell r="AF612">
            <v>591100</v>
          </cell>
          <cell r="AG612">
            <v>591128</v>
          </cell>
          <cell r="AH612">
            <v>12.15</v>
          </cell>
        </row>
        <row r="613">
          <cell r="J613" t="str">
            <v>HARAPPANAHALLI_66F02-HULIKATTE NJY</v>
          </cell>
          <cell r="K613" t="str">
            <v>NJY</v>
          </cell>
          <cell r="L613" t="str">
            <v>1310303907010505</v>
          </cell>
          <cell r="M613">
            <v>3755</v>
          </cell>
          <cell r="N613">
            <v>2853</v>
          </cell>
          <cell r="O613">
            <v>902</v>
          </cell>
          <cell r="P613">
            <v>0</v>
          </cell>
          <cell r="Q613">
            <v>0</v>
          </cell>
          <cell r="R613">
            <v>622.86099999999999</v>
          </cell>
          <cell r="S613">
            <v>670.02599999999995</v>
          </cell>
          <cell r="T613">
            <v>622.86</v>
          </cell>
          <cell r="U613">
            <v>9.9999999997635314E-4</v>
          </cell>
          <cell r="V613">
            <v>622.86</v>
          </cell>
          <cell r="W613">
            <v>9.9999999997635314E-4</v>
          </cell>
          <cell r="X613">
            <v>20000</v>
          </cell>
          <cell r="Y613">
            <v>0</v>
          </cell>
          <cell r="Z613">
            <v>943300</v>
          </cell>
          <cell r="AA613">
            <v>0</v>
          </cell>
          <cell r="AB613">
            <v>720000</v>
          </cell>
          <cell r="AC613">
            <v>0</v>
          </cell>
          <cell r="AD613">
            <v>223300</v>
          </cell>
          <cell r="AE613">
            <v>190797.5</v>
          </cell>
          <cell r="AF613">
            <v>0</v>
          </cell>
          <cell r="AG613">
            <v>190797.5</v>
          </cell>
          <cell r="AH613">
            <v>14.56</v>
          </cell>
        </row>
        <row r="614">
          <cell r="J614" t="str">
            <v>HARAPPANAHALLI_66F01-BANDRI</v>
          </cell>
          <cell r="K614" t="str">
            <v>AGRI</v>
          </cell>
          <cell r="L614" t="str">
            <v>1310303907010101</v>
          </cell>
          <cell r="M614">
            <v>455</v>
          </cell>
          <cell r="N614">
            <v>452</v>
          </cell>
          <cell r="O614">
            <v>3</v>
          </cell>
          <cell r="P614">
            <v>452</v>
          </cell>
          <cell r="Q614">
            <v>0</v>
          </cell>
          <cell r="R614">
            <v>340.58199999999999</v>
          </cell>
          <cell r="S614">
            <v>360.22399999999999</v>
          </cell>
          <cell r="T614">
            <v>340.58</v>
          </cell>
          <cell r="U614">
            <v>2.0000000000095497E-3</v>
          </cell>
          <cell r="V614">
            <v>340.58</v>
          </cell>
          <cell r="W614">
            <v>2.0000000000095497E-3</v>
          </cell>
          <cell r="X614">
            <v>20000</v>
          </cell>
          <cell r="Y614">
            <v>0</v>
          </cell>
          <cell r="Z614">
            <v>392840</v>
          </cell>
          <cell r="AA614">
            <v>175000</v>
          </cell>
          <cell r="AB614">
            <v>0</v>
          </cell>
          <cell r="AC614">
            <v>0</v>
          </cell>
          <cell r="AD614">
            <v>567840</v>
          </cell>
          <cell r="AE614">
            <v>0</v>
          </cell>
          <cell r="AF614">
            <v>513894</v>
          </cell>
          <cell r="AG614">
            <v>513894</v>
          </cell>
          <cell r="AH614">
            <v>9.5</v>
          </cell>
        </row>
        <row r="615">
          <cell r="J615" t="str">
            <v>BENNEHALLI_66F11-HUNASEHALLI</v>
          </cell>
          <cell r="K615" t="str">
            <v>AGRI</v>
          </cell>
          <cell r="L615" t="str">
            <v>1310303906020305</v>
          </cell>
          <cell r="M615">
            <v>321</v>
          </cell>
          <cell r="N615">
            <v>320</v>
          </cell>
          <cell r="O615">
            <v>1</v>
          </cell>
          <cell r="P615">
            <v>319</v>
          </cell>
          <cell r="Q615">
            <v>0</v>
          </cell>
          <cell r="R615">
            <v>4823.5</v>
          </cell>
          <cell r="S615">
            <v>5004.2</v>
          </cell>
          <cell r="T615">
            <v>4823.5</v>
          </cell>
          <cell r="U615">
            <v>0</v>
          </cell>
          <cell r="V615">
            <v>4823.5</v>
          </cell>
          <cell r="W615">
            <v>0</v>
          </cell>
          <cell r="X615">
            <v>2000</v>
          </cell>
          <cell r="Y615">
            <v>0</v>
          </cell>
          <cell r="Z615">
            <v>361400</v>
          </cell>
          <cell r="AA615">
            <v>85000</v>
          </cell>
          <cell r="AB615">
            <v>0</v>
          </cell>
          <cell r="AC615">
            <v>0</v>
          </cell>
          <cell r="AD615">
            <v>446400</v>
          </cell>
          <cell r="AE615">
            <v>98</v>
          </cell>
          <cell r="AF615">
            <v>403893.69300000003</v>
          </cell>
          <cell r="AG615">
            <v>403991.69300000003</v>
          </cell>
          <cell r="AH615">
            <v>9.5</v>
          </cell>
        </row>
        <row r="616">
          <cell r="J616" t="str">
            <v>BENNEHALLI_66F10-GOURIPURA</v>
          </cell>
          <cell r="K616" t="str">
            <v>AGRI</v>
          </cell>
          <cell r="L616" t="str">
            <v>1310303906020304</v>
          </cell>
          <cell r="M616">
            <v>503</v>
          </cell>
          <cell r="N616">
            <v>477</v>
          </cell>
          <cell r="O616">
            <v>26</v>
          </cell>
          <cell r="P616">
            <v>471</v>
          </cell>
          <cell r="Q616">
            <v>0</v>
          </cell>
          <cell r="R616">
            <v>334.25</v>
          </cell>
          <cell r="S616">
            <v>357.03</v>
          </cell>
          <cell r="T616">
            <v>334.25</v>
          </cell>
          <cell r="U616">
            <v>0</v>
          </cell>
          <cell r="V616">
            <v>334.25</v>
          </cell>
          <cell r="W616">
            <v>0</v>
          </cell>
          <cell r="X616">
            <v>20000</v>
          </cell>
          <cell r="Y616">
            <v>0</v>
          </cell>
          <cell r="Z616">
            <v>455600</v>
          </cell>
          <cell r="AA616">
            <v>0</v>
          </cell>
          <cell r="AB616">
            <v>0</v>
          </cell>
          <cell r="AC616">
            <v>0</v>
          </cell>
          <cell r="AD616">
            <v>455600</v>
          </cell>
          <cell r="AE616">
            <v>159</v>
          </cell>
          <cell r="AF616">
            <v>412158.348</v>
          </cell>
          <cell r="AG616">
            <v>412317.348</v>
          </cell>
          <cell r="AH616">
            <v>9.5</v>
          </cell>
        </row>
        <row r="617">
          <cell r="J617" t="str">
            <v>BENNEHALLI_66F09-HAGARIGUDIHALLI IP</v>
          </cell>
          <cell r="K617" t="str">
            <v>AGRI</v>
          </cell>
          <cell r="L617" t="str">
            <v>1310303906020303</v>
          </cell>
          <cell r="M617">
            <v>456</v>
          </cell>
          <cell r="N617">
            <v>453</v>
          </cell>
          <cell r="O617">
            <v>3</v>
          </cell>
          <cell r="P617">
            <v>453</v>
          </cell>
          <cell r="Q617">
            <v>0</v>
          </cell>
          <cell r="R617">
            <v>467.96</v>
          </cell>
          <cell r="S617">
            <v>491.86</v>
          </cell>
          <cell r="T617">
            <v>467.96</v>
          </cell>
          <cell r="U617">
            <v>0</v>
          </cell>
          <cell r="V617">
            <v>467.96</v>
          </cell>
          <cell r="W617">
            <v>0</v>
          </cell>
          <cell r="X617">
            <v>20000</v>
          </cell>
          <cell r="Y617">
            <v>0</v>
          </cell>
          <cell r="Z617">
            <v>478000</v>
          </cell>
          <cell r="AA617">
            <v>48000</v>
          </cell>
          <cell r="AB617">
            <v>0</v>
          </cell>
          <cell r="AC617">
            <v>0</v>
          </cell>
          <cell r="AD617">
            <v>526000</v>
          </cell>
          <cell r="AE617">
            <v>0</v>
          </cell>
          <cell r="AF617">
            <v>476030.34600000002</v>
          </cell>
          <cell r="AG617">
            <v>476030.34600000002</v>
          </cell>
          <cell r="AH617">
            <v>9.5</v>
          </cell>
        </row>
        <row r="618">
          <cell r="J618" t="str">
            <v>BENNEHALLI_66F08-BENNIHALLI NJY</v>
          </cell>
          <cell r="K618" t="str">
            <v>NJY</v>
          </cell>
          <cell r="L618" t="str">
            <v>1310303906020302</v>
          </cell>
          <cell r="M618">
            <v>2411</v>
          </cell>
          <cell r="N618">
            <v>1901</v>
          </cell>
          <cell r="O618">
            <v>510</v>
          </cell>
          <cell r="P618">
            <v>0</v>
          </cell>
          <cell r="Q618">
            <v>0</v>
          </cell>
          <cell r="R618">
            <v>264.13</v>
          </cell>
          <cell r="S618">
            <v>272.02999999999997</v>
          </cell>
          <cell r="T618">
            <v>264.13</v>
          </cell>
          <cell r="U618">
            <v>0</v>
          </cell>
          <cell r="V618">
            <v>264.13</v>
          </cell>
          <cell r="W618">
            <v>0</v>
          </cell>
          <cell r="X618">
            <v>20000</v>
          </cell>
          <cell r="Y618">
            <v>0</v>
          </cell>
          <cell r="Z618">
            <v>158000</v>
          </cell>
          <cell r="AA618">
            <v>0</v>
          </cell>
          <cell r="AB618">
            <v>33000</v>
          </cell>
          <cell r="AC618">
            <v>0</v>
          </cell>
          <cell r="AD618">
            <v>125000</v>
          </cell>
          <cell r="AE618">
            <v>114967.8</v>
          </cell>
          <cell r="AF618">
            <v>0</v>
          </cell>
          <cell r="AG618">
            <v>114967.8</v>
          </cell>
          <cell r="AH618">
            <v>8.0299999999999994</v>
          </cell>
        </row>
        <row r="619">
          <cell r="J619" t="str">
            <v>BENNEHALLI_66F07-NAGARAKONDA NJY</v>
          </cell>
          <cell r="K619" t="str">
            <v>NJY</v>
          </cell>
          <cell r="L619" t="str">
            <v>1310303906010106</v>
          </cell>
          <cell r="M619">
            <v>4100</v>
          </cell>
          <cell r="N619">
            <v>3335</v>
          </cell>
          <cell r="O619">
            <v>765</v>
          </cell>
          <cell r="P619">
            <v>1</v>
          </cell>
          <cell r="Q619">
            <v>0</v>
          </cell>
          <cell r="R619">
            <v>633.29999999999995</v>
          </cell>
          <cell r="S619">
            <v>667.43</v>
          </cell>
          <cell r="T619">
            <v>633.29999999999995</v>
          </cell>
          <cell r="U619">
            <v>0</v>
          </cell>
          <cell r="V619">
            <v>633.29999999999995</v>
          </cell>
          <cell r="W619">
            <v>0</v>
          </cell>
          <cell r="X619">
            <v>20000</v>
          </cell>
          <cell r="Y619">
            <v>0</v>
          </cell>
          <cell r="Z619">
            <v>682600</v>
          </cell>
          <cell r="AA619">
            <v>0</v>
          </cell>
          <cell r="AB619">
            <v>495000</v>
          </cell>
          <cell r="AC619">
            <v>0</v>
          </cell>
          <cell r="AD619">
            <v>187600</v>
          </cell>
          <cell r="AE619">
            <v>169322</v>
          </cell>
          <cell r="AF619">
            <v>1447.009</v>
          </cell>
          <cell r="AG619">
            <v>170769.00899999999</v>
          </cell>
          <cell r="AH619">
            <v>8.9700000000000006</v>
          </cell>
        </row>
        <row r="620">
          <cell r="J620" t="str">
            <v>BENNEHALLI_66F06-MATTIHALLI</v>
          </cell>
          <cell r="K620" t="str">
            <v>AGRI</v>
          </cell>
          <cell r="L620" t="str">
            <v>1310303906020301</v>
          </cell>
          <cell r="M620">
            <v>470</v>
          </cell>
          <cell r="N620">
            <v>469</v>
          </cell>
          <cell r="O620">
            <v>1</v>
          </cell>
          <cell r="P620">
            <v>469</v>
          </cell>
          <cell r="Q620">
            <v>0</v>
          </cell>
          <cell r="R620">
            <v>494.07</v>
          </cell>
          <cell r="S620">
            <v>519.94000000000005</v>
          </cell>
          <cell r="T620">
            <v>494.07</v>
          </cell>
          <cell r="U620">
            <v>0</v>
          </cell>
          <cell r="V620">
            <v>494.07</v>
          </cell>
          <cell r="W620">
            <v>0</v>
          </cell>
          <cell r="X620">
            <v>20000</v>
          </cell>
          <cell r="Y620">
            <v>0</v>
          </cell>
          <cell r="Z620">
            <v>517400</v>
          </cell>
          <cell r="AA620">
            <v>55000</v>
          </cell>
          <cell r="AB620">
            <v>0</v>
          </cell>
          <cell r="AC620">
            <v>0</v>
          </cell>
          <cell r="AD620">
            <v>572400</v>
          </cell>
          <cell r="AE620">
            <v>0</v>
          </cell>
          <cell r="AF620">
            <v>518022.98</v>
          </cell>
          <cell r="AG620">
            <v>518022.98</v>
          </cell>
          <cell r="AH620">
            <v>9.5</v>
          </cell>
        </row>
        <row r="621">
          <cell r="J621" t="str">
            <v>BENNEHALLI_66F05-CHIGATERI</v>
          </cell>
          <cell r="K621" t="str">
            <v>AGRI</v>
          </cell>
          <cell r="L621" t="str">
            <v>1310303906010105</v>
          </cell>
          <cell r="M621">
            <v>457</v>
          </cell>
          <cell r="N621">
            <v>447</v>
          </cell>
          <cell r="O621">
            <v>10</v>
          </cell>
          <cell r="P621">
            <v>447</v>
          </cell>
          <cell r="Q621">
            <v>0</v>
          </cell>
          <cell r="R621">
            <v>432.96</v>
          </cell>
          <cell r="S621">
            <v>458.53</v>
          </cell>
          <cell r="T621">
            <v>432.96</v>
          </cell>
          <cell r="U621">
            <v>0</v>
          </cell>
          <cell r="V621">
            <v>432.96</v>
          </cell>
          <cell r="W621">
            <v>0</v>
          </cell>
          <cell r="X621">
            <v>20000</v>
          </cell>
          <cell r="Y621">
            <v>0</v>
          </cell>
          <cell r="Z621">
            <v>511400</v>
          </cell>
          <cell r="AA621">
            <v>0</v>
          </cell>
          <cell r="AB621">
            <v>80000</v>
          </cell>
          <cell r="AC621">
            <v>0</v>
          </cell>
          <cell r="AD621">
            <v>431400</v>
          </cell>
          <cell r="AE621">
            <v>0</v>
          </cell>
          <cell r="AF621">
            <v>390416.54100000003</v>
          </cell>
          <cell r="AG621">
            <v>390416.54100000003</v>
          </cell>
          <cell r="AH621">
            <v>9.5</v>
          </cell>
        </row>
        <row r="622">
          <cell r="J622" t="str">
            <v>BENNEHALLI_66F04-BADA</v>
          </cell>
          <cell r="K622" t="str">
            <v>AGRI</v>
          </cell>
          <cell r="L622" t="str">
            <v>1310303906010104</v>
          </cell>
          <cell r="M622">
            <v>476</v>
          </cell>
          <cell r="N622">
            <v>476</v>
          </cell>
          <cell r="O622">
            <v>0</v>
          </cell>
          <cell r="P622">
            <v>475</v>
          </cell>
          <cell r="Q622">
            <v>0</v>
          </cell>
          <cell r="R622">
            <v>424.91</v>
          </cell>
          <cell r="S622">
            <v>453.09</v>
          </cell>
          <cell r="T622">
            <v>424.91</v>
          </cell>
          <cell r="U622">
            <v>0</v>
          </cell>
          <cell r="V622">
            <v>424.91</v>
          </cell>
          <cell r="W622">
            <v>0</v>
          </cell>
          <cell r="X622">
            <v>20000</v>
          </cell>
          <cell r="Y622">
            <v>0</v>
          </cell>
          <cell r="Z622">
            <v>563600</v>
          </cell>
          <cell r="AA622">
            <v>20000</v>
          </cell>
          <cell r="AB622">
            <v>0</v>
          </cell>
          <cell r="AC622">
            <v>0</v>
          </cell>
          <cell r="AD622">
            <v>583600</v>
          </cell>
          <cell r="AE622">
            <v>110</v>
          </cell>
          <cell r="AF622">
            <v>528047.34299999999</v>
          </cell>
          <cell r="AG622">
            <v>528157.34299999999</v>
          </cell>
          <cell r="AH622">
            <v>9.5</v>
          </cell>
        </row>
        <row r="623">
          <cell r="J623" t="str">
            <v>BENNEHALLI_66F03-MUTTIGI</v>
          </cell>
          <cell r="K623" t="str">
            <v>NJY</v>
          </cell>
          <cell r="L623" t="str">
            <v>1310303906010103</v>
          </cell>
          <cell r="M623">
            <v>4597</v>
          </cell>
          <cell r="N623">
            <v>3765</v>
          </cell>
          <cell r="O623">
            <v>832</v>
          </cell>
          <cell r="P623">
            <v>0</v>
          </cell>
          <cell r="Q623">
            <v>0</v>
          </cell>
          <cell r="R623">
            <v>693.14</v>
          </cell>
          <cell r="S623">
            <v>708.17</v>
          </cell>
          <cell r="T623">
            <v>693.14</v>
          </cell>
          <cell r="U623">
            <v>0</v>
          </cell>
          <cell r="V623">
            <v>693.14</v>
          </cell>
          <cell r="W623">
            <v>0</v>
          </cell>
          <cell r="X623">
            <v>20000</v>
          </cell>
          <cell r="Y623">
            <v>0</v>
          </cell>
          <cell r="Z623">
            <v>300600</v>
          </cell>
          <cell r="AA623">
            <v>0</v>
          </cell>
          <cell r="AB623">
            <v>80000</v>
          </cell>
          <cell r="AC623">
            <v>0</v>
          </cell>
          <cell r="AD623">
            <v>220600</v>
          </cell>
          <cell r="AE623">
            <v>201891.45</v>
          </cell>
          <cell r="AF623">
            <v>0</v>
          </cell>
          <cell r="AG623">
            <v>201891.45</v>
          </cell>
          <cell r="AH623">
            <v>8.48</v>
          </cell>
        </row>
        <row r="624">
          <cell r="J624" t="str">
            <v>BENNEHALLI_66F02-NEELAVANJI</v>
          </cell>
          <cell r="K624" t="str">
            <v>AGRI</v>
          </cell>
          <cell r="L624" t="str">
            <v>1310303906010102</v>
          </cell>
          <cell r="M624">
            <v>381</v>
          </cell>
          <cell r="N624">
            <v>375</v>
          </cell>
          <cell r="O624">
            <v>6</v>
          </cell>
          <cell r="P624">
            <v>373</v>
          </cell>
          <cell r="Q624">
            <v>0</v>
          </cell>
          <cell r="R624">
            <v>375.41</v>
          </cell>
          <cell r="S624">
            <v>402.49</v>
          </cell>
          <cell r="T624">
            <v>375.41</v>
          </cell>
          <cell r="U624">
            <v>0</v>
          </cell>
          <cell r="V624">
            <v>375.41</v>
          </cell>
          <cell r="W624">
            <v>0</v>
          </cell>
          <cell r="X624">
            <v>20000</v>
          </cell>
          <cell r="Y624">
            <v>0</v>
          </cell>
          <cell r="Z624">
            <v>541600</v>
          </cell>
          <cell r="AA624">
            <v>0</v>
          </cell>
          <cell r="AB624">
            <v>65000</v>
          </cell>
          <cell r="AC624">
            <v>0</v>
          </cell>
          <cell r="AD624">
            <v>476600</v>
          </cell>
          <cell r="AE624">
            <v>87</v>
          </cell>
          <cell r="AF624">
            <v>430800</v>
          </cell>
          <cell r="AG624">
            <v>430887</v>
          </cell>
          <cell r="AH624">
            <v>9.59</v>
          </cell>
        </row>
        <row r="625">
          <cell r="J625" t="str">
            <v>BENNEHALLI_66F01-SASVIHALLI</v>
          </cell>
          <cell r="K625" t="str">
            <v>AGRI</v>
          </cell>
          <cell r="L625" t="str">
            <v>1310303906010101</v>
          </cell>
          <cell r="M625">
            <v>365</v>
          </cell>
          <cell r="N625">
            <v>364</v>
          </cell>
          <cell r="O625">
            <v>1</v>
          </cell>
          <cell r="P625">
            <v>364</v>
          </cell>
          <cell r="Q625">
            <v>0</v>
          </cell>
          <cell r="R625">
            <v>375.73899999999998</v>
          </cell>
          <cell r="S625">
            <v>396.80700000000002</v>
          </cell>
          <cell r="T625">
            <v>375.74</v>
          </cell>
          <cell r="U625">
            <v>-1.0000000000331966E-3</v>
          </cell>
          <cell r="V625">
            <v>375.74</v>
          </cell>
          <cell r="W625">
            <v>-1.0000000000331966E-3</v>
          </cell>
          <cell r="X625">
            <v>20000</v>
          </cell>
          <cell r="Y625">
            <v>0</v>
          </cell>
          <cell r="Z625">
            <v>421360</v>
          </cell>
          <cell r="AA625">
            <v>25000</v>
          </cell>
          <cell r="AB625">
            <v>0</v>
          </cell>
          <cell r="AC625">
            <v>0</v>
          </cell>
          <cell r="AD625">
            <v>446360</v>
          </cell>
          <cell r="AE625">
            <v>0</v>
          </cell>
          <cell r="AF625">
            <v>403955.96299999999</v>
          </cell>
          <cell r="AG625">
            <v>403955.96299999999</v>
          </cell>
          <cell r="AH625">
            <v>9.5</v>
          </cell>
        </row>
        <row r="626">
          <cell r="J626" t="str">
            <v>BANUVALLI_66F01-KASHIVISHWANATHA</v>
          </cell>
          <cell r="K626" t="str">
            <v>NJY</v>
          </cell>
          <cell r="L626" t="str">
            <v>1310301904010101</v>
          </cell>
          <cell r="M626">
            <v>2427</v>
          </cell>
          <cell r="N626">
            <v>2083</v>
          </cell>
          <cell r="O626">
            <v>344</v>
          </cell>
          <cell r="P626">
            <v>9</v>
          </cell>
          <cell r="Q626">
            <v>0</v>
          </cell>
          <cell r="R626">
            <v>850.50400000000002</v>
          </cell>
          <cell r="S626">
            <v>872.44799999999998</v>
          </cell>
          <cell r="T626">
            <v>850.5</v>
          </cell>
          <cell r="U626">
            <v>4.0000000000190994E-3</v>
          </cell>
          <cell r="V626">
            <v>850.5</v>
          </cell>
          <cell r="W626">
            <v>4.0000000000190994E-3</v>
          </cell>
          <cell r="X626">
            <v>10000</v>
          </cell>
          <cell r="Y626">
            <v>0</v>
          </cell>
          <cell r="Z626">
            <v>219440</v>
          </cell>
          <cell r="AA626">
            <v>0</v>
          </cell>
          <cell r="AB626">
            <v>40000</v>
          </cell>
          <cell r="AC626">
            <v>0</v>
          </cell>
          <cell r="AD626">
            <v>179440</v>
          </cell>
          <cell r="AE626">
            <v>159074</v>
          </cell>
          <cell r="AF626">
            <v>7992.9309999999996</v>
          </cell>
          <cell r="AG626">
            <v>167066.93100000001</v>
          </cell>
          <cell r="AH626">
            <v>6.9</v>
          </cell>
        </row>
        <row r="627">
          <cell r="J627" t="str">
            <v>BANUVALLI_66F02-SHIVANAHALLI</v>
          </cell>
          <cell r="K627" t="str">
            <v>AGRI</v>
          </cell>
          <cell r="L627" t="str">
            <v>1310301904010102</v>
          </cell>
          <cell r="M627">
            <v>179</v>
          </cell>
          <cell r="N627">
            <v>179</v>
          </cell>
          <cell r="O627">
            <v>0</v>
          </cell>
          <cell r="P627">
            <v>177</v>
          </cell>
          <cell r="Q627">
            <v>0</v>
          </cell>
          <cell r="R627">
            <v>342.709</v>
          </cell>
          <cell r="S627">
            <v>353.565</v>
          </cell>
          <cell r="T627">
            <v>342.71</v>
          </cell>
          <cell r="U627">
            <v>-9.9999999997635314E-4</v>
          </cell>
          <cell r="V627">
            <v>342.71</v>
          </cell>
          <cell r="W627">
            <v>-9.9999999997635314E-4</v>
          </cell>
          <cell r="X627">
            <v>20000</v>
          </cell>
          <cell r="Y627">
            <v>0</v>
          </cell>
          <cell r="Z627">
            <v>217120</v>
          </cell>
          <cell r="AA627">
            <v>0</v>
          </cell>
          <cell r="AB627">
            <v>4000</v>
          </cell>
          <cell r="AC627">
            <v>0</v>
          </cell>
          <cell r="AD627">
            <v>213120</v>
          </cell>
          <cell r="AE627">
            <v>60</v>
          </cell>
          <cell r="AF627">
            <v>192813.82800000001</v>
          </cell>
          <cell r="AG627">
            <v>192873.82800000001</v>
          </cell>
          <cell r="AH627">
            <v>9.5</v>
          </cell>
        </row>
        <row r="628">
          <cell r="J628" t="str">
            <v>BANUVALLI_66F03-BELLUDI</v>
          </cell>
          <cell r="K628" t="str">
            <v>AGRI</v>
          </cell>
          <cell r="L628" t="str">
            <v>1310301904010103</v>
          </cell>
          <cell r="M628">
            <v>312</v>
          </cell>
          <cell r="N628">
            <v>310</v>
          </cell>
          <cell r="O628">
            <v>2</v>
          </cell>
          <cell r="P628">
            <v>304</v>
          </cell>
          <cell r="Q628">
            <v>0</v>
          </cell>
          <cell r="R628">
            <v>300.036</v>
          </cell>
          <cell r="S628">
            <v>307.613</v>
          </cell>
          <cell r="T628">
            <v>300.04000000000002</v>
          </cell>
          <cell r="U628">
            <v>-4.0000000000190994E-3</v>
          </cell>
          <cell r="V628">
            <v>300.04000000000002</v>
          </cell>
          <cell r="W628">
            <v>-4.0000000000190994E-3</v>
          </cell>
          <cell r="X628">
            <v>20000</v>
          </cell>
          <cell r="Y628">
            <v>0</v>
          </cell>
          <cell r="Z628">
            <v>151540</v>
          </cell>
          <cell r="AA628">
            <v>100000</v>
          </cell>
          <cell r="AB628">
            <v>0</v>
          </cell>
          <cell r="AC628">
            <v>0</v>
          </cell>
          <cell r="AD628">
            <v>251540</v>
          </cell>
          <cell r="AE628">
            <v>4385</v>
          </cell>
          <cell r="AF628">
            <v>223258.74299999999</v>
          </cell>
          <cell r="AG628">
            <v>227643.74299999999</v>
          </cell>
          <cell r="AH628">
            <v>9.5</v>
          </cell>
        </row>
        <row r="629">
          <cell r="J629" t="str">
            <v>BANUVALLI_66F04-SALAGANAHALLI</v>
          </cell>
          <cell r="K629" t="str">
            <v>AGRI</v>
          </cell>
          <cell r="L629" t="str">
            <v>1310301904010104</v>
          </cell>
          <cell r="M629">
            <v>425</v>
          </cell>
          <cell r="N629">
            <v>425</v>
          </cell>
          <cell r="O629">
            <v>0</v>
          </cell>
          <cell r="P629">
            <v>424</v>
          </cell>
          <cell r="Q629">
            <v>0</v>
          </cell>
          <cell r="R629">
            <v>514.25099999999998</v>
          </cell>
          <cell r="S629">
            <v>527.66800000000001</v>
          </cell>
          <cell r="T629">
            <v>514.25</v>
          </cell>
          <cell r="U629">
            <v>9.9999999997635314E-4</v>
          </cell>
          <cell r="V629">
            <v>514.25</v>
          </cell>
          <cell r="W629">
            <v>9.9999999997635314E-4</v>
          </cell>
          <cell r="X629">
            <v>20000</v>
          </cell>
          <cell r="Y629">
            <v>0</v>
          </cell>
          <cell r="Z629">
            <v>268340</v>
          </cell>
          <cell r="AA629">
            <v>100000</v>
          </cell>
          <cell r="AB629">
            <v>0</v>
          </cell>
          <cell r="AC629">
            <v>0</v>
          </cell>
          <cell r="AD629">
            <v>368340</v>
          </cell>
          <cell r="AE629">
            <v>6</v>
          </cell>
          <cell r="AF629">
            <v>333340.69199999998</v>
          </cell>
          <cell r="AG629">
            <v>333346.69199999998</v>
          </cell>
          <cell r="AH629">
            <v>9.5</v>
          </cell>
        </row>
        <row r="630">
          <cell r="J630" t="str">
            <v>BANUVALLI_66F05-NJY-ANJANEYA</v>
          </cell>
          <cell r="K630" t="str">
            <v>NJY</v>
          </cell>
          <cell r="L630" t="str">
            <v>1310301904020301</v>
          </cell>
          <cell r="M630">
            <v>4527</v>
          </cell>
          <cell r="N630">
            <v>3971</v>
          </cell>
          <cell r="O630">
            <v>556</v>
          </cell>
          <cell r="P630">
            <v>1</v>
          </cell>
          <cell r="Q630">
            <v>0</v>
          </cell>
          <cell r="R630">
            <v>2432.5920000000001</v>
          </cell>
          <cell r="S630">
            <v>2458.3870000000002</v>
          </cell>
          <cell r="T630">
            <v>2432.59</v>
          </cell>
          <cell r="U630">
            <v>1.9999999999527063E-3</v>
          </cell>
          <cell r="V630">
            <v>2432.59</v>
          </cell>
          <cell r="W630">
            <v>1.9999999999527063E-3</v>
          </cell>
          <cell r="X630">
            <v>10000</v>
          </cell>
          <cell r="Y630">
            <v>0</v>
          </cell>
          <cell r="Z630">
            <v>257950</v>
          </cell>
          <cell r="AA630">
            <v>485000</v>
          </cell>
          <cell r="AB630">
            <v>0</v>
          </cell>
          <cell r="AC630">
            <v>0</v>
          </cell>
          <cell r="AD630">
            <v>742950</v>
          </cell>
          <cell r="AE630">
            <v>680918</v>
          </cell>
          <cell r="AF630">
            <v>800.37300000000005</v>
          </cell>
          <cell r="AG630">
            <v>681718.37300000002</v>
          </cell>
          <cell r="AH630">
            <v>8.24</v>
          </cell>
        </row>
        <row r="631">
          <cell r="J631" t="str">
            <v>BANUVALLI_66F06-BANUVALLI</v>
          </cell>
          <cell r="K631" t="str">
            <v>AGRI</v>
          </cell>
          <cell r="L631" t="str">
            <v>1310301904020302</v>
          </cell>
          <cell r="M631">
            <v>350</v>
          </cell>
          <cell r="N631">
            <v>349</v>
          </cell>
          <cell r="O631">
            <v>1</v>
          </cell>
          <cell r="P631">
            <v>341</v>
          </cell>
          <cell r="Q631">
            <v>0</v>
          </cell>
          <cell r="R631">
            <v>964.476</v>
          </cell>
          <cell r="S631">
            <v>983.74</v>
          </cell>
          <cell r="T631">
            <v>964.48</v>
          </cell>
          <cell r="U631">
            <v>-4.0000000000190994E-3</v>
          </cell>
          <cell r="V631">
            <v>964.48</v>
          </cell>
          <cell r="W631">
            <v>-4.0000000000190994E-3</v>
          </cell>
          <cell r="X631">
            <v>20000</v>
          </cell>
          <cell r="Y631">
            <v>0</v>
          </cell>
          <cell r="Z631">
            <v>385280</v>
          </cell>
          <cell r="AA631">
            <v>0</v>
          </cell>
          <cell r="AB631">
            <v>0</v>
          </cell>
          <cell r="AC631">
            <v>0</v>
          </cell>
          <cell r="AD631">
            <v>385280</v>
          </cell>
          <cell r="AE631">
            <v>534</v>
          </cell>
          <cell r="AF631">
            <v>348144.64000000001</v>
          </cell>
          <cell r="AG631">
            <v>348678.64</v>
          </cell>
          <cell r="AH631">
            <v>9.5</v>
          </cell>
        </row>
        <row r="632">
          <cell r="J632" t="str">
            <v>BANUVALLI_66F07-NANDIGAVI-WATER-SUPPLY</v>
          </cell>
          <cell r="K632" t="str">
            <v>WATER WORKS</v>
          </cell>
          <cell r="L632" t="str">
            <v>1310301904020303</v>
          </cell>
          <cell r="M632">
            <v>342</v>
          </cell>
          <cell r="N632">
            <v>267</v>
          </cell>
          <cell r="O632">
            <v>75</v>
          </cell>
          <cell r="P632">
            <v>19</v>
          </cell>
          <cell r="Q632">
            <v>0</v>
          </cell>
          <cell r="R632">
            <v>469.80799999999999</v>
          </cell>
          <cell r="S632">
            <v>474.81599999999997</v>
          </cell>
          <cell r="T632">
            <v>469.81</v>
          </cell>
          <cell r="U632">
            <v>-2.0000000000095497E-3</v>
          </cell>
          <cell r="V632">
            <v>469.81</v>
          </cell>
          <cell r="W632">
            <v>-2.0000000000095497E-3</v>
          </cell>
          <cell r="X632">
            <v>10000</v>
          </cell>
          <cell r="Y632">
            <v>29940</v>
          </cell>
          <cell r="Z632">
            <v>80020</v>
          </cell>
          <cell r="AA632">
            <v>60000</v>
          </cell>
          <cell r="AB632">
            <v>0</v>
          </cell>
          <cell r="AC632">
            <v>0</v>
          </cell>
          <cell r="AD632">
            <v>140020</v>
          </cell>
          <cell r="AE632">
            <v>115909.5</v>
          </cell>
          <cell r="AF632">
            <v>15953.47</v>
          </cell>
          <cell r="AG632">
            <v>131862.97</v>
          </cell>
          <cell r="AH632">
            <v>5.83</v>
          </cell>
        </row>
        <row r="633">
          <cell r="J633" t="str">
            <v>BANUVALLI_66F08-GURURENUKA</v>
          </cell>
          <cell r="K633" t="str">
            <v>AGRI</v>
          </cell>
          <cell r="L633" t="str">
            <v>1310301904020304</v>
          </cell>
          <cell r="M633">
            <v>550</v>
          </cell>
          <cell r="N633">
            <v>550</v>
          </cell>
          <cell r="O633">
            <v>0</v>
          </cell>
          <cell r="P633">
            <v>549</v>
          </cell>
          <cell r="Q633">
            <v>0</v>
          </cell>
          <cell r="R633">
            <v>736.51099999999997</v>
          </cell>
          <cell r="S633">
            <v>747.47699999999998</v>
          </cell>
          <cell r="T633">
            <v>736.51</v>
          </cell>
          <cell r="U633">
            <v>9.9999999997635314E-4</v>
          </cell>
          <cell r="V633">
            <v>736.51</v>
          </cell>
          <cell r="W633">
            <v>9.9999999997635314E-4</v>
          </cell>
          <cell r="X633">
            <v>20000</v>
          </cell>
          <cell r="Y633">
            <v>184320</v>
          </cell>
          <cell r="Z633">
            <v>403640</v>
          </cell>
          <cell r="AA633">
            <v>100000</v>
          </cell>
          <cell r="AB633">
            <v>0</v>
          </cell>
          <cell r="AC633">
            <v>0</v>
          </cell>
          <cell r="AD633">
            <v>503640</v>
          </cell>
          <cell r="AE633">
            <v>52</v>
          </cell>
          <cell r="AF633">
            <v>455740.451</v>
          </cell>
          <cell r="AG633">
            <v>455792.451</v>
          </cell>
          <cell r="AH633">
            <v>9.5</v>
          </cell>
        </row>
        <row r="634">
          <cell r="J634" t="str">
            <v>BANUVALLI_66F09-HOLESIRIGERE</v>
          </cell>
          <cell r="K634" t="str">
            <v>AGRI</v>
          </cell>
          <cell r="L634" t="str">
            <v>1310301904010105</v>
          </cell>
          <cell r="M634">
            <v>284</v>
          </cell>
          <cell r="N634">
            <v>284</v>
          </cell>
          <cell r="O634">
            <v>0</v>
          </cell>
          <cell r="P634">
            <v>284</v>
          </cell>
          <cell r="Q634">
            <v>0</v>
          </cell>
          <cell r="R634">
            <v>583.69799999999998</v>
          </cell>
          <cell r="S634">
            <v>612.03800000000001</v>
          </cell>
          <cell r="T634">
            <v>583.70000000000005</v>
          </cell>
          <cell r="U634">
            <v>-2.0000000000663931E-3</v>
          </cell>
          <cell r="V634">
            <v>583.70000000000005</v>
          </cell>
          <cell r="W634">
            <v>-2.0000000000663931E-3</v>
          </cell>
          <cell r="X634">
            <v>20000</v>
          </cell>
          <cell r="Y634">
            <v>0</v>
          </cell>
          <cell r="Z634">
            <v>566800</v>
          </cell>
          <cell r="AA634">
            <v>0</v>
          </cell>
          <cell r="AB634">
            <v>235000</v>
          </cell>
          <cell r="AC634">
            <v>0</v>
          </cell>
          <cell r="AD634">
            <v>331800</v>
          </cell>
          <cell r="AE634">
            <v>0</v>
          </cell>
          <cell r="AF634">
            <v>299400</v>
          </cell>
          <cell r="AG634">
            <v>299400</v>
          </cell>
          <cell r="AH634">
            <v>9.76</v>
          </cell>
        </row>
        <row r="635">
          <cell r="J635" t="str">
            <v>BANUVALLI_66F10-KAMALAPURA</v>
          </cell>
          <cell r="K635" t="str">
            <v>NJY</v>
          </cell>
          <cell r="L635" t="str">
            <v>1310301904020305</v>
          </cell>
          <cell r="M635">
            <v>5802</v>
          </cell>
          <cell r="N635">
            <v>5021</v>
          </cell>
          <cell r="O635">
            <v>781</v>
          </cell>
          <cell r="P635">
            <v>5</v>
          </cell>
          <cell r="Q635">
            <v>0</v>
          </cell>
          <cell r="R635">
            <v>29962.2</v>
          </cell>
          <cell r="S635">
            <v>30348.6</v>
          </cell>
          <cell r="T635">
            <v>29962.2</v>
          </cell>
          <cell r="U635">
            <v>0</v>
          </cell>
          <cell r="V635">
            <v>29962.2</v>
          </cell>
          <cell r="W635">
            <v>0</v>
          </cell>
          <cell r="X635">
            <v>1000</v>
          </cell>
          <cell r="Y635">
            <v>0</v>
          </cell>
          <cell r="Z635">
            <v>386400</v>
          </cell>
          <cell r="AA635">
            <v>0</v>
          </cell>
          <cell r="AB635">
            <v>20000</v>
          </cell>
          <cell r="AC635">
            <v>0</v>
          </cell>
          <cell r="AD635">
            <v>366400</v>
          </cell>
          <cell r="AE635">
            <v>337690.5</v>
          </cell>
          <cell r="AF635">
            <v>4001.8649999999998</v>
          </cell>
          <cell r="AG635">
            <v>341692.36499999999</v>
          </cell>
          <cell r="AH635">
            <v>6.74</v>
          </cell>
        </row>
        <row r="636">
          <cell r="J636" t="str">
            <v>DEVARBELAKERE_66F01-MYLARALINGESHWARA</v>
          </cell>
          <cell r="K636" t="str">
            <v>NJY</v>
          </cell>
          <cell r="L636" t="str">
            <v>1310301909010201</v>
          </cell>
          <cell r="M636">
            <v>1120</v>
          </cell>
          <cell r="N636">
            <v>1003</v>
          </cell>
          <cell r="O636">
            <v>117</v>
          </cell>
          <cell r="P636">
            <v>0</v>
          </cell>
          <cell r="Q636">
            <v>0</v>
          </cell>
          <cell r="R636">
            <v>13.048999999999999</v>
          </cell>
          <cell r="S636">
            <v>24.062999999999999</v>
          </cell>
          <cell r="T636">
            <v>13.05</v>
          </cell>
          <cell r="U636">
            <v>-1.0000000000012221E-3</v>
          </cell>
          <cell r="V636">
            <v>13.05</v>
          </cell>
          <cell r="W636">
            <v>-1.0000000000012221E-3</v>
          </cell>
          <cell r="X636">
            <v>20000</v>
          </cell>
          <cell r="Y636">
            <v>0</v>
          </cell>
          <cell r="Z636">
            <v>220280</v>
          </cell>
          <cell r="AA636">
            <v>0</v>
          </cell>
          <cell r="AB636">
            <v>12000</v>
          </cell>
          <cell r="AC636">
            <v>0</v>
          </cell>
          <cell r="AD636">
            <v>208280</v>
          </cell>
          <cell r="AE636">
            <v>195098</v>
          </cell>
          <cell r="AF636">
            <v>0</v>
          </cell>
          <cell r="AG636">
            <v>195098</v>
          </cell>
          <cell r="AH636">
            <v>6.33</v>
          </cell>
        </row>
        <row r="637">
          <cell r="J637" t="str">
            <v>DEVARBELAKERE_66F02-KADLEGONDI</v>
          </cell>
          <cell r="K637" t="str">
            <v>AGRI</v>
          </cell>
          <cell r="L637" t="str">
            <v>1310301909010202</v>
          </cell>
          <cell r="M637">
            <v>260</v>
          </cell>
          <cell r="N637">
            <v>259</v>
          </cell>
          <cell r="O637">
            <v>1</v>
          </cell>
          <cell r="P637">
            <v>259</v>
          </cell>
          <cell r="Q637">
            <v>0</v>
          </cell>
          <cell r="R637">
            <v>629.28399999999999</v>
          </cell>
          <cell r="S637">
            <v>648.11699999999996</v>
          </cell>
          <cell r="T637">
            <v>629.28</v>
          </cell>
          <cell r="U637">
            <v>4.0000000000190994E-3</v>
          </cell>
          <cell r="V637">
            <v>629.28</v>
          </cell>
          <cell r="W637">
            <v>4.0000000000190994E-3</v>
          </cell>
          <cell r="X637">
            <v>20000</v>
          </cell>
          <cell r="Y637">
            <v>0</v>
          </cell>
          <cell r="Z637">
            <v>376660</v>
          </cell>
          <cell r="AA637">
            <v>0</v>
          </cell>
          <cell r="AB637">
            <v>57000</v>
          </cell>
          <cell r="AC637">
            <v>0</v>
          </cell>
          <cell r="AD637">
            <v>319660</v>
          </cell>
          <cell r="AE637">
            <v>0</v>
          </cell>
          <cell r="AF637">
            <v>289292.07799999998</v>
          </cell>
          <cell r="AG637">
            <v>289292.07799999998</v>
          </cell>
          <cell r="AH637">
            <v>9.5</v>
          </cell>
        </row>
        <row r="638">
          <cell r="J638" t="str">
            <v>DEVARBELAKERE_66F03-KARIYAMMA</v>
          </cell>
          <cell r="K638" t="str">
            <v>NJY</v>
          </cell>
          <cell r="L638" t="str">
            <v>1310301909010203</v>
          </cell>
          <cell r="M638">
            <v>649</v>
          </cell>
          <cell r="N638">
            <v>528</v>
          </cell>
          <cell r="O638">
            <v>121</v>
          </cell>
          <cell r="P638">
            <v>0</v>
          </cell>
          <cell r="Q638">
            <v>0</v>
          </cell>
          <cell r="R638">
            <v>132.80699999999999</v>
          </cell>
          <cell r="S638">
            <v>135.21299999999999</v>
          </cell>
          <cell r="T638">
            <v>132.81</v>
          </cell>
          <cell r="U638">
            <v>-3.0000000000143245E-3</v>
          </cell>
          <cell r="V638">
            <v>132.81</v>
          </cell>
          <cell r="W638">
            <v>-3.0000000000143245E-3</v>
          </cell>
          <cell r="X638">
            <v>20000</v>
          </cell>
          <cell r="Y638">
            <v>0</v>
          </cell>
          <cell r="Z638">
            <v>48120</v>
          </cell>
          <cell r="AA638">
            <v>0</v>
          </cell>
          <cell r="AB638">
            <v>12000</v>
          </cell>
          <cell r="AC638">
            <v>0</v>
          </cell>
          <cell r="AD638">
            <v>36120</v>
          </cell>
          <cell r="AE638">
            <v>34269</v>
          </cell>
          <cell r="AF638">
            <v>0</v>
          </cell>
          <cell r="AG638">
            <v>34269</v>
          </cell>
          <cell r="AH638">
            <v>5.12</v>
          </cell>
        </row>
        <row r="639">
          <cell r="J639" t="str">
            <v>DEVARBELAKERE_66F04-SALAKATTE</v>
          </cell>
          <cell r="K639" t="str">
            <v>AGRI</v>
          </cell>
          <cell r="L639" t="str">
            <v>1310301909010204</v>
          </cell>
          <cell r="M639">
            <v>393</v>
          </cell>
          <cell r="N639">
            <v>393</v>
          </cell>
          <cell r="O639">
            <v>0</v>
          </cell>
          <cell r="P639">
            <v>391</v>
          </cell>
          <cell r="Q639">
            <v>0</v>
          </cell>
          <cell r="R639">
            <v>6.806</v>
          </cell>
          <cell r="S639">
            <v>16.806000000000001</v>
          </cell>
          <cell r="T639">
            <v>6.81</v>
          </cell>
          <cell r="U639">
            <v>-3.9999999999995595E-3</v>
          </cell>
          <cell r="V639">
            <v>6.81</v>
          </cell>
          <cell r="W639">
            <v>-3.9999999999995595E-3</v>
          </cell>
          <cell r="X639">
            <v>20000</v>
          </cell>
          <cell r="Y639">
            <v>0</v>
          </cell>
          <cell r="Z639">
            <v>200000</v>
          </cell>
          <cell r="AA639">
            <v>100000</v>
          </cell>
          <cell r="AB639">
            <v>0</v>
          </cell>
          <cell r="AC639">
            <v>0</v>
          </cell>
          <cell r="AD639">
            <v>300000</v>
          </cell>
          <cell r="AE639">
            <v>107</v>
          </cell>
          <cell r="AF639">
            <v>271392.5</v>
          </cell>
          <cell r="AG639">
            <v>271499.5</v>
          </cell>
          <cell r="AH639">
            <v>9.5</v>
          </cell>
        </row>
        <row r="640">
          <cell r="J640" t="str">
            <v>DEVARBELAKERE_66F05-MITLAKATTE INDUSTRIAL</v>
          </cell>
          <cell r="K640" t="str">
            <v>INDUSTRIAL</v>
          </cell>
          <cell r="L640" t="str">
            <v>1310301909020201</v>
          </cell>
          <cell r="M640">
            <v>607</v>
          </cell>
          <cell r="N640">
            <v>480</v>
          </cell>
          <cell r="O640">
            <v>127</v>
          </cell>
          <cell r="P640">
            <v>1</v>
          </cell>
          <cell r="Q640">
            <v>0</v>
          </cell>
          <cell r="R640">
            <v>485.88200000000001</v>
          </cell>
          <cell r="S640">
            <v>485.88200000000001</v>
          </cell>
          <cell r="T640">
            <v>485.88</v>
          </cell>
          <cell r="U640">
            <v>2.0000000000095497E-3</v>
          </cell>
          <cell r="V640">
            <v>485.88</v>
          </cell>
          <cell r="W640">
            <v>2.0000000000095497E-3</v>
          </cell>
          <cell r="X640">
            <v>20000</v>
          </cell>
          <cell r="Y640">
            <v>225000</v>
          </cell>
          <cell r="Z640">
            <v>225000</v>
          </cell>
          <cell r="AA640">
            <v>20000</v>
          </cell>
          <cell r="AB640">
            <v>0</v>
          </cell>
          <cell r="AC640">
            <v>0</v>
          </cell>
          <cell r="AD640">
            <v>245000</v>
          </cell>
          <cell r="AE640">
            <v>226152</v>
          </cell>
          <cell r="AF640">
            <v>1200.559</v>
          </cell>
          <cell r="AG640">
            <v>227352.55900000001</v>
          </cell>
          <cell r="AH640">
            <v>7.2</v>
          </cell>
        </row>
        <row r="641">
          <cell r="J641" t="str">
            <v>DEVARBELAKERE_66F06-CHOWDESHWARI AGRI</v>
          </cell>
          <cell r="K641" t="str">
            <v>AGRI</v>
          </cell>
          <cell r="L641" t="str">
            <v>1310301909020204</v>
          </cell>
          <cell r="M641">
            <v>65</v>
          </cell>
          <cell r="N641">
            <v>63</v>
          </cell>
          <cell r="O641">
            <v>2</v>
          </cell>
          <cell r="P641">
            <v>55</v>
          </cell>
          <cell r="Q641">
            <v>0</v>
          </cell>
          <cell r="R641">
            <v>153.41399999999999</v>
          </cell>
          <cell r="S641">
            <v>162.74600000000001</v>
          </cell>
          <cell r="T641">
            <v>153.41</v>
          </cell>
          <cell r="U641">
            <v>3.9999999999906777E-3</v>
          </cell>
          <cell r="V641">
            <v>153.41</v>
          </cell>
          <cell r="W641">
            <v>3.9999999999906777E-3</v>
          </cell>
          <cell r="X641">
            <v>20000</v>
          </cell>
          <cell r="Y641">
            <v>0</v>
          </cell>
          <cell r="Z641">
            <v>186640</v>
          </cell>
          <cell r="AA641">
            <v>0</v>
          </cell>
          <cell r="AB641">
            <v>120000</v>
          </cell>
          <cell r="AC641">
            <v>0</v>
          </cell>
          <cell r="AD641">
            <v>66640</v>
          </cell>
          <cell r="AE641">
            <v>411</v>
          </cell>
          <cell r="AF641">
            <v>59500</v>
          </cell>
          <cell r="AG641">
            <v>59911</v>
          </cell>
          <cell r="AH641">
            <v>10.1</v>
          </cell>
        </row>
        <row r="642">
          <cell r="J642" t="str">
            <v>DEVARBELAKERE_66F07-SHIVAJI</v>
          </cell>
          <cell r="K642" t="str">
            <v>AGRI</v>
          </cell>
          <cell r="L642" t="str">
            <v>1310301909020202</v>
          </cell>
          <cell r="M642">
            <v>166</v>
          </cell>
          <cell r="N642">
            <v>166</v>
          </cell>
          <cell r="O642">
            <v>0</v>
          </cell>
          <cell r="P642">
            <v>166</v>
          </cell>
          <cell r="Q642">
            <v>0</v>
          </cell>
          <cell r="R642">
            <v>318.13799999999998</v>
          </cell>
          <cell r="S642">
            <v>331.50599999999997</v>
          </cell>
          <cell r="T642">
            <v>318.14</v>
          </cell>
          <cell r="U642">
            <v>-2.0000000000095497E-3</v>
          </cell>
          <cell r="V642">
            <v>318.14</v>
          </cell>
          <cell r="W642">
            <v>-2.0000000000095497E-3</v>
          </cell>
          <cell r="X642">
            <v>20000</v>
          </cell>
          <cell r="Y642">
            <v>0</v>
          </cell>
          <cell r="Z642">
            <v>267360</v>
          </cell>
          <cell r="AA642">
            <v>0</v>
          </cell>
          <cell r="AB642">
            <v>5000</v>
          </cell>
          <cell r="AC642">
            <v>0</v>
          </cell>
          <cell r="AD642">
            <v>262360</v>
          </cell>
          <cell r="AE642">
            <v>0</v>
          </cell>
          <cell r="AF642">
            <v>237436.18100000001</v>
          </cell>
          <cell r="AG642">
            <v>237436.18100000001</v>
          </cell>
          <cell r="AH642">
            <v>9.5</v>
          </cell>
        </row>
        <row r="643">
          <cell r="J643" t="str">
            <v>DEVARBELAKERE_66F08-MUDAHADADI</v>
          </cell>
          <cell r="K643" t="str">
            <v>AGRI</v>
          </cell>
          <cell r="L643" t="str">
            <v>1310301909020203</v>
          </cell>
          <cell r="M643">
            <v>400</v>
          </cell>
          <cell r="N643">
            <v>398</v>
          </cell>
          <cell r="O643">
            <v>2</v>
          </cell>
          <cell r="P643">
            <v>398</v>
          </cell>
          <cell r="Q643">
            <v>0</v>
          </cell>
          <cell r="R643">
            <v>462.75900000000001</v>
          </cell>
          <cell r="S643">
            <v>481.572</v>
          </cell>
          <cell r="T643">
            <v>462.76</v>
          </cell>
          <cell r="U643">
            <v>-9.9999999997635314E-4</v>
          </cell>
          <cell r="V643">
            <v>462.76</v>
          </cell>
          <cell r="W643">
            <v>-9.9999999997635314E-4</v>
          </cell>
          <cell r="X643">
            <v>20000</v>
          </cell>
          <cell r="Y643">
            <v>0</v>
          </cell>
          <cell r="Z643">
            <v>376260</v>
          </cell>
          <cell r="AA643">
            <v>265000</v>
          </cell>
          <cell r="AB643">
            <v>0</v>
          </cell>
          <cell r="AC643">
            <v>0</v>
          </cell>
          <cell r="AD643">
            <v>641260</v>
          </cell>
          <cell r="AE643">
            <v>0</v>
          </cell>
          <cell r="AF643">
            <v>580340.61100000003</v>
          </cell>
          <cell r="AG643">
            <v>580340.61100000003</v>
          </cell>
          <cell r="AH643">
            <v>9.5</v>
          </cell>
        </row>
        <row r="644">
          <cell r="J644" t="str">
            <v>GUTTUR_66F02-DOGGALLI</v>
          </cell>
          <cell r="K644" t="str">
            <v>AGRI</v>
          </cell>
          <cell r="L644" t="str">
            <v>1310301902010101</v>
          </cell>
          <cell r="M644">
            <v>164</v>
          </cell>
          <cell r="N644">
            <v>163</v>
          </cell>
          <cell r="O644">
            <v>1</v>
          </cell>
          <cell r="P644">
            <v>158</v>
          </cell>
          <cell r="Q644">
            <v>0</v>
          </cell>
          <cell r="R644">
            <v>255.04499999999999</v>
          </cell>
          <cell r="S644">
            <v>266.83199999999999</v>
          </cell>
          <cell r="T644">
            <v>255.05</v>
          </cell>
          <cell r="U644">
            <v>-5.0000000000238742E-3</v>
          </cell>
          <cell r="V644">
            <v>255.05</v>
          </cell>
          <cell r="W644">
            <v>-5.0000000000238742E-3</v>
          </cell>
          <cell r="X644">
            <v>20000</v>
          </cell>
          <cell r="Y644">
            <v>0</v>
          </cell>
          <cell r="Z644">
            <v>235740</v>
          </cell>
          <cell r="AA644">
            <v>0</v>
          </cell>
          <cell r="AB644">
            <v>34000</v>
          </cell>
          <cell r="AC644">
            <v>0</v>
          </cell>
          <cell r="AD644">
            <v>201740</v>
          </cell>
          <cell r="AE644">
            <v>1060</v>
          </cell>
          <cell r="AF644">
            <v>181514.5</v>
          </cell>
          <cell r="AG644">
            <v>182574.5</v>
          </cell>
          <cell r="AH644">
            <v>9.5</v>
          </cell>
        </row>
        <row r="645">
          <cell r="J645" t="str">
            <v>GUTTUR_66F09-INDUSTRIAL</v>
          </cell>
          <cell r="K645" t="str">
            <v>INDUSTRIAL</v>
          </cell>
          <cell r="L645" t="str">
            <v>1310301902010103</v>
          </cell>
          <cell r="M645">
            <v>1</v>
          </cell>
          <cell r="N645">
            <v>1</v>
          </cell>
          <cell r="O645">
            <v>0</v>
          </cell>
          <cell r="P645">
            <v>0</v>
          </cell>
          <cell r="Q645">
            <v>0</v>
          </cell>
          <cell r="T645">
            <v>1801.3779999999999</v>
          </cell>
          <cell r="U645">
            <v>-1801.3779999999999</v>
          </cell>
          <cell r="V645">
            <v>1801.3779999999999</v>
          </cell>
          <cell r="W645">
            <v>-1801.3779999999999</v>
          </cell>
          <cell r="AE645">
            <v>55</v>
          </cell>
          <cell r="AF645">
            <v>0</v>
          </cell>
          <cell r="AG645">
            <v>55</v>
          </cell>
        </row>
        <row r="646">
          <cell r="J646" t="str">
            <v>GUTTUR_66F11-ANJANEYA</v>
          </cell>
          <cell r="K646" t="str">
            <v>NJY</v>
          </cell>
          <cell r="L646" t="str">
            <v>1310301902010303</v>
          </cell>
          <cell r="M646">
            <v>755</v>
          </cell>
          <cell r="N646">
            <v>608</v>
          </cell>
          <cell r="O646">
            <v>147</v>
          </cell>
          <cell r="P646">
            <v>6</v>
          </cell>
          <cell r="Q646">
            <v>0</v>
          </cell>
          <cell r="R646">
            <v>19.213000000000001</v>
          </cell>
          <cell r="S646">
            <v>21.094000000000001</v>
          </cell>
          <cell r="T646">
            <v>19.21</v>
          </cell>
          <cell r="U646">
            <v>3.0000000000001137E-3</v>
          </cell>
          <cell r="V646">
            <v>19.21</v>
          </cell>
          <cell r="W646">
            <v>3.0000000000001137E-3</v>
          </cell>
          <cell r="X646">
            <v>20000</v>
          </cell>
          <cell r="Y646">
            <v>0</v>
          </cell>
          <cell r="Z646">
            <v>37620</v>
          </cell>
          <cell r="AA646">
            <v>12000</v>
          </cell>
          <cell r="AB646">
            <v>0</v>
          </cell>
          <cell r="AC646">
            <v>0</v>
          </cell>
          <cell r="AD646">
            <v>49620</v>
          </cell>
          <cell r="AE646">
            <v>40211</v>
          </cell>
          <cell r="AF646">
            <v>5602.61</v>
          </cell>
          <cell r="AG646">
            <v>45813.61</v>
          </cell>
          <cell r="AH646">
            <v>7.67</v>
          </cell>
        </row>
        <row r="647">
          <cell r="J647" t="str">
            <v>GUTTUR_66F13-SARATHI</v>
          </cell>
          <cell r="K647" t="str">
            <v>AGRI</v>
          </cell>
          <cell r="L647" t="str">
            <v>1310301902020501</v>
          </cell>
          <cell r="M647">
            <v>361</v>
          </cell>
          <cell r="N647">
            <v>361</v>
          </cell>
          <cell r="O647">
            <v>0</v>
          </cell>
          <cell r="P647">
            <v>360</v>
          </cell>
          <cell r="Q647">
            <v>0</v>
          </cell>
          <cell r="R647">
            <v>2307.79</v>
          </cell>
          <cell r="S647">
            <v>2468.02</v>
          </cell>
          <cell r="T647">
            <v>2307.79</v>
          </cell>
          <cell r="U647">
            <v>0</v>
          </cell>
          <cell r="V647">
            <v>2307.79</v>
          </cell>
          <cell r="W647">
            <v>0</v>
          </cell>
          <cell r="X647">
            <v>2000</v>
          </cell>
          <cell r="Y647">
            <v>0</v>
          </cell>
          <cell r="Z647">
            <v>320460</v>
          </cell>
          <cell r="AA647">
            <v>100000</v>
          </cell>
          <cell r="AB647">
            <v>0</v>
          </cell>
          <cell r="AC647">
            <v>0</v>
          </cell>
          <cell r="AD647">
            <v>420460</v>
          </cell>
          <cell r="AE647">
            <v>77</v>
          </cell>
          <cell r="AF647">
            <v>380438.53899999999</v>
          </cell>
          <cell r="AG647">
            <v>380515.53899999999</v>
          </cell>
          <cell r="AH647">
            <v>9.5</v>
          </cell>
        </row>
        <row r="648">
          <cell r="J648" t="str">
            <v>GUTTUR_66F14-DEETTUR</v>
          </cell>
          <cell r="K648" t="str">
            <v>AGRI</v>
          </cell>
          <cell r="L648" t="str">
            <v>1310301902020502</v>
          </cell>
          <cell r="M648">
            <v>530</v>
          </cell>
          <cell r="N648">
            <v>530</v>
          </cell>
          <cell r="O648">
            <v>0</v>
          </cell>
          <cell r="P648">
            <v>530</v>
          </cell>
          <cell r="Q648">
            <v>0</v>
          </cell>
          <cell r="R648">
            <v>3107.2</v>
          </cell>
          <cell r="S648">
            <v>3305.4</v>
          </cell>
          <cell r="T648">
            <v>3107.2</v>
          </cell>
          <cell r="U648">
            <v>0</v>
          </cell>
          <cell r="V648">
            <v>3107.2</v>
          </cell>
          <cell r="W648">
            <v>0</v>
          </cell>
          <cell r="X648">
            <v>2000</v>
          </cell>
          <cell r="Y648">
            <v>0</v>
          </cell>
          <cell r="Z648">
            <v>396400</v>
          </cell>
          <cell r="AA648">
            <v>100000</v>
          </cell>
          <cell r="AB648">
            <v>0</v>
          </cell>
          <cell r="AC648">
            <v>0</v>
          </cell>
          <cell r="AD648">
            <v>496400</v>
          </cell>
          <cell r="AE648">
            <v>0</v>
          </cell>
          <cell r="AF648">
            <v>449243.64</v>
          </cell>
          <cell r="AG648">
            <v>449243.64</v>
          </cell>
          <cell r="AH648">
            <v>9.5</v>
          </cell>
        </row>
        <row r="649">
          <cell r="J649" t="str">
            <v>GUTTUR_66F15-KARLAHALLI</v>
          </cell>
          <cell r="K649" t="str">
            <v>NJY</v>
          </cell>
          <cell r="L649" t="str">
            <v>1310301902020503</v>
          </cell>
          <cell r="M649">
            <v>2127</v>
          </cell>
          <cell r="N649">
            <v>1567</v>
          </cell>
          <cell r="O649">
            <v>560</v>
          </cell>
          <cell r="P649">
            <v>0</v>
          </cell>
          <cell r="Q649">
            <v>0</v>
          </cell>
          <cell r="R649">
            <v>195.92</v>
          </cell>
          <cell r="S649">
            <v>294.18</v>
          </cell>
          <cell r="T649">
            <v>195.92</v>
          </cell>
          <cell r="U649">
            <v>0</v>
          </cell>
          <cell r="V649">
            <v>195.92</v>
          </cell>
          <cell r="W649">
            <v>0</v>
          </cell>
          <cell r="X649">
            <v>2000</v>
          </cell>
          <cell r="Y649">
            <v>0</v>
          </cell>
          <cell r="Z649">
            <v>196520</v>
          </cell>
          <cell r="AA649">
            <v>0</v>
          </cell>
          <cell r="AB649">
            <v>50000</v>
          </cell>
          <cell r="AC649">
            <v>0</v>
          </cell>
          <cell r="AD649">
            <v>146520</v>
          </cell>
          <cell r="AE649">
            <v>134248</v>
          </cell>
          <cell r="AF649">
            <v>0</v>
          </cell>
          <cell r="AG649">
            <v>134248</v>
          </cell>
          <cell r="AH649">
            <v>8.3800000000000008</v>
          </cell>
        </row>
        <row r="650">
          <cell r="J650" t="str">
            <v>GUTTUR_66F16-GANGANARASI</v>
          </cell>
          <cell r="K650" t="str">
            <v>AGRI</v>
          </cell>
          <cell r="L650" t="str">
            <v>1310301902020504</v>
          </cell>
          <cell r="M650">
            <v>569</v>
          </cell>
          <cell r="N650">
            <v>568</v>
          </cell>
          <cell r="O650">
            <v>1</v>
          </cell>
          <cell r="P650">
            <v>566</v>
          </cell>
          <cell r="Q650">
            <v>0</v>
          </cell>
          <cell r="R650">
            <v>155.47999999999999</v>
          </cell>
          <cell r="S650">
            <v>291.63</v>
          </cell>
          <cell r="T650">
            <v>155.47999999999999</v>
          </cell>
          <cell r="U650">
            <v>0</v>
          </cell>
          <cell r="V650">
            <v>155.47999999999999</v>
          </cell>
          <cell r="W650">
            <v>0</v>
          </cell>
          <cell r="X650">
            <v>2000</v>
          </cell>
          <cell r="Y650">
            <v>0</v>
          </cell>
          <cell r="Z650">
            <v>272300</v>
          </cell>
          <cell r="AA650">
            <v>100000</v>
          </cell>
          <cell r="AB650">
            <v>0</v>
          </cell>
          <cell r="AC650">
            <v>0</v>
          </cell>
          <cell r="AD650">
            <v>372300</v>
          </cell>
          <cell r="AE650">
            <v>42</v>
          </cell>
          <cell r="AF650">
            <v>336889.766</v>
          </cell>
          <cell r="AG650">
            <v>336931.766</v>
          </cell>
          <cell r="AH650">
            <v>9.5</v>
          </cell>
        </row>
        <row r="651">
          <cell r="J651" t="str">
            <v>HARIHAR-HOSPET_66F05-HARAGANAHALLI</v>
          </cell>
          <cell r="K651" t="str">
            <v>AGRI</v>
          </cell>
          <cell r="L651" t="str">
            <v>1310301907020301</v>
          </cell>
          <cell r="M651">
            <v>494</v>
          </cell>
          <cell r="N651">
            <v>494</v>
          </cell>
          <cell r="O651">
            <v>0</v>
          </cell>
          <cell r="P651">
            <v>487</v>
          </cell>
          <cell r="Q651">
            <v>0</v>
          </cell>
          <cell r="R651">
            <v>438.911</v>
          </cell>
          <cell r="S651">
            <v>447.53899999999999</v>
          </cell>
          <cell r="T651">
            <v>438.91</v>
          </cell>
          <cell r="U651">
            <v>9.9999999997635314E-4</v>
          </cell>
          <cell r="V651">
            <v>438.91</v>
          </cell>
          <cell r="W651">
            <v>9.9999999997635314E-4</v>
          </cell>
          <cell r="X651">
            <v>20000</v>
          </cell>
          <cell r="Y651">
            <v>0</v>
          </cell>
          <cell r="Z651">
            <v>172560</v>
          </cell>
          <cell r="AA651">
            <v>0</v>
          </cell>
          <cell r="AB651">
            <v>0</v>
          </cell>
          <cell r="AC651">
            <v>0</v>
          </cell>
          <cell r="AD651">
            <v>172560</v>
          </cell>
          <cell r="AE651">
            <v>150574.5</v>
          </cell>
          <cell r="AF651">
            <v>5591.0010000000002</v>
          </cell>
          <cell r="AG651">
            <v>156165.50099999999</v>
          </cell>
          <cell r="AH651">
            <v>9.5</v>
          </cell>
        </row>
        <row r="652">
          <cell r="J652" t="str">
            <v>HARIHAR-HOSPET_66F06-W/W-(RAJ)</v>
          </cell>
          <cell r="K652" t="str">
            <v>WATER WORKS</v>
          </cell>
          <cell r="L652" t="str">
            <v>1310301907020302</v>
          </cell>
          <cell r="M652">
            <v>358</v>
          </cell>
          <cell r="N652">
            <v>338</v>
          </cell>
          <cell r="O652">
            <v>20</v>
          </cell>
          <cell r="P652">
            <v>8</v>
          </cell>
          <cell r="Q652">
            <v>0</v>
          </cell>
          <cell r="R652">
            <v>9.56</v>
          </cell>
          <cell r="S652">
            <v>45.826000000000001</v>
          </cell>
          <cell r="T652">
            <v>9.56</v>
          </cell>
          <cell r="U652">
            <v>0</v>
          </cell>
          <cell r="V652">
            <v>9.56</v>
          </cell>
          <cell r="W652">
            <v>0</v>
          </cell>
          <cell r="X652">
            <v>20000</v>
          </cell>
          <cell r="Y652">
            <v>0</v>
          </cell>
          <cell r="Z652">
            <v>725320</v>
          </cell>
          <cell r="AA652">
            <v>0</v>
          </cell>
          <cell r="AB652">
            <v>0</v>
          </cell>
          <cell r="AC652">
            <v>0</v>
          </cell>
          <cell r="AD652">
            <v>725320</v>
          </cell>
          <cell r="AE652">
            <v>697079</v>
          </cell>
          <cell r="AF652">
            <v>6381.3879999999999</v>
          </cell>
          <cell r="AG652">
            <v>703460.38800000004</v>
          </cell>
          <cell r="AH652">
            <v>3.01</v>
          </cell>
        </row>
        <row r="653">
          <cell r="J653" t="str">
            <v>HARIHAR-HOSPET_66F07-NANDIGAVI</v>
          </cell>
          <cell r="K653" t="str">
            <v>AGRI</v>
          </cell>
          <cell r="L653" t="str">
            <v>1310301907020303</v>
          </cell>
          <cell r="M653">
            <v>541</v>
          </cell>
          <cell r="N653">
            <v>541</v>
          </cell>
          <cell r="O653">
            <v>0</v>
          </cell>
          <cell r="P653">
            <v>541</v>
          </cell>
          <cell r="Q653">
            <v>0</v>
          </cell>
          <cell r="R653">
            <v>668.64300000000003</v>
          </cell>
          <cell r="S653">
            <v>688.94399999999996</v>
          </cell>
          <cell r="T653">
            <v>668.64</v>
          </cell>
          <cell r="U653">
            <v>3.0000000000427463E-3</v>
          </cell>
          <cell r="V653">
            <v>668.64</v>
          </cell>
          <cell r="W653">
            <v>3.0000000000427463E-3</v>
          </cell>
          <cell r="X653">
            <v>20000</v>
          </cell>
          <cell r="Y653">
            <v>46600</v>
          </cell>
          <cell r="Z653">
            <v>452620</v>
          </cell>
          <cell r="AA653">
            <v>100000</v>
          </cell>
          <cell r="AB653">
            <v>0</v>
          </cell>
          <cell r="AC653">
            <v>0</v>
          </cell>
          <cell r="AD653">
            <v>552620</v>
          </cell>
          <cell r="AE653">
            <v>0</v>
          </cell>
          <cell r="AF653">
            <v>500119.70500000002</v>
          </cell>
          <cell r="AG653">
            <v>500119.70500000002</v>
          </cell>
          <cell r="AH653">
            <v>9.5</v>
          </cell>
        </row>
        <row r="654">
          <cell r="J654" t="str">
            <v>HARIHAR-HOSPET_66F08-RAJANHALLI</v>
          </cell>
          <cell r="K654" t="str">
            <v>AGRI</v>
          </cell>
          <cell r="L654" t="str">
            <v>1310301907020304</v>
          </cell>
          <cell r="M654">
            <v>247</v>
          </cell>
          <cell r="N654">
            <v>247</v>
          </cell>
          <cell r="O654">
            <v>0</v>
          </cell>
          <cell r="P654">
            <v>244</v>
          </cell>
          <cell r="Q654">
            <v>0</v>
          </cell>
          <cell r="R654">
            <v>600.91499999999996</v>
          </cell>
          <cell r="S654">
            <v>615.22900000000004</v>
          </cell>
          <cell r="T654">
            <v>600.91999999999996</v>
          </cell>
          <cell r="U654">
            <v>-4.9999999999954525E-3</v>
          </cell>
          <cell r="V654">
            <v>600.91999999999996</v>
          </cell>
          <cell r="W654">
            <v>-4.9999999999954525E-3</v>
          </cell>
          <cell r="X654">
            <v>20000</v>
          </cell>
          <cell r="Y654">
            <v>0</v>
          </cell>
          <cell r="Z654">
            <v>286280</v>
          </cell>
          <cell r="AA654">
            <v>40000</v>
          </cell>
          <cell r="AB654">
            <v>0</v>
          </cell>
          <cell r="AC654">
            <v>0</v>
          </cell>
          <cell r="AD654">
            <v>326280</v>
          </cell>
          <cell r="AE654">
            <v>63</v>
          </cell>
          <cell r="AF654">
            <v>295220.76899999997</v>
          </cell>
          <cell r="AG654">
            <v>295283.76899999997</v>
          </cell>
          <cell r="AH654">
            <v>9.5</v>
          </cell>
        </row>
        <row r="655">
          <cell r="J655" t="str">
            <v>HARIHAR-HOSPET_66F09-BILASANURU NJY</v>
          </cell>
          <cell r="K655" t="str">
            <v>NJY</v>
          </cell>
          <cell r="L655" t="str">
            <v>1310301907020305</v>
          </cell>
          <cell r="M655">
            <v>2383</v>
          </cell>
          <cell r="N655">
            <v>1884</v>
          </cell>
          <cell r="O655">
            <v>499</v>
          </cell>
          <cell r="P655">
            <v>0</v>
          </cell>
          <cell r="Q655">
            <v>0</v>
          </cell>
          <cell r="R655">
            <v>655.08600000000001</v>
          </cell>
          <cell r="S655">
            <v>655.08600000000001</v>
          </cell>
          <cell r="T655">
            <v>655.09</v>
          </cell>
          <cell r="U655">
            <v>-4.0000000000190994E-3</v>
          </cell>
          <cell r="V655">
            <v>655.09</v>
          </cell>
          <cell r="W655">
            <v>-4.0000000000190994E-3</v>
          </cell>
          <cell r="X655">
            <v>20000</v>
          </cell>
          <cell r="Y655">
            <v>280900</v>
          </cell>
          <cell r="Z655">
            <v>280900</v>
          </cell>
          <cell r="AA655">
            <v>0</v>
          </cell>
          <cell r="AB655">
            <v>110000</v>
          </cell>
          <cell r="AC655">
            <v>0</v>
          </cell>
          <cell r="AD655">
            <v>170900</v>
          </cell>
          <cell r="AE655">
            <v>158687</v>
          </cell>
          <cell r="AF655">
            <v>0</v>
          </cell>
          <cell r="AG655">
            <v>158687</v>
          </cell>
          <cell r="AH655">
            <v>7.15</v>
          </cell>
        </row>
        <row r="656">
          <cell r="J656" t="str">
            <v>HARIHAR_66F04-VIDYANAGARA</v>
          </cell>
          <cell r="K656" t="str">
            <v>DOMESTIC</v>
          </cell>
          <cell r="L656" t="str">
            <v>1310301901010104</v>
          </cell>
          <cell r="M656">
            <v>2</v>
          </cell>
          <cell r="N656">
            <v>0</v>
          </cell>
          <cell r="O656">
            <v>2</v>
          </cell>
          <cell r="P656">
            <v>0</v>
          </cell>
          <cell r="Q656">
            <v>0</v>
          </cell>
          <cell r="T656">
            <v>2037.39</v>
          </cell>
          <cell r="U656">
            <v>-2037.39</v>
          </cell>
          <cell r="V656">
            <v>2037.39</v>
          </cell>
          <cell r="W656">
            <v>-2037.39</v>
          </cell>
          <cell r="AE656">
            <v>0</v>
          </cell>
          <cell r="AF656">
            <v>0</v>
          </cell>
          <cell r="AG656">
            <v>0</v>
          </cell>
        </row>
        <row r="657">
          <cell r="J657" t="str">
            <v>HARIHAR_66F05-VEERABHADRESHWARA</v>
          </cell>
          <cell r="K657" t="str">
            <v>AGRI</v>
          </cell>
          <cell r="L657" t="str">
            <v>1310301901020101</v>
          </cell>
          <cell r="M657">
            <v>288</v>
          </cell>
          <cell r="N657">
            <v>288</v>
          </cell>
          <cell r="O657">
            <v>0</v>
          </cell>
          <cell r="P657">
            <v>288</v>
          </cell>
          <cell r="Q657">
            <v>0</v>
          </cell>
          <cell r="R657">
            <v>620.96199999999999</v>
          </cell>
          <cell r="S657">
            <v>637.77300000000002</v>
          </cell>
          <cell r="T657">
            <v>620.96</v>
          </cell>
          <cell r="U657">
            <v>1.9999999999527063E-3</v>
          </cell>
          <cell r="V657">
            <v>620.96</v>
          </cell>
          <cell r="W657">
            <v>1.9999999999527063E-3</v>
          </cell>
          <cell r="X657">
            <v>20000</v>
          </cell>
          <cell r="Y657">
            <v>0</v>
          </cell>
          <cell r="Z657">
            <v>336220</v>
          </cell>
          <cell r="AA657">
            <v>0</v>
          </cell>
          <cell r="AB657">
            <v>0</v>
          </cell>
          <cell r="AC657">
            <v>0</v>
          </cell>
          <cell r="AD657">
            <v>336220</v>
          </cell>
          <cell r="AE657">
            <v>0</v>
          </cell>
          <cell r="AF657">
            <v>304278.40000000002</v>
          </cell>
          <cell r="AG657">
            <v>304278.40000000002</v>
          </cell>
          <cell r="AH657">
            <v>9.5</v>
          </cell>
        </row>
        <row r="658">
          <cell r="J658" t="str">
            <v>HARIHAR_66F06-IDLE1</v>
          </cell>
          <cell r="K658" t="str">
            <v>NO TYPE</v>
          </cell>
          <cell r="L658" t="str">
            <v>1310301901010105</v>
          </cell>
          <cell r="M658">
            <v>7</v>
          </cell>
          <cell r="N658">
            <v>4</v>
          </cell>
          <cell r="O658">
            <v>3</v>
          </cell>
          <cell r="P658">
            <v>1</v>
          </cell>
          <cell r="Q658">
            <v>1</v>
          </cell>
          <cell r="T658" t="e">
            <v>#N/A</v>
          </cell>
          <cell r="U658" t="e">
            <v>#N/A</v>
          </cell>
          <cell r="V658" t="e">
            <v>#N/A</v>
          </cell>
          <cell r="W658" t="e">
            <v>#N/A</v>
          </cell>
          <cell r="AE658">
            <v>5471130</v>
          </cell>
          <cell r="AF658">
            <v>0</v>
          </cell>
          <cell r="AG658">
            <v>5471130</v>
          </cell>
        </row>
        <row r="659">
          <cell r="J659" t="str">
            <v>HARIHAR_66F07-BASAVESHWARA</v>
          </cell>
          <cell r="K659" t="str">
            <v>AGRI</v>
          </cell>
          <cell r="L659" t="str">
            <v>1310301901020102</v>
          </cell>
          <cell r="M659">
            <v>543</v>
          </cell>
          <cell r="N659">
            <v>543</v>
          </cell>
          <cell r="O659">
            <v>0</v>
          </cell>
          <cell r="P659">
            <v>542</v>
          </cell>
          <cell r="Q659">
            <v>0</v>
          </cell>
          <cell r="R659">
            <v>585.23099999999999</v>
          </cell>
          <cell r="S659">
            <v>602.68200000000002</v>
          </cell>
          <cell r="T659">
            <v>585.23</v>
          </cell>
          <cell r="U659">
            <v>9.9999999997635314E-4</v>
          </cell>
          <cell r="V659">
            <v>585.23</v>
          </cell>
          <cell r="W659">
            <v>9.9999999997635314E-4</v>
          </cell>
          <cell r="X659">
            <v>20000</v>
          </cell>
          <cell r="Y659">
            <v>0</v>
          </cell>
          <cell r="Z659">
            <v>349020</v>
          </cell>
          <cell r="AA659">
            <v>100000</v>
          </cell>
          <cell r="AB659">
            <v>0</v>
          </cell>
          <cell r="AC659">
            <v>0</v>
          </cell>
          <cell r="AD659">
            <v>449020</v>
          </cell>
          <cell r="AE659">
            <v>25</v>
          </cell>
          <cell r="AF659">
            <v>406337.36</v>
          </cell>
          <cell r="AG659">
            <v>406362.36</v>
          </cell>
          <cell r="AH659">
            <v>9.5</v>
          </cell>
        </row>
        <row r="660">
          <cell r="J660" t="str">
            <v>HARIHAR_66F08-KIADB-HANAGAVADI</v>
          </cell>
          <cell r="K660" t="str">
            <v>INDUSTRIAL</v>
          </cell>
          <cell r="L660" t="str">
            <v>1310301901020103</v>
          </cell>
          <cell r="M660">
            <v>178</v>
          </cell>
          <cell r="N660">
            <v>113</v>
          </cell>
          <cell r="O660">
            <v>65</v>
          </cell>
          <cell r="P660">
            <v>3</v>
          </cell>
          <cell r="Q660">
            <v>0</v>
          </cell>
          <cell r="R660">
            <v>627.39400000000001</v>
          </cell>
          <cell r="S660">
            <v>671.35699999999997</v>
          </cell>
          <cell r="T660">
            <v>627.39</v>
          </cell>
          <cell r="U660">
            <v>4.0000000000190994E-3</v>
          </cell>
          <cell r="V660">
            <v>627.39</v>
          </cell>
          <cell r="W660">
            <v>4.0000000000190994E-3</v>
          </cell>
          <cell r="X660">
            <v>20000</v>
          </cell>
          <cell r="Y660">
            <v>0</v>
          </cell>
          <cell r="Z660">
            <v>879260</v>
          </cell>
          <cell r="AA660">
            <v>0</v>
          </cell>
          <cell r="AB660">
            <v>450000</v>
          </cell>
          <cell r="AC660">
            <v>0</v>
          </cell>
          <cell r="AD660">
            <v>429260</v>
          </cell>
          <cell r="AE660">
            <v>389928.5</v>
          </cell>
          <cell r="AF660">
            <v>2379.5230000000001</v>
          </cell>
          <cell r="AG660">
            <v>392308.02299999999</v>
          </cell>
          <cell r="AH660">
            <v>8.61</v>
          </cell>
        </row>
        <row r="661">
          <cell r="J661" t="str">
            <v>HARIHAR_66F09-KNNL-LIFT-IRRIGATION</v>
          </cell>
          <cell r="K661" t="str">
            <v>LIFT IRRIGATION</v>
          </cell>
          <cell r="L661" t="str">
            <v>1310301901020104</v>
          </cell>
          <cell r="M661">
            <v>3</v>
          </cell>
          <cell r="N661">
            <v>3</v>
          </cell>
          <cell r="O661">
            <v>0</v>
          </cell>
          <cell r="P661">
            <v>2</v>
          </cell>
          <cell r="Q661">
            <v>0</v>
          </cell>
          <cell r="R661">
            <v>357.01</v>
          </cell>
          <cell r="S661">
            <v>357.21100000000001</v>
          </cell>
          <cell r="T661">
            <v>357.01</v>
          </cell>
          <cell r="U661">
            <v>0</v>
          </cell>
          <cell r="V661">
            <v>357.01</v>
          </cell>
          <cell r="W661">
            <v>0</v>
          </cell>
          <cell r="X661">
            <v>30000</v>
          </cell>
          <cell r="Y661">
            <v>0</v>
          </cell>
          <cell r="Z661">
            <v>6030</v>
          </cell>
          <cell r="AA661">
            <v>1800</v>
          </cell>
          <cell r="AB661">
            <v>0</v>
          </cell>
          <cell r="AC661">
            <v>0</v>
          </cell>
          <cell r="AD661">
            <v>7830</v>
          </cell>
          <cell r="AE661">
            <v>5550</v>
          </cell>
          <cell r="AF661">
            <v>2000.932</v>
          </cell>
          <cell r="AG661">
            <v>7550.9319999999998</v>
          </cell>
          <cell r="AH661">
            <v>3.56</v>
          </cell>
        </row>
        <row r="662">
          <cell r="J662" t="str">
            <v>KURUBARAHALLI_66F01-TUMBIGERI</v>
          </cell>
          <cell r="K662" t="str">
            <v>AGRI</v>
          </cell>
          <cell r="L662" t="str">
            <v>1310301903010101</v>
          </cell>
          <cell r="M662">
            <v>346</v>
          </cell>
          <cell r="N662">
            <v>344</v>
          </cell>
          <cell r="O662">
            <v>2</v>
          </cell>
          <cell r="P662">
            <v>342</v>
          </cell>
          <cell r="Q662">
            <v>0</v>
          </cell>
          <cell r="R662">
            <v>546.28300000000002</v>
          </cell>
          <cell r="S662">
            <v>573.12400000000002</v>
          </cell>
          <cell r="T662">
            <v>546.28</v>
          </cell>
          <cell r="U662">
            <v>3.0000000000427463E-3</v>
          </cell>
          <cell r="V662">
            <v>546.28</v>
          </cell>
          <cell r="W662">
            <v>3.0000000000427463E-3</v>
          </cell>
          <cell r="X662">
            <v>20000</v>
          </cell>
          <cell r="Y662">
            <v>0</v>
          </cell>
          <cell r="Z662">
            <v>536820</v>
          </cell>
          <cell r="AA662">
            <v>45000</v>
          </cell>
          <cell r="AB662">
            <v>0</v>
          </cell>
          <cell r="AC662">
            <v>0</v>
          </cell>
          <cell r="AD662">
            <v>581820</v>
          </cell>
          <cell r="AE662">
            <v>0</v>
          </cell>
          <cell r="AF662">
            <v>495800</v>
          </cell>
          <cell r="AG662">
            <v>495800</v>
          </cell>
          <cell r="AH662">
            <v>14.78</v>
          </cell>
        </row>
        <row r="663">
          <cell r="J663" t="str">
            <v>KURUBARAHALLI_66F02-VATAGANAHALLI</v>
          </cell>
          <cell r="K663" t="str">
            <v>AGRI</v>
          </cell>
          <cell r="L663" t="str">
            <v>1310301903010102</v>
          </cell>
          <cell r="M663">
            <v>184</v>
          </cell>
          <cell r="N663">
            <v>184</v>
          </cell>
          <cell r="O663">
            <v>0</v>
          </cell>
          <cell r="P663">
            <v>184</v>
          </cell>
          <cell r="Q663">
            <v>0</v>
          </cell>
          <cell r="R663">
            <v>510.97399999999999</v>
          </cell>
          <cell r="S663">
            <v>533.22199999999998</v>
          </cell>
          <cell r="T663">
            <v>510.97</v>
          </cell>
          <cell r="U663">
            <v>3.999999999962256E-3</v>
          </cell>
          <cell r="V663">
            <v>510.97</v>
          </cell>
          <cell r="W663">
            <v>3.999999999962256E-3</v>
          </cell>
          <cell r="X663">
            <v>20000</v>
          </cell>
          <cell r="Y663">
            <v>0</v>
          </cell>
          <cell r="Z663">
            <v>444960</v>
          </cell>
          <cell r="AA663">
            <v>0</v>
          </cell>
          <cell r="AB663">
            <v>212000</v>
          </cell>
          <cell r="AC663">
            <v>0</v>
          </cell>
          <cell r="AD663">
            <v>232960</v>
          </cell>
          <cell r="AE663">
            <v>0</v>
          </cell>
          <cell r="AF663">
            <v>210828.288</v>
          </cell>
          <cell r="AG663">
            <v>210828.288</v>
          </cell>
          <cell r="AH663">
            <v>9.5</v>
          </cell>
        </row>
        <row r="664">
          <cell r="J664" t="str">
            <v>KURUBARAHALLI_66F04-SHANTINAGARA</v>
          </cell>
          <cell r="K664" t="str">
            <v>AGRI</v>
          </cell>
          <cell r="L664" t="str">
            <v>1310301903010103</v>
          </cell>
          <cell r="M664">
            <v>536</v>
          </cell>
          <cell r="N664">
            <v>536</v>
          </cell>
          <cell r="O664">
            <v>0</v>
          </cell>
          <cell r="P664">
            <v>536</v>
          </cell>
          <cell r="Q664">
            <v>0</v>
          </cell>
          <cell r="R664">
            <v>709.98299999999995</v>
          </cell>
          <cell r="S664">
            <v>734.71500000000003</v>
          </cell>
          <cell r="T664">
            <v>709.98</v>
          </cell>
          <cell r="U664">
            <v>2.9999999999290594E-3</v>
          </cell>
          <cell r="V664">
            <v>709.98</v>
          </cell>
          <cell r="W664">
            <v>2.9999999999290594E-3</v>
          </cell>
          <cell r="X664">
            <v>20000</v>
          </cell>
          <cell r="Y664">
            <v>0</v>
          </cell>
          <cell r="Z664">
            <v>494640</v>
          </cell>
          <cell r="AA664">
            <v>435000</v>
          </cell>
          <cell r="AB664">
            <v>0</v>
          </cell>
          <cell r="AC664">
            <v>0</v>
          </cell>
          <cell r="AD664">
            <v>929640</v>
          </cell>
          <cell r="AE664">
            <v>0</v>
          </cell>
          <cell r="AF664">
            <v>821300</v>
          </cell>
          <cell r="AG664">
            <v>821300</v>
          </cell>
          <cell r="AH664">
            <v>11.65</v>
          </cell>
        </row>
        <row r="665">
          <cell r="J665" t="str">
            <v>KURUBARAHALLI_66F05-CHIKKABIDARI</v>
          </cell>
          <cell r="K665" t="str">
            <v>AGRI</v>
          </cell>
          <cell r="L665" t="str">
            <v>1310301903020301</v>
          </cell>
          <cell r="M665">
            <v>496</v>
          </cell>
          <cell r="N665">
            <v>496</v>
          </cell>
          <cell r="O665">
            <v>0</v>
          </cell>
          <cell r="P665">
            <v>495</v>
          </cell>
          <cell r="Q665">
            <v>0</v>
          </cell>
          <cell r="R665">
            <v>471.96699999999998</v>
          </cell>
          <cell r="S665">
            <v>487.017</v>
          </cell>
          <cell r="T665">
            <v>471.97</v>
          </cell>
          <cell r="U665">
            <v>-3.0000000000427463E-3</v>
          </cell>
          <cell r="V665">
            <v>471.97</v>
          </cell>
          <cell r="W665">
            <v>-3.0000000000427463E-3</v>
          </cell>
          <cell r="X665">
            <v>20000</v>
          </cell>
          <cell r="Y665">
            <v>0</v>
          </cell>
          <cell r="Z665">
            <v>301000</v>
          </cell>
          <cell r="AA665">
            <v>100000</v>
          </cell>
          <cell r="AB665">
            <v>0</v>
          </cell>
          <cell r="AC665">
            <v>0</v>
          </cell>
          <cell r="AD665">
            <v>401000</v>
          </cell>
          <cell r="AE665">
            <v>584</v>
          </cell>
          <cell r="AF665">
            <v>362320.79499999998</v>
          </cell>
          <cell r="AG665">
            <v>362904.79499999998</v>
          </cell>
          <cell r="AH665">
            <v>9.5</v>
          </cell>
        </row>
        <row r="666">
          <cell r="J666" t="str">
            <v>KURUBARAHALLI_66F06-NEW-SARATHI</v>
          </cell>
          <cell r="K666" t="str">
            <v>AGRI</v>
          </cell>
          <cell r="L666" t="str">
            <v>1310301903020302</v>
          </cell>
          <cell r="M666">
            <v>430</v>
          </cell>
          <cell r="N666">
            <v>430</v>
          </cell>
          <cell r="O666">
            <v>0</v>
          </cell>
          <cell r="P666">
            <v>430</v>
          </cell>
          <cell r="Q666">
            <v>0</v>
          </cell>
          <cell r="R666">
            <v>8.0540000000000003</v>
          </cell>
          <cell r="S666">
            <v>23.355</v>
          </cell>
          <cell r="T666">
            <v>8.0500000000000007</v>
          </cell>
          <cell r="U666">
            <v>3.9999999999995595E-3</v>
          </cell>
          <cell r="V666">
            <v>8.0500000000000007</v>
          </cell>
          <cell r="W666">
            <v>3.9999999999995595E-3</v>
          </cell>
          <cell r="X666">
            <v>20000</v>
          </cell>
          <cell r="Y666">
            <v>0</v>
          </cell>
          <cell r="Z666">
            <v>306020</v>
          </cell>
          <cell r="AA666">
            <v>100000</v>
          </cell>
          <cell r="AB666">
            <v>0</v>
          </cell>
          <cell r="AC666">
            <v>0</v>
          </cell>
          <cell r="AD666">
            <v>406020</v>
          </cell>
          <cell r="AE666">
            <v>0</v>
          </cell>
          <cell r="AF666">
            <v>367447.34399999998</v>
          </cell>
          <cell r="AG666">
            <v>367447.34399999998</v>
          </cell>
          <cell r="AH666">
            <v>9.5</v>
          </cell>
        </row>
        <row r="667">
          <cell r="J667" t="str">
            <v>KURUBARAHALLI_66F07-KONDAJJI</v>
          </cell>
          <cell r="K667" t="str">
            <v>AGRI</v>
          </cell>
          <cell r="L667" t="str">
            <v>1310301903020303</v>
          </cell>
          <cell r="M667">
            <v>826</v>
          </cell>
          <cell r="N667">
            <v>738</v>
          </cell>
          <cell r="O667">
            <v>88</v>
          </cell>
          <cell r="P667">
            <v>737</v>
          </cell>
          <cell r="Q667">
            <v>0</v>
          </cell>
          <cell r="R667">
            <v>667.60299999999995</v>
          </cell>
          <cell r="S667">
            <v>687.6</v>
          </cell>
          <cell r="T667">
            <v>667.6</v>
          </cell>
          <cell r="U667">
            <v>2.9999999999290594E-3</v>
          </cell>
          <cell r="V667">
            <v>667.6</v>
          </cell>
          <cell r="W667">
            <v>2.9999999999290594E-3</v>
          </cell>
          <cell r="X667">
            <v>20000</v>
          </cell>
          <cell r="Y667">
            <v>0</v>
          </cell>
          <cell r="Z667">
            <v>399940</v>
          </cell>
          <cell r="AA667">
            <v>100000</v>
          </cell>
          <cell r="AB667">
            <v>0</v>
          </cell>
          <cell r="AC667">
            <v>0</v>
          </cell>
          <cell r="AD667">
            <v>499940</v>
          </cell>
          <cell r="AE667">
            <v>0</v>
          </cell>
          <cell r="AF667">
            <v>452443.67099999997</v>
          </cell>
          <cell r="AG667">
            <v>452443.67099999997</v>
          </cell>
          <cell r="AH667">
            <v>9.5</v>
          </cell>
        </row>
        <row r="668">
          <cell r="J668" t="str">
            <v>KURUBARAHALLI_66F08-KENCHANAHALLI</v>
          </cell>
          <cell r="K668" t="str">
            <v>AGRI</v>
          </cell>
          <cell r="L668" t="str">
            <v>1310301903020304</v>
          </cell>
          <cell r="M668">
            <v>429</v>
          </cell>
          <cell r="N668">
            <v>429</v>
          </cell>
          <cell r="O668">
            <v>0</v>
          </cell>
          <cell r="P668">
            <v>429</v>
          </cell>
          <cell r="Q668">
            <v>0</v>
          </cell>
          <cell r="R668">
            <v>489.79399999999998</v>
          </cell>
          <cell r="S668">
            <v>502.28699999999998</v>
          </cell>
          <cell r="T668">
            <v>489.79</v>
          </cell>
          <cell r="U668">
            <v>3.999999999962256E-3</v>
          </cell>
          <cell r="V668">
            <v>489.79</v>
          </cell>
          <cell r="W668">
            <v>3.999999999962256E-3</v>
          </cell>
          <cell r="X668">
            <v>20000</v>
          </cell>
          <cell r="Y668">
            <v>0</v>
          </cell>
          <cell r="Z668">
            <v>249860</v>
          </cell>
          <cell r="AA668">
            <v>100000</v>
          </cell>
          <cell r="AB668">
            <v>0</v>
          </cell>
          <cell r="AC668">
            <v>0</v>
          </cell>
          <cell r="AD668">
            <v>349860</v>
          </cell>
          <cell r="AE668">
            <v>0</v>
          </cell>
          <cell r="AF668">
            <v>316623.54800000001</v>
          </cell>
          <cell r="AG668">
            <v>316623.54800000001</v>
          </cell>
          <cell r="AH668">
            <v>9.5</v>
          </cell>
        </row>
        <row r="669">
          <cell r="J669" t="str">
            <v>KURUBARAHALLI_66F09-KONDAJJI-WATER-WORKS</v>
          </cell>
          <cell r="K669" t="str">
            <v>NJY</v>
          </cell>
          <cell r="L669" t="str">
            <v>1310301903010104</v>
          </cell>
          <cell r="M669">
            <v>2551</v>
          </cell>
          <cell r="N669">
            <v>1984</v>
          </cell>
          <cell r="O669">
            <v>567</v>
          </cell>
          <cell r="P669">
            <v>0</v>
          </cell>
          <cell r="Q669">
            <v>0</v>
          </cell>
          <cell r="R669">
            <v>461.28199999999998</v>
          </cell>
          <cell r="S669">
            <v>471.03800000000001</v>
          </cell>
          <cell r="T669">
            <v>461.28</v>
          </cell>
          <cell r="U669">
            <v>2.0000000000095497E-3</v>
          </cell>
          <cell r="V669">
            <v>461.28</v>
          </cell>
          <cell r="W669">
            <v>2.0000000000095497E-3</v>
          </cell>
          <cell r="X669">
            <v>20000</v>
          </cell>
          <cell r="Y669">
            <v>0</v>
          </cell>
          <cell r="Z669">
            <v>195120</v>
          </cell>
          <cell r="AA669">
            <v>0</v>
          </cell>
          <cell r="AB669">
            <v>50000</v>
          </cell>
          <cell r="AC669">
            <v>0</v>
          </cell>
          <cell r="AD669">
            <v>145120</v>
          </cell>
          <cell r="AE669">
            <v>135654.25</v>
          </cell>
          <cell r="AF669">
            <v>0</v>
          </cell>
          <cell r="AG669">
            <v>135654.25</v>
          </cell>
          <cell r="AH669">
            <v>6.52</v>
          </cell>
        </row>
        <row r="670">
          <cell r="J670" t="str">
            <v>KURUBARAHALLI_66F10-KALPATARU NJY</v>
          </cell>
          <cell r="K670" t="str">
            <v>NJY</v>
          </cell>
          <cell r="L670" t="str">
            <v>1310301903020305</v>
          </cell>
          <cell r="M670">
            <v>1559</v>
          </cell>
          <cell r="N670">
            <v>1350</v>
          </cell>
          <cell r="O670">
            <v>209</v>
          </cell>
          <cell r="P670">
            <v>0</v>
          </cell>
          <cell r="Q670">
            <v>0</v>
          </cell>
          <cell r="R670">
            <v>12883.3</v>
          </cell>
          <cell r="S670">
            <v>13047.5</v>
          </cell>
          <cell r="T670">
            <v>12883.3</v>
          </cell>
          <cell r="U670">
            <v>0</v>
          </cell>
          <cell r="V670">
            <v>12883.3</v>
          </cell>
          <cell r="W670">
            <v>0</v>
          </cell>
          <cell r="X670">
            <v>1000</v>
          </cell>
          <cell r="Y670">
            <v>0</v>
          </cell>
          <cell r="Z670">
            <v>164200</v>
          </cell>
          <cell r="AA670">
            <v>0</v>
          </cell>
          <cell r="AB670">
            <v>55000</v>
          </cell>
          <cell r="AC670">
            <v>0</v>
          </cell>
          <cell r="AD670">
            <v>109200</v>
          </cell>
          <cell r="AE670">
            <v>103624.5</v>
          </cell>
          <cell r="AF670">
            <v>0</v>
          </cell>
          <cell r="AG670">
            <v>103624.5</v>
          </cell>
          <cell r="AH670">
            <v>5.1100000000000003</v>
          </cell>
        </row>
        <row r="671">
          <cell r="J671" t="str">
            <v>KURUBARAHALLI_66F11-DUGGAVATHI</v>
          </cell>
          <cell r="K671" t="str">
            <v>NJY</v>
          </cell>
          <cell r="L671" t="str">
            <v>1310301903010106</v>
          </cell>
          <cell r="M671">
            <v>1588</v>
          </cell>
          <cell r="N671">
            <v>1308</v>
          </cell>
          <cell r="O671">
            <v>280</v>
          </cell>
          <cell r="P671">
            <v>47</v>
          </cell>
          <cell r="Q671">
            <v>0</v>
          </cell>
          <cell r="R671">
            <v>7704</v>
          </cell>
          <cell r="S671">
            <v>7832.4</v>
          </cell>
          <cell r="T671">
            <v>7704</v>
          </cell>
          <cell r="U671">
            <v>0</v>
          </cell>
          <cell r="V671">
            <v>7704</v>
          </cell>
          <cell r="W671">
            <v>0</v>
          </cell>
          <cell r="X671">
            <v>1000</v>
          </cell>
          <cell r="Y671">
            <v>0</v>
          </cell>
          <cell r="Z671">
            <v>128400</v>
          </cell>
          <cell r="AA671">
            <v>0</v>
          </cell>
          <cell r="AB671">
            <v>0</v>
          </cell>
          <cell r="AC671">
            <v>0</v>
          </cell>
          <cell r="AD671">
            <v>128400</v>
          </cell>
          <cell r="AE671">
            <v>77773.899999999994</v>
          </cell>
          <cell r="AF671">
            <v>40110.410000000003</v>
          </cell>
          <cell r="AG671">
            <v>117884.31</v>
          </cell>
          <cell r="AH671">
            <v>8.19</v>
          </cell>
        </row>
        <row r="672">
          <cell r="J672" t="str">
            <v>MALEBENNUR_66F01-KOKKANUR</v>
          </cell>
          <cell r="K672" t="str">
            <v>AGRI</v>
          </cell>
          <cell r="L672" t="str">
            <v>1310301905010101</v>
          </cell>
          <cell r="M672">
            <v>420</v>
          </cell>
          <cell r="N672">
            <v>420</v>
          </cell>
          <cell r="O672">
            <v>0</v>
          </cell>
          <cell r="P672">
            <v>418</v>
          </cell>
          <cell r="Q672">
            <v>0</v>
          </cell>
          <cell r="R672">
            <v>733.78899999999999</v>
          </cell>
          <cell r="S672">
            <v>754.48099999999999</v>
          </cell>
          <cell r="T672">
            <v>733.79</v>
          </cell>
          <cell r="U672">
            <v>-9.9999999997635314E-4</v>
          </cell>
          <cell r="V672">
            <v>733.79</v>
          </cell>
          <cell r="W672">
            <v>-9.9999999997635314E-4</v>
          </cell>
          <cell r="X672">
            <v>20000</v>
          </cell>
          <cell r="Y672">
            <v>0</v>
          </cell>
          <cell r="Z672">
            <v>413840</v>
          </cell>
          <cell r="AA672">
            <v>50000</v>
          </cell>
          <cell r="AB672">
            <v>0</v>
          </cell>
          <cell r="AC672">
            <v>0</v>
          </cell>
          <cell r="AD672">
            <v>463840</v>
          </cell>
          <cell r="AE672">
            <v>22</v>
          </cell>
          <cell r="AF672">
            <v>419753.39399999997</v>
          </cell>
          <cell r="AG672">
            <v>419775.39399999997</v>
          </cell>
          <cell r="AH672">
            <v>9.5</v>
          </cell>
        </row>
        <row r="673">
          <cell r="J673" t="str">
            <v>MALEBENNUR_66F02-CHOWDESHWARI</v>
          </cell>
          <cell r="K673" t="str">
            <v>AGRI</v>
          </cell>
          <cell r="L673" t="str">
            <v>1310301905010102</v>
          </cell>
          <cell r="M673">
            <v>323</v>
          </cell>
          <cell r="N673">
            <v>299</v>
          </cell>
          <cell r="O673">
            <v>24</v>
          </cell>
          <cell r="P673">
            <v>191</v>
          </cell>
          <cell r="Q673">
            <v>0</v>
          </cell>
          <cell r="R673">
            <v>2322.4270000000001</v>
          </cell>
          <cell r="S673">
            <v>2347.3829999999998</v>
          </cell>
          <cell r="T673">
            <v>2322.4299999999998</v>
          </cell>
          <cell r="U673">
            <v>-2.9999999997016857E-3</v>
          </cell>
          <cell r="V673">
            <v>2322.4299999999998</v>
          </cell>
          <cell r="W673">
            <v>-2.9999999997016857E-3</v>
          </cell>
          <cell r="X673">
            <v>20000</v>
          </cell>
          <cell r="Y673">
            <v>0</v>
          </cell>
          <cell r="Z673">
            <v>499120</v>
          </cell>
          <cell r="AA673">
            <v>0</v>
          </cell>
          <cell r="AB673">
            <v>240000</v>
          </cell>
          <cell r="AC673">
            <v>0</v>
          </cell>
          <cell r="AD673">
            <v>259120</v>
          </cell>
          <cell r="AE673">
            <v>5376</v>
          </cell>
          <cell r="AF673">
            <v>229127.80799999999</v>
          </cell>
          <cell r="AG673">
            <v>234503.80799999999</v>
          </cell>
          <cell r="AH673">
            <v>9.5</v>
          </cell>
        </row>
        <row r="674">
          <cell r="J674" t="str">
            <v>MALEBENNUR_66F03-HALIVANA</v>
          </cell>
          <cell r="K674" t="str">
            <v>AGRI</v>
          </cell>
          <cell r="L674" t="str">
            <v>1310301905010103</v>
          </cell>
          <cell r="M674">
            <v>343</v>
          </cell>
          <cell r="N674">
            <v>341</v>
          </cell>
          <cell r="O674">
            <v>2</v>
          </cell>
          <cell r="P674">
            <v>338</v>
          </cell>
          <cell r="Q674">
            <v>0</v>
          </cell>
          <cell r="R674">
            <v>909.46400000000006</v>
          </cell>
          <cell r="S674">
            <v>941.91700000000003</v>
          </cell>
          <cell r="T674">
            <v>909.46</v>
          </cell>
          <cell r="U674">
            <v>4.0000000000190994E-3</v>
          </cell>
          <cell r="V674">
            <v>909.46</v>
          </cell>
          <cell r="W674">
            <v>4.0000000000190994E-3</v>
          </cell>
          <cell r="X674">
            <v>20000</v>
          </cell>
          <cell r="Y674">
            <v>0</v>
          </cell>
          <cell r="Z674">
            <v>649060</v>
          </cell>
          <cell r="AA674">
            <v>0</v>
          </cell>
          <cell r="AB674">
            <v>235000</v>
          </cell>
          <cell r="AC674">
            <v>0</v>
          </cell>
          <cell r="AD674">
            <v>414060</v>
          </cell>
          <cell r="AE674">
            <v>5</v>
          </cell>
          <cell r="AF674">
            <v>374400</v>
          </cell>
          <cell r="AG674">
            <v>374405</v>
          </cell>
          <cell r="AH674">
            <v>9.58</v>
          </cell>
        </row>
        <row r="675">
          <cell r="J675" t="str">
            <v>MALEBENNUR_66F04-GOVINAHAL</v>
          </cell>
          <cell r="K675" t="str">
            <v>AGRI</v>
          </cell>
          <cell r="L675" t="str">
            <v>1310301905010104</v>
          </cell>
          <cell r="M675">
            <v>965</v>
          </cell>
          <cell r="N675">
            <v>603</v>
          </cell>
          <cell r="O675">
            <v>362</v>
          </cell>
          <cell r="P675">
            <v>573</v>
          </cell>
          <cell r="Q675">
            <v>0</v>
          </cell>
          <cell r="R675">
            <v>732.17</v>
          </cell>
          <cell r="S675">
            <v>744.91</v>
          </cell>
          <cell r="T675">
            <v>732.17</v>
          </cell>
          <cell r="U675">
            <v>0</v>
          </cell>
          <cell r="V675">
            <v>732.17</v>
          </cell>
          <cell r="W675">
            <v>0</v>
          </cell>
          <cell r="X675">
            <v>20000</v>
          </cell>
          <cell r="Y675">
            <v>0</v>
          </cell>
          <cell r="Z675">
            <v>254800</v>
          </cell>
          <cell r="AA675">
            <v>100000</v>
          </cell>
          <cell r="AB675">
            <v>0</v>
          </cell>
          <cell r="AC675">
            <v>0</v>
          </cell>
          <cell r="AD675">
            <v>354800</v>
          </cell>
          <cell r="AE675">
            <v>798</v>
          </cell>
          <cell r="AF675">
            <v>320297.01</v>
          </cell>
          <cell r="AG675">
            <v>321095.01</v>
          </cell>
          <cell r="AH675">
            <v>9.5</v>
          </cell>
        </row>
        <row r="676">
          <cell r="J676" t="str">
            <v>MALEBENNUR_66F05-NANDITAVARE</v>
          </cell>
          <cell r="K676" t="str">
            <v>AGRI</v>
          </cell>
          <cell r="L676" t="str">
            <v>1310301905020301</v>
          </cell>
          <cell r="M676">
            <v>594</v>
          </cell>
          <cell r="N676">
            <v>593</v>
          </cell>
          <cell r="O676">
            <v>1</v>
          </cell>
          <cell r="P676">
            <v>589</v>
          </cell>
          <cell r="Q676">
            <v>0</v>
          </cell>
          <cell r="R676">
            <v>1427.51</v>
          </cell>
          <cell r="S676">
            <v>1592.58</v>
          </cell>
          <cell r="T676">
            <v>1427.51</v>
          </cell>
          <cell r="U676">
            <v>0</v>
          </cell>
          <cell r="V676">
            <v>1427.51</v>
          </cell>
          <cell r="W676">
            <v>0</v>
          </cell>
          <cell r="X676">
            <v>2000</v>
          </cell>
          <cell r="Y676">
            <v>0</v>
          </cell>
          <cell r="Z676">
            <v>330140</v>
          </cell>
          <cell r="AA676">
            <v>84700</v>
          </cell>
          <cell r="AB676">
            <v>0</v>
          </cell>
          <cell r="AC676">
            <v>0</v>
          </cell>
          <cell r="AD676">
            <v>414840</v>
          </cell>
          <cell r="AE676">
            <v>152</v>
          </cell>
          <cell r="AF676">
            <v>375279.57699999999</v>
          </cell>
          <cell r="AG676">
            <v>375431.57699999999</v>
          </cell>
          <cell r="AH676">
            <v>9.5</v>
          </cell>
        </row>
        <row r="677">
          <cell r="J677" t="str">
            <v>MALEBENNUR_66F06-BUDIHAL</v>
          </cell>
          <cell r="K677" t="str">
            <v>AGRI</v>
          </cell>
          <cell r="L677" t="str">
            <v>1310301905020101</v>
          </cell>
          <cell r="M677">
            <v>521</v>
          </cell>
          <cell r="N677">
            <v>479</v>
          </cell>
          <cell r="O677">
            <v>42</v>
          </cell>
          <cell r="P677">
            <v>474</v>
          </cell>
          <cell r="Q677">
            <v>0</v>
          </cell>
          <cell r="R677">
            <v>1697.09</v>
          </cell>
          <cell r="S677">
            <v>1946.2</v>
          </cell>
          <cell r="T677">
            <v>1697.09</v>
          </cell>
          <cell r="U677">
            <v>0</v>
          </cell>
          <cell r="V677">
            <v>1697.09</v>
          </cell>
          <cell r="W677">
            <v>0</v>
          </cell>
          <cell r="X677">
            <v>2000</v>
          </cell>
          <cell r="Y677">
            <v>0</v>
          </cell>
          <cell r="Z677">
            <v>498220</v>
          </cell>
          <cell r="AA677">
            <v>0</v>
          </cell>
          <cell r="AB677">
            <v>0</v>
          </cell>
          <cell r="AC677">
            <v>0</v>
          </cell>
          <cell r="AD677">
            <v>498220</v>
          </cell>
          <cell r="AE677">
            <v>170</v>
          </cell>
          <cell r="AF677">
            <v>450720.27399999998</v>
          </cell>
          <cell r="AG677">
            <v>450890.27399999998</v>
          </cell>
          <cell r="AH677">
            <v>9.5</v>
          </cell>
        </row>
        <row r="678">
          <cell r="J678" t="str">
            <v>MALEBENNUR_66F07-INDUSTRIAL</v>
          </cell>
          <cell r="K678" t="str">
            <v>INDUSTRIAL</v>
          </cell>
          <cell r="L678" t="str">
            <v>1310301905020302</v>
          </cell>
          <cell r="M678">
            <v>285</v>
          </cell>
          <cell r="N678">
            <v>214</v>
          </cell>
          <cell r="O678">
            <v>71</v>
          </cell>
          <cell r="P678">
            <v>9</v>
          </cell>
          <cell r="Q678">
            <v>0</v>
          </cell>
          <cell r="R678">
            <v>883.18</v>
          </cell>
          <cell r="S678">
            <v>1025.9100000000001</v>
          </cell>
          <cell r="T678">
            <v>883.18</v>
          </cell>
          <cell r="U678">
            <v>0</v>
          </cell>
          <cell r="V678">
            <v>883.18</v>
          </cell>
          <cell r="W678">
            <v>0</v>
          </cell>
          <cell r="X678">
            <v>2000</v>
          </cell>
          <cell r="Y678">
            <v>0</v>
          </cell>
          <cell r="Z678">
            <v>285460</v>
          </cell>
          <cell r="AA678">
            <v>0</v>
          </cell>
          <cell r="AB678">
            <v>145000</v>
          </cell>
          <cell r="AC678">
            <v>0</v>
          </cell>
          <cell r="AD678">
            <v>140460</v>
          </cell>
          <cell r="AE678">
            <v>120826.2</v>
          </cell>
          <cell r="AF678">
            <v>7170.9629999999997</v>
          </cell>
          <cell r="AG678">
            <v>127997.163</v>
          </cell>
          <cell r="AH678">
            <v>8.8699999999999992</v>
          </cell>
        </row>
        <row r="679">
          <cell r="J679" t="str">
            <v>MALEBENNUR_66F08-JIGALI</v>
          </cell>
          <cell r="K679" t="str">
            <v>AGRI</v>
          </cell>
          <cell r="L679" t="str">
            <v>1310301905020303</v>
          </cell>
          <cell r="M679">
            <v>632</v>
          </cell>
          <cell r="N679">
            <v>631</v>
          </cell>
          <cell r="O679">
            <v>1</v>
          </cell>
          <cell r="P679">
            <v>628</v>
          </cell>
          <cell r="Q679">
            <v>0</v>
          </cell>
          <cell r="R679">
            <v>1460.36</v>
          </cell>
          <cell r="S679">
            <v>1681.09</v>
          </cell>
          <cell r="T679">
            <v>1460.36</v>
          </cell>
          <cell r="U679">
            <v>0</v>
          </cell>
          <cell r="V679">
            <v>1460.36</v>
          </cell>
          <cell r="W679">
            <v>0</v>
          </cell>
          <cell r="X679">
            <v>2000</v>
          </cell>
          <cell r="Y679">
            <v>0</v>
          </cell>
          <cell r="Z679">
            <v>441460</v>
          </cell>
          <cell r="AA679">
            <v>100000</v>
          </cell>
          <cell r="AB679">
            <v>0</v>
          </cell>
          <cell r="AC679">
            <v>0</v>
          </cell>
          <cell r="AD679">
            <v>541460</v>
          </cell>
          <cell r="AE679">
            <v>293</v>
          </cell>
          <cell r="AF679">
            <v>489728.44300000003</v>
          </cell>
          <cell r="AG679">
            <v>490021.44300000003</v>
          </cell>
          <cell r="AH679">
            <v>9.5</v>
          </cell>
        </row>
        <row r="680">
          <cell r="J680" t="str">
            <v>MALEBENNUR_66F09-SRI-RANGANATHA--NJY</v>
          </cell>
          <cell r="K680" t="str">
            <v>NJY</v>
          </cell>
          <cell r="L680" t="str">
            <v>1310301905020304</v>
          </cell>
          <cell r="M680">
            <v>2407</v>
          </cell>
          <cell r="N680">
            <v>1786</v>
          </cell>
          <cell r="O680">
            <v>621</v>
          </cell>
          <cell r="P680">
            <v>7</v>
          </cell>
          <cell r="Q680">
            <v>0</v>
          </cell>
          <cell r="R680">
            <v>400.60300000000001</v>
          </cell>
          <cell r="S680">
            <v>409.06400000000002</v>
          </cell>
          <cell r="T680">
            <v>400.6</v>
          </cell>
          <cell r="U680">
            <v>2.9999999999859028E-3</v>
          </cell>
          <cell r="V680">
            <v>400.6</v>
          </cell>
          <cell r="W680">
            <v>2.9999999999859028E-3</v>
          </cell>
          <cell r="X680">
            <v>20000</v>
          </cell>
          <cell r="Y680">
            <v>0</v>
          </cell>
          <cell r="Z680">
            <v>169220</v>
          </cell>
          <cell r="AA680">
            <v>0</v>
          </cell>
          <cell r="AB680">
            <v>35000</v>
          </cell>
          <cell r="AC680">
            <v>0</v>
          </cell>
          <cell r="AD680">
            <v>134220</v>
          </cell>
          <cell r="AE680">
            <v>120830.3</v>
          </cell>
          <cell r="AF680">
            <v>6711.3890000000001</v>
          </cell>
          <cell r="AG680">
            <v>127541.689</v>
          </cell>
          <cell r="AH680">
            <v>4.9800000000000004</v>
          </cell>
        </row>
        <row r="681">
          <cell r="J681" t="str">
            <v>MALEBENNUR_66F10-GUDADAHALLI-NJY</v>
          </cell>
          <cell r="K681" t="str">
            <v>NJY</v>
          </cell>
          <cell r="L681" t="str">
            <v>1310301905020305</v>
          </cell>
          <cell r="M681">
            <v>2886</v>
          </cell>
          <cell r="N681">
            <v>2168</v>
          </cell>
          <cell r="O681">
            <v>718</v>
          </cell>
          <cell r="P681">
            <v>0</v>
          </cell>
          <cell r="Q681">
            <v>0</v>
          </cell>
          <cell r="R681">
            <v>1173.402</v>
          </cell>
          <cell r="S681">
            <v>1198.1300000000001</v>
          </cell>
          <cell r="T681">
            <v>1173.4000000000001</v>
          </cell>
          <cell r="U681">
            <v>1.9999999999527063E-3</v>
          </cell>
          <cell r="V681">
            <v>1173.4000000000001</v>
          </cell>
          <cell r="W681">
            <v>1.9999999999527063E-3</v>
          </cell>
          <cell r="X681">
            <v>10000</v>
          </cell>
          <cell r="Y681">
            <v>0</v>
          </cell>
          <cell r="Z681">
            <v>247280</v>
          </cell>
          <cell r="AA681">
            <v>0</v>
          </cell>
          <cell r="AB681">
            <v>60000</v>
          </cell>
          <cell r="AC681">
            <v>0</v>
          </cell>
          <cell r="AD681">
            <v>187280</v>
          </cell>
          <cell r="AE681">
            <v>171736.6</v>
          </cell>
          <cell r="AF681">
            <v>0</v>
          </cell>
          <cell r="AG681">
            <v>171736.6</v>
          </cell>
          <cell r="AH681">
            <v>8.3000000000000007</v>
          </cell>
        </row>
        <row r="682">
          <cell r="J682" t="str">
            <v>MALEBENNUR_66F11-KUNIBELEKERI-NJY</v>
          </cell>
          <cell r="K682" t="str">
            <v>NJY</v>
          </cell>
          <cell r="L682" t="str">
            <v>1310301905020306</v>
          </cell>
          <cell r="M682">
            <v>3215</v>
          </cell>
          <cell r="N682">
            <v>2724</v>
          </cell>
          <cell r="O682">
            <v>491</v>
          </cell>
          <cell r="P682">
            <v>1</v>
          </cell>
          <cell r="Q682">
            <v>0</v>
          </cell>
          <cell r="R682">
            <v>1180.0550000000001</v>
          </cell>
          <cell r="S682">
            <v>1204.577</v>
          </cell>
          <cell r="T682">
            <v>1180.06</v>
          </cell>
          <cell r="U682">
            <v>-4.9999999998817657E-3</v>
          </cell>
          <cell r="V682">
            <v>1180.06</v>
          </cell>
          <cell r="W682">
            <v>-4.9999999998817657E-3</v>
          </cell>
          <cell r="X682">
            <v>10000</v>
          </cell>
          <cell r="Y682">
            <v>0</v>
          </cell>
          <cell r="Z682">
            <v>245220</v>
          </cell>
          <cell r="AA682">
            <v>0</v>
          </cell>
          <cell r="AB682">
            <v>35000</v>
          </cell>
          <cell r="AC682">
            <v>0</v>
          </cell>
          <cell r="AD682">
            <v>210220</v>
          </cell>
          <cell r="AE682">
            <v>195566.4</v>
          </cell>
          <cell r="AF682">
            <v>789.57500000000005</v>
          </cell>
          <cell r="AG682">
            <v>196355.97500000001</v>
          </cell>
          <cell r="AH682">
            <v>6.6</v>
          </cell>
        </row>
        <row r="683">
          <cell r="J683" t="str">
            <v>MALEBENNUR_66F12-HINDASAGATTA NJY</v>
          </cell>
          <cell r="K683" t="str">
            <v>NJY</v>
          </cell>
          <cell r="L683" t="str">
            <v>1310301905020307</v>
          </cell>
          <cell r="M683">
            <v>3544</v>
          </cell>
          <cell r="N683">
            <v>2971</v>
          </cell>
          <cell r="O683">
            <v>573</v>
          </cell>
          <cell r="P683">
            <v>26</v>
          </cell>
          <cell r="Q683">
            <v>0</v>
          </cell>
          <cell r="R683">
            <v>21853.599999999999</v>
          </cell>
          <cell r="S683">
            <v>22177.7</v>
          </cell>
          <cell r="T683">
            <v>21853.599999999999</v>
          </cell>
          <cell r="U683">
            <v>0</v>
          </cell>
          <cell r="V683">
            <v>21853.599999999999</v>
          </cell>
          <cell r="W683">
            <v>0</v>
          </cell>
          <cell r="X683">
            <v>1000</v>
          </cell>
          <cell r="Y683">
            <v>0</v>
          </cell>
          <cell r="Z683">
            <v>324100</v>
          </cell>
          <cell r="AA683">
            <v>0</v>
          </cell>
          <cell r="AB683">
            <v>50000</v>
          </cell>
          <cell r="AC683">
            <v>0</v>
          </cell>
          <cell r="AD683">
            <v>274100</v>
          </cell>
          <cell r="AE683">
            <v>232608</v>
          </cell>
          <cell r="AF683">
            <v>20844.780999999999</v>
          </cell>
          <cell r="AG683">
            <v>253452.78099999999</v>
          </cell>
          <cell r="AH683">
            <v>7.53</v>
          </cell>
        </row>
        <row r="684">
          <cell r="J684" t="str">
            <v>MALEBENNUR_66F13-MALEBENNURU</v>
          </cell>
          <cell r="K684" t="str">
            <v>NJY</v>
          </cell>
          <cell r="L684" t="str">
            <v>1310301905020502</v>
          </cell>
          <cell r="M684">
            <v>9807</v>
          </cell>
          <cell r="N684">
            <v>8266</v>
          </cell>
          <cell r="O684">
            <v>1541</v>
          </cell>
          <cell r="P684">
            <v>11</v>
          </cell>
          <cell r="Q684">
            <v>0</v>
          </cell>
          <cell r="R684">
            <v>8727.66</v>
          </cell>
          <cell r="S684">
            <v>9384.7800000000007</v>
          </cell>
          <cell r="T684">
            <v>8727.66</v>
          </cell>
          <cell r="U684">
            <v>0</v>
          </cell>
          <cell r="V684">
            <v>8727.66</v>
          </cell>
          <cell r="W684">
            <v>0</v>
          </cell>
          <cell r="X684">
            <v>2000</v>
          </cell>
          <cell r="Y684">
            <v>26500</v>
          </cell>
          <cell r="Z684">
            <v>1340740</v>
          </cell>
          <cell r="AA684">
            <v>0</v>
          </cell>
          <cell r="AB684">
            <v>72000</v>
          </cell>
          <cell r="AC684">
            <v>0</v>
          </cell>
          <cell r="AD684">
            <v>1268740</v>
          </cell>
          <cell r="AE684">
            <v>1182919.31</v>
          </cell>
          <cell r="AF684">
            <v>11054.053</v>
          </cell>
          <cell r="AG684">
            <v>1193973.3629999999</v>
          </cell>
          <cell r="AH684">
            <v>5.89</v>
          </cell>
        </row>
        <row r="685">
          <cell r="J685" t="str">
            <v>MALEBENNUR_66F14-KOMARANAHALLI</v>
          </cell>
          <cell r="K685" t="str">
            <v>AGRI</v>
          </cell>
          <cell r="L685" t="str">
            <v>1310301905020501</v>
          </cell>
          <cell r="M685">
            <v>619</v>
          </cell>
          <cell r="N685">
            <v>618</v>
          </cell>
          <cell r="O685">
            <v>1</v>
          </cell>
          <cell r="P685">
            <v>616</v>
          </cell>
          <cell r="Q685">
            <v>0</v>
          </cell>
          <cell r="R685">
            <v>2423.9699999999998</v>
          </cell>
          <cell r="S685">
            <v>2697.89</v>
          </cell>
          <cell r="T685">
            <v>2423.9699999999998</v>
          </cell>
          <cell r="U685">
            <v>0</v>
          </cell>
          <cell r="V685">
            <v>2423.9699999999998</v>
          </cell>
          <cell r="W685">
            <v>0</v>
          </cell>
          <cell r="X685">
            <v>2000</v>
          </cell>
          <cell r="Y685">
            <v>0</v>
          </cell>
          <cell r="Z685">
            <v>547840</v>
          </cell>
          <cell r="AA685">
            <v>100000</v>
          </cell>
          <cell r="AB685">
            <v>0</v>
          </cell>
          <cell r="AC685">
            <v>0</v>
          </cell>
          <cell r="AD685">
            <v>647840</v>
          </cell>
          <cell r="AE685">
            <v>198</v>
          </cell>
          <cell r="AF685">
            <v>586096.88500000001</v>
          </cell>
          <cell r="AG685">
            <v>586294.88500000001</v>
          </cell>
          <cell r="AH685">
            <v>9.5</v>
          </cell>
        </row>
        <row r="686">
          <cell r="J686" t="str">
            <v>NANDAGUDI_66F02-NANDIGUDI</v>
          </cell>
          <cell r="K686" t="str">
            <v>AGRI</v>
          </cell>
          <cell r="L686" t="str">
            <v>1310301906010102</v>
          </cell>
          <cell r="M686">
            <v>232</v>
          </cell>
          <cell r="N686">
            <v>232</v>
          </cell>
          <cell r="O686">
            <v>0</v>
          </cell>
          <cell r="P686">
            <v>227</v>
          </cell>
          <cell r="Q686">
            <v>0</v>
          </cell>
          <cell r="R686">
            <v>484.92399999999998</v>
          </cell>
          <cell r="S686">
            <v>491.66699999999997</v>
          </cell>
          <cell r="T686">
            <v>484.92</v>
          </cell>
          <cell r="U686">
            <v>3.999999999962256E-3</v>
          </cell>
          <cell r="V686">
            <v>484.92</v>
          </cell>
          <cell r="W686">
            <v>3.999999999962256E-3</v>
          </cell>
          <cell r="X686">
            <v>20000</v>
          </cell>
          <cell r="Y686">
            <v>0</v>
          </cell>
          <cell r="Z686">
            <v>134860</v>
          </cell>
          <cell r="AA686">
            <v>100000</v>
          </cell>
          <cell r="AB686">
            <v>0</v>
          </cell>
          <cell r="AC686">
            <v>0</v>
          </cell>
          <cell r="AD686">
            <v>234860</v>
          </cell>
          <cell r="AE686">
            <v>197</v>
          </cell>
          <cell r="AF686">
            <v>212350.84099999999</v>
          </cell>
          <cell r="AG686">
            <v>212547.84099999999</v>
          </cell>
          <cell r="AH686">
            <v>9.5</v>
          </cell>
        </row>
        <row r="687">
          <cell r="J687" t="str">
            <v>NANDAGUDI_66F03-K.N-HALLI</v>
          </cell>
          <cell r="K687" t="str">
            <v>AGRI</v>
          </cell>
          <cell r="L687" t="str">
            <v>1310301906010103</v>
          </cell>
          <cell r="M687">
            <v>362</v>
          </cell>
          <cell r="N687">
            <v>362</v>
          </cell>
          <cell r="O687">
            <v>0</v>
          </cell>
          <cell r="P687">
            <v>362</v>
          </cell>
          <cell r="Q687">
            <v>0</v>
          </cell>
          <cell r="R687">
            <v>16.079999999999998</v>
          </cell>
          <cell r="S687">
            <v>42.16</v>
          </cell>
          <cell r="T687">
            <v>16.079999999999998</v>
          </cell>
          <cell r="U687">
            <v>0</v>
          </cell>
          <cell r="V687">
            <v>16.079999999999998</v>
          </cell>
          <cell r="W687">
            <v>0</v>
          </cell>
          <cell r="X687">
            <v>20000</v>
          </cell>
          <cell r="Y687">
            <v>0</v>
          </cell>
          <cell r="Z687">
            <v>521600</v>
          </cell>
          <cell r="AA687">
            <v>0</v>
          </cell>
          <cell r="AB687">
            <v>98000</v>
          </cell>
          <cell r="AC687">
            <v>0</v>
          </cell>
          <cell r="AD687">
            <v>423600</v>
          </cell>
          <cell r="AE687">
            <v>0</v>
          </cell>
          <cell r="AF687">
            <v>383357.43199999997</v>
          </cell>
          <cell r="AG687">
            <v>383357.43199999997</v>
          </cell>
          <cell r="AH687">
            <v>9.5</v>
          </cell>
        </row>
        <row r="688">
          <cell r="J688" t="str">
            <v>NANDAGUDI_66F07-VASANA</v>
          </cell>
          <cell r="K688" t="str">
            <v>AGRI</v>
          </cell>
          <cell r="L688" t="str">
            <v>1310301906020302</v>
          </cell>
          <cell r="M688">
            <v>274</v>
          </cell>
          <cell r="N688">
            <v>223</v>
          </cell>
          <cell r="O688">
            <v>51</v>
          </cell>
          <cell r="P688">
            <v>219</v>
          </cell>
          <cell r="Q688">
            <v>0</v>
          </cell>
          <cell r="R688">
            <v>481.52600000000001</v>
          </cell>
          <cell r="S688">
            <v>498.82100000000003</v>
          </cell>
          <cell r="T688">
            <v>481.53</v>
          </cell>
          <cell r="U688">
            <v>-3.999999999962256E-3</v>
          </cell>
          <cell r="V688">
            <v>481.53</v>
          </cell>
          <cell r="W688">
            <v>-3.999999999962256E-3</v>
          </cell>
          <cell r="X688">
            <v>20000</v>
          </cell>
          <cell r="Y688">
            <v>0</v>
          </cell>
          <cell r="Z688">
            <v>345900</v>
          </cell>
          <cell r="AA688">
            <v>0</v>
          </cell>
          <cell r="AB688">
            <v>85000</v>
          </cell>
          <cell r="AC688">
            <v>0</v>
          </cell>
          <cell r="AD688">
            <v>260900</v>
          </cell>
          <cell r="AE688">
            <v>250</v>
          </cell>
          <cell r="AF688">
            <v>235864.33100000001</v>
          </cell>
          <cell r="AG688">
            <v>236114.33100000001</v>
          </cell>
          <cell r="AH688">
            <v>9.5</v>
          </cell>
        </row>
        <row r="689">
          <cell r="J689" t="str">
            <v>NANDIGUDI_66F01-MUGINAGONDI IP</v>
          </cell>
          <cell r="K689" t="str">
            <v>AGRI</v>
          </cell>
          <cell r="L689" t="str">
            <v>1310301906010101</v>
          </cell>
          <cell r="M689">
            <v>1339</v>
          </cell>
          <cell r="N689">
            <v>1335</v>
          </cell>
          <cell r="O689">
            <v>4</v>
          </cell>
          <cell r="P689">
            <v>1329</v>
          </cell>
          <cell r="Q689">
            <v>0</v>
          </cell>
          <cell r="R689">
            <v>511.56799999999998</v>
          </cell>
          <cell r="S689">
            <v>531.125</v>
          </cell>
          <cell r="T689">
            <v>511.57</v>
          </cell>
          <cell r="U689">
            <v>-2.0000000000095497E-3</v>
          </cell>
          <cell r="V689">
            <v>511.57</v>
          </cell>
          <cell r="W689">
            <v>-2.0000000000095497E-3</v>
          </cell>
          <cell r="X689">
            <v>20000</v>
          </cell>
          <cell r="Y689">
            <v>0</v>
          </cell>
          <cell r="Z689">
            <v>391140</v>
          </cell>
          <cell r="AA689">
            <v>100000</v>
          </cell>
          <cell r="AB689">
            <v>0</v>
          </cell>
          <cell r="AC689">
            <v>0</v>
          </cell>
          <cell r="AD689">
            <v>491140</v>
          </cell>
          <cell r="AE689">
            <v>156</v>
          </cell>
          <cell r="AF689">
            <v>444327.12900000002</v>
          </cell>
          <cell r="AG689">
            <v>444483.12900000002</v>
          </cell>
          <cell r="AH689">
            <v>9.5</v>
          </cell>
        </row>
        <row r="690">
          <cell r="J690" t="str">
            <v>NANDIGUDI_66F04-BHAYRANAPADA</v>
          </cell>
          <cell r="K690" t="str">
            <v>AGRI</v>
          </cell>
          <cell r="L690" t="str">
            <v>1310301906010104</v>
          </cell>
          <cell r="M690">
            <v>460</v>
          </cell>
          <cell r="N690">
            <v>460</v>
          </cell>
          <cell r="O690">
            <v>0</v>
          </cell>
          <cell r="P690">
            <v>460</v>
          </cell>
          <cell r="Q690">
            <v>0</v>
          </cell>
          <cell r="R690">
            <v>13.54</v>
          </cell>
          <cell r="S690">
            <v>35.957000000000001</v>
          </cell>
          <cell r="T690">
            <v>13.54</v>
          </cell>
          <cell r="U690">
            <v>0</v>
          </cell>
          <cell r="V690">
            <v>13.54</v>
          </cell>
          <cell r="W690">
            <v>0</v>
          </cell>
          <cell r="X690">
            <v>20000</v>
          </cell>
          <cell r="Y690">
            <v>0</v>
          </cell>
          <cell r="Z690">
            <v>448340</v>
          </cell>
          <cell r="AA690">
            <v>100000</v>
          </cell>
          <cell r="AB690">
            <v>0</v>
          </cell>
          <cell r="AC690">
            <v>0</v>
          </cell>
          <cell r="AD690">
            <v>548340</v>
          </cell>
          <cell r="AE690">
            <v>0</v>
          </cell>
          <cell r="AF690">
            <v>496248.821</v>
          </cell>
          <cell r="AG690">
            <v>496248.821</v>
          </cell>
          <cell r="AH690">
            <v>9.5</v>
          </cell>
        </row>
        <row r="691">
          <cell r="J691" t="str">
            <v>NANDIGUDI_66F05-KONANATHALE</v>
          </cell>
          <cell r="K691" t="str">
            <v>AGRI</v>
          </cell>
          <cell r="L691" t="str">
            <v>1310301906010106</v>
          </cell>
          <cell r="M691">
            <v>584</v>
          </cell>
          <cell r="N691">
            <v>568</v>
          </cell>
          <cell r="O691">
            <v>16</v>
          </cell>
          <cell r="P691">
            <v>568</v>
          </cell>
          <cell r="Q691">
            <v>0</v>
          </cell>
          <cell r="R691">
            <v>764.41</v>
          </cell>
          <cell r="S691">
            <v>789.38</v>
          </cell>
          <cell r="T691">
            <v>764.41</v>
          </cell>
          <cell r="U691">
            <v>0</v>
          </cell>
          <cell r="V691">
            <v>764.41</v>
          </cell>
          <cell r="W691">
            <v>0</v>
          </cell>
          <cell r="X691">
            <v>20000</v>
          </cell>
          <cell r="Y691">
            <v>0</v>
          </cell>
          <cell r="Z691">
            <v>499400</v>
          </cell>
          <cell r="AA691">
            <v>0</v>
          </cell>
          <cell r="AB691">
            <v>0</v>
          </cell>
          <cell r="AC691">
            <v>0</v>
          </cell>
          <cell r="AD691">
            <v>499400</v>
          </cell>
          <cell r="AE691">
            <v>0</v>
          </cell>
          <cell r="AF691">
            <v>451957.18</v>
          </cell>
          <cell r="AG691">
            <v>451957.18</v>
          </cell>
          <cell r="AH691">
            <v>9.5</v>
          </cell>
        </row>
        <row r="692">
          <cell r="J692" t="str">
            <v>NANDIGUDI_66F06-HULIGANAHOLE</v>
          </cell>
          <cell r="K692" t="str">
            <v>AGRI</v>
          </cell>
          <cell r="L692" t="str">
            <v>1310301906020301</v>
          </cell>
          <cell r="M692">
            <v>322</v>
          </cell>
          <cell r="N692">
            <v>322</v>
          </cell>
          <cell r="O692">
            <v>0</v>
          </cell>
          <cell r="P692">
            <v>322</v>
          </cell>
          <cell r="Q692">
            <v>0</v>
          </cell>
          <cell r="R692">
            <v>441.16399999999999</v>
          </cell>
          <cell r="S692">
            <v>456.459</v>
          </cell>
          <cell r="T692">
            <v>441.16</v>
          </cell>
          <cell r="U692">
            <v>3.999999999962256E-3</v>
          </cell>
          <cell r="V692">
            <v>441.16</v>
          </cell>
          <cell r="W692">
            <v>3.999999999962256E-3</v>
          </cell>
          <cell r="X692">
            <v>20000</v>
          </cell>
          <cell r="Y692">
            <v>0</v>
          </cell>
          <cell r="Z692">
            <v>305900</v>
          </cell>
          <cell r="AA692">
            <v>100000</v>
          </cell>
          <cell r="AB692">
            <v>0</v>
          </cell>
          <cell r="AC692">
            <v>0</v>
          </cell>
          <cell r="AD692">
            <v>405900</v>
          </cell>
          <cell r="AE692">
            <v>0</v>
          </cell>
          <cell r="AF692">
            <v>367339.72399999999</v>
          </cell>
          <cell r="AG692">
            <v>367339.72399999999</v>
          </cell>
          <cell r="AH692">
            <v>9.5</v>
          </cell>
        </row>
        <row r="693">
          <cell r="J693" t="str">
            <v>NANDIGUDI_66F08-MARALAHALLI</v>
          </cell>
          <cell r="K693" t="str">
            <v>AGRI</v>
          </cell>
          <cell r="L693" t="str">
            <v>1310301906020303</v>
          </cell>
          <cell r="M693">
            <v>259</v>
          </cell>
          <cell r="N693">
            <v>259</v>
          </cell>
          <cell r="O693">
            <v>0</v>
          </cell>
          <cell r="P693">
            <v>259</v>
          </cell>
          <cell r="Q693">
            <v>0</v>
          </cell>
          <cell r="R693">
            <v>737.48900000000003</v>
          </cell>
          <cell r="S693">
            <v>761.24800000000005</v>
          </cell>
          <cell r="T693">
            <v>737.49</v>
          </cell>
          <cell r="U693">
            <v>-9.9999999997635314E-4</v>
          </cell>
          <cell r="V693">
            <v>737.49</v>
          </cell>
          <cell r="W693">
            <v>-9.9999999997635314E-4</v>
          </cell>
          <cell r="X693">
            <v>20000</v>
          </cell>
          <cell r="Y693">
            <v>0</v>
          </cell>
          <cell r="Z693">
            <v>475180</v>
          </cell>
          <cell r="AA693">
            <v>0</v>
          </cell>
          <cell r="AB693">
            <v>110000</v>
          </cell>
          <cell r="AC693">
            <v>0</v>
          </cell>
          <cell r="AD693">
            <v>365180</v>
          </cell>
          <cell r="AE693">
            <v>0</v>
          </cell>
          <cell r="AF693">
            <v>330487.99</v>
          </cell>
          <cell r="AG693">
            <v>330487.99</v>
          </cell>
          <cell r="AH693">
            <v>9.5</v>
          </cell>
        </row>
        <row r="694">
          <cell r="J694" t="str">
            <v>NANDIGUDI_66F09-WATER-SUPPLY</v>
          </cell>
          <cell r="K694" t="str">
            <v>WATER WORKS</v>
          </cell>
          <cell r="L694" t="str">
            <v>1310301906010105</v>
          </cell>
          <cell r="M694">
            <v>3673</v>
          </cell>
          <cell r="N694">
            <v>2460</v>
          </cell>
          <cell r="O694">
            <v>1213</v>
          </cell>
          <cell r="P694">
            <v>21</v>
          </cell>
          <cell r="Q694">
            <v>0</v>
          </cell>
          <cell r="R694">
            <v>905.99599999999998</v>
          </cell>
          <cell r="S694">
            <v>918.28899999999999</v>
          </cell>
          <cell r="T694">
            <v>906</v>
          </cell>
          <cell r="U694">
            <v>-4.0000000000190994E-3</v>
          </cell>
          <cell r="V694">
            <v>906</v>
          </cell>
          <cell r="W694">
            <v>-4.0000000000190994E-3</v>
          </cell>
          <cell r="X694">
            <v>20000</v>
          </cell>
          <cell r="Y694">
            <v>0</v>
          </cell>
          <cell r="Z694">
            <v>245860</v>
          </cell>
          <cell r="AA694">
            <v>0</v>
          </cell>
          <cell r="AB694">
            <v>12000</v>
          </cell>
          <cell r="AC694">
            <v>0</v>
          </cell>
          <cell r="AD694">
            <v>233860</v>
          </cell>
          <cell r="AE694">
            <v>197576.5</v>
          </cell>
          <cell r="AF694">
            <v>17835.624</v>
          </cell>
          <cell r="AG694">
            <v>215412.12400000001</v>
          </cell>
          <cell r="AH694">
            <v>7.89</v>
          </cell>
        </row>
        <row r="695">
          <cell r="J695" t="str">
            <v>NANDIGUDI_66F10-INDUSRTIAL</v>
          </cell>
          <cell r="K695" t="str">
            <v>INDUSTRIAL</v>
          </cell>
          <cell r="L695" t="str">
            <v>1310301906020304</v>
          </cell>
          <cell r="M695">
            <v>1613</v>
          </cell>
          <cell r="N695">
            <v>1269</v>
          </cell>
          <cell r="O695">
            <v>344</v>
          </cell>
          <cell r="P695">
            <v>17</v>
          </cell>
          <cell r="Q695">
            <v>0</v>
          </cell>
          <cell r="R695">
            <v>316.61700000000002</v>
          </cell>
          <cell r="S695">
            <v>327.02199999999999</v>
          </cell>
          <cell r="T695">
            <v>316.62</v>
          </cell>
          <cell r="U695">
            <v>-2.9999999999859028E-3</v>
          </cell>
          <cell r="V695">
            <v>316.62</v>
          </cell>
          <cell r="W695">
            <v>-2.9999999999859028E-3</v>
          </cell>
          <cell r="X695">
            <v>20000</v>
          </cell>
          <cell r="Y695">
            <v>0</v>
          </cell>
          <cell r="Z695">
            <v>208100</v>
          </cell>
          <cell r="AA695">
            <v>0</v>
          </cell>
          <cell r="AB695">
            <v>9000</v>
          </cell>
          <cell r="AC695">
            <v>0</v>
          </cell>
          <cell r="AD695">
            <v>199100</v>
          </cell>
          <cell r="AE695">
            <v>167660</v>
          </cell>
          <cell r="AF695">
            <v>14607.138999999999</v>
          </cell>
          <cell r="AG695">
            <v>182267.139</v>
          </cell>
          <cell r="AH695">
            <v>8.4499999999999993</v>
          </cell>
        </row>
        <row r="696">
          <cell r="J696" t="str">
            <v>NANDIGUDI_66F11-MARKANDESWARA</v>
          </cell>
          <cell r="K696" t="str">
            <v>NJY</v>
          </cell>
          <cell r="L696" t="str">
            <v>1310301906010302</v>
          </cell>
          <cell r="M696">
            <v>1819</v>
          </cell>
          <cell r="N696">
            <v>1210</v>
          </cell>
          <cell r="O696">
            <v>609</v>
          </cell>
          <cell r="P696">
            <v>0</v>
          </cell>
          <cell r="Q696">
            <v>0</v>
          </cell>
          <cell r="R696">
            <v>828.40499999999997</v>
          </cell>
          <cell r="S696">
            <v>851.41200000000003</v>
          </cell>
          <cell r="T696">
            <v>828.41</v>
          </cell>
          <cell r="U696">
            <v>-4.9999999999954525E-3</v>
          </cell>
          <cell r="V696">
            <v>828.41</v>
          </cell>
          <cell r="W696">
            <v>-4.9999999999954525E-3</v>
          </cell>
          <cell r="X696">
            <v>10000</v>
          </cell>
          <cell r="Y696">
            <v>0</v>
          </cell>
          <cell r="Z696">
            <v>230070</v>
          </cell>
          <cell r="AA696">
            <v>0</v>
          </cell>
          <cell r="AB696">
            <v>60000</v>
          </cell>
          <cell r="AC696">
            <v>0</v>
          </cell>
          <cell r="AD696">
            <v>170070</v>
          </cell>
          <cell r="AE696">
            <v>157159.5</v>
          </cell>
          <cell r="AF696">
            <v>0</v>
          </cell>
          <cell r="AG696">
            <v>157159.5</v>
          </cell>
          <cell r="AH696">
            <v>7.59</v>
          </cell>
        </row>
        <row r="697">
          <cell r="J697" t="str">
            <v>NANDIGUDI_66F12-TUNGA BHDRA</v>
          </cell>
          <cell r="K697" t="str">
            <v>NJY</v>
          </cell>
          <cell r="L697" t="str">
            <v>1310301906010301</v>
          </cell>
          <cell r="M697">
            <v>1511</v>
          </cell>
          <cell r="N697">
            <v>1204</v>
          </cell>
          <cell r="O697">
            <v>307</v>
          </cell>
          <cell r="P697">
            <v>0</v>
          </cell>
          <cell r="Q697">
            <v>0</v>
          </cell>
          <cell r="R697">
            <v>705.49099999999999</v>
          </cell>
          <cell r="S697">
            <v>720.72</v>
          </cell>
          <cell r="T697">
            <v>705.49</v>
          </cell>
          <cell r="U697">
            <v>9.9999999997635314E-4</v>
          </cell>
          <cell r="V697">
            <v>705.49</v>
          </cell>
          <cell r="W697">
            <v>9.9999999997635314E-4</v>
          </cell>
          <cell r="X697">
            <v>10000</v>
          </cell>
          <cell r="Y697">
            <v>0</v>
          </cell>
          <cell r="Z697">
            <v>152290</v>
          </cell>
          <cell r="AA697">
            <v>0</v>
          </cell>
          <cell r="AB697">
            <v>96500</v>
          </cell>
          <cell r="AC697">
            <v>0</v>
          </cell>
          <cell r="AD697">
            <v>55790</v>
          </cell>
          <cell r="AE697">
            <v>52120</v>
          </cell>
          <cell r="AF697">
            <v>0</v>
          </cell>
          <cell r="AG697">
            <v>52120</v>
          </cell>
          <cell r="AH697">
            <v>6.58</v>
          </cell>
        </row>
        <row r="698">
          <cell r="J698" t="str">
            <v>TUMMINAKATTE_33F02-UKKADAGATRI</v>
          </cell>
          <cell r="K698" t="str">
            <v>AGRI</v>
          </cell>
          <cell r="L698" t="str">
            <v>1310301908010101</v>
          </cell>
          <cell r="M698">
            <v>366</v>
          </cell>
          <cell r="N698">
            <v>365</v>
          </cell>
          <cell r="O698">
            <v>1</v>
          </cell>
          <cell r="P698">
            <v>361</v>
          </cell>
          <cell r="Q698">
            <v>0</v>
          </cell>
          <cell r="R698">
            <v>15.393000000000001</v>
          </cell>
          <cell r="S698">
            <v>35.762999999999998</v>
          </cell>
          <cell r="T698">
            <v>15.39</v>
          </cell>
          <cell r="U698">
            <v>3.0000000000001137E-3</v>
          </cell>
          <cell r="V698">
            <v>15.39</v>
          </cell>
          <cell r="W698">
            <v>3.0000000000001137E-3</v>
          </cell>
          <cell r="X698">
            <v>20000</v>
          </cell>
          <cell r="Y698">
            <v>0</v>
          </cell>
          <cell r="Z698">
            <v>407400</v>
          </cell>
          <cell r="AA698">
            <v>50000</v>
          </cell>
          <cell r="AB698">
            <v>0</v>
          </cell>
          <cell r="AC698">
            <v>0</v>
          </cell>
          <cell r="AD698">
            <v>457400</v>
          </cell>
          <cell r="AE698">
            <v>116</v>
          </cell>
          <cell r="AF698">
            <v>413829.93599999999</v>
          </cell>
          <cell r="AG698">
            <v>413945.93599999999</v>
          </cell>
          <cell r="AH698">
            <v>9.5</v>
          </cell>
        </row>
        <row r="699">
          <cell r="J699" t="str">
            <v>PD KOTE_66F03-BEJJIHALLI</v>
          </cell>
          <cell r="K699" t="str">
            <v>AGRI</v>
          </cell>
          <cell r="L699" t="str">
            <v>1310401908010103</v>
          </cell>
          <cell r="M699">
            <v>240</v>
          </cell>
          <cell r="N699">
            <v>238</v>
          </cell>
          <cell r="O699">
            <v>2</v>
          </cell>
          <cell r="P699">
            <v>238</v>
          </cell>
          <cell r="Q699">
            <v>0</v>
          </cell>
          <cell r="R699">
            <v>872.048</v>
          </cell>
          <cell r="S699">
            <v>900.24900000000002</v>
          </cell>
          <cell r="T699">
            <v>872.048</v>
          </cell>
          <cell r="U699">
            <v>0</v>
          </cell>
          <cell r="V699">
            <v>872.048</v>
          </cell>
          <cell r="W699">
            <v>0</v>
          </cell>
          <cell r="X699">
            <v>20000</v>
          </cell>
          <cell r="Y699">
            <v>0</v>
          </cell>
          <cell r="Z699">
            <v>564020</v>
          </cell>
          <cell r="AA699">
            <v>0</v>
          </cell>
          <cell r="AB699">
            <v>0</v>
          </cell>
          <cell r="AC699">
            <v>0</v>
          </cell>
          <cell r="AD699">
            <v>564020</v>
          </cell>
          <cell r="AE699">
            <v>0</v>
          </cell>
          <cell r="AF699">
            <v>392500</v>
          </cell>
          <cell r="AG699">
            <v>392500</v>
          </cell>
          <cell r="AH699">
            <v>30.41</v>
          </cell>
        </row>
        <row r="700">
          <cell r="J700" t="str">
            <v>PD KOTE_66F04-CHIRTHAHALLI</v>
          </cell>
          <cell r="K700" t="str">
            <v>AGRI</v>
          </cell>
          <cell r="L700" t="str">
            <v>1310401908010104</v>
          </cell>
          <cell r="M700">
            <v>402</v>
          </cell>
          <cell r="N700">
            <v>401</v>
          </cell>
          <cell r="O700">
            <v>1</v>
          </cell>
          <cell r="P700">
            <v>401</v>
          </cell>
          <cell r="Q700">
            <v>0</v>
          </cell>
          <cell r="R700">
            <v>949.4</v>
          </cell>
          <cell r="S700">
            <v>977.95600000000002</v>
          </cell>
          <cell r="T700">
            <v>949.4</v>
          </cell>
          <cell r="U700">
            <v>0</v>
          </cell>
          <cell r="V700">
            <v>949.4</v>
          </cell>
          <cell r="W700">
            <v>0</v>
          </cell>
          <cell r="X700">
            <v>20000</v>
          </cell>
          <cell r="Y700">
            <v>0</v>
          </cell>
          <cell r="Z700">
            <v>571120</v>
          </cell>
          <cell r="AA700">
            <v>0</v>
          </cell>
          <cell r="AB700">
            <v>0</v>
          </cell>
          <cell r="AC700">
            <v>0</v>
          </cell>
          <cell r="AD700">
            <v>571120</v>
          </cell>
          <cell r="AE700">
            <v>0</v>
          </cell>
          <cell r="AF700">
            <v>516863.22</v>
          </cell>
          <cell r="AG700">
            <v>516863.22</v>
          </cell>
          <cell r="AH700">
            <v>9.5</v>
          </cell>
        </row>
        <row r="701">
          <cell r="J701" t="str">
            <v>PD KOTE_66F05-HALAGALADDI NJY</v>
          </cell>
          <cell r="K701" t="str">
            <v>NJY</v>
          </cell>
          <cell r="L701" t="str">
            <v>1310401908010105</v>
          </cell>
          <cell r="M701">
            <v>2264</v>
          </cell>
          <cell r="N701">
            <v>2104</v>
          </cell>
          <cell r="O701">
            <v>160</v>
          </cell>
          <cell r="P701">
            <v>0</v>
          </cell>
          <cell r="Q701">
            <v>0</v>
          </cell>
          <cell r="R701">
            <v>12902.3</v>
          </cell>
          <cell r="S701">
            <v>13116.6</v>
          </cell>
          <cell r="T701">
            <v>12902.3</v>
          </cell>
          <cell r="U701">
            <v>0</v>
          </cell>
          <cell r="V701">
            <v>12902.3</v>
          </cell>
          <cell r="W701">
            <v>0</v>
          </cell>
          <cell r="X701">
            <v>1000</v>
          </cell>
          <cell r="Y701">
            <v>0</v>
          </cell>
          <cell r="Z701">
            <v>214300</v>
          </cell>
          <cell r="AA701">
            <v>0</v>
          </cell>
          <cell r="AB701">
            <v>116000</v>
          </cell>
          <cell r="AC701">
            <v>0</v>
          </cell>
          <cell r="AD701">
            <v>98300</v>
          </cell>
          <cell r="AE701">
            <v>87018.7</v>
          </cell>
          <cell r="AF701">
            <v>0</v>
          </cell>
          <cell r="AG701">
            <v>87018.7</v>
          </cell>
          <cell r="AH701">
            <v>11.48</v>
          </cell>
        </row>
        <row r="702">
          <cell r="J702" t="str">
            <v>PD KOTE_66F06-BENAKANAHLLI</v>
          </cell>
          <cell r="K702" t="str">
            <v>AGRI</v>
          </cell>
          <cell r="L702" t="str">
            <v>1310401908020301</v>
          </cell>
          <cell r="M702">
            <v>203</v>
          </cell>
          <cell r="N702">
            <v>201</v>
          </cell>
          <cell r="O702">
            <v>2</v>
          </cell>
          <cell r="P702">
            <v>201</v>
          </cell>
          <cell r="Q702">
            <v>0</v>
          </cell>
          <cell r="R702">
            <v>2841.1</v>
          </cell>
          <cell r="S702">
            <v>3046.7</v>
          </cell>
          <cell r="T702">
            <v>2841.1</v>
          </cell>
          <cell r="U702">
            <v>0</v>
          </cell>
          <cell r="V702">
            <v>2841.1</v>
          </cell>
          <cell r="W702">
            <v>0</v>
          </cell>
          <cell r="X702">
            <v>2000</v>
          </cell>
          <cell r="Y702">
            <v>0</v>
          </cell>
          <cell r="Z702">
            <v>411200</v>
          </cell>
          <cell r="AA702">
            <v>0</v>
          </cell>
          <cell r="AB702">
            <v>0</v>
          </cell>
          <cell r="AC702">
            <v>0</v>
          </cell>
          <cell r="AD702">
            <v>411200</v>
          </cell>
          <cell r="AE702">
            <v>0</v>
          </cell>
          <cell r="AF702">
            <v>361100</v>
          </cell>
          <cell r="AG702">
            <v>361100</v>
          </cell>
          <cell r="AH702">
            <v>12.18</v>
          </cell>
        </row>
        <row r="703">
          <cell r="J703" t="str">
            <v>PD KOTE_66F07-BASAVESHWARA</v>
          </cell>
          <cell r="K703" t="str">
            <v>AGRI</v>
          </cell>
          <cell r="L703" t="str">
            <v>1310401908010108</v>
          </cell>
          <cell r="M703">
            <v>371</v>
          </cell>
          <cell r="N703">
            <v>366</v>
          </cell>
          <cell r="O703">
            <v>5</v>
          </cell>
          <cell r="P703">
            <v>366</v>
          </cell>
          <cell r="Q703">
            <v>0</v>
          </cell>
          <cell r="R703">
            <v>6429.7</v>
          </cell>
          <cell r="S703">
            <v>6732.8</v>
          </cell>
          <cell r="T703">
            <v>6429.7</v>
          </cell>
          <cell r="U703">
            <v>0</v>
          </cell>
          <cell r="V703">
            <v>6429.7</v>
          </cell>
          <cell r="W703">
            <v>0</v>
          </cell>
          <cell r="X703">
            <v>2000</v>
          </cell>
          <cell r="Y703">
            <v>0</v>
          </cell>
          <cell r="Z703">
            <v>606200</v>
          </cell>
          <cell r="AA703">
            <v>10000</v>
          </cell>
          <cell r="AB703">
            <v>0</v>
          </cell>
          <cell r="AC703">
            <v>0</v>
          </cell>
          <cell r="AD703">
            <v>616200</v>
          </cell>
          <cell r="AE703">
            <v>0</v>
          </cell>
          <cell r="AF703">
            <v>557660.48800000001</v>
          </cell>
          <cell r="AG703">
            <v>557660.48800000001</v>
          </cell>
          <cell r="AH703">
            <v>9.5</v>
          </cell>
        </row>
        <row r="704">
          <cell r="J704" t="str">
            <v>PD KOTE_66F08-ESHWARA</v>
          </cell>
          <cell r="K704" t="str">
            <v>AGRI</v>
          </cell>
          <cell r="L704" t="str">
            <v>1310401908010106</v>
          </cell>
          <cell r="M704">
            <v>391</v>
          </cell>
          <cell r="N704">
            <v>391</v>
          </cell>
          <cell r="O704">
            <v>0</v>
          </cell>
          <cell r="P704">
            <v>391</v>
          </cell>
          <cell r="Q704">
            <v>0</v>
          </cell>
          <cell r="R704">
            <v>6522.5</v>
          </cell>
          <cell r="S704">
            <v>6763.5</v>
          </cell>
          <cell r="T704">
            <v>6522.5</v>
          </cell>
          <cell r="U704">
            <v>0</v>
          </cell>
          <cell r="V704">
            <v>6522.5</v>
          </cell>
          <cell r="W704">
            <v>0</v>
          </cell>
          <cell r="X704">
            <v>2000</v>
          </cell>
          <cell r="Y704">
            <v>0</v>
          </cell>
          <cell r="Z704">
            <v>482000</v>
          </cell>
          <cell r="AA704">
            <v>10000</v>
          </cell>
          <cell r="AB704">
            <v>0</v>
          </cell>
          <cell r="AC704">
            <v>0</v>
          </cell>
          <cell r="AD704">
            <v>492000</v>
          </cell>
          <cell r="AE704">
            <v>0</v>
          </cell>
          <cell r="AF704">
            <v>445260.39199999999</v>
          </cell>
          <cell r="AG704">
            <v>445260.39199999999</v>
          </cell>
          <cell r="AH704">
            <v>9.5</v>
          </cell>
        </row>
        <row r="705">
          <cell r="J705" t="str">
            <v>PD KOTE_66F09-MADDIHALLY</v>
          </cell>
          <cell r="K705" t="str">
            <v>AGRI</v>
          </cell>
          <cell r="L705" t="str">
            <v>1310401908010101</v>
          </cell>
          <cell r="M705">
            <v>388</v>
          </cell>
          <cell r="N705">
            <v>384</v>
          </cell>
          <cell r="O705">
            <v>4</v>
          </cell>
          <cell r="P705">
            <v>384</v>
          </cell>
          <cell r="Q705">
            <v>0</v>
          </cell>
          <cell r="R705">
            <v>8333</v>
          </cell>
          <cell r="S705">
            <v>8662.5</v>
          </cell>
          <cell r="T705">
            <v>8333</v>
          </cell>
          <cell r="U705">
            <v>0</v>
          </cell>
          <cell r="V705">
            <v>8333</v>
          </cell>
          <cell r="W705">
            <v>0</v>
          </cell>
          <cell r="X705">
            <v>2000</v>
          </cell>
          <cell r="Y705">
            <v>0</v>
          </cell>
          <cell r="Z705">
            <v>659000</v>
          </cell>
          <cell r="AA705">
            <v>10000</v>
          </cell>
          <cell r="AB705">
            <v>0</v>
          </cell>
          <cell r="AC705">
            <v>0</v>
          </cell>
          <cell r="AD705">
            <v>669000</v>
          </cell>
          <cell r="AE705">
            <v>0</v>
          </cell>
          <cell r="AF705">
            <v>605444.37300000002</v>
          </cell>
          <cell r="AG705">
            <v>605444.37300000002</v>
          </cell>
          <cell r="AH705">
            <v>9.5</v>
          </cell>
        </row>
        <row r="706">
          <cell r="J706" t="str">
            <v>RANGANATHAPURA_66F01-KUNDALAGURA</v>
          </cell>
          <cell r="K706" t="str">
            <v>AGRI</v>
          </cell>
          <cell r="L706" t="str">
            <v>1310401901010101</v>
          </cell>
          <cell r="M706">
            <v>524</v>
          </cell>
          <cell r="N706">
            <v>508</v>
          </cell>
          <cell r="O706">
            <v>16</v>
          </cell>
          <cell r="P706">
            <v>508</v>
          </cell>
          <cell r="Q706">
            <v>0</v>
          </cell>
          <cell r="R706">
            <v>52.369</v>
          </cell>
          <cell r="S706">
            <v>80.664000000000001</v>
          </cell>
          <cell r="T706">
            <v>52.369</v>
          </cell>
          <cell r="U706">
            <v>0</v>
          </cell>
          <cell r="V706">
            <v>52.369</v>
          </cell>
          <cell r="W706">
            <v>0</v>
          </cell>
          <cell r="X706">
            <v>20000</v>
          </cell>
          <cell r="Y706">
            <v>0</v>
          </cell>
          <cell r="Z706">
            <v>565900</v>
          </cell>
          <cell r="AA706">
            <v>10000</v>
          </cell>
          <cell r="AB706">
            <v>0</v>
          </cell>
          <cell r="AC706">
            <v>0</v>
          </cell>
          <cell r="AD706">
            <v>575900</v>
          </cell>
          <cell r="AE706">
            <v>0</v>
          </cell>
          <cell r="AF706">
            <v>521190.98800000001</v>
          </cell>
          <cell r="AG706">
            <v>521190.98800000001</v>
          </cell>
          <cell r="AH706">
            <v>9.5</v>
          </cell>
        </row>
        <row r="707">
          <cell r="J707" t="str">
            <v>RANGANATHAPURA_66F02-KODIHALLI</v>
          </cell>
          <cell r="K707" t="str">
            <v>AGRI</v>
          </cell>
          <cell r="L707" t="str">
            <v>1310401901010102</v>
          </cell>
          <cell r="M707">
            <v>635</v>
          </cell>
          <cell r="N707">
            <v>631</v>
          </cell>
          <cell r="O707">
            <v>4</v>
          </cell>
          <cell r="P707">
            <v>631</v>
          </cell>
          <cell r="Q707">
            <v>0</v>
          </cell>
          <cell r="R707">
            <v>1061.9590000000001</v>
          </cell>
          <cell r="S707">
            <v>1104.0899999999999</v>
          </cell>
          <cell r="T707">
            <v>1061.9590000000001</v>
          </cell>
          <cell r="U707">
            <v>0</v>
          </cell>
          <cell r="V707">
            <v>1061.9590000000001</v>
          </cell>
          <cell r="W707">
            <v>0</v>
          </cell>
          <cell r="X707">
            <v>20000</v>
          </cell>
          <cell r="Y707">
            <v>0</v>
          </cell>
          <cell r="Z707">
            <v>842620</v>
          </cell>
          <cell r="AA707">
            <v>10000</v>
          </cell>
          <cell r="AB707">
            <v>0</v>
          </cell>
          <cell r="AC707">
            <v>0</v>
          </cell>
          <cell r="AD707">
            <v>852620</v>
          </cell>
          <cell r="AE707">
            <v>0</v>
          </cell>
          <cell r="AF707">
            <v>771618.89099999995</v>
          </cell>
          <cell r="AG707">
            <v>771618.89099999995</v>
          </cell>
          <cell r="AH707">
            <v>9.5</v>
          </cell>
        </row>
        <row r="708">
          <cell r="J708" t="str">
            <v>RANGANATHAPURA_66F03-UPPALAGERE</v>
          </cell>
          <cell r="K708" t="str">
            <v>AGRI</v>
          </cell>
          <cell r="L708" t="str">
            <v>1310401901010103</v>
          </cell>
          <cell r="M708">
            <v>629</v>
          </cell>
          <cell r="N708">
            <v>629</v>
          </cell>
          <cell r="O708">
            <v>0</v>
          </cell>
          <cell r="P708">
            <v>628</v>
          </cell>
          <cell r="Q708">
            <v>0</v>
          </cell>
          <cell r="R708">
            <v>614.58199999999999</v>
          </cell>
          <cell r="S708">
            <v>637.654</v>
          </cell>
          <cell r="T708">
            <v>614.58199999999999</v>
          </cell>
          <cell r="U708">
            <v>0</v>
          </cell>
          <cell r="V708">
            <v>614.58199999999999</v>
          </cell>
          <cell r="W708">
            <v>0</v>
          </cell>
          <cell r="X708">
            <v>20000</v>
          </cell>
          <cell r="Y708">
            <v>0</v>
          </cell>
          <cell r="Z708">
            <v>461440</v>
          </cell>
          <cell r="AA708">
            <v>10000</v>
          </cell>
          <cell r="AB708">
            <v>0</v>
          </cell>
          <cell r="AC708">
            <v>0</v>
          </cell>
          <cell r="AD708">
            <v>471440</v>
          </cell>
          <cell r="AE708">
            <v>0</v>
          </cell>
          <cell r="AF708">
            <v>426653.94099999999</v>
          </cell>
          <cell r="AG708">
            <v>426653.94099999999</v>
          </cell>
          <cell r="AH708">
            <v>9.5</v>
          </cell>
        </row>
        <row r="709">
          <cell r="J709" t="str">
            <v>RANGANATHAPURA_66F04-SHIVAPURA</v>
          </cell>
          <cell r="K709" t="str">
            <v>AGRI</v>
          </cell>
          <cell r="L709" t="str">
            <v>1310401901010104</v>
          </cell>
          <cell r="M709">
            <v>332</v>
          </cell>
          <cell r="N709">
            <v>332</v>
          </cell>
          <cell r="O709">
            <v>0</v>
          </cell>
          <cell r="P709">
            <v>332</v>
          </cell>
          <cell r="Q709">
            <v>0</v>
          </cell>
          <cell r="R709">
            <v>808.30499999999995</v>
          </cell>
          <cell r="S709">
            <v>830.19500000000005</v>
          </cell>
          <cell r="T709">
            <v>808.30499999999995</v>
          </cell>
          <cell r="U709">
            <v>0</v>
          </cell>
          <cell r="V709">
            <v>808.30499999999995</v>
          </cell>
          <cell r="W709">
            <v>0</v>
          </cell>
          <cell r="X709">
            <v>20000</v>
          </cell>
          <cell r="Y709">
            <v>0</v>
          </cell>
          <cell r="Z709">
            <v>437800</v>
          </cell>
          <cell r="AA709">
            <v>10000</v>
          </cell>
          <cell r="AB709">
            <v>0</v>
          </cell>
          <cell r="AC709">
            <v>0</v>
          </cell>
          <cell r="AD709">
            <v>447800</v>
          </cell>
          <cell r="AE709">
            <v>0</v>
          </cell>
          <cell r="AF709">
            <v>405259.56300000002</v>
          </cell>
          <cell r="AG709">
            <v>405259.56300000002</v>
          </cell>
          <cell r="AH709">
            <v>9.5</v>
          </cell>
        </row>
        <row r="710">
          <cell r="J710" t="str">
            <v>RANGANATHAPURA_66F05-PITTLALI</v>
          </cell>
          <cell r="K710" t="str">
            <v>AGRI</v>
          </cell>
          <cell r="L710" t="str">
            <v>1310401901020301</v>
          </cell>
          <cell r="M710">
            <v>518</v>
          </cell>
          <cell r="N710">
            <v>420</v>
          </cell>
          <cell r="O710">
            <v>98</v>
          </cell>
          <cell r="P710">
            <v>420</v>
          </cell>
          <cell r="Q710">
            <v>0</v>
          </cell>
          <cell r="R710">
            <v>767.46900000000005</v>
          </cell>
          <cell r="S710">
            <v>780.43</v>
          </cell>
          <cell r="T710">
            <v>767.46900000000005</v>
          </cell>
          <cell r="U710">
            <v>0</v>
          </cell>
          <cell r="V710">
            <v>767.46900000000005</v>
          </cell>
          <cell r="W710">
            <v>0</v>
          </cell>
          <cell r="X710">
            <v>20000</v>
          </cell>
          <cell r="Y710">
            <v>0</v>
          </cell>
          <cell r="Z710">
            <v>259220</v>
          </cell>
          <cell r="AA710">
            <v>10000</v>
          </cell>
          <cell r="AB710">
            <v>0</v>
          </cell>
          <cell r="AC710">
            <v>0</v>
          </cell>
          <cell r="AD710">
            <v>269220</v>
          </cell>
          <cell r="AE710">
            <v>0</v>
          </cell>
          <cell r="AF710">
            <v>243645.416</v>
          </cell>
          <cell r="AG710">
            <v>243645.416</v>
          </cell>
          <cell r="AH710">
            <v>9.5</v>
          </cell>
        </row>
        <row r="711">
          <cell r="J711" t="str">
            <v>RANGANATHAPURA_66F06-ALURU</v>
          </cell>
          <cell r="K711" t="str">
            <v>AGRI</v>
          </cell>
          <cell r="L711" t="str">
            <v>1310401901020302</v>
          </cell>
          <cell r="M711">
            <v>382</v>
          </cell>
          <cell r="N711">
            <v>368</v>
          </cell>
          <cell r="O711">
            <v>14</v>
          </cell>
          <cell r="P711">
            <v>334</v>
          </cell>
          <cell r="Q711">
            <v>0</v>
          </cell>
          <cell r="R711">
            <v>735.23</v>
          </cell>
          <cell r="S711">
            <v>760.06899999999996</v>
          </cell>
          <cell r="T711">
            <v>735.23</v>
          </cell>
          <cell r="U711">
            <v>0</v>
          </cell>
          <cell r="V711">
            <v>735.23</v>
          </cell>
          <cell r="W711">
            <v>0</v>
          </cell>
          <cell r="X711">
            <v>20000</v>
          </cell>
          <cell r="Y711">
            <v>0</v>
          </cell>
          <cell r="Z711">
            <v>496780</v>
          </cell>
          <cell r="AA711">
            <v>10000</v>
          </cell>
          <cell r="AB711">
            <v>0</v>
          </cell>
          <cell r="AC711">
            <v>0</v>
          </cell>
          <cell r="AD711">
            <v>506780</v>
          </cell>
          <cell r="AE711">
            <v>2633</v>
          </cell>
          <cell r="AF711">
            <v>456004.06099999999</v>
          </cell>
          <cell r="AG711">
            <v>458637.06099999999</v>
          </cell>
          <cell r="AH711">
            <v>9.5</v>
          </cell>
        </row>
        <row r="712">
          <cell r="J712" t="str">
            <v>RANGANATHAPURA_66F07-NJYARANAKATTE</v>
          </cell>
          <cell r="K712" t="str">
            <v>NJY</v>
          </cell>
          <cell r="L712" t="str">
            <v>1310401901020303</v>
          </cell>
          <cell r="M712">
            <v>3427</v>
          </cell>
          <cell r="N712">
            <v>2878</v>
          </cell>
          <cell r="O712">
            <v>549</v>
          </cell>
          <cell r="P712">
            <v>0</v>
          </cell>
          <cell r="Q712">
            <v>0</v>
          </cell>
          <cell r="R712">
            <v>808.60299999999995</v>
          </cell>
          <cell r="S712">
            <v>820.34500000000003</v>
          </cell>
          <cell r="T712">
            <v>808.60299999999995</v>
          </cell>
          <cell r="U712">
            <v>0</v>
          </cell>
          <cell r="V712">
            <v>808.60299999999995</v>
          </cell>
          <cell r="W712">
            <v>0</v>
          </cell>
          <cell r="X712">
            <v>20000</v>
          </cell>
          <cell r="Y712">
            <v>0</v>
          </cell>
          <cell r="Z712">
            <v>234840</v>
          </cell>
          <cell r="AA712">
            <v>0</v>
          </cell>
          <cell r="AB712">
            <v>12000</v>
          </cell>
          <cell r="AC712">
            <v>0</v>
          </cell>
          <cell r="AD712">
            <v>222840</v>
          </cell>
          <cell r="AE712">
            <v>200712.75</v>
          </cell>
          <cell r="AF712">
            <v>0</v>
          </cell>
          <cell r="AG712">
            <v>200712.75</v>
          </cell>
          <cell r="AH712">
            <v>9.93</v>
          </cell>
        </row>
        <row r="713">
          <cell r="J713" t="str">
            <v>RANGANATHAPURA_66F08-NJY LAKSHMIPURA</v>
          </cell>
          <cell r="K713" t="str">
            <v>NJY</v>
          </cell>
          <cell r="L713" t="str">
            <v>1310401901010105</v>
          </cell>
          <cell r="M713">
            <v>4071</v>
          </cell>
          <cell r="N713">
            <v>3097</v>
          </cell>
          <cell r="O713">
            <v>974</v>
          </cell>
          <cell r="P713">
            <v>4</v>
          </cell>
          <cell r="Q713">
            <v>0</v>
          </cell>
          <cell r="R713">
            <v>740.67</v>
          </cell>
          <cell r="S713">
            <v>756.81</v>
          </cell>
          <cell r="T713">
            <v>740.67</v>
          </cell>
          <cell r="U713">
            <v>0</v>
          </cell>
          <cell r="V713">
            <v>740.67</v>
          </cell>
          <cell r="W713">
            <v>0</v>
          </cell>
          <cell r="X713">
            <v>20000</v>
          </cell>
          <cell r="Y713">
            <v>0</v>
          </cell>
          <cell r="Z713">
            <v>322800</v>
          </cell>
          <cell r="AA713">
            <v>0</v>
          </cell>
          <cell r="AB713">
            <v>15000</v>
          </cell>
          <cell r="AC713">
            <v>0</v>
          </cell>
          <cell r="AD713">
            <v>307800</v>
          </cell>
          <cell r="AE713">
            <v>263052.2</v>
          </cell>
          <cell r="AF713">
            <v>3788.4769999999999</v>
          </cell>
          <cell r="AG713">
            <v>266840.67700000003</v>
          </cell>
          <cell r="AH713">
            <v>13.31</v>
          </cell>
        </row>
        <row r="714">
          <cell r="J714" t="str">
            <v>RANGANATHAPURA_66F09-IKKANURU</v>
          </cell>
          <cell r="K714" t="str">
            <v>AGRI</v>
          </cell>
          <cell r="L714" t="str">
            <v>1310401901020304</v>
          </cell>
          <cell r="M714">
            <v>290</v>
          </cell>
          <cell r="N714">
            <v>290</v>
          </cell>
          <cell r="O714">
            <v>0</v>
          </cell>
          <cell r="P714">
            <v>290</v>
          </cell>
          <cell r="Q714">
            <v>0</v>
          </cell>
          <cell r="R714">
            <v>4811.3999999999996</v>
          </cell>
          <cell r="S714">
            <v>5107.97</v>
          </cell>
          <cell r="T714">
            <v>4811.3999999999996</v>
          </cell>
          <cell r="U714">
            <v>0</v>
          </cell>
          <cell r="V714">
            <v>4811.3999999999996</v>
          </cell>
          <cell r="W714">
            <v>0</v>
          </cell>
          <cell r="X714">
            <v>2000</v>
          </cell>
          <cell r="Y714">
            <v>0</v>
          </cell>
          <cell r="Z714">
            <v>593140</v>
          </cell>
          <cell r="AA714">
            <v>0</v>
          </cell>
          <cell r="AB714">
            <v>0</v>
          </cell>
          <cell r="AC714">
            <v>0</v>
          </cell>
          <cell r="AD714">
            <v>593140</v>
          </cell>
          <cell r="AE714">
            <v>0</v>
          </cell>
          <cell r="AF714">
            <v>513100</v>
          </cell>
          <cell r="AG714">
            <v>513100</v>
          </cell>
          <cell r="AH714">
            <v>13.49</v>
          </cell>
        </row>
        <row r="715">
          <cell r="J715" t="str">
            <v>RANGANATHAPURA_66F10-HOSAYALNADU</v>
          </cell>
          <cell r="K715" t="str">
            <v>AGRI</v>
          </cell>
          <cell r="L715" t="str">
            <v>1310401901010301</v>
          </cell>
          <cell r="M715">
            <v>212</v>
          </cell>
          <cell r="N715">
            <v>212</v>
          </cell>
          <cell r="O715">
            <v>0</v>
          </cell>
          <cell r="P715">
            <v>212</v>
          </cell>
          <cell r="Q715">
            <v>0</v>
          </cell>
          <cell r="R715">
            <v>604.52</v>
          </cell>
          <cell r="S715">
            <v>693.09</v>
          </cell>
          <cell r="T715">
            <v>604.52</v>
          </cell>
          <cell r="U715">
            <v>0</v>
          </cell>
          <cell r="V715">
            <v>604.52</v>
          </cell>
          <cell r="W715">
            <v>0</v>
          </cell>
          <cell r="X715">
            <v>2000</v>
          </cell>
          <cell r="Y715">
            <v>0</v>
          </cell>
          <cell r="Z715">
            <v>177140</v>
          </cell>
          <cell r="AA715">
            <v>10000</v>
          </cell>
          <cell r="AB715">
            <v>0</v>
          </cell>
          <cell r="AC715">
            <v>0</v>
          </cell>
          <cell r="AD715">
            <v>187140</v>
          </cell>
          <cell r="AE715">
            <v>0</v>
          </cell>
          <cell r="AF715">
            <v>169361.47399999999</v>
          </cell>
          <cell r="AG715">
            <v>169361.47399999999</v>
          </cell>
          <cell r="AH715">
            <v>9.5</v>
          </cell>
        </row>
        <row r="716">
          <cell r="J716" t="str">
            <v>RANGENAHALLI_66F02-SHIVAGANGA</v>
          </cell>
          <cell r="K716" t="str">
            <v>AGRI</v>
          </cell>
          <cell r="L716" t="str">
            <v>1310401907010102</v>
          </cell>
          <cell r="M716">
            <v>409</v>
          </cell>
          <cell r="N716">
            <v>314</v>
          </cell>
          <cell r="O716">
            <v>95</v>
          </cell>
          <cell r="P716">
            <v>306</v>
          </cell>
          <cell r="Q716">
            <v>0</v>
          </cell>
          <cell r="R716">
            <v>199.226</v>
          </cell>
          <cell r="S716">
            <v>208.47</v>
          </cell>
          <cell r="T716">
            <v>199.226</v>
          </cell>
          <cell r="U716">
            <v>0</v>
          </cell>
          <cell r="V716">
            <v>199.226</v>
          </cell>
          <cell r="W716">
            <v>0</v>
          </cell>
          <cell r="X716">
            <v>20000</v>
          </cell>
          <cell r="Y716">
            <v>0</v>
          </cell>
          <cell r="Z716">
            <v>184880</v>
          </cell>
          <cell r="AA716">
            <v>10000</v>
          </cell>
          <cell r="AB716">
            <v>0</v>
          </cell>
          <cell r="AC716">
            <v>0</v>
          </cell>
          <cell r="AD716">
            <v>194880</v>
          </cell>
          <cell r="AE716">
            <v>418</v>
          </cell>
          <cell r="AF716">
            <v>175949.736</v>
          </cell>
          <cell r="AG716">
            <v>176367.736</v>
          </cell>
          <cell r="AH716">
            <v>9.5</v>
          </cell>
        </row>
        <row r="717">
          <cell r="J717" t="str">
            <v>RANGENAHALLI_66F03-AMBALAGERE</v>
          </cell>
          <cell r="K717" t="str">
            <v>AGRI</v>
          </cell>
          <cell r="L717" t="str">
            <v>1310401907010103</v>
          </cell>
          <cell r="M717">
            <v>455</v>
          </cell>
          <cell r="N717">
            <v>454</v>
          </cell>
          <cell r="O717">
            <v>1</v>
          </cell>
          <cell r="P717">
            <v>451</v>
          </cell>
          <cell r="Q717">
            <v>0</v>
          </cell>
          <cell r="R717">
            <v>403.51900000000001</v>
          </cell>
          <cell r="S717">
            <v>428.23599999999999</v>
          </cell>
          <cell r="T717">
            <v>403.51900000000001</v>
          </cell>
          <cell r="U717">
            <v>0</v>
          </cell>
          <cell r="V717">
            <v>403.51900000000001</v>
          </cell>
          <cell r="W717">
            <v>0</v>
          </cell>
          <cell r="X717">
            <v>20000</v>
          </cell>
          <cell r="Y717">
            <v>0</v>
          </cell>
          <cell r="Z717">
            <v>494340</v>
          </cell>
          <cell r="AA717">
            <v>10000</v>
          </cell>
          <cell r="AB717">
            <v>0</v>
          </cell>
          <cell r="AC717">
            <v>0</v>
          </cell>
          <cell r="AD717">
            <v>504340</v>
          </cell>
          <cell r="AE717">
            <v>68</v>
          </cell>
          <cell r="AF717">
            <v>456360.81</v>
          </cell>
          <cell r="AG717">
            <v>456428.81</v>
          </cell>
          <cell r="AH717">
            <v>9.5</v>
          </cell>
        </row>
        <row r="718">
          <cell r="J718" t="str">
            <v>RANGENAHALLI_66F04-BAGAVATI</v>
          </cell>
          <cell r="K718" t="str">
            <v>AGRI</v>
          </cell>
          <cell r="L718" t="str">
            <v>1310401907010104</v>
          </cell>
          <cell r="M718">
            <v>436</v>
          </cell>
          <cell r="N718">
            <v>247</v>
          </cell>
          <cell r="O718">
            <v>189</v>
          </cell>
          <cell r="P718">
            <v>234</v>
          </cell>
          <cell r="Q718">
            <v>0</v>
          </cell>
          <cell r="R718">
            <v>425.65</v>
          </cell>
          <cell r="S718">
            <v>445.43299999999999</v>
          </cell>
          <cell r="T718">
            <v>425.65</v>
          </cell>
          <cell r="U718">
            <v>0</v>
          </cell>
          <cell r="V718">
            <v>425.65</v>
          </cell>
          <cell r="W718">
            <v>0</v>
          </cell>
          <cell r="X718">
            <v>20000</v>
          </cell>
          <cell r="Y718">
            <v>0</v>
          </cell>
          <cell r="Z718">
            <v>395660</v>
          </cell>
          <cell r="AA718">
            <v>10000</v>
          </cell>
          <cell r="AB718">
            <v>0</v>
          </cell>
          <cell r="AC718">
            <v>0</v>
          </cell>
          <cell r="AD718">
            <v>405660</v>
          </cell>
          <cell r="AE718">
            <v>15471</v>
          </cell>
          <cell r="AF718">
            <v>351652.00699999998</v>
          </cell>
          <cell r="AG718">
            <v>367123.00699999998</v>
          </cell>
          <cell r="AH718">
            <v>9.5</v>
          </cell>
        </row>
        <row r="719">
          <cell r="J719" t="str">
            <v>RANGENAHALLI_66F05-NJY RANGENAHALLY</v>
          </cell>
          <cell r="K719" t="str">
            <v>NJY</v>
          </cell>
          <cell r="L719" t="str">
            <v>1310401907010106</v>
          </cell>
          <cell r="M719">
            <v>1405</v>
          </cell>
          <cell r="N719">
            <v>1101</v>
          </cell>
          <cell r="O719">
            <v>304</v>
          </cell>
          <cell r="P719">
            <v>0</v>
          </cell>
          <cell r="Q719">
            <v>0</v>
          </cell>
          <cell r="R719">
            <v>338.97899999999998</v>
          </cell>
          <cell r="S719">
            <v>348.81799999999998</v>
          </cell>
          <cell r="T719">
            <v>338.97899999999998</v>
          </cell>
          <cell r="U719">
            <v>0</v>
          </cell>
          <cell r="V719">
            <v>338.97899999999998</v>
          </cell>
          <cell r="W719">
            <v>0</v>
          </cell>
          <cell r="X719">
            <v>10000</v>
          </cell>
          <cell r="Y719">
            <v>0</v>
          </cell>
          <cell r="Z719">
            <v>98390</v>
          </cell>
          <cell r="AA719">
            <v>0</v>
          </cell>
          <cell r="AB719">
            <v>45000</v>
          </cell>
          <cell r="AC719">
            <v>0</v>
          </cell>
          <cell r="AD719">
            <v>53390</v>
          </cell>
          <cell r="AE719">
            <v>46178</v>
          </cell>
          <cell r="AF719">
            <v>0</v>
          </cell>
          <cell r="AG719">
            <v>46178</v>
          </cell>
          <cell r="AH719">
            <v>13.51</v>
          </cell>
        </row>
        <row r="720">
          <cell r="J720" t="str">
            <v xml:space="preserve">RANGENAHALLI_66F06-SIDDESHWARA </v>
          </cell>
          <cell r="K720" t="str">
            <v>AGRI</v>
          </cell>
          <cell r="L720" t="str">
            <v>1310401907020301</v>
          </cell>
          <cell r="M720">
            <v>242</v>
          </cell>
          <cell r="N720">
            <v>242</v>
          </cell>
          <cell r="O720">
            <v>0</v>
          </cell>
          <cell r="P720">
            <v>239</v>
          </cell>
          <cell r="Q720">
            <v>0</v>
          </cell>
          <cell r="R720">
            <v>10780.7</v>
          </cell>
          <cell r="S720">
            <v>11029.3</v>
          </cell>
          <cell r="T720">
            <v>10780.7</v>
          </cell>
          <cell r="U720">
            <v>0</v>
          </cell>
          <cell r="V720">
            <v>10780.7</v>
          </cell>
          <cell r="W720">
            <v>0</v>
          </cell>
          <cell r="X720">
            <v>2000</v>
          </cell>
          <cell r="Y720">
            <v>0</v>
          </cell>
          <cell r="Z720">
            <v>497200</v>
          </cell>
          <cell r="AA720">
            <v>0</v>
          </cell>
          <cell r="AB720">
            <v>15000</v>
          </cell>
          <cell r="AC720">
            <v>0</v>
          </cell>
          <cell r="AD720">
            <v>482200</v>
          </cell>
          <cell r="AE720">
            <v>0</v>
          </cell>
          <cell r="AF720">
            <v>425600</v>
          </cell>
          <cell r="AG720">
            <v>425600</v>
          </cell>
          <cell r="AH720">
            <v>11.74</v>
          </cell>
        </row>
        <row r="721">
          <cell r="J721" t="str">
            <v>RANGENAHALLI_66F07-NJYAINAHALLY</v>
          </cell>
          <cell r="K721" t="str">
            <v>NJY</v>
          </cell>
          <cell r="L721" t="str">
            <v>1310401907010105</v>
          </cell>
          <cell r="M721">
            <v>2531</v>
          </cell>
          <cell r="N721">
            <v>1696</v>
          </cell>
          <cell r="O721">
            <v>835</v>
          </cell>
          <cell r="P721">
            <v>0</v>
          </cell>
          <cell r="Q721">
            <v>0</v>
          </cell>
          <cell r="R721">
            <v>7245.6</v>
          </cell>
          <cell r="S721">
            <v>7355.2</v>
          </cell>
          <cell r="T721">
            <v>7245.6</v>
          </cell>
          <cell r="U721">
            <v>0</v>
          </cell>
          <cell r="V721">
            <v>7245.6</v>
          </cell>
          <cell r="W721">
            <v>0</v>
          </cell>
          <cell r="X721">
            <v>1000</v>
          </cell>
          <cell r="Y721">
            <v>0</v>
          </cell>
          <cell r="Z721">
            <v>109600</v>
          </cell>
          <cell r="AA721">
            <v>0</v>
          </cell>
          <cell r="AB721">
            <v>30000</v>
          </cell>
          <cell r="AC721">
            <v>0</v>
          </cell>
          <cell r="AD721">
            <v>79600</v>
          </cell>
          <cell r="AE721">
            <v>69901</v>
          </cell>
          <cell r="AF721">
            <v>0</v>
          </cell>
          <cell r="AG721">
            <v>69901</v>
          </cell>
          <cell r="AH721">
            <v>12.18</v>
          </cell>
        </row>
        <row r="722">
          <cell r="J722" t="str">
            <v>RANGENAHALLI_66F08-T OBENAHALLY</v>
          </cell>
          <cell r="K722" t="str">
            <v>AGRI</v>
          </cell>
          <cell r="L722" t="str">
            <v>1310401907020302</v>
          </cell>
          <cell r="M722">
            <v>414</v>
          </cell>
          <cell r="N722">
            <v>414</v>
          </cell>
          <cell r="O722">
            <v>0</v>
          </cell>
          <cell r="P722">
            <v>414</v>
          </cell>
          <cell r="Q722">
            <v>0</v>
          </cell>
          <cell r="R722">
            <v>9818.2000000000007</v>
          </cell>
          <cell r="S722">
            <v>9976.1</v>
          </cell>
          <cell r="T722">
            <v>9818.2000000000007</v>
          </cell>
          <cell r="U722">
            <v>0</v>
          </cell>
          <cell r="V722">
            <v>9818.2000000000007</v>
          </cell>
          <cell r="W722">
            <v>0</v>
          </cell>
          <cell r="X722">
            <v>2000</v>
          </cell>
          <cell r="Y722">
            <v>0</v>
          </cell>
          <cell r="Z722">
            <v>315800</v>
          </cell>
          <cell r="AA722">
            <v>10000</v>
          </cell>
          <cell r="AB722">
            <v>0</v>
          </cell>
          <cell r="AC722">
            <v>0</v>
          </cell>
          <cell r="AD722">
            <v>325800</v>
          </cell>
          <cell r="AE722">
            <v>0</v>
          </cell>
          <cell r="AF722">
            <v>294849.625</v>
          </cell>
          <cell r="AG722">
            <v>294849.625</v>
          </cell>
          <cell r="AH722">
            <v>9.5</v>
          </cell>
        </row>
        <row r="723">
          <cell r="J723" t="str">
            <v>RANGENAHALLI_66F09-BYADARAHALLY</v>
          </cell>
          <cell r="K723" t="str">
            <v>AGRI</v>
          </cell>
          <cell r="L723" t="str">
            <v>1310401907010301</v>
          </cell>
          <cell r="M723">
            <v>245</v>
          </cell>
          <cell r="N723">
            <v>245</v>
          </cell>
          <cell r="O723">
            <v>0</v>
          </cell>
          <cell r="P723">
            <v>245</v>
          </cell>
          <cell r="Q723">
            <v>0</v>
          </cell>
          <cell r="R723">
            <v>5803.3</v>
          </cell>
          <cell r="S723">
            <v>5984.8</v>
          </cell>
          <cell r="T723">
            <v>5803.3</v>
          </cell>
          <cell r="U723">
            <v>0</v>
          </cell>
          <cell r="V723">
            <v>5803.3</v>
          </cell>
          <cell r="W723">
            <v>0</v>
          </cell>
          <cell r="X723">
            <v>2000</v>
          </cell>
          <cell r="Y723">
            <v>0</v>
          </cell>
          <cell r="Z723">
            <v>363000</v>
          </cell>
          <cell r="AA723">
            <v>10000</v>
          </cell>
          <cell r="AB723">
            <v>0</v>
          </cell>
          <cell r="AC723">
            <v>0</v>
          </cell>
          <cell r="AD723">
            <v>373000</v>
          </cell>
          <cell r="AE723">
            <v>0</v>
          </cell>
          <cell r="AF723">
            <v>337564.71399999998</v>
          </cell>
          <cell r="AG723">
            <v>337564.71399999998</v>
          </cell>
          <cell r="AH723">
            <v>9.5</v>
          </cell>
        </row>
        <row r="724">
          <cell r="J724" t="str">
            <v>BHARAMAGIRI_66F01-KUBARAHALLY</v>
          </cell>
          <cell r="K724" t="str">
            <v>AGRI</v>
          </cell>
          <cell r="L724" t="str">
            <v>1310401910010101</v>
          </cell>
          <cell r="M724">
            <v>310</v>
          </cell>
          <cell r="N724">
            <v>282</v>
          </cell>
          <cell r="O724">
            <v>28</v>
          </cell>
          <cell r="P724">
            <v>282</v>
          </cell>
          <cell r="Q724">
            <v>0</v>
          </cell>
          <cell r="R724">
            <v>49.404000000000003</v>
          </cell>
          <cell r="S724">
            <v>71.046999999999997</v>
          </cell>
          <cell r="T724">
            <v>49.404000000000003</v>
          </cell>
          <cell r="U724">
            <v>0</v>
          </cell>
          <cell r="V724">
            <v>49.404000000000003</v>
          </cell>
          <cell r="W724">
            <v>0</v>
          </cell>
          <cell r="X724">
            <v>20000</v>
          </cell>
          <cell r="Y724">
            <v>0</v>
          </cell>
          <cell r="Z724">
            <v>432860</v>
          </cell>
          <cell r="AA724">
            <v>0</v>
          </cell>
          <cell r="AB724">
            <v>0</v>
          </cell>
          <cell r="AC724">
            <v>0</v>
          </cell>
          <cell r="AD724">
            <v>432860</v>
          </cell>
          <cell r="AE724">
            <v>0</v>
          </cell>
          <cell r="AF724">
            <v>391737.43099999998</v>
          </cell>
          <cell r="AG724">
            <v>391737.43099999998</v>
          </cell>
          <cell r="AH724">
            <v>9.5</v>
          </cell>
        </row>
        <row r="725">
          <cell r="J725" t="str">
            <v>BHARAMAGIRI_66F02-LAKKIHALLI</v>
          </cell>
          <cell r="K725" t="str">
            <v>AGRI</v>
          </cell>
          <cell r="L725" t="str">
            <v>1310401910010301</v>
          </cell>
          <cell r="M725">
            <v>562</v>
          </cell>
          <cell r="N725">
            <v>552</v>
          </cell>
          <cell r="O725">
            <v>10</v>
          </cell>
          <cell r="P725">
            <v>552</v>
          </cell>
          <cell r="Q725">
            <v>0</v>
          </cell>
          <cell r="R725">
            <v>1376.116</v>
          </cell>
          <cell r="S725">
            <v>1418.8510000000001</v>
          </cell>
          <cell r="T725">
            <v>4342.8500000000004</v>
          </cell>
          <cell r="U725">
            <v>-2966.7340000000004</v>
          </cell>
          <cell r="V725">
            <v>4342.8500000000004</v>
          </cell>
          <cell r="W725">
            <v>-2966.7340000000004</v>
          </cell>
          <cell r="X725">
            <v>20000</v>
          </cell>
          <cell r="Y725">
            <v>0</v>
          </cell>
          <cell r="Z725">
            <v>854700</v>
          </cell>
          <cell r="AA725">
            <v>0</v>
          </cell>
          <cell r="AB725">
            <v>0</v>
          </cell>
          <cell r="AC725">
            <v>0</v>
          </cell>
          <cell r="AD725">
            <v>854700</v>
          </cell>
          <cell r="AE725">
            <v>0</v>
          </cell>
          <cell r="AF725">
            <v>773502.42</v>
          </cell>
          <cell r="AG725">
            <v>773502.42</v>
          </cell>
          <cell r="AH725">
            <v>9.5</v>
          </cell>
        </row>
        <row r="726">
          <cell r="J726" t="str">
            <v>BHARAMAGIRI_66F03-NJYMARIKANUVE</v>
          </cell>
          <cell r="K726" t="str">
            <v>NJY</v>
          </cell>
          <cell r="L726" t="str">
            <v>1310401910010102</v>
          </cell>
          <cell r="M726">
            <v>2209</v>
          </cell>
          <cell r="N726">
            <v>1616</v>
          </cell>
          <cell r="O726">
            <v>593</v>
          </cell>
          <cell r="P726">
            <v>0</v>
          </cell>
          <cell r="Q726">
            <v>0</v>
          </cell>
          <cell r="R726">
            <v>428.51799999999997</v>
          </cell>
          <cell r="S726">
            <v>428.51799999999997</v>
          </cell>
          <cell r="T726">
            <v>428.51799999999997</v>
          </cell>
          <cell r="U726">
            <v>0</v>
          </cell>
          <cell r="V726">
            <v>428.51799999999997</v>
          </cell>
          <cell r="W726">
            <v>0</v>
          </cell>
          <cell r="X726">
            <v>20000</v>
          </cell>
          <cell r="Y726">
            <v>86938</v>
          </cell>
          <cell r="Z726">
            <v>86938</v>
          </cell>
          <cell r="AA726">
            <v>52000</v>
          </cell>
          <cell r="AB726">
            <v>0</v>
          </cell>
          <cell r="AC726">
            <v>0</v>
          </cell>
          <cell r="AD726">
            <v>138938</v>
          </cell>
          <cell r="AE726">
            <v>127573.05</v>
          </cell>
          <cell r="AF726">
            <v>0</v>
          </cell>
          <cell r="AG726">
            <v>127573.05</v>
          </cell>
          <cell r="AH726">
            <v>8.18</v>
          </cell>
        </row>
        <row r="727">
          <cell r="J727" t="str">
            <v>BHARAMAGIRI_66F04-V.V.PURA</v>
          </cell>
          <cell r="K727" t="str">
            <v>AGRI</v>
          </cell>
          <cell r="L727" t="str">
            <v>1310401910010103</v>
          </cell>
          <cell r="M727">
            <v>337</v>
          </cell>
          <cell r="N727">
            <v>337</v>
          </cell>
          <cell r="O727">
            <v>0</v>
          </cell>
          <cell r="P727">
            <v>336</v>
          </cell>
          <cell r="Q727">
            <v>0</v>
          </cell>
          <cell r="R727">
            <v>754.654</v>
          </cell>
          <cell r="S727">
            <v>772.99099999999999</v>
          </cell>
          <cell r="T727">
            <v>754.654</v>
          </cell>
          <cell r="U727">
            <v>0</v>
          </cell>
          <cell r="V727">
            <v>754.654</v>
          </cell>
          <cell r="W727">
            <v>0</v>
          </cell>
          <cell r="X727">
            <v>20000</v>
          </cell>
          <cell r="Y727">
            <v>0</v>
          </cell>
          <cell r="Z727">
            <v>366740</v>
          </cell>
          <cell r="AA727">
            <v>0</v>
          </cell>
          <cell r="AB727">
            <v>0</v>
          </cell>
          <cell r="AC727">
            <v>0</v>
          </cell>
          <cell r="AD727">
            <v>366740</v>
          </cell>
          <cell r="AE727">
            <v>0</v>
          </cell>
          <cell r="AF727">
            <v>331900.45600000001</v>
          </cell>
          <cell r="AG727">
            <v>331900.45600000001</v>
          </cell>
          <cell r="AH727">
            <v>9.5</v>
          </cell>
        </row>
        <row r="728">
          <cell r="J728" t="str">
            <v>BHARAMAGIRI_66F05-A.V.KOTTEGE</v>
          </cell>
          <cell r="K728" t="str">
            <v>AGRI</v>
          </cell>
          <cell r="L728" t="str">
            <v>1310401910020301</v>
          </cell>
          <cell r="M728">
            <v>355</v>
          </cell>
          <cell r="N728">
            <v>355</v>
          </cell>
          <cell r="O728">
            <v>0</v>
          </cell>
          <cell r="P728">
            <v>354</v>
          </cell>
          <cell r="Q728">
            <v>0</v>
          </cell>
          <cell r="R728">
            <v>756.327</v>
          </cell>
          <cell r="S728">
            <v>785.44100000000003</v>
          </cell>
          <cell r="T728">
            <v>756.327</v>
          </cell>
          <cell r="U728">
            <v>0</v>
          </cell>
          <cell r="V728">
            <v>756.327</v>
          </cell>
          <cell r="W728">
            <v>0</v>
          </cell>
          <cell r="X728">
            <v>20000</v>
          </cell>
          <cell r="Y728">
            <v>0</v>
          </cell>
          <cell r="Z728">
            <v>582280</v>
          </cell>
          <cell r="AA728">
            <v>0</v>
          </cell>
          <cell r="AB728">
            <v>0</v>
          </cell>
          <cell r="AC728">
            <v>0</v>
          </cell>
          <cell r="AD728">
            <v>582280</v>
          </cell>
          <cell r="AE728">
            <v>42</v>
          </cell>
          <cell r="AF728">
            <v>526922.08799999999</v>
          </cell>
          <cell r="AG728">
            <v>526964.08799999999</v>
          </cell>
          <cell r="AH728">
            <v>9.5</v>
          </cell>
        </row>
        <row r="729">
          <cell r="J729" t="str">
            <v>BHARAMAGIRI_66F06-GOGUDDU</v>
          </cell>
          <cell r="K729" t="str">
            <v>AGRI</v>
          </cell>
          <cell r="L729" t="str">
            <v>1310401910020302</v>
          </cell>
          <cell r="M729">
            <v>294</v>
          </cell>
          <cell r="N729">
            <v>256</v>
          </cell>
          <cell r="O729">
            <v>38</v>
          </cell>
          <cell r="P729">
            <v>255</v>
          </cell>
          <cell r="Q729">
            <v>0</v>
          </cell>
          <cell r="R729">
            <v>46.277000000000001</v>
          </cell>
          <cell r="S729">
            <v>72.84</v>
          </cell>
          <cell r="T729">
            <v>46.277000000000001</v>
          </cell>
          <cell r="U729">
            <v>0</v>
          </cell>
          <cell r="V729">
            <v>46.277000000000001</v>
          </cell>
          <cell r="W729">
            <v>0</v>
          </cell>
          <cell r="X729">
            <v>20000</v>
          </cell>
          <cell r="Y729">
            <v>0</v>
          </cell>
          <cell r="Z729">
            <v>531260</v>
          </cell>
          <cell r="AA729">
            <v>0</v>
          </cell>
          <cell r="AB729">
            <v>0</v>
          </cell>
          <cell r="AC729">
            <v>0</v>
          </cell>
          <cell r="AD729">
            <v>531260</v>
          </cell>
          <cell r="AE729">
            <v>1</v>
          </cell>
          <cell r="AF729">
            <v>457100</v>
          </cell>
          <cell r="AG729">
            <v>457101</v>
          </cell>
          <cell r="AH729">
            <v>13.96</v>
          </cell>
        </row>
        <row r="730">
          <cell r="J730" t="str">
            <v>BHARAMAGIRI_66F07-BHOOTHAYANAHATTI</v>
          </cell>
          <cell r="K730" t="str">
            <v>AGRI</v>
          </cell>
          <cell r="L730" t="str">
            <v>1310401910020303</v>
          </cell>
          <cell r="M730">
            <v>430</v>
          </cell>
          <cell r="N730">
            <v>428</v>
          </cell>
          <cell r="O730">
            <v>2</v>
          </cell>
          <cell r="P730">
            <v>428</v>
          </cell>
          <cell r="Q730">
            <v>0</v>
          </cell>
          <cell r="R730">
            <v>1198.8420000000001</v>
          </cell>
          <cell r="S730">
            <v>1248.701</v>
          </cell>
          <cell r="T730">
            <v>1198.8420000000001</v>
          </cell>
          <cell r="U730">
            <v>0</v>
          </cell>
          <cell r="V730">
            <v>1198.8420000000001</v>
          </cell>
          <cell r="W730">
            <v>0</v>
          </cell>
          <cell r="X730">
            <v>20000</v>
          </cell>
          <cell r="Y730">
            <v>0</v>
          </cell>
          <cell r="Z730">
            <v>997180</v>
          </cell>
          <cell r="AA730">
            <v>0</v>
          </cell>
          <cell r="AB730">
            <v>120000</v>
          </cell>
          <cell r="AC730">
            <v>0</v>
          </cell>
          <cell r="AD730">
            <v>877180</v>
          </cell>
          <cell r="AE730">
            <v>0</v>
          </cell>
          <cell r="AF730">
            <v>762200</v>
          </cell>
          <cell r="AG730">
            <v>762200</v>
          </cell>
          <cell r="AH730">
            <v>13.11</v>
          </cell>
        </row>
        <row r="731">
          <cell r="J731" t="str">
            <v>BHARAMAGIRI_66F08-NJYBHARAMAGIRI</v>
          </cell>
          <cell r="K731" t="str">
            <v>NJY</v>
          </cell>
          <cell r="L731" t="str">
            <v>1310401910020304</v>
          </cell>
          <cell r="M731">
            <v>1646</v>
          </cell>
          <cell r="N731">
            <v>967</v>
          </cell>
          <cell r="O731">
            <v>679</v>
          </cell>
          <cell r="P731">
            <v>0</v>
          </cell>
          <cell r="Q731">
            <v>0</v>
          </cell>
          <cell r="R731">
            <v>255.84899999999999</v>
          </cell>
          <cell r="S731">
            <v>260.08800000000002</v>
          </cell>
          <cell r="T731">
            <v>255.84899999999999</v>
          </cell>
          <cell r="U731">
            <v>0</v>
          </cell>
          <cell r="V731">
            <v>255.84899999999999</v>
          </cell>
          <cell r="W731">
            <v>0</v>
          </cell>
          <cell r="X731">
            <v>20000</v>
          </cell>
          <cell r="Y731">
            <v>0</v>
          </cell>
          <cell r="Z731">
            <v>84780</v>
          </cell>
          <cell r="AA731">
            <v>0</v>
          </cell>
          <cell r="AB731">
            <v>11000</v>
          </cell>
          <cell r="AC731">
            <v>0</v>
          </cell>
          <cell r="AD731">
            <v>73780</v>
          </cell>
          <cell r="AE731">
            <v>65199.199999999997</v>
          </cell>
          <cell r="AF731">
            <v>0</v>
          </cell>
          <cell r="AG731">
            <v>65199.199999999997</v>
          </cell>
          <cell r="AH731">
            <v>11.63</v>
          </cell>
        </row>
        <row r="732">
          <cell r="J732" t="str">
            <v xml:space="preserve">BHARAMAGIRI_66F09- VVS WATER SUPPLY </v>
          </cell>
          <cell r="K732" t="str">
            <v>WATER WORKS</v>
          </cell>
          <cell r="L732" t="str">
            <v>1310401910010104</v>
          </cell>
          <cell r="M732">
            <v>1</v>
          </cell>
          <cell r="N732">
            <v>1</v>
          </cell>
          <cell r="O732">
            <v>0</v>
          </cell>
          <cell r="P732">
            <v>0</v>
          </cell>
          <cell r="Q732">
            <v>0</v>
          </cell>
          <cell r="R732">
            <v>1170.7270000000001</v>
          </cell>
          <cell r="S732">
            <v>1197.008</v>
          </cell>
          <cell r="T732">
            <v>1170.7270000000001</v>
          </cell>
          <cell r="U732">
            <v>0</v>
          </cell>
          <cell r="V732">
            <v>1170.7270000000001</v>
          </cell>
          <cell r="W732">
            <v>0</v>
          </cell>
          <cell r="X732">
            <v>10000</v>
          </cell>
          <cell r="Y732">
            <v>0</v>
          </cell>
          <cell r="Z732">
            <v>262810</v>
          </cell>
          <cell r="AA732">
            <v>20000</v>
          </cell>
          <cell r="AB732">
            <v>0</v>
          </cell>
          <cell r="AC732">
            <v>0</v>
          </cell>
          <cell r="AD732">
            <v>282810</v>
          </cell>
          <cell r="AE732">
            <v>254950</v>
          </cell>
          <cell r="AF732">
            <v>0</v>
          </cell>
          <cell r="AG732">
            <v>254950</v>
          </cell>
          <cell r="AH732">
            <v>9.85</v>
          </cell>
        </row>
        <row r="733">
          <cell r="J733" t="str">
            <v>BHARAMAGIRI_66F10-AIMANGALA WATER SUPPLY</v>
          </cell>
          <cell r="K733" t="str">
            <v>WATER WORKS</v>
          </cell>
          <cell r="L733" t="str">
            <v>1310401910010106</v>
          </cell>
          <cell r="M733">
            <v>1</v>
          </cell>
          <cell r="N733">
            <v>1</v>
          </cell>
          <cell r="O733">
            <v>0</v>
          </cell>
          <cell r="P733">
            <v>0</v>
          </cell>
          <cell r="Q733">
            <v>0</v>
          </cell>
          <cell r="R733">
            <v>1231.4000000000001</v>
          </cell>
          <cell r="S733">
            <v>1231.4000000000001</v>
          </cell>
          <cell r="T733">
            <v>0</v>
          </cell>
          <cell r="U733">
            <v>1231.4000000000001</v>
          </cell>
          <cell r="V733">
            <v>0</v>
          </cell>
          <cell r="W733">
            <v>1231.4000000000001</v>
          </cell>
          <cell r="X733">
            <v>2000</v>
          </cell>
          <cell r="Y733">
            <v>0</v>
          </cell>
          <cell r="Z733">
            <v>0</v>
          </cell>
          <cell r="AA733">
            <v>0</v>
          </cell>
          <cell r="AB733">
            <v>0</v>
          </cell>
          <cell r="AC733">
            <v>0</v>
          </cell>
          <cell r="AD733">
            <v>0</v>
          </cell>
          <cell r="AE733">
            <v>0</v>
          </cell>
          <cell r="AF733">
            <v>0</v>
          </cell>
          <cell r="AG733">
            <v>0</v>
          </cell>
          <cell r="AH733">
            <v>0</v>
          </cell>
        </row>
        <row r="734">
          <cell r="J734" t="str">
            <v>BHARAMAGIRI_66F11-KUNIKERE KAVALU</v>
          </cell>
          <cell r="K734" t="str">
            <v>AGRI</v>
          </cell>
          <cell r="L734" t="str">
            <v>1310401910010105</v>
          </cell>
          <cell r="M734">
            <v>385</v>
          </cell>
          <cell r="N734">
            <v>357</v>
          </cell>
          <cell r="O734">
            <v>28</v>
          </cell>
          <cell r="P734">
            <v>356</v>
          </cell>
          <cell r="Q734">
            <v>0</v>
          </cell>
          <cell r="R734">
            <v>503.53199999999998</v>
          </cell>
          <cell r="S734">
            <v>529.61500000000001</v>
          </cell>
          <cell r="T734">
            <v>503.53199999999998</v>
          </cell>
          <cell r="U734">
            <v>0</v>
          </cell>
          <cell r="V734">
            <v>503.53199999999998</v>
          </cell>
          <cell r="W734">
            <v>0</v>
          </cell>
          <cell r="X734">
            <v>20000</v>
          </cell>
          <cell r="Y734">
            <v>0</v>
          </cell>
          <cell r="Z734">
            <v>521660</v>
          </cell>
          <cell r="AA734">
            <v>0</v>
          </cell>
          <cell r="AB734">
            <v>0</v>
          </cell>
          <cell r="AC734">
            <v>0</v>
          </cell>
          <cell r="AD734">
            <v>521660</v>
          </cell>
          <cell r="AE734">
            <v>7</v>
          </cell>
          <cell r="AF734">
            <v>472096.46399999998</v>
          </cell>
          <cell r="AG734">
            <v>472103.46399999998</v>
          </cell>
          <cell r="AH734">
            <v>9.5</v>
          </cell>
        </row>
        <row r="735">
          <cell r="J735" t="str">
            <v>BHARAMAGIRI_66F12-TALAVARAHATTY</v>
          </cell>
          <cell r="K735" t="str">
            <v>AGRI</v>
          </cell>
          <cell r="L735" t="str">
            <v>1310401910010107</v>
          </cell>
          <cell r="M735">
            <v>234</v>
          </cell>
          <cell r="N735">
            <v>234</v>
          </cell>
          <cell r="O735">
            <v>0</v>
          </cell>
          <cell r="P735">
            <v>234</v>
          </cell>
          <cell r="Q735">
            <v>0</v>
          </cell>
          <cell r="R735">
            <v>1442.9</v>
          </cell>
          <cell r="S735">
            <v>1640.83</v>
          </cell>
          <cell r="T735">
            <v>1442.9</v>
          </cell>
          <cell r="U735">
            <v>0</v>
          </cell>
          <cell r="V735">
            <v>1442.9</v>
          </cell>
          <cell r="W735">
            <v>0</v>
          </cell>
          <cell r="X735">
            <v>2000</v>
          </cell>
          <cell r="Y735">
            <v>0</v>
          </cell>
          <cell r="Z735">
            <v>395860</v>
          </cell>
          <cell r="AA735">
            <v>0</v>
          </cell>
          <cell r="AB735">
            <v>0</v>
          </cell>
          <cell r="AC735">
            <v>0</v>
          </cell>
          <cell r="AD735">
            <v>395860</v>
          </cell>
          <cell r="AE735">
            <v>0</v>
          </cell>
          <cell r="AF735">
            <v>344500</v>
          </cell>
          <cell r="AG735">
            <v>344500</v>
          </cell>
          <cell r="AH735">
            <v>12.97</v>
          </cell>
        </row>
        <row r="736">
          <cell r="J736" t="str">
            <v>BHARAMAGIRI_66F13-Y.N.HAALY</v>
          </cell>
          <cell r="K736" t="str">
            <v>AGRI</v>
          </cell>
          <cell r="L736" t="str">
            <v>1310401910010108</v>
          </cell>
          <cell r="M736">
            <v>214</v>
          </cell>
          <cell r="N736">
            <v>214</v>
          </cell>
          <cell r="O736">
            <v>0</v>
          </cell>
          <cell r="P736">
            <v>214</v>
          </cell>
          <cell r="Q736">
            <v>0</v>
          </cell>
          <cell r="R736">
            <v>1278.76</v>
          </cell>
          <cell r="S736">
            <v>1450.51</v>
          </cell>
          <cell r="T736">
            <v>1278.76</v>
          </cell>
          <cell r="U736">
            <v>0</v>
          </cell>
          <cell r="V736">
            <v>1278.76</v>
          </cell>
          <cell r="W736">
            <v>0</v>
          </cell>
          <cell r="X736">
            <v>2000</v>
          </cell>
          <cell r="Y736">
            <v>0</v>
          </cell>
          <cell r="Z736">
            <v>343500</v>
          </cell>
          <cell r="AA736">
            <v>0</v>
          </cell>
          <cell r="AB736">
            <v>0</v>
          </cell>
          <cell r="AC736">
            <v>0</v>
          </cell>
          <cell r="AD736">
            <v>343500</v>
          </cell>
          <cell r="AE736">
            <v>0</v>
          </cell>
          <cell r="AF736">
            <v>303900</v>
          </cell>
          <cell r="AG736">
            <v>303900</v>
          </cell>
          <cell r="AH736">
            <v>11.53</v>
          </cell>
        </row>
        <row r="737">
          <cell r="J737" t="str">
            <v>HARIYABBE_66F01-GULYA</v>
          </cell>
          <cell r="K737" t="str">
            <v>AGRI</v>
          </cell>
          <cell r="L737" t="str">
            <v>1310401906010108</v>
          </cell>
          <cell r="M737">
            <v>275</v>
          </cell>
          <cell r="N737">
            <v>274</v>
          </cell>
          <cell r="O737">
            <v>1</v>
          </cell>
          <cell r="P737">
            <v>274</v>
          </cell>
          <cell r="Q737">
            <v>0</v>
          </cell>
          <cell r="R737">
            <v>681.78</v>
          </cell>
          <cell r="S737">
            <v>718.33</v>
          </cell>
          <cell r="T737">
            <v>681.78</v>
          </cell>
          <cell r="U737">
            <v>0</v>
          </cell>
          <cell r="V737">
            <v>681.78</v>
          </cell>
          <cell r="W737">
            <v>0</v>
          </cell>
          <cell r="X737">
            <v>20000</v>
          </cell>
          <cell r="Y737">
            <v>0</v>
          </cell>
          <cell r="Z737">
            <v>731000</v>
          </cell>
          <cell r="AA737">
            <v>0</v>
          </cell>
          <cell r="AB737">
            <v>165000</v>
          </cell>
          <cell r="AC737">
            <v>0</v>
          </cell>
          <cell r="AD737">
            <v>566000</v>
          </cell>
          <cell r="AE737">
            <v>0</v>
          </cell>
          <cell r="AF737">
            <v>489000</v>
          </cell>
          <cell r="AG737">
            <v>489000</v>
          </cell>
          <cell r="AH737">
            <v>13.6</v>
          </cell>
        </row>
        <row r="738">
          <cell r="J738" t="str">
            <v>HARIYABBE_66F02-CHILLAHALLY</v>
          </cell>
          <cell r="K738" t="str">
            <v>AGRI</v>
          </cell>
          <cell r="L738" t="str">
            <v>1310401906010101</v>
          </cell>
          <cell r="M738">
            <v>496</v>
          </cell>
          <cell r="N738">
            <v>476</v>
          </cell>
          <cell r="O738">
            <v>20</v>
          </cell>
          <cell r="P738">
            <v>475</v>
          </cell>
          <cell r="Q738">
            <v>0</v>
          </cell>
          <cell r="R738">
            <v>899.08</v>
          </cell>
          <cell r="S738">
            <v>928.82</v>
          </cell>
          <cell r="T738">
            <v>899.08</v>
          </cell>
          <cell r="U738">
            <v>0</v>
          </cell>
          <cell r="V738">
            <v>899.08</v>
          </cell>
          <cell r="W738">
            <v>0</v>
          </cell>
          <cell r="X738">
            <v>20000</v>
          </cell>
          <cell r="Y738">
            <v>0</v>
          </cell>
          <cell r="Z738">
            <v>594800</v>
          </cell>
          <cell r="AA738">
            <v>10000</v>
          </cell>
          <cell r="AB738">
            <v>0</v>
          </cell>
          <cell r="AC738">
            <v>0</v>
          </cell>
          <cell r="AD738">
            <v>604800</v>
          </cell>
          <cell r="AE738">
            <v>48</v>
          </cell>
          <cell r="AF738">
            <v>547298.022</v>
          </cell>
          <cell r="AG738">
            <v>547346.022</v>
          </cell>
          <cell r="AH738">
            <v>9.5</v>
          </cell>
        </row>
        <row r="739">
          <cell r="J739" t="str">
            <v>HARIYABBE_66F03-V.K.GUDDA</v>
          </cell>
          <cell r="K739" t="str">
            <v>AGRI</v>
          </cell>
          <cell r="L739" t="str">
            <v>1310401906010107</v>
          </cell>
          <cell r="M739">
            <v>300</v>
          </cell>
          <cell r="N739">
            <v>297</v>
          </cell>
          <cell r="O739">
            <v>3</v>
          </cell>
          <cell r="P739">
            <v>295</v>
          </cell>
          <cell r="Q739">
            <v>0</v>
          </cell>
          <cell r="R739">
            <v>18.48</v>
          </cell>
          <cell r="S739">
            <v>45</v>
          </cell>
          <cell r="T739">
            <v>470.64</v>
          </cell>
          <cell r="U739">
            <v>-452.15999999999997</v>
          </cell>
          <cell r="V739">
            <v>470.64</v>
          </cell>
          <cell r="W739">
            <v>-452.15999999999997</v>
          </cell>
          <cell r="X739">
            <v>20000</v>
          </cell>
          <cell r="Y739">
            <v>0</v>
          </cell>
          <cell r="Z739">
            <v>530400</v>
          </cell>
          <cell r="AA739">
            <v>10000</v>
          </cell>
          <cell r="AB739">
            <v>0</v>
          </cell>
          <cell r="AC739">
            <v>0</v>
          </cell>
          <cell r="AD739">
            <v>540400</v>
          </cell>
          <cell r="AE739">
            <v>54</v>
          </cell>
          <cell r="AF739">
            <v>489008.11499999999</v>
          </cell>
          <cell r="AG739">
            <v>489062.11499999999</v>
          </cell>
          <cell r="AH739">
            <v>9.5</v>
          </cell>
        </row>
        <row r="740">
          <cell r="J740" t="str">
            <v>HARIYABBE_66F04-DHARMAPURA</v>
          </cell>
          <cell r="K740" t="str">
            <v>AGRI</v>
          </cell>
          <cell r="L740" t="str">
            <v>1310401906010102</v>
          </cell>
          <cell r="M740">
            <v>1330</v>
          </cell>
          <cell r="N740">
            <v>458</v>
          </cell>
          <cell r="O740">
            <v>872</v>
          </cell>
          <cell r="P740">
            <v>450</v>
          </cell>
          <cell r="Q740">
            <v>0</v>
          </cell>
          <cell r="R740">
            <v>1137.6400000000001</v>
          </cell>
          <cell r="S740">
            <v>1167.3800000000001</v>
          </cell>
          <cell r="T740">
            <v>1137.6400000000001</v>
          </cell>
          <cell r="U740">
            <v>0</v>
          </cell>
          <cell r="V740">
            <v>1137.6400000000001</v>
          </cell>
          <cell r="W740">
            <v>0</v>
          </cell>
          <cell r="X740">
            <v>20000</v>
          </cell>
          <cell r="Y740">
            <v>0</v>
          </cell>
          <cell r="Z740">
            <v>594800</v>
          </cell>
          <cell r="AA740">
            <v>10000</v>
          </cell>
          <cell r="AB740">
            <v>0</v>
          </cell>
          <cell r="AC740">
            <v>0</v>
          </cell>
          <cell r="AD740">
            <v>604800</v>
          </cell>
          <cell r="AE740">
            <v>646</v>
          </cell>
          <cell r="AF740">
            <v>546698.89399999997</v>
          </cell>
          <cell r="AG740">
            <v>547344.89399999997</v>
          </cell>
          <cell r="AH740">
            <v>9.5</v>
          </cell>
        </row>
        <row r="741">
          <cell r="J741" t="str">
            <v>HARIYABBE_66F05-SUGUR</v>
          </cell>
          <cell r="K741" t="str">
            <v>AGRI</v>
          </cell>
          <cell r="L741" t="str">
            <v>1310401906020301</v>
          </cell>
          <cell r="M741">
            <v>359</v>
          </cell>
          <cell r="N741">
            <v>359</v>
          </cell>
          <cell r="O741">
            <v>0</v>
          </cell>
          <cell r="P741">
            <v>356</v>
          </cell>
          <cell r="Q741">
            <v>0</v>
          </cell>
          <cell r="R741">
            <v>1057.1500000000001</v>
          </cell>
          <cell r="S741">
            <v>1092.04</v>
          </cell>
          <cell r="T741">
            <v>1057.1500000000001</v>
          </cell>
          <cell r="U741">
            <v>0</v>
          </cell>
          <cell r="V741">
            <v>1057.1500000000001</v>
          </cell>
          <cell r="W741">
            <v>0</v>
          </cell>
          <cell r="X741">
            <v>20000</v>
          </cell>
          <cell r="Y741">
            <v>0</v>
          </cell>
          <cell r="Z741">
            <v>697800</v>
          </cell>
          <cell r="AA741">
            <v>10000</v>
          </cell>
          <cell r="AB741">
            <v>0</v>
          </cell>
          <cell r="AC741">
            <v>0</v>
          </cell>
          <cell r="AD741">
            <v>707800</v>
          </cell>
          <cell r="AE741">
            <v>180</v>
          </cell>
          <cell r="AF741">
            <v>636000</v>
          </cell>
          <cell r="AG741">
            <v>636180</v>
          </cell>
          <cell r="AH741">
            <v>10.119999999999999</v>
          </cell>
        </row>
        <row r="742">
          <cell r="J742" t="str">
            <v>HARIYABBE_66F06-HOSAKERE</v>
          </cell>
          <cell r="K742" t="str">
            <v>AGRI</v>
          </cell>
          <cell r="L742" t="str">
            <v>1310401906020302</v>
          </cell>
          <cell r="M742">
            <v>702</v>
          </cell>
          <cell r="N742">
            <v>393</v>
          </cell>
          <cell r="O742">
            <v>309</v>
          </cell>
          <cell r="P742">
            <v>374</v>
          </cell>
          <cell r="Q742">
            <v>0</v>
          </cell>
          <cell r="R742">
            <v>962.78</v>
          </cell>
          <cell r="S742">
            <v>993.45</v>
          </cell>
          <cell r="T742">
            <v>962.78</v>
          </cell>
          <cell r="U742">
            <v>0</v>
          </cell>
          <cell r="V742">
            <v>962.78</v>
          </cell>
          <cell r="W742">
            <v>0</v>
          </cell>
          <cell r="X742">
            <v>20000</v>
          </cell>
          <cell r="Y742">
            <v>0</v>
          </cell>
          <cell r="Z742">
            <v>613400</v>
          </cell>
          <cell r="AA742">
            <v>10000</v>
          </cell>
          <cell r="AB742">
            <v>0</v>
          </cell>
          <cell r="AC742">
            <v>0</v>
          </cell>
          <cell r="AD742">
            <v>623400</v>
          </cell>
          <cell r="AE742">
            <v>556</v>
          </cell>
          <cell r="AF742">
            <v>564732.89500000002</v>
          </cell>
          <cell r="AG742">
            <v>565288.89500000002</v>
          </cell>
          <cell r="AH742">
            <v>9.32</v>
          </cell>
        </row>
        <row r="743">
          <cell r="J743" t="str">
            <v>HARIYABBE_66F07-HOOVINAHOLE</v>
          </cell>
          <cell r="K743" t="str">
            <v>AGRI</v>
          </cell>
          <cell r="L743" t="str">
            <v>1310401906030501</v>
          </cell>
          <cell r="M743">
            <v>439</v>
          </cell>
          <cell r="N743">
            <v>436</v>
          </cell>
          <cell r="O743">
            <v>3</v>
          </cell>
          <cell r="P743">
            <v>435</v>
          </cell>
          <cell r="Q743">
            <v>0</v>
          </cell>
          <cell r="R743">
            <v>824.64</v>
          </cell>
          <cell r="S743">
            <v>851.48</v>
          </cell>
          <cell r="T743">
            <v>824.64</v>
          </cell>
          <cell r="U743">
            <v>0</v>
          </cell>
          <cell r="V743">
            <v>824.64</v>
          </cell>
          <cell r="W743">
            <v>0</v>
          </cell>
          <cell r="X743">
            <v>30000</v>
          </cell>
          <cell r="Y743">
            <v>0</v>
          </cell>
          <cell r="Z743">
            <v>805200</v>
          </cell>
          <cell r="AA743">
            <v>10000</v>
          </cell>
          <cell r="AB743">
            <v>0</v>
          </cell>
          <cell r="AC743">
            <v>0</v>
          </cell>
          <cell r="AD743">
            <v>815200</v>
          </cell>
          <cell r="AE743">
            <v>45</v>
          </cell>
          <cell r="AF743">
            <v>737710.66599999997</v>
          </cell>
          <cell r="AG743">
            <v>737755.66599999997</v>
          </cell>
          <cell r="AH743">
            <v>9.5</v>
          </cell>
        </row>
        <row r="744">
          <cell r="J744" t="str">
            <v>HARIYABBE_66F08-SAKKARA</v>
          </cell>
          <cell r="K744" t="str">
            <v>AGRI</v>
          </cell>
          <cell r="L744" t="str">
            <v>1310401906030502</v>
          </cell>
          <cell r="M744">
            <v>451</v>
          </cell>
          <cell r="N744">
            <v>371</v>
          </cell>
          <cell r="O744">
            <v>80</v>
          </cell>
          <cell r="P744">
            <v>369</v>
          </cell>
          <cell r="Q744">
            <v>0</v>
          </cell>
          <cell r="R744">
            <v>862.25</v>
          </cell>
          <cell r="S744">
            <v>887.89</v>
          </cell>
          <cell r="T744">
            <v>862.25</v>
          </cell>
          <cell r="U744">
            <v>0</v>
          </cell>
          <cell r="V744">
            <v>862.25</v>
          </cell>
          <cell r="W744">
            <v>0</v>
          </cell>
          <cell r="X744">
            <v>20000</v>
          </cell>
          <cell r="Y744">
            <v>0</v>
          </cell>
          <cell r="Z744">
            <v>512800</v>
          </cell>
          <cell r="AA744">
            <v>10000</v>
          </cell>
          <cell r="AB744">
            <v>0</v>
          </cell>
          <cell r="AC744">
            <v>0</v>
          </cell>
          <cell r="AD744">
            <v>522800</v>
          </cell>
          <cell r="AE744">
            <v>16</v>
          </cell>
          <cell r="AF744">
            <v>473119.549</v>
          </cell>
          <cell r="AG744">
            <v>473135.549</v>
          </cell>
          <cell r="AH744">
            <v>9.5</v>
          </cell>
        </row>
        <row r="745">
          <cell r="J745" t="str">
            <v>HARIYABBE_66F09-NJY B.K.HATTY</v>
          </cell>
          <cell r="K745" t="str">
            <v>NJY</v>
          </cell>
          <cell r="L745" t="str">
            <v>1310401906030503</v>
          </cell>
          <cell r="M745">
            <v>5131</v>
          </cell>
          <cell r="N745">
            <v>4065</v>
          </cell>
          <cell r="O745">
            <v>1066</v>
          </cell>
          <cell r="P745">
            <v>0</v>
          </cell>
          <cell r="Q745">
            <v>0</v>
          </cell>
          <cell r="R745">
            <v>1257.4100000000001</v>
          </cell>
          <cell r="S745">
            <v>1288.8800000000001</v>
          </cell>
          <cell r="T745">
            <v>1257.4100000000001</v>
          </cell>
          <cell r="U745">
            <v>0</v>
          </cell>
          <cell r="V745">
            <v>1257.4100000000001</v>
          </cell>
          <cell r="W745">
            <v>0</v>
          </cell>
          <cell r="X745">
            <v>10000</v>
          </cell>
          <cell r="Y745">
            <v>0</v>
          </cell>
          <cell r="Z745">
            <v>314700</v>
          </cell>
          <cell r="AA745">
            <v>0</v>
          </cell>
          <cell r="AB745">
            <v>35000</v>
          </cell>
          <cell r="AC745">
            <v>0</v>
          </cell>
          <cell r="AD745">
            <v>279700</v>
          </cell>
          <cell r="AE745">
            <v>248201</v>
          </cell>
          <cell r="AF745">
            <v>0</v>
          </cell>
          <cell r="AG745">
            <v>248201</v>
          </cell>
          <cell r="AH745">
            <v>11.26</v>
          </cell>
        </row>
        <row r="746">
          <cell r="J746" t="str">
            <v>HARIYABBE_66F10-KANDENAHALLI</v>
          </cell>
          <cell r="K746" t="str">
            <v>AGRI</v>
          </cell>
          <cell r="L746" t="str">
            <v>1310401906030504</v>
          </cell>
          <cell r="M746">
            <v>374</v>
          </cell>
          <cell r="N746">
            <v>372</v>
          </cell>
          <cell r="O746">
            <v>2</v>
          </cell>
          <cell r="P746">
            <v>372</v>
          </cell>
          <cell r="Q746">
            <v>0</v>
          </cell>
          <cell r="R746">
            <v>648.48</v>
          </cell>
          <cell r="S746">
            <v>676.87</v>
          </cell>
          <cell r="T746">
            <v>648.48</v>
          </cell>
          <cell r="U746">
            <v>0</v>
          </cell>
          <cell r="V746">
            <v>648.48</v>
          </cell>
          <cell r="W746">
            <v>0</v>
          </cell>
          <cell r="X746">
            <v>20000</v>
          </cell>
          <cell r="Y746">
            <v>0</v>
          </cell>
          <cell r="Z746">
            <v>567800</v>
          </cell>
          <cell r="AA746">
            <v>10000</v>
          </cell>
          <cell r="AB746">
            <v>0</v>
          </cell>
          <cell r="AC746">
            <v>0</v>
          </cell>
          <cell r="AD746">
            <v>577800</v>
          </cell>
          <cell r="AE746">
            <v>0</v>
          </cell>
          <cell r="AF746">
            <v>522908.1</v>
          </cell>
          <cell r="AG746">
            <v>522908.1</v>
          </cell>
          <cell r="AH746">
            <v>9.5</v>
          </cell>
        </row>
        <row r="747">
          <cell r="J747" t="str">
            <v>HARIYABBE_66F11-ESHWARAGERE</v>
          </cell>
          <cell r="K747" t="str">
            <v>NJY</v>
          </cell>
          <cell r="L747" t="str">
            <v>1310401906010103</v>
          </cell>
          <cell r="M747">
            <v>2513</v>
          </cell>
          <cell r="N747">
            <v>2323</v>
          </cell>
          <cell r="O747">
            <v>190</v>
          </cell>
          <cell r="P747">
            <v>0</v>
          </cell>
          <cell r="Q747">
            <v>0</v>
          </cell>
          <cell r="R747">
            <v>1486.66</v>
          </cell>
          <cell r="S747">
            <v>1517.68</v>
          </cell>
          <cell r="T747">
            <v>1486.66</v>
          </cell>
          <cell r="U747">
            <v>0</v>
          </cell>
          <cell r="V747">
            <v>1486.66</v>
          </cell>
          <cell r="W747">
            <v>0</v>
          </cell>
          <cell r="X747">
            <v>10000</v>
          </cell>
          <cell r="Y747">
            <v>0</v>
          </cell>
          <cell r="Z747">
            <v>310200</v>
          </cell>
          <cell r="AA747">
            <v>0</v>
          </cell>
          <cell r="AB747">
            <v>192000</v>
          </cell>
          <cell r="AC747">
            <v>0</v>
          </cell>
          <cell r="AD747">
            <v>118200</v>
          </cell>
          <cell r="AE747">
            <v>105483.55</v>
          </cell>
          <cell r="AF747">
            <v>0</v>
          </cell>
          <cell r="AG747">
            <v>105483.55</v>
          </cell>
          <cell r="AH747">
            <v>10.76</v>
          </cell>
        </row>
        <row r="748">
          <cell r="J748" t="str">
            <v>HARIYABBE_66F12-NJY HOSAHALLY</v>
          </cell>
          <cell r="K748" t="str">
            <v>NJY</v>
          </cell>
          <cell r="L748" t="str">
            <v>1310401906010104</v>
          </cell>
          <cell r="M748">
            <v>1847</v>
          </cell>
          <cell r="N748">
            <v>1445</v>
          </cell>
          <cell r="O748">
            <v>402</v>
          </cell>
          <cell r="P748">
            <v>0</v>
          </cell>
          <cell r="Q748">
            <v>0</v>
          </cell>
          <cell r="R748">
            <v>805.06</v>
          </cell>
          <cell r="S748">
            <v>819.32</v>
          </cell>
          <cell r="T748">
            <v>805.06</v>
          </cell>
          <cell r="U748">
            <v>0</v>
          </cell>
          <cell r="V748">
            <v>805.06</v>
          </cell>
          <cell r="W748">
            <v>0</v>
          </cell>
          <cell r="X748">
            <v>10000</v>
          </cell>
          <cell r="Y748">
            <v>0</v>
          </cell>
          <cell r="Z748">
            <v>142600</v>
          </cell>
          <cell r="AA748">
            <v>0</v>
          </cell>
          <cell r="AB748">
            <v>75000</v>
          </cell>
          <cell r="AC748">
            <v>0</v>
          </cell>
          <cell r="AD748">
            <v>67600</v>
          </cell>
          <cell r="AE748">
            <v>59150</v>
          </cell>
          <cell r="AF748">
            <v>0</v>
          </cell>
          <cell r="AG748">
            <v>59150</v>
          </cell>
          <cell r="AH748">
            <v>12.5</v>
          </cell>
        </row>
        <row r="749">
          <cell r="J749" t="str">
            <v>HARIYABBE_66F13-KHANAJANAHALLY NJY</v>
          </cell>
          <cell r="K749" t="str">
            <v>NJY</v>
          </cell>
          <cell r="L749" t="str">
            <v>1310401906020303</v>
          </cell>
          <cell r="M749">
            <v>1373</v>
          </cell>
          <cell r="N749">
            <v>1208</v>
          </cell>
          <cell r="O749">
            <v>165</v>
          </cell>
          <cell r="P749">
            <v>0</v>
          </cell>
          <cell r="Q749">
            <v>0</v>
          </cell>
          <cell r="R749">
            <v>603.64</v>
          </cell>
          <cell r="S749">
            <v>616.79999999999995</v>
          </cell>
          <cell r="T749">
            <v>603.64</v>
          </cell>
          <cell r="U749">
            <v>0</v>
          </cell>
          <cell r="V749">
            <v>603.64</v>
          </cell>
          <cell r="W749">
            <v>0</v>
          </cell>
          <cell r="X749">
            <v>10000</v>
          </cell>
          <cell r="Y749">
            <v>0</v>
          </cell>
          <cell r="Z749">
            <v>131600</v>
          </cell>
          <cell r="AA749">
            <v>0</v>
          </cell>
          <cell r="AB749">
            <v>72000</v>
          </cell>
          <cell r="AC749">
            <v>0</v>
          </cell>
          <cell r="AD749">
            <v>59600</v>
          </cell>
          <cell r="AE749">
            <v>53883.5</v>
          </cell>
          <cell r="AF749">
            <v>0</v>
          </cell>
          <cell r="AG749">
            <v>53883.5</v>
          </cell>
          <cell r="AH749">
            <v>9.59</v>
          </cell>
        </row>
        <row r="750">
          <cell r="J750" t="str">
            <v>HINDASGHATTA_66F01-YELLADAKERE</v>
          </cell>
          <cell r="K750" t="str">
            <v>AGRI</v>
          </cell>
          <cell r="L750" t="str">
            <v>1310401904010101</v>
          </cell>
          <cell r="M750">
            <v>336</v>
          </cell>
          <cell r="N750">
            <v>333</v>
          </cell>
          <cell r="O750">
            <v>3</v>
          </cell>
          <cell r="P750">
            <v>289</v>
          </cell>
          <cell r="Q750">
            <v>0</v>
          </cell>
          <cell r="R750">
            <v>623.52200000000005</v>
          </cell>
          <cell r="S750">
            <v>648.66700000000003</v>
          </cell>
          <cell r="T750">
            <v>623.52200000000005</v>
          </cell>
          <cell r="U750">
            <v>0</v>
          </cell>
          <cell r="V750">
            <v>623.52200000000005</v>
          </cell>
          <cell r="W750">
            <v>0</v>
          </cell>
          <cell r="X750">
            <v>20000</v>
          </cell>
          <cell r="Y750">
            <v>0</v>
          </cell>
          <cell r="Z750">
            <v>502900</v>
          </cell>
          <cell r="AA750">
            <v>10000</v>
          </cell>
          <cell r="AB750">
            <v>0</v>
          </cell>
          <cell r="AC750">
            <v>0</v>
          </cell>
          <cell r="AD750">
            <v>512900</v>
          </cell>
          <cell r="AE750">
            <v>584</v>
          </cell>
          <cell r="AF750">
            <v>463589.28</v>
          </cell>
          <cell r="AG750">
            <v>464173.28</v>
          </cell>
          <cell r="AH750">
            <v>9.5</v>
          </cell>
        </row>
        <row r="751">
          <cell r="J751" t="str">
            <v>HINDASGHATTA_66F02-MAVINAMADU</v>
          </cell>
          <cell r="K751" t="str">
            <v>AGRI</v>
          </cell>
          <cell r="L751" t="str">
            <v>1310401904010102</v>
          </cell>
          <cell r="M751">
            <v>439</v>
          </cell>
          <cell r="N751">
            <v>436</v>
          </cell>
          <cell r="O751">
            <v>3</v>
          </cell>
          <cell r="P751">
            <v>434</v>
          </cell>
          <cell r="Q751">
            <v>0</v>
          </cell>
          <cell r="R751">
            <v>823.41499999999996</v>
          </cell>
          <cell r="S751">
            <v>851.63300000000004</v>
          </cell>
          <cell r="T751">
            <v>823.41499999999996</v>
          </cell>
          <cell r="U751">
            <v>0</v>
          </cell>
          <cell r="V751">
            <v>823.41499999999996</v>
          </cell>
          <cell r="W751">
            <v>0</v>
          </cell>
          <cell r="X751">
            <v>20000</v>
          </cell>
          <cell r="Y751">
            <v>0</v>
          </cell>
          <cell r="Z751">
            <v>564360</v>
          </cell>
          <cell r="AA751">
            <v>10000</v>
          </cell>
          <cell r="AB751">
            <v>0</v>
          </cell>
          <cell r="AC751">
            <v>0</v>
          </cell>
          <cell r="AD751">
            <v>574360</v>
          </cell>
          <cell r="AE751">
            <v>150</v>
          </cell>
          <cell r="AF751">
            <v>519646.99800000002</v>
          </cell>
          <cell r="AG751">
            <v>519796.99800000002</v>
          </cell>
          <cell r="AH751">
            <v>9.5</v>
          </cell>
        </row>
        <row r="752">
          <cell r="J752" t="str">
            <v>HINDASGHATTA_66F03-RANGAPURA</v>
          </cell>
          <cell r="K752" t="str">
            <v>AGRI</v>
          </cell>
          <cell r="L752" t="str">
            <v>1310401904010103</v>
          </cell>
          <cell r="M752">
            <v>484</v>
          </cell>
          <cell r="N752">
            <v>484</v>
          </cell>
          <cell r="O752">
            <v>0</v>
          </cell>
          <cell r="P752">
            <v>480</v>
          </cell>
          <cell r="Q752">
            <v>0</v>
          </cell>
          <cell r="R752">
            <v>755.89300000000003</v>
          </cell>
          <cell r="S752">
            <v>781.28099999999995</v>
          </cell>
          <cell r="T752">
            <v>755.89300000000003</v>
          </cell>
          <cell r="U752">
            <v>0</v>
          </cell>
          <cell r="V752">
            <v>755.89300000000003</v>
          </cell>
          <cell r="W752">
            <v>0</v>
          </cell>
          <cell r="X752">
            <v>20000</v>
          </cell>
          <cell r="Y752">
            <v>0</v>
          </cell>
          <cell r="Z752">
            <v>507760</v>
          </cell>
          <cell r="AA752">
            <v>10000</v>
          </cell>
          <cell r="AB752">
            <v>0</v>
          </cell>
          <cell r="AC752">
            <v>0</v>
          </cell>
          <cell r="AD752">
            <v>517760</v>
          </cell>
          <cell r="AE752">
            <v>25</v>
          </cell>
          <cell r="AF752">
            <v>468548.71</v>
          </cell>
          <cell r="AG752">
            <v>468573.71</v>
          </cell>
          <cell r="AH752">
            <v>9.5</v>
          </cell>
        </row>
        <row r="753">
          <cell r="J753" t="str">
            <v>HINDASGHATTA_66F04-SOMERAHALLY</v>
          </cell>
          <cell r="K753" t="str">
            <v>AGRI</v>
          </cell>
          <cell r="L753" t="str">
            <v>1310401904010104</v>
          </cell>
          <cell r="M753">
            <v>540</v>
          </cell>
          <cell r="N753">
            <v>530</v>
          </cell>
          <cell r="O753">
            <v>10</v>
          </cell>
          <cell r="P753">
            <v>529</v>
          </cell>
          <cell r="Q753">
            <v>0</v>
          </cell>
          <cell r="R753">
            <v>4137.93</v>
          </cell>
          <cell r="S753">
            <v>4373.1000000000004</v>
          </cell>
          <cell r="T753">
            <v>4137.93</v>
          </cell>
          <cell r="U753">
            <v>0</v>
          </cell>
          <cell r="V753">
            <v>4137.93</v>
          </cell>
          <cell r="W753">
            <v>0</v>
          </cell>
          <cell r="X753">
            <v>2000</v>
          </cell>
          <cell r="Y753">
            <v>0</v>
          </cell>
          <cell r="Z753">
            <v>470340</v>
          </cell>
          <cell r="AA753">
            <v>0</v>
          </cell>
          <cell r="AB753">
            <v>0</v>
          </cell>
          <cell r="AC753">
            <v>0</v>
          </cell>
          <cell r="AD753">
            <v>470340</v>
          </cell>
          <cell r="AE753">
            <v>46</v>
          </cell>
          <cell r="AF753">
            <v>425610.935</v>
          </cell>
          <cell r="AG753">
            <v>425656.935</v>
          </cell>
          <cell r="AH753">
            <v>9.5</v>
          </cell>
        </row>
        <row r="754">
          <cell r="J754" t="str">
            <v>HINDASGHATTA_66F05-ARISHINAGUNDI</v>
          </cell>
          <cell r="K754" t="str">
            <v>AGRI</v>
          </cell>
          <cell r="L754" t="str">
            <v>1310401904020301</v>
          </cell>
          <cell r="M754">
            <v>397</v>
          </cell>
          <cell r="N754">
            <v>397</v>
          </cell>
          <cell r="O754">
            <v>0</v>
          </cell>
          <cell r="P754">
            <v>396</v>
          </cell>
          <cell r="Q754">
            <v>0</v>
          </cell>
          <cell r="R754">
            <v>903.35699999999997</v>
          </cell>
          <cell r="S754">
            <v>932.25300000000004</v>
          </cell>
          <cell r="T754">
            <v>903.35699999999997</v>
          </cell>
          <cell r="U754">
            <v>0</v>
          </cell>
          <cell r="V754">
            <v>903.35699999999997</v>
          </cell>
          <cell r="W754">
            <v>0</v>
          </cell>
          <cell r="X754">
            <v>30000</v>
          </cell>
          <cell r="Y754">
            <v>0</v>
          </cell>
          <cell r="Z754">
            <v>866880</v>
          </cell>
          <cell r="AA754">
            <v>0</v>
          </cell>
          <cell r="AB754">
            <v>85000</v>
          </cell>
          <cell r="AC754">
            <v>0</v>
          </cell>
          <cell r="AD754">
            <v>781880</v>
          </cell>
          <cell r="AE754">
            <v>39</v>
          </cell>
          <cell r="AF754">
            <v>707561.84900000005</v>
          </cell>
          <cell r="AG754">
            <v>707600.84900000005</v>
          </cell>
          <cell r="AH754">
            <v>9.5</v>
          </cell>
        </row>
        <row r="755">
          <cell r="J755" t="str">
            <v>HINDASGHATTA_66F06-V.V.PURA</v>
          </cell>
          <cell r="K755" t="str">
            <v>AGRI</v>
          </cell>
          <cell r="L755" t="str">
            <v>1310401904020302</v>
          </cell>
          <cell r="M755">
            <v>329</v>
          </cell>
          <cell r="N755">
            <v>324</v>
          </cell>
          <cell r="O755">
            <v>5</v>
          </cell>
          <cell r="P755">
            <v>322</v>
          </cell>
          <cell r="Q755">
            <v>0</v>
          </cell>
          <cell r="R755">
            <v>752.00099999999998</v>
          </cell>
          <cell r="S755">
            <v>770.83100000000002</v>
          </cell>
          <cell r="T755">
            <v>752.00099999999998</v>
          </cell>
          <cell r="U755">
            <v>0</v>
          </cell>
          <cell r="V755">
            <v>752.00099999999998</v>
          </cell>
          <cell r="W755">
            <v>0</v>
          </cell>
          <cell r="X755">
            <v>20000</v>
          </cell>
          <cell r="Y755">
            <v>0</v>
          </cell>
          <cell r="Z755">
            <v>376600</v>
          </cell>
          <cell r="AA755">
            <v>10000</v>
          </cell>
          <cell r="AB755">
            <v>0</v>
          </cell>
          <cell r="AC755">
            <v>0</v>
          </cell>
          <cell r="AD755">
            <v>386600</v>
          </cell>
          <cell r="AE755">
            <v>267</v>
          </cell>
          <cell r="AF755">
            <v>349604.94</v>
          </cell>
          <cell r="AG755">
            <v>349871.94</v>
          </cell>
          <cell r="AH755">
            <v>9.5</v>
          </cell>
        </row>
        <row r="756">
          <cell r="J756" t="str">
            <v>HINDASGHATTA_66F07-S.L.RSTEELS</v>
          </cell>
          <cell r="K756" t="str">
            <v>NO TYPE</v>
          </cell>
          <cell r="L756" t="str">
            <v>1310401904020101</v>
          </cell>
          <cell r="M756">
            <v>8</v>
          </cell>
          <cell r="N756">
            <v>7</v>
          </cell>
          <cell r="O756">
            <v>1</v>
          </cell>
          <cell r="P756">
            <v>0</v>
          </cell>
          <cell r="Q756">
            <v>0</v>
          </cell>
          <cell r="R756">
            <v>191.398</v>
          </cell>
          <cell r="S756">
            <v>192.505</v>
          </cell>
          <cell r="T756">
            <v>191.398</v>
          </cell>
          <cell r="U756">
            <v>0</v>
          </cell>
          <cell r="V756">
            <v>191.398</v>
          </cell>
          <cell r="W756">
            <v>0</v>
          </cell>
          <cell r="X756">
            <v>20000</v>
          </cell>
          <cell r="Y756">
            <v>0</v>
          </cell>
          <cell r="Z756">
            <v>22140</v>
          </cell>
          <cell r="AA756">
            <v>0</v>
          </cell>
          <cell r="AB756">
            <v>0</v>
          </cell>
          <cell r="AC756">
            <v>0</v>
          </cell>
          <cell r="AD756">
            <v>22140</v>
          </cell>
          <cell r="AE756">
            <v>19485</v>
          </cell>
          <cell r="AF756">
            <v>0</v>
          </cell>
          <cell r="AG756">
            <v>19485</v>
          </cell>
          <cell r="AH756">
            <v>11.99</v>
          </cell>
        </row>
        <row r="757">
          <cell r="J757" t="str">
            <v>HINDASGHATTA_66F08-KURUBARAHALLI</v>
          </cell>
          <cell r="K757" t="str">
            <v>AGRI</v>
          </cell>
          <cell r="L757" t="str">
            <v>1310401904020303</v>
          </cell>
          <cell r="M757">
            <v>497</v>
          </cell>
          <cell r="N757">
            <v>497</v>
          </cell>
          <cell r="O757">
            <v>0</v>
          </cell>
          <cell r="P757">
            <v>494</v>
          </cell>
          <cell r="Q757">
            <v>0</v>
          </cell>
          <cell r="R757">
            <v>677.53499999999997</v>
          </cell>
          <cell r="S757">
            <v>702.20799999999997</v>
          </cell>
          <cell r="T757">
            <v>677.53499999999997</v>
          </cell>
          <cell r="U757">
            <v>0</v>
          </cell>
          <cell r="V757">
            <v>677.53499999999997</v>
          </cell>
          <cell r="W757">
            <v>0</v>
          </cell>
          <cell r="X757">
            <v>20000</v>
          </cell>
          <cell r="Y757">
            <v>0</v>
          </cell>
          <cell r="Z757">
            <v>493460</v>
          </cell>
          <cell r="AA757">
            <v>10000</v>
          </cell>
          <cell r="AB757">
            <v>0</v>
          </cell>
          <cell r="AC757">
            <v>0</v>
          </cell>
          <cell r="AD757">
            <v>503460</v>
          </cell>
          <cell r="AE757">
            <v>2</v>
          </cell>
          <cell r="AF757">
            <v>455629.50900000002</v>
          </cell>
          <cell r="AG757">
            <v>455631.50900000002</v>
          </cell>
          <cell r="AH757">
            <v>9.5</v>
          </cell>
        </row>
        <row r="758">
          <cell r="J758" t="str">
            <v>HINDASGHATTA_66F09-NJYSOMERAHALLI</v>
          </cell>
          <cell r="K758" t="str">
            <v>NJY</v>
          </cell>
          <cell r="L758" t="str">
            <v>1310401904010105</v>
          </cell>
          <cell r="M758">
            <v>4225</v>
          </cell>
          <cell r="N758">
            <v>3833</v>
          </cell>
          <cell r="O758">
            <v>392</v>
          </cell>
          <cell r="P758">
            <v>0</v>
          </cell>
          <cell r="Q758">
            <v>0</v>
          </cell>
          <cell r="R758">
            <v>2800.05</v>
          </cell>
          <cell r="S758">
            <v>2880.74</v>
          </cell>
          <cell r="T758">
            <v>2800.05</v>
          </cell>
          <cell r="U758">
            <v>0</v>
          </cell>
          <cell r="V758">
            <v>2800.05</v>
          </cell>
          <cell r="W758">
            <v>0</v>
          </cell>
          <cell r="X758">
            <v>2000</v>
          </cell>
          <cell r="Y758">
            <v>0</v>
          </cell>
          <cell r="Z758">
            <v>161380</v>
          </cell>
          <cell r="AA758">
            <v>90000</v>
          </cell>
          <cell r="AB758">
            <v>0</v>
          </cell>
          <cell r="AC758">
            <v>0</v>
          </cell>
          <cell r="AD758">
            <v>251380</v>
          </cell>
          <cell r="AE758">
            <v>234893.15</v>
          </cell>
          <cell r="AF758">
            <v>0</v>
          </cell>
          <cell r="AG758">
            <v>234893.15</v>
          </cell>
          <cell r="AH758">
            <v>6.56</v>
          </cell>
        </row>
        <row r="759">
          <cell r="J759" t="str">
            <v>HINDASGHATTA_66F10-HULUGULAKUNTE</v>
          </cell>
          <cell r="K759" t="str">
            <v>AGRI</v>
          </cell>
          <cell r="L759" t="str">
            <v>1310401904010106</v>
          </cell>
          <cell r="M759">
            <v>362</v>
          </cell>
          <cell r="N759">
            <v>349</v>
          </cell>
          <cell r="O759">
            <v>13</v>
          </cell>
          <cell r="P759">
            <v>342</v>
          </cell>
          <cell r="Q759">
            <v>0</v>
          </cell>
          <cell r="R759">
            <v>3819.01</v>
          </cell>
          <cell r="S759">
            <v>4074.14</v>
          </cell>
          <cell r="T759">
            <v>3819.01</v>
          </cell>
          <cell r="U759">
            <v>0</v>
          </cell>
          <cell r="V759">
            <v>3819.01</v>
          </cell>
          <cell r="W759">
            <v>0</v>
          </cell>
          <cell r="X759">
            <v>2000</v>
          </cell>
          <cell r="Y759">
            <v>0</v>
          </cell>
          <cell r="Z759">
            <v>510260</v>
          </cell>
          <cell r="AA759">
            <v>10000</v>
          </cell>
          <cell r="AB759">
            <v>0</v>
          </cell>
          <cell r="AC759">
            <v>0</v>
          </cell>
          <cell r="AD759">
            <v>520260</v>
          </cell>
          <cell r="AE759">
            <v>176</v>
          </cell>
          <cell r="AF759">
            <v>470659.89600000001</v>
          </cell>
          <cell r="AG759">
            <v>470835.89600000001</v>
          </cell>
          <cell r="AH759">
            <v>9.5</v>
          </cell>
        </row>
        <row r="760">
          <cell r="J760" t="str">
            <v>HINDASGHATTA_66F11-NJYMAVINAMADU</v>
          </cell>
          <cell r="K760" t="str">
            <v>NJY</v>
          </cell>
          <cell r="L760" t="str">
            <v>1310401904020304</v>
          </cell>
          <cell r="M760">
            <v>2619</v>
          </cell>
          <cell r="N760">
            <v>1919</v>
          </cell>
          <cell r="O760">
            <v>700</v>
          </cell>
          <cell r="P760">
            <v>0</v>
          </cell>
          <cell r="Q760">
            <v>0</v>
          </cell>
          <cell r="R760">
            <v>778.45100000000002</v>
          </cell>
          <cell r="S760">
            <v>795.06799999999998</v>
          </cell>
          <cell r="T760">
            <v>778.45100000000002</v>
          </cell>
          <cell r="U760">
            <v>0</v>
          </cell>
          <cell r="V760">
            <v>778.45100000000002</v>
          </cell>
          <cell r="W760">
            <v>0</v>
          </cell>
          <cell r="X760">
            <v>12500</v>
          </cell>
          <cell r="Y760">
            <v>0</v>
          </cell>
          <cell r="Z760">
            <v>207712.5</v>
          </cell>
          <cell r="AA760">
            <v>12000</v>
          </cell>
          <cell r="AB760">
            <v>0</v>
          </cell>
          <cell r="AC760">
            <v>0</v>
          </cell>
          <cell r="AD760">
            <v>219712.5</v>
          </cell>
          <cell r="AE760">
            <v>195455.3</v>
          </cell>
          <cell r="AF760">
            <v>0</v>
          </cell>
          <cell r="AG760">
            <v>195455.3</v>
          </cell>
          <cell r="AH760">
            <v>11.04</v>
          </cell>
        </row>
        <row r="761">
          <cell r="J761" t="str">
            <v>HINDASGHATTA_66F12-NJYYALLADAKERE</v>
          </cell>
          <cell r="K761" t="str">
            <v>NJY</v>
          </cell>
          <cell r="L761" t="str">
            <v>1310401904020305</v>
          </cell>
          <cell r="M761">
            <v>2365</v>
          </cell>
          <cell r="N761">
            <v>1768</v>
          </cell>
          <cell r="O761">
            <v>597</v>
          </cell>
          <cell r="P761">
            <v>0</v>
          </cell>
          <cell r="Q761">
            <v>0</v>
          </cell>
          <cell r="R761">
            <v>484.024</v>
          </cell>
          <cell r="S761">
            <v>493.56799999999998</v>
          </cell>
          <cell r="T761">
            <v>484.024</v>
          </cell>
          <cell r="U761">
            <v>0</v>
          </cell>
          <cell r="V761">
            <v>484.024</v>
          </cell>
          <cell r="W761">
            <v>0</v>
          </cell>
          <cell r="X761">
            <v>10000</v>
          </cell>
          <cell r="Y761">
            <v>0</v>
          </cell>
          <cell r="Z761">
            <v>95440</v>
          </cell>
          <cell r="AA761">
            <v>0</v>
          </cell>
          <cell r="AB761">
            <v>5000</v>
          </cell>
          <cell r="AC761">
            <v>0</v>
          </cell>
          <cell r="AD761">
            <v>90440</v>
          </cell>
          <cell r="AE761">
            <v>80206.3</v>
          </cell>
          <cell r="AF761">
            <v>0</v>
          </cell>
          <cell r="AG761">
            <v>80206.3</v>
          </cell>
          <cell r="AH761">
            <v>11.32</v>
          </cell>
        </row>
        <row r="762">
          <cell r="J762" t="str">
            <v>HINDASGHATTA_66F13-CHIGALIKATTE</v>
          </cell>
          <cell r="K762" t="str">
            <v>AGRI</v>
          </cell>
          <cell r="L762" t="str">
            <v>1310401904010107</v>
          </cell>
          <cell r="M762">
            <v>378</v>
          </cell>
          <cell r="N762">
            <v>378</v>
          </cell>
          <cell r="O762">
            <v>0</v>
          </cell>
          <cell r="P762">
            <v>378</v>
          </cell>
          <cell r="Q762">
            <v>0</v>
          </cell>
          <cell r="R762">
            <v>806.83100000000002</v>
          </cell>
          <cell r="S762">
            <v>834.71799999999996</v>
          </cell>
          <cell r="T762">
            <v>806.83100000000002</v>
          </cell>
          <cell r="U762">
            <v>0</v>
          </cell>
          <cell r="V762">
            <v>806.83100000000002</v>
          </cell>
          <cell r="W762">
            <v>0</v>
          </cell>
          <cell r="X762">
            <v>20000</v>
          </cell>
          <cell r="Y762">
            <v>0</v>
          </cell>
          <cell r="Z762">
            <v>557740</v>
          </cell>
          <cell r="AA762">
            <v>10000</v>
          </cell>
          <cell r="AB762">
            <v>0</v>
          </cell>
          <cell r="AC762">
            <v>0</v>
          </cell>
          <cell r="AD762">
            <v>567740</v>
          </cell>
          <cell r="AE762">
            <v>0</v>
          </cell>
          <cell r="AF762">
            <v>513806.09</v>
          </cell>
          <cell r="AG762">
            <v>513806.09</v>
          </cell>
          <cell r="AH762">
            <v>9.5</v>
          </cell>
        </row>
        <row r="763">
          <cell r="J763" t="str">
            <v>HINDASGHATTA_66F14-YALLADAKERE</v>
          </cell>
          <cell r="K763" t="str">
            <v>AGRI</v>
          </cell>
          <cell r="L763" t="str">
            <v>1310401904010109</v>
          </cell>
          <cell r="M763">
            <v>230</v>
          </cell>
          <cell r="N763">
            <v>230</v>
          </cell>
          <cell r="O763">
            <v>0</v>
          </cell>
          <cell r="P763">
            <v>230</v>
          </cell>
          <cell r="Q763">
            <v>0</v>
          </cell>
          <cell r="R763">
            <v>1253.2929999999999</v>
          </cell>
          <cell r="S763">
            <v>1281.087</v>
          </cell>
          <cell r="T763">
            <v>1253.2929999999999</v>
          </cell>
          <cell r="U763">
            <v>0</v>
          </cell>
          <cell r="V763">
            <v>1253.2929999999999</v>
          </cell>
          <cell r="W763">
            <v>0</v>
          </cell>
          <cell r="X763">
            <v>20000</v>
          </cell>
          <cell r="Y763">
            <v>0</v>
          </cell>
          <cell r="Z763">
            <v>555880</v>
          </cell>
          <cell r="AA763">
            <v>0</v>
          </cell>
          <cell r="AB763">
            <v>82000</v>
          </cell>
          <cell r="AC763">
            <v>0</v>
          </cell>
          <cell r="AD763">
            <v>473880</v>
          </cell>
          <cell r="AE763">
            <v>0</v>
          </cell>
          <cell r="AF763">
            <v>412300</v>
          </cell>
          <cell r="AG763">
            <v>412300</v>
          </cell>
          <cell r="AH763">
            <v>12.99</v>
          </cell>
        </row>
        <row r="764">
          <cell r="J764" t="str">
            <v>HINDASGHATTA_66F15-GOWDANAHALLY</v>
          </cell>
          <cell r="K764" t="str">
            <v>AGRI</v>
          </cell>
          <cell r="L764" t="str">
            <v>1310401904010108</v>
          </cell>
          <cell r="M764">
            <v>397</v>
          </cell>
          <cell r="N764">
            <v>397</v>
          </cell>
          <cell r="O764">
            <v>0</v>
          </cell>
          <cell r="P764">
            <v>397</v>
          </cell>
          <cell r="Q764">
            <v>0</v>
          </cell>
          <cell r="R764">
            <v>3371.97</v>
          </cell>
          <cell r="S764">
            <v>3634.78</v>
          </cell>
          <cell r="T764">
            <v>3371.97</v>
          </cell>
          <cell r="U764">
            <v>0</v>
          </cell>
          <cell r="V764">
            <v>3371.97</v>
          </cell>
          <cell r="W764">
            <v>0</v>
          </cell>
          <cell r="X764">
            <v>2000</v>
          </cell>
          <cell r="Y764">
            <v>0</v>
          </cell>
          <cell r="Z764">
            <v>525620</v>
          </cell>
          <cell r="AA764">
            <v>0</v>
          </cell>
          <cell r="AB764">
            <v>0</v>
          </cell>
          <cell r="AC764">
            <v>0</v>
          </cell>
          <cell r="AD764">
            <v>525620</v>
          </cell>
          <cell r="AE764">
            <v>0</v>
          </cell>
          <cell r="AF764">
            <v>475686.09</v>
          </cell>
          <cell r="AG764">
            <v>475686.09</v>
          </cell>
          <cell r="AH764">
            <v>9.5</v>
          </cell>
        </row>
        <row r="765">
          <cell r="J765" t="str">
            <v>HINDASGHATTA_66F19-PILAJANAHALLY</v>
          </cell>
          <cell r="K765" t="str">
            <v>AGRI</v>
          </cell>
          <cell r="L765" t="str">
            <v>1310401904010110</v>
          </cell>
          <cell r="M765">
            <v>250</v>
          </cell>
          <cell r="N765">
            <v>250</v>
          </cell>
          <cell r="O765">
            <v>0</v>
          </cell>
          <cell r="P765">
            <v>250</v>
          </cell>
          <cell r="Q765">
            <v>0</v>
          </cell>
          <cell r="R765">
            <v>767.77800000000002</v>
          </cell>
          <cell r="S765">
            <v>783.971</v>
          </cell>
          <cell r="T765">
            <v>767.77800000000002</v>
          </cell>
          <cell r="U765">
            <v>0</v>
          </cell>
          <cell r="V765">
            <v>767.77800000000002</v>
          </cell>
          <cell r="W765">
            <v>0</v>
          </cell>
          <cell r="X765">
            <v>20000</v>
          </cell>
          <cell r="Y765">
            <v>0</v>
          </cell>
          <cell r="Z765">
            <v>323860</v>
          </cell>
          <cell r="AA765">
            <v>10000</v>
          </cell>
          <cell r="AB765">
            <v>0</v>
          </cell>
          <cell r="AC765">
            <v>0</v>
          </cell>
          <cell r="AD765">
            <v>333860</v>
          </cell>
          <cell r="AE765">
            <v>0</v>
          </cell>
          <cell r="AF765">
            <v>302143.61599999998</v>
          </cell>
          <cell r="AG765">
            <v>302143.61599999998</v>
          </cell>
          <cell r="AH765">
            <v>9.5</v>
          </cell>
        </row>
        <row r="766">
          <cell r="J766" t="str">
            <v>HIRIYUR_220F02-RANGENAHALLI</v>
          </cell>
          <cell r="K766" t="str">
            <v>AGRI</v>
          </cell>
          <cell r="L766" t="str">
            <v>1310401905010101</v>
          </cell>
          <cell r="M766">
            <v>408</v>
          </cell>
          <cell r="N766">
            <v>408</v>
          </cell>
          <cell r="O766">
            <v>0</v>
          </cell>
          <cell r="P766">
            <v>407</v>
          </cell>
          <cell r="Q766">
            <v>0</v>
          </cell>
          <cell r="R766">
            <v>690.49599999999998</v>
          </cell>
          <cell r="S766">
            <v>707.90899999999999</v>
          </cell>
          <cell r="T766">
            <v>690.49599999999998</v>
          </cell>
          <cell r="U766">
            <v>0</v>
          </cell>
          <cell r="V766">
            <v>690.49599999999998</v>
          </cell>
          <cell r="W766">
            <v>0</v>
          </cell>
          <cell r="X766">
            <v>20000</v>
          </cell>
          <cell r="Y766">
            <v>0</v>
          </cell>
          <cell r="Z766">
            <v>348260</v>
          </cell>
          <cell r="AA766">
            <v>10000</v>
          </cell>
          <cell r="AB766">
            <v>0</v>
          </cell>
          <cell r="AC766">
            <v>0</v>
          </cell>
          <cell r="AD766">
            <v>358260</v>
          </cell>
          <cell r="AE766">
            <v>131</v>
          </cell>
          <cell r="AF766">
            <v>324094.67</v>
          </cell>
          <cell r="AG766">
            <v>324225.67</v>
          </cell>
          <cell r="AH766">
            <v>9.5</v>
          </cell>
        </row>
        <row r="767">
          <cell r="J767" t="str">
            <v>HIRIYUR_220F03-BEERANAHALLI</v>
          </cell>
          <cell r="K767" t="str">
            <v>AGRI</v>
          </cell>
          <cell r="L767" t="str">
            <v>1310401905010102</v>
          </cell>
          <cell r="M767">
            <v>625</v>
          </cell>
          <cell r="N767">
            <v>615</v>
          </cell>
          <cell r="O767">
            <v>10</v>
          </cell>
          <cell r="P767">
            <v>614</v>
          </cell>
          <cell r="Q767">
            <v>0</v>
          </cell>
          <cell r="R767">
            <v>798.80899999999997</v>
          </cell>
          <cell r="S767">
            <v>822.47900000000004</v>
          </cell>
          <cell r="T767">
            <v>798.80899999999997</v>
          </cell>
          <cell r="U767">
            <v>0</v>
          </cell>
          <cell r="V767">
            <v>798.80899999999997</v>
          </cell>
          <cell r="W767">
            <v>0</v>
          </cell>
          <cell r="X767">
            <v>20000</v>
          </cell>
          <cell r="Y767">
            <v>0</v>
          </cell>
          <cell r="Z767">
            <v>473400</v>
          </cell>
          <cell r="AA767">
            <v>10000</v>
          </cell>
          <cell r="AB767">
            <v>0</v>
          </cell>
          <cell r="AC767">
            <v>0</v>
          </cell>
          <cell r="AD767">
            <v>483400</v>
          </cell>
          <cell r="AE767">
            <v>5</v>
          </cell>
          <cell r="AF767">
            <v>437473.26400000002</v>
          </cell>
          <cell r="AG767">
            <v>437478.26400000002</v>
          </cell>
          <cell r="AH767">
            <v>9.5</v>
          </cell>
        </row>
        <row r="768">
          <cell r="J768" t="str">
            <v>HIRIYUR_220F04-VVPURA</v>
          </cell>
          <cell r="K768" t="str">
            <v>AGRI</v>
          </cell>
          <cell r="L768" t="str">
            <v>1310401905010103</v>
          </cell>
          <cell r="M768">
            <v>622</v>
          </cell>
          <cell r="N768">
            <v>581</v>
          </cell>
          <cell r="O768">
            <v>41</v>
          </cell>
          <cell r="P768">
            <v>571</v>
          </cell>
          <cell r="Q768">
            <v>0</v>
          </cell>
          <cell r="R768">
            <v>932.72299999999996</v>
          </cell>
          <cell r="S768">
            <v>964.43299999999999</v>
          </cell>
          <cell r="T768">
            <v>932.72299999999996</v>
          </cell>
          <cell r="U768">
            <v>0</v>
          </cell>
          <cell r="V768">
            <v>932.72299999999996</v>
          </cell>
          <cell r="W768">
            <v>0</v>
          </cell>
          <cell r="X768">
            <v>20000</v>
          </cell>
          <cell r="Y768">
            <v>0</v>
          </cell>
          <cell r="Z768">
            <v>634200</v>
          </cell>
          <cell r="AA768">
            <v>0</v>
          </cell>
          <cell r="AB768">
            <v>0</v>
          </cell>
          <cell r="AC768">
            <v>0</v>
          </cell>
          <cell r="AD768">
            <v>634200</v>
          </cell>
          <cell r="AE768">
            <v>497.4</v>
          </cell>
          <cell r="AF768">
            <v>573453.00899999996</v>
          </cell>
          <cell r="AG768">
            <v>573950.40899999999</v>
          </cell>
          <cell r="AH768">
            <v>9.5</v>
          </cell>
        </row>
        <row r="769">
          <cell r="J769" t="str">
            <v>HIRIYUR_220F05-BYDRAHALLY</v>
          </cell>
          <cell r="K769" t="str">
            <v>AGRI</v>
          </cell>
          <cell r="L769" t="str">
            <v>1310401905020301</v>
          </cell>
          <cell r="M769">
            <v>193</v>
          </cell>
          <cell r="N769">
            <v>171</v>
          </cell>
          <cell r="O769">
            <v>22</v>
          </cell>
          <cell r="P769">
            <v>170</v>
          </cell>
          <cell r="Q769">
            <v>0</v>
          </cell>
          <cell r="R769">
            <v>3606.17</v>
          </cell>
          <cell r="S769">
            <v>3853.27</v>
          </cell>
          <cell r="T769">
            <v>3606.17</v>
          </cell>
          <cell r="U769">
            <v>0</v>
          </cell>
          <cell r="V769">
            <v>3606.17</v>
          </cell>
          <cell r="W769">
            <v>0</v>
          </cell>
          <cell r="X769">
            <v>2000</v>
          </cell>
          <cell r="Y769">
            <v>0</v>
          </cell>
          <cell r="Z769">
            <v>494200</v>
          </cell>
          <cell r="AA769">
            <v>0</v>
          </cell>
          <cell r="AB769">
            <v>145000</v>
          </cell>
          <cell r="AC769">
            <v>0</v>
          </cell>
          <cell r="AD769">
            <v>349200</v>
          </cell>
          <cell r="AE769">
            <v>10</v>
          </cell>
          <cell r="AF769">
            <v>303900</v>
          </cell>
          <cell r="AG769">
            <v>303910</v>
          </cell>
          <cell r="AH769">
            <v>12.97</v>
          </cell>
        </row>
        <row r="770">
          <cell r="J770" t="str">
            <v>HIRIYUR_220F06-HARANKATTE</v>
          </cell>
          <cell r="K770" t="str">
            <v>AGRI</v>
          </cell>
          <cell r="L770" t="str">
            <v>1310401905020302</v>
          </cell>
          <cell r="M770">
            <v>399</v>
          </cell>
          <cell r="N770">
            <v>393</v>
          </cell>
          <cell r="O770">
            <v>6</v>
          </cell>
          <cell r="P770">
            <v>387</v>
          </cell>
          <cell r="Q770">
            <v>0</v>
          </cell>
          <cell r="R770">
            <v>485.50599999999997</v>
          </cell>
          <cell r="S770">
            <v>504.892</v>
          </cell>
          <cell r="T770">
            <v>485.50599999999997</v>
          </cell>
          <cell r="U770">
            <v>0</v>
          </cell>
          <cell r="V770">
            <v>485.50599999999997</v>
          </cell>
          <cell r="W770">
            <v>0</v>
          </cell>
          <cell r="X770">
            <v>20000</v>
          </cell>
          <cell r="Y770">
            <v>0</v>
          </cell>
          <cell r="Z770">
            <v>387720</v>
          </cell>
          <cell r="AA770">
            <v>10000</v>
          </cell>
          <cell r="AB770">
            <v>0</v>
          </cell>
          <cell r="AC770">
            <v>0</v>
          </cell>
          <cell r="AD770">
            <v>397720</v>
          </cell>
          <cell r="AE770">
            <v>217</v>
          </cell>
          <cell r="AF770">
            <v>359719.565</v>
          </cell>
          <cell r="AG770">
            <v>359936.565</v>
          </cell>
          <cell r="AH770">
            <v>9.5</v>
          </cell>
        </row>
        <row r="771">
          <cell r="J771" t="str">
            <v>HIRIYUR_220F08-MASKAL</v>
          </cell>
          <cell r="K771" t="str">
            <v>AGRI</v>
          </cell>
          <cell r="L771" t="str">
            <v>1310401905020303</v>
          </cell>
          <cell r="M771">
            <v>415</v>
          </cell>
          <cell r="N771">
            <v>394</v>
          </cell>
          <cell r="O771">
            <v>21</v>
          </cell>
          <cell r="P771">
            <v>388</v>
          </cell>
          <cell r="Q771">
            <v>0</v>
          </cell>
          <cell r="R771">
            <v>637.61</v>
          </cell>
          <cell r="S771">
            <v>660.97500000000002</v>
          </cell>
          <cell r="T771">
            <v>637.61</v>
          </cell>
          <cell r="U771">
            <v>0</v>
          </cell>
          <cell r="V771">
            <v>637.61</v>
          </cell>
          <cell r="W771">
            <v>0</v>
          </cell>
          <cell r="X771">
            <v>20000</v>
          </cell>
          <cell r="Y771">
            <v>0</v>
          </cell>
          <cell r="Z771">
            <v>467300</v>
          </cell>
          <cell r="AA771">
            <v>10000</v>
          </cell>
          <cell r="AB771">
            <v>0</v>
          </cell>
          <cell r="AC771">
            <v>0</v>
          </cell>
          <cell r="AD771">
            <v>477300</v>
          </cell>
          <cell r="AE771">
            <v>115</v>
          </cell>
          <cell r="AF771">
            <v>431841.99599999998</v>
          </cell>
          <cell r="AG771">
            <v>431956.99599999998</v>
          </cell>
          <cell r="AH771">
            <v>9.5</v>
          </cell>
        </row>
        <row r="772">
          <cell r="J772" t="str">
            <v>HIRIYUR_220F09-GANNAYAKANAHALLI</v>
          </cell>
          <cell r="K772" t="str">
            <v>AGRI</v>
          </cell>
          <cell r="L772" t="str">
            <v>1310401905010104</v>
          </cell>
          <cell r="M772">
            <v>205</v>
          </cell>
          <cell r="N772">
            <v>203</v>
          </cell>
          <cell r="O772">
            <v>2</v>
          </cell>
          <cell r="P772">
            <v>202</v>
          </cell>
          <cell r="Q772">
            <v>0</v>
          </cell>
          <cell r="R772">
            <v>98.162999999999997</v>
          </cell>
          <cell r="S772">
            <v>105.01300000000001</v>
          </cell>
          <cell r="T772">
            <v>98.162999999999997</v>
          </cell>
          <cell r="U772">
            <v>0</v>
          </cell>
          <cell r="V772">
            <v>98.162999999999997</v>
          </cell>
          <cell r="W772">
            <v>0</v>
          </cell>
          <cell r="X772">
            <v>20000</v>
          </cell>
          <cell r="Y772">
            <v>0</v>
          </cell>
          <cell r="Z772">
            <v>137000</v>
          </cell>
          <cell r="AA772">
            <v>0</v>
          </cell>
          <cell r="AB772">
            <v>0</v>
          </cell>
          <cell r="AC772">
            <v>0</v>
          </cell>
          <cell r="AD772">
            <v>137000</v>
          </cell>
          <cell r="AE772">
            <v>50</v>
          </cell>
          <cell r="AF772">
            <v>123934.32</v>
          </cell>
          <cell r="AG772">
            <v>123984.32000000001</v>
          </cell>
          <cell r="AH772">
            <v>9.5</v>
          </cell>
        </row>
        <row r="773">
          <cell r="J773" t="str">
            <v>HIRIYUR_220F10-NJYBEERANAHALLI</v>
          </cell>
          <cell r="K773" t="str">
            <v>NJY</v>
          </cell>
          <cell r="L773" t="str">
            <v>1310401905010105</v>
          </cell>
          <cell r="M773">
            <v>3370</v>
          </cell>
          <cell r="N773">
            <v>2613</v>
          </cell>
          <cell r="O773">
            <v>757</v>
          </cell>
          <cell r="P773">
            <v>0</v>
          </cell>
          <cell r="Q773">
            <v>0</v>
          </cell>
          <cell r="R773">
            <v>568.55799999999999</v>
          </cell>
          <cell r="S773">
            <v>579.96500000000003</v>
          </cell>
          <cell r="T773">
            <v>568.55799999999999</v>
          </cell>
          <cell r="U773">
            <v>0</v>
          </cell>
          <cell r="V773">
            <v>568.55799999999999</v>
          </cell>
          <cell r="W773">
            <v>0</v>
          </cell>
          <cell r="X773">
            <v>20000</v>
          </cell>
          <cell r="Y773">
            <v>0</v>
          </cell>
          <cell r="Z773">
            <v>228140</v>
          </cell>
          <cell r="AA773">
            <v>15000</v>
          </cell>
          <cell r="AB773">
            <v>0</v>
          </cell>
          <cell r="AC773">
            <v>0</v>
          </cell>
          <cell r="AD773">
            <v>243140</v>
          </cell>
          <cell r="AE773">
            <v>219248.1</v>
          </cell>
          <cell r="AF773">
            <v>0</v>
          </cell>
          <cell r="AG773">
            <v>219248.1</v>
          </cell>
          <cell r="AH773">
            <v>9.83</v>
          </cell>
        </row>
        <row r="774">
          <cell r="J774" t="str">
            <v>HIRIYUR_220F11-NJYHEMADALA</v>
          </cell>
          <cell r="K774" t="str">
            <v>NJY</v>
          </cell>
          <cell r="L774" t="str">
            <v>1310401905020304</v>
          </cell>
          <cell r="M774">
            <v>994</v>
          </cell>
          <cell r="N774">
            <v>853</v>
          </cell>
          <cell r="O774">
            <v>141</v>
          </cell>
          <cell r="P774">
            <v>0</v>
          </cell>
          <cell r="Q774">
            <v>0</v>
          </cell>
          <cell r="R774">
            <v>198.518</v>
          </cell>
          <cell r="S774">
            <v>203.667</v>
          </cell>
          <cell r="T774">
            <v>198.518</v>
          </cell>
          <cell r="U774">
            <v>0</v>
          </cell>
          <cell r="V774">
            <v>198.518</v>
          </cell>
          <cell r="W774">
            <v>0</v>
          </cell>
          <cell r="X774">
            <v>10000</v>
          </cell>
          <cell r="Y774">
            <v>0</v>
          </cell>
          <cell r="Z774">
            <v>51490</v>
          </cell>
          <cell r="AA774">
            <v>15000</v>
          </cell>
          <cell r="AB774">
            <v>0</v>
          </cell>
          <cell r="AC774">
            <v>0</v>
          </cell>
          <cell r="AD774">
            <v>66490</v>
          </cell>
          <cell r="AE774">
            <v>60433.55</v>
          </cell>
          <cell r="AF774">
            <v>0</v>
          </cell>
          <cell r="AG774">
            <v>60433.55</v>
          </cell>
          <cell r="AH774">
            <v>9.11</v>
          </cell>
        </row>
        <row r="775">
          <cell r="J775" t="str">
            <v>HIRIYUR_220F12-NJYMALLENU</v>
          </cell>
          <cell r="K775" t="str">
            <v>NJY</v>
          </cell>
          <cell r="L775" t="str">
            <v>1310401905020305</v>
          </cell>
          <cell r="M775">
            <v>2848</v>
          </cell>
          <cell r="N775">
            <v>1780</v>
          </cell>
          <cell r="O775">
            <v>1068</v>
          </cell>
          <cell r="P775">
            <v>0</v>
          </cell>
          <cell r="Q775">
            <v>0</v>
          </cell>
          <cell r="R775">
            <v>572.33199999999999</v>
          </cell>
          <cell r="S775">
            <v>588.92700000000002</v>
          </cell>
          <cell r="T775">
            <v>572.33199999999999</v>
          </cell>
          <cell r="U775">
            <v>0</v>
          </cell>
          <cell r="V775">
            <v>572.33199999999999</v>
          </cell>
          <cell r="W775">
            <v>0</v>
          </cell>
          <cell r="X775">
            <v>10000</v>
          </cell>
          <cell r="Y775">
            <v>0</v>
          </cell>
          <cell r="Z775">
            <v>165950</v>
          </cell>
          <cell r="AA775">
            <v>0</v>
          </cell>
          <cell r="AB775">
            <v>20000</v>
          </cell>
          <cell r="AC775">
            <v>0</v>
          </cell>
          <cell r="AD775">
            <v>145950</v>
          </cell>
          <cell r="AE775">
            <v>126698</v>
          </cell>
          <cell r="AF775">
            <v>0</v>
          </cell>
          <cell r="AG775">
            <v>126698</v>
          </cell>
          <cell r="AH775">
            <v>13.19</v>
          </cell>
        </row>
        <row r="776">
          <cell r="J776" t="str">
            <v>HIRIYUR_220F13-NANDIHALLY NJY</v>
          </cell>
          <cell r="K776" t="str">
            <v>NJY</v>
          </cell>
          <cell r="L776" t="str">
            <v>1310401905010107</v>
          </cell>
          <cell r="M776">
            <v>1451</v>
          </cell>
          <cell r="N776">
            <v>1104</v>
          </cell>
          <cell r="O776">
            <v>347</v>
          </cell>
          <cell r="P776">
            <v>0</v>
          </cell>
          <cell r="Q776">
            <v>0</v>
          </cell>
          <cell r="R776">
            <v>1026.837</v>
          </cell>
          <cell r="S776">
            <v>1063.299</v>
          </cell>
          <cell r="T776">
            <v>1026.837</v>
          </cell>
          <cell r="U776">
            <v>0</v>
          </cell>
          <cell r="V776">
            <v>1026.837</v>
          </cell>
          <cell r="W776">
            <v>0</v>
          </cell>
          <cell r="X776">
            <v>10000</v>
          </cell>
          <cell r="Y776">
            <v>0</v>
          </cell>
          <cell r="Z776">
            <v>364620</v>
          </cell>
          <cell r="AA776">
            <v>0</v>
          </cell>
          <cell r="AB776">
            <v>208000</v>
          </cell>
          <cell r="AC776">
            <v>0</v>
          </cell>
          <cell r="AD776">
            <v>156620</v>
          </cell>
          <cell r="AE776">
            <v>138428.85</v>
          </cell>
          <cell r="AF776">
            <v>0</v>
          </cell>
          <cell r="AG776">
            <v>138428.85</v>
          </cell>
          <cell r="AH776">
            <v>11.61</v>
          </cell>
        </row>
        <row r="777">
          <cell r="J777" t="str">
            <v>HIRIYUR_66F03-NJYDODDAGHATTA</v>
          </cell>
          <cell r="K777" t="str">
            <v>NJY</v>
          </cell>
          <cell r="L777" t="str">
            <v>1310401902010101</v>
          </cell>
          <cell r="M777">
            <v>1098</v>
          </cell>
          <cell r="N777">
            <v>782</v>
          </cell>
          <cell r="O777">
            <v>316</v>
          </cell>
          <cell r="P777">
            <v>0</v>
          </cell>
          <cell r="Q777">
            <v>0</v>
          </cell>
          <cell r="R777">
            <v>113.206</v>
          </cell>
          <cell r="S777">
            <v>115.17400000000001</v>
          </cell>
          <cell r="T777">
            <v>113.206</v>
          </cell>
          <cell r="U777">
            <v>0</v>
          </cell>
          <cell r="V777">
            <v>113.206</v>
          </cell>
          <cell r="W777">
            <v>0</v>
          </cell>
          <cell r="X777">
            <v>20000</v>
          </cell>
          <cell r="Y777">
            <v>0</v>
          </cell>
          <cell r="Z777">
            <v>39360</v>
          </cell>
          <cell r="AA777">
            <v>20000</v>
          </cell>
          <cell r="AB777">
            <v>0</v>
          </cell>
          <cell r="AC777">
            <v>0</v>
          </cell>
          <cell r="AD777">
            <v>59360</v>
          </cell>
          <cell r="AE777">
            <v>54464.53</v>
          </cell>
          <cell r="AF777">
            <v>0</v>
          </cell>
          <cell r="AG777">
            <v>54464.53</v>
          </cell>
          <cell r="AH777">
            <v>8.25</v>
          </cell>
        </row>
        <row r="778">
          <cell r="J778" t="str">
            <v>HIRIYUR_66F04-ADIVALA</v>
          </cell>
          <cell r="K778" t="str">
            <v>AGRI</v>
          </cell>
          <cell r="L778" t="str">
            <v>1310401902010102</v>
          </cell>
          <cell r="M778">
            <v>781</v>
          </cell>
          <cell r="N778">
            <v>623</v>
          </cell>
          <cell r="O778">
            <v>158</v>
          </cell>
          <cell r="P778">
            <v>597</v>
          </cell>
          <cell r="Q778">
            <v>0</v>
          </cell>
          <cell r="R778">
            <v>856.31700000000001</v>
          </cell>
          <cell r="S778">
            <v>885.74900000000002</v>
          </cell>
          <cell r="T778">
            <v>856.31700000000001</v>
          </cell>
          <cell r="U778">
            <v>0</v>
          </cell>
          <cell r="V778">
            <v>856.31700000000001</v>
          </cell>
          <cell r="W778">
            <v>0</v>
          </cell>
          <cell r="X778">
            <v>20000</v>
          </cell>
          <cell r="Y778">
            <v>0</v>
          </cell>
          <cell r="Z778">
            <v>588640</v>
          </cell>
          <cell r="AA778">
            <v>0</v>
          </cell>
          <cell r="AB778">
            <v>0</v>
          </cell>
          <cell r="AC778">
            <v>0</v>
          </cell>
          <cell r="AD778">
            <v>588640</v>
          </cell>
          <cell r="AE778">
            <v>3042</v>
          </cell>
          <cell r="AF778">
            <v>529677.63</v>
          </cell>
          <cell r="AG778">
            <v>532719.63</v>
          </cell>
          <cell r="AH778">
            <v>9.5</v>
          </cell>
        </row>
        <row r="779">
          <cell r="J779" t="str">
            <v>HIRIYUR_66F05-HIRIYURBYPASS</v>
          </cell>
          <cell r="K779" t="str">
            <v>MIXED LOAD</v>
          </cell>
          <cell r="L779" t="str">
            <v>1310401902020101</v>
          </cell>
          <cell r="M779">
            <v>192</v>
          </cell>
          <cell r="N779">
            <v>120</v>
          </cell>
          <cell r="O779">
            <v>72</v>
          </cell>
          <cell r="P779">
            <v>0</v>
          </cell>
          <cell r="Q779">
            <v>0</v>
          </cell>
          <cell r="R779">
            <v>2461.6550000000002</v>
          </cell>
          <cell r="S779">
            <v>2510.105</v>
          </cell>
          <cell r="T779">
            <v>2461.6550000000002</v>
          </cell>
          <cell r="U779">
            <v>0</v>
          </cell>
          <cell r="V779">
            <v>2461.6550000000002</v>
          </cell>
          <cell r="W779">
            <v>0</v>
          </cell>
          <cell r="X779">
            <v>20000</v>
          </cell>
          <cell r="Y779">
            <v>0</v>
          </cell>
          <cell r="Z779">
            <v>969000</v>
          </cell>
          <cell r="AA779">
            <v>0</v>
          </cell>
          <cell r="AB779">
            <v>0</v>
          </cell>
          <cell r="AC779">
            <v>0</v>
          </cell>
          <cell r="AD779">
            <v>969000</v>
          </cell>
          <cell r="AE779">
            <v>11720.5</v>
          </cell>
          <cell r="AF779">
            <v>0</v>
          </cell>
          <cell r="AG779">
            <v>11720.5</v>
          </cell>
          <cell r="AH779">
            <v>98.79</v>
          </cell>
        </row>
        <row r="780">
          <cell r="J780" t="str">
            <v>HIRIYUR_66F06-PGCL+WW</v>
          </cell>
          <cell r="K780" t="str">
            <v>WATER WORKS</v>
          </cell>
          <cell r="L780" t="str">
            <v>1310401902020301</v>
          </cell>
          <cell r="M780">
            <v>0</v>
          </cell>
          <cell r="N780">
            <v>0</v>
          </cell>
          <cell r="O780">
            <v>0</v>
          </cell>
          <cell r="P780">
            <v>0</v>
          </cell>
          <cell r="Q780">
            <v>0</v>
          </cell>
          <cell r="R780">
            <v>181.02799999999999</v>
          </cell>
          <cell r="S780">
            <v>181.19499999999999</v>
          </cell>
          <cell r="T780">
            <v>181.02799999999999</v>
          </cell>
          <cell r="U780">
            <v>0</v>
          </cell>
          <cell r="V780">
            <v>181.02799999999999</v>
          </cell>
          <cell r="W780">
            <v>0</v>
          </cell>
          <cell r="X780">
            <v>20000</v>
          </cell>
          <cell r="Y780">
            <v>0</v>
          </cell>
          <cell r="Z780">
            <v>3340</v>
          </cell>
          <cell r="AA780">
            <v>0</v>
          </cell>
          <cell r="AB780">
            <v>0</v>
          </cell>
          <cell r="AC780">
            <v>0</v>
          </cell>
          <cell r="AD780">
            <v>3340</v>
          </cell>
          <cell r="AE780">
            <v>0</v>
          </cell>
          <cell r="AF780">
            <v>0</v>
          </cell>
          <cell r="AG780">
            <v>0</v>
          </cell>
          <cell r="AH780">
            <v>100</v>
          </cell>
        </row>
        <row r="781">
          <cell r="J781" t="str">
            <v>HIRIYUR_66F07-LAKKAVANAHALLI</v>
          </cell>
          <cell r="K781" t="str">
            <v>AGRI</v>
          </cell>
          <cell r="L781" t="str">
            <v>1310401902020302</v>
          </cell>
          <cell r="M781">
            <v>297</v>
          </cell>
          <cell r="N781">
            <v>293</v>
          </cell>
          <cell r="O781">
            <v>4</v>
          </cell>
          <cell r="P781">
            <v>293</v>
          </cell>
          <cell r="Q781">
            <v>0</v>
          </cell>
          <cell r="R781">
            <v>886.54899999999998</v>
          </cell>
          <cell r="S781">
            <v>917.22900000000004</v>
          </cell>
          <cell r="T781">
            <v>886.54899999999998</v>
          </cell>
          <cell r="U781">
            <v>0</v>
          </cell>
          <cell r="V781">
            <v>886.54899999999998</v>
          </cell>
          <cell r="W781">
            <v>0</v>
          </cell>
          <cell r="X781">
            <v>20000</v>
          </cell>
          <cell r="Y781">
            <v>0</v>
          </cell>
          <cell r="Z781">
            <v>613600</v>
          </cell>
          <cell r="AA781">
            <v>0</v>
          </cell>
          <cell r="AB781">
            <v>30000</v>
          </cell>
          <cell r="AC781">
            <v>0</v>
          </cell>
          <cell r="AD781">
            <v>583600</v>
          </cell>
          <cell r="AE781">
            <v>0</v>
          </cell>
          <cell r="AF781">
            <v>523100</v>
          </cell>
          <cell r="AG781">
            <v>523100</v>
          </cell>
          <cell r="AH781">
            <v>10.37</v>
          </cell>
        </row>
        <row r="782">
          <cell r="J782" t="str">
            <v>HIRIYUR_66F08-HABIB</v>
          </cell>
          <cell r="K782" t="str">
            <v>MIXED LOAD</v>
          </cell>
          <cell r="L782" t="str">
            <v>1310401902020303</v>
          </cell>
          <cell r="M782">
            <v>493</v>
          </cell>
          <cell r="N782">
            <v>405</v>
          </cell>
          <cell r="O782">
            <v>88</v>
          </cell>
          <cell r="P782">
            <v>0</v>
          </cell>
          <cell r="Q782">
            <v>0</v>
          </cell>
          <cell r="R782">
            <v>1259.952</v>
          </cell>
          <cell r="S782">
            <v>1274.8610000000001</v>
          </cell>
          <cell r="T782">
            <v>1259.952</v>
          </cell>
          <cell r="U782">
            <v>0</v>
          </cell>
          <cell r="V782">
            <v>1259.952</v>
          </cell>
          <cell r="W782">
            <v>0</v>
          </cell>
          <cell r="X782">
            <v>20000</v>
          </cell>
          <cell r="Y782">
            <v>0</v>
          </cell>
          <cell r="Z782">
            <v>298180</v>
          </cell>
          <cell r="AA782">
            <v>622000</v>
          </cell>
          <cell r="AB782">
            <v>0</v>
          </cell>
          <cell r="AC782">
            <v>0</v>
          </cell>
          <cell r="AD782">
            <v>920180</v>
          </cell>
          <cell r="AE782">
            <v>848098.7</v>
          </cell>
          <cell r="AF782">
            <v>0</v>
          </cell>
          <cell r="AG782">
            <v>848098.7</v>
          </cell>
          <cell r="AH782">
            <v>7.83</v>
          </cell>
        </row>
        <row r="783">
          <cell r="J783" t="str">
            <v>HIRIYUR_66F09-HULIYURROAD</v>
          </cell>
          <cell r="K783" t="str">
            <v>MIXED LOAD</v>
          </cell>
          <cell r="L783" t="str">
            <v>1310401902010103</v>
          </cell>
          <cell r="M783">
            <v>19</v>
          </cell>
          <cell r="N783">
            <v>14</v>
          </cell>
          <cell r="O783">
            <v>5</v>
          </cell>
          <cell r="P783">
            <v>0</v>
          </cell>
          <cell r="Q783">
            <v>0</v>
          </cell>
          <cell r="R783">
            <v>3491.7289999999998</v>
          </cell>
          <cell r="S783">
            <v>3563.29</v>
          </cell>
          <cell r="T783">
            <v>3491.7289999999998</v>
          </cell>
          <cell r="U783">
            <v>0</v>
          </cell>
          <cell r="V783">
            <v>3491.7289999999998</v>
          </cell>
          <cell r="W783">
            <v>0</v>
          </cell>
          <cell r="X783">
            <v>20000</v>
          </cell>
          <cell r="Y783">
            <v>0</v>
          </cell>
          <cell r="Z783">
            <v>1431220</v>
          </cell>
          <cell r="AA783">
            <v>0</v>
          </cell>
          <cell r="AB783">
            <v>0</v>
          </cell>
          <cell r="AC783">
            <v>0</v>
          </cell>
          <cell r="AD783">
            <v>1431220</v>
          </cell>
          <cell r="AE783">
            <v>770</v>
          </cell>
          <cell r="AF783">
            <v>0</v>
          </cell>
          <cell r="AG783">
            <v>770</v>
          </cell>
          <cell r="AH783">
            <v>99.95</v>
          </cell>
        </row>
        <row r="784">
          <cell r="J784" t="str">
            <v>HIRIYUR_66F10-HORTICULTURE COLLAGE</v>
          </cell>
          <cell r="K784" t="str">
            <v>NO TYPE</v>
          </cell>
          <cell r="L784" t="str">
            <v>1310401902010106</v>
          </cell>
          <cell r="M784">
            <v>836</v>
          </cell>
          <cell r="N784">
            <v>706</v>
          </cell>
          <cell r="O784">
            <v>130</v>
          </cell>
          <cell r="P784">
            <v>0</v>
          </cell>
          <cell r="Q784">
            <v>0</v>
          </cell>
          <cell r="R784">
            <v>434.262</v>
          </cell>
          <cell r="S784">
            <v>434.262</v>
          </cell>
          <cell r="T784">
            <v>431.29599999999999</v>
          </cell>
          <cell r="U784">
            <v>2.9660000000000082</v>
          </cell>
          <cell r="V784">
            <v>431.29599999999999</v>
          </cell>
          <cell r="W784">
            <v>2.9660000000000082</v>
          </cell>
          <cell r="X784">
            <v>20000</v>
          </cell>
          <cell r="Y784">
            <v>0</v>
          </cell>
          <cell r="Z784">
            <v>0</v>
          </cell>
          <cell r="AA784">
            <v>28000</v>
          </cell>
          <cell r="AB784">
            <v>0</v>
          </cell>
          <cell r="AC784">
            <v>0</v>
          </cell>
          <cell r="AD784">
            <v>28000</v>
          </cell>
          <cell r="AE784">
            <v>79719.5</v>
          </cell>
          <cell r="AF784">
            <v>0</v>
          </cell>
          <cell r="AG784">
            <v>79719.5</v>
          </cell>
          <cell r="AH784">
            <v>-184.71</v>
          </cell>
        </row>
        <row r="785">
          <cell r="J785" t="str">
            <v>HIRIYUR_66F11-CHALLAKERE WATER WORKS</v>
          </cell>
          <cell r="K785" t="str">
            <v>WATER WORKS</v>
          </cell>
          <cell r="L785" t="str">
            <v>1310401902010107</v>
          </cell>
          <cell r="M785">
            <v>3</v>
          </cell>
          <cell r="N785">
            <v>2</v>
          </cell>
          <cell r="O785">
            <v>1</v>
          </cell>
          <cell r="P785">
            <v>0</v>
          </cell>
          <cell r="Q785">
            <v>0</v>
          </cell>
          <cell r="R785">
            <v>867.38</v>
          </cell>
          <cell r="S785">
            <v>889.20799999999997</v>
          </cell>
          <cell r="T785">
            <v>867.38</v>
          </cell>
          <cell r="U785">
            <v>0</v>
          </cell>
          <cell r="V785">
            <v>867.38</v>
          </cell>
          <cell r="W785">
            <v>0</v>
          </cell>
          <cell r="X785">
            <v>20000</v>
          </cell>
          <cell r="Y785">
            <v>0</v>
          </cell>
          <cell r="Z785">
            <v>436560</v>
          </cell>
          <cell r="AA785">
            <v>0</v>
          </cell>
          <cell r="AB785">
            <v>145000</v>
          </cell>
          <cell r="AC785">
            <v>0</v>
          </cell>
          <cell r="AD785">
            <v>291560</v>
          </cell>
          <cell r="AE785">
            <v>254145</v>
          </cell>
          <cell r="AF785">
            <v>0</v>
          </cell>
          <cell r="AG785">
            <v>254145</v>
          </cell>
          <cell r="AH785">
            <v>12.83</v>
          </cell>
        </row>
        <row r="786">
          <cell r="J786" t="str">
            <v>IMANGALA_66F01-GUILALU</v>
          </cell>
          <cell r="K786" t="str">
            <v>IDLE</v>
          </cell>
          <cell r="L786" t="str">
            <v>1310401909010101</v>
          </cell>
          <cell r="M786">
            <v>8</v>
          </cell>
          <cell r="N786">
            <v>8</v>
          </cell>
          <cell r="O786">
            <v>0</v>
          </cell>
          <cell r="P786">
            <v>8</v>
          </cell>
          <cell r="Q786">
            <v>0</v>
          </cell>
          <cell r="R786">
            <v>218.726</v>
          </cell>
          <cell r="S786">
            <v>218.726</v>
          </cell>
          <cell r="T786" t="e">
            <v>#N/A</v>
          </cell>
          <cell r="U786" t="e">
            <v>#N/A</v>
          </cell>
          <cell r="V786" t="e">
            <v>#N/A</v>
          </cell>
          <cell r="W786" t="e">
            <v>#N/A</v>
          </cell>
          <cell r="X786">
            <v>20000</v>
          </cell>
          <cell r="Y786">
            <v>0</v>
          </cell>
          <cell r="Z786">
            <v>0</v>
          </cell>
          <cell r="AA786">
            <v>0</v>
          </cell>
          <cell r="AB786">
            <v>0</v>
          </cell>
          <cell r="AC786">
            <v>0</v>
          </cell>
          <cell r="AD786">
            <v>0</v>
          </cell>
          <cell r="AE786">
            <v>0</v>
          </cell>
          <cell r="AF786">
            <v>11865.15</v>
          </cell>
          <cell r="AG786">
            <v>11865.15</v>
          </cell>
          <cell r="AH786">
            <v>-1186515</v>
          </cell>
        </row>
        <row r="787">
          <cell r="J787" t="str">
            <v>IMANGALA_66F02-TAVANDI</v>
          </cell>
          <cell r="K787" t="str">
            <v>AGRI</v>
          </cell>
          <cell r="L787" t="str">
            <v>1310401909010102</v>
          </cell>
          <cell r="M787">
            <v>265</v>
          </cell>
          <cell r="N787">
            <v>237</v>
          </cell>
          <cell r="O787">
            <v>28</v>
          </cell>
          <cell r="P787">
            <v>219</v>
          </cell>
          <cell r="Q787">
            <v>0</v>
          </cell>
          <cell r="R787">
            <v>760.274</v>
          </cell>
          <cell r="S787">
            <v>781.95100000000002</v>
          </cell>
          <cell r="T787">
            <v>760.274</v>
          </cell>
          <cell r="U787">
            <v>0</v>
          </cell>
          <cell r="V787">
            <v>760.274</v>
          </cell>
          <cell r="W787">
            <v>0</v>
          </cell>
          <cell r="X787">
            <v>20000</v>
          </cell>
          <cell r="Y787">
            <v>0</v>
          </cell>
          <cell r="Z787">
            <v>433540</v>
          </cell>
          <cell r="AA787">
            <v>0</v>
          </cell>
          <cell r="AB787">
            <v>0</v>
          </cell>
          <cell r="AC787">
            <v>0</v>
          </cell>
          <cell r="AD787">
            <v>433540</v>
          </cell>
          <cell r="AE787">
            <v>1962.94</v>
          </cell>
          <cell r="AF787">
            <v>383200</v>
          </cell>
          <cell r="AG787">
            <v>385162.94</v>
          </cell>
          <cell r="AH787">
            <v>11.16</v>
          </cell>
        </row>
        <row r="788">
          <cell r="J788" t="str">
            <v>IMANGALA_66F03-BHARAMPURA</v>
          </cell>
          <cell r="K788" t="str">
            <v>AGRI</v>
          </cell>
          <cell r="L788" t="str">
            <v>1310401909010103</v>
          </cell>
          <cell r="M788">
            <v>515</v>
          </cell>
          <cell r="N788">
            <v>390</v>
          </cell>
          <cell r="O788">
            <v>125</v>
          </cell>
          <cell r="P788">
            <v>390</v>
          </cell>
          <cell r="Q788">
            <v>0</v>
          </cell>
          <cell r="R788">
            <v>852.851</v>
          </cell>
          <cell r="S788">
            <v>886.30399999999997</v>
          </cell>
          <cell r="T788">
            <v>852.851</v>
          </cell>
          <cell r="U788">
            <v>0</v>
          </cell>
          <cell r="V788">
            <v>852.851</v>
          </cell>
          <cell r="W788">
            <v>0</v>
          </cell>
          <cell r="X788">
            <v>20000</v>
          </cell>
          <cell r="Y788">
            <v>0</v>
          </cell>
          <cell r="Z788">
            <v>669060</v>
          </cell>
          <cell r="AA788">
            <v>10000</v>
          </cell>
          <cell r="AB788">
            <v>0</v>
          </cell>
          <cell r="AC788">
            <v>0</v>
          </cell>
          <cell r="AD788">
            <v>679060</v>
          </cell>
          <cell r="AE788">
            <v>0</v>
          </cell>
          <cell r="AF788">
            <v>614549.80599999998</v>
          </cell>
          <cell r="AG788">
            <v>614549.80599999998</v>
          </cell>
          <cell r="AH788">
            <v>9.5</v>
          </cell>
        </row>
        <row r="789">
          <cell r="J789" t="str">
            <v>IMANGALA_66F04-KALLAHATTY</v>
          </cell>
          <cell r="K789" t="str">
            <v>AGRI</v>
          </cell>
          <cell r="L789" t="str">
            <v>1310401909010104</v>
          </cell>
          <cell r="M789">
            <v>548</v>
          </cell>
          <cell r="N789">
            <v>428</v>
          </cell>
          <cell r="O789">
            <v>120</v>
          </cell>
          <cell r="P789">
            <v>422</v>
          </cell>
          <cell r="Q789">
            <v>0</v>
          </cell>
          <cell r="R789">
            <v>590.93700000000001</v>
          </cell>
          <cell r="S789">
            <v>615.81100000000004</v>
          </cell>
          <cell r="T789">
            <v>590.93700000000001</v>
          </cell>
          <cell r="U789">
            <v>0</v>
          </cell>
          <cell r="V789">
            <v>590.93700000000001</v>
          </cell>
          <cell r="W789">
            <v>0</v>
          </cell>
          <cell r="X789">
            <v>20000</v>
          </cell>
          <cell r="Y789">
            <v>0</v>
          </cell>
          <cell r="Z789">
            <v>497480</v>
          </cell>
          <cell r="AA789">
            <v>10000</v>
          </cell>
          <cell r="AB789">
            <v>0</v>
          </cell>
          <cell r="AC789">
            <v>0</v>
          </cell>
          <cell r="AD789">
            <v>507480</v>
          </cell>
          <cell r="AE789">
            <v>360</v>
          </cell>
          <cell r="AF789">
            <v>458908.60800000001</v>
          </cell>
          <cell r="AG789">
            <v>459268.60800000001</v>
          </cell>
          <cell r="AH789">
            <v>9.5</v>
          </cell>
        </row>
        <row r="790">
          <cell r="J790" t="str">
            <v>IMANGALA_66F05-PALAVVANAHALLY</v>
          </cell>
          <cell r="K790" t="str">
            <v>AGRI</v>
          </cell>
          <cell r="L790" t="str">
            <v>1310401909020301</v>
          </cell>
          <cell r="M790">
            <v>416</v>
          </cell>
          <cell r="N790">
            <v>301</v>
          </cell>
          <cell r="O790">
            <v>115</v>
          </cell>
          <cell r="P790">
            <v>300</v>
          </cell>
          <cell r="Q790">
            <v>0</v>
          </cell>
          <cell r="R790">
            <v>746.06299999999999</v>
          </cell>
          <cell r="S790">
            <v>766.26199999999994</v>
          </cell>
          <cell r="T790">
            <v>746.06299999999999</v>
          </cell>
          <cell r="U790">
            <v>0</v>
          </cell>
          <cell r="V790">
            <v>746.06299999999999</v>
          </cell>
          <cell r="W790">
            <v>0</v>
          </cell>
          <cell r="X790">
            <v>30000</v>
          </cell>
          <cell r="Y790">
            <v>0</v>
          </cell>
          <cell r="Z790">
            <v>605970</v>
          </cell>
          <cell r="AA790">
            <v>0</v>
          </cell>
          <cell r="AB790">
            <v>0</v>
          </cell>
          <cell r="AC790">
            <v>0</v>
          </cell>
          <cell r="AD790">
            <v>605970</v>
          </cell>
          <cell r="AE790">
            <v>58</v>
          </cell>
          <cell r="AF790">
            <v>539400</v>
          </cell>
          <cell r="AG790">
            <v>539458</v>
          </cell>
          <cell r="AH790">
            <v>10.98</v>
          </cell>
        </row>
        <row r="791">
          <cell r="J791" t="str">
            <v>IMANGALA_66F06-BURUJINAROOPPA</v>
          </cell>
          <cell r="K791" t="str">
            <v>AGRI</v>
          </cell>
          <cell r="L791" t="str">
            <v>1310401909020302</v>
          </cell>
          <cell r="M791">
            <v>658</v>
          </cell>
          <cell r="N791">
            <v>525</v>
          </cell>
          <cell r="O791">
            <v>133</v>
          </cell>
          <cell r="P791">
            <v>524</v>
          </cell>
          <cell r="Q791">
            <v>0</v>
          </cell>
          <cell r="R791">
            <v>884.66499999999996</v>
          </cell>
          <cell r="S791">
            <v>918.35500000000002</v>
          </cell>
          <cell r="T791">
            <v>884.66499999999996</v>
          </cell>
          <cell r="U791">
            <v>0</v>
          </cell>
          <cell r="V791">
            <v>884.66499999999996</v>
          </cell>
          <cell r="W791">
            <v>0</v>
          </cell>
          <cell r="X791">
            <v>30000</v>
          </cell>
          <cell r="Y791">
            <v>0</v>
          </cell>
          <cell r="Z791">
            <v>1010700</v>
          </cell>
          <cell r="AA791">
            <v>10000</v>
          </cell>
          <cell r="AB791">
            <v>0</v>
          </cell>
          <cell r="AC791">
            <v>0</v>
          </cell>
          <cell r="AD791">
            <v>1020700</v>
          </cell>
          <cell r="AE791">
            <v>0</v>
          </cell>
          <cell r="AF791">
            <v>923732.201</v>
          </cell>
          <cell r="AG791">
            <v>923732.201</v>
          </cell>
          <cell r="AH791">
            <v>9.5</v>
          </cell>
        </row>
        <row r="792">
          <cell r="J792" t="str">
            <v>IMANGALA_66F07-WATERWORKS</v>
          </cell>
          <cell r="K792" t="str">
            <v>WATER WORKS</v>
          </cell>
          <cell r="L792" t="str">
            <v>1310401909020501</v>
          </cell>
          <cell r="M792">
            <v>1999</v>
          </cell>
          <cell r="N792">
            <v>1795</v>
          </cell>
          <cell r="O792">
            <v>204</v>
          </cell>
          <cell r="P792">
            <v>0</v>
          </cell>
          <cell r="Q792">
            <v>0</v>
          </cell>
          <cell r="R792">
            <v>1042.7470000000001</v>
          </cell>
          <cell r="S792">
            <v>1061.42</v>
          </cell>
          <cell r="T792">
            <v>1042.7470000000001</v>
          </cell>
          <cell r="U792">
            <v>0</v>
          </cell>
          <cell r="V792">
            <v>1042.7470000000001</v>
          </cell>
          <cell r="W792">
            <v>0</v>
          </cell>
          <cell r="X792">
            <v>20000</v>
          </cell>
          <cell r="Y792">
            <v>0</v>
          </cell>
          <cell r="Z792">
            <v>373460</v>
          </cell>
          <cell r="AA792">
            <v>0</v>
          </cell>
          <cell r="AB792">
            <v>0</v>
          </cell>
          <cell r="AC792">
            <v>0</v>
          </cell>
          <cell r="AD792">
            <v>373460</v>
          </cell>
          <cell r="AE792">
            <v>333311.3</v>
          </cell>
          <cell r="AF792">
            <v>0</v>
          </cell>
          <cell r="AG792">
            <v>333311.3</v>
          </cell>
          <cell r="AH792">
            <v>10.75</v>
          </cell>
        </row>
        <row r="793">
          <cell r="J793" t="str">
            <v>IMANGALA_66F08-AIMANGALA</v>
          </cell>
          <cell r="K793" t="str">
            <v>AGRI</v>
          </cell>
          <cell r="L793" t="str">
            <v>1310401909020502</v>
          </cell>
          <cell r="M793">
            <v>669</v>
          </cell>
          <cell r="N793">
            <v>552</v>
          </cell>
          <cell r="O793">
            <v>117</v>
          </cell>
          <cell r="P793">
            <v>549</v>
          </cell>
          <cell r="Q793">
            <v>0</v>
          </cell>
          <cell r="R793">
            <v>566.95299999999997</v>
          </cell>
          <cell r="S793">
            <v>577.55999999999995</v>
          </cell>
          <cell r="T793">
            <v>566.95299999999997</v>
          </cell>
          <cell r="U793">
            <v>0</v>
          </cell>
          <cell r="V793">
            <v>566.95299999999997</v>
          </cell>
          <cell r="W793">
            <v>0</v>
          </cell>
          <cell r="X793">
            <v>20000</v>
          </cell>
          <cell r="Y793">
            <v>0</v>
          </cell>
          <cell r="Z793">
            <v>212140</v>
          </cell>
          <cell r="AA793">
            <v>0</v>
          </cell>
          <cell r="AB793">
            <v>0</v>
          </cell>
          <cell r="AC793">
            <v>0</v>
          </cell>
          <cell r="AD793">
            <v>212140</v>
          </cell>
          <cell r="AE793">
            <v>53</v>
          </cell>
          <cell r="AF793">
            <v>191934.696</v>
          </cell>
          <cell r="AG793">
            <v>191987.696</v>
          </cell>
          <cell r="AH793">
            <v>9.5</v>
          </cell>
        </row>
        <row r="794">
          <cell r="J794" t="str">
            <v>IMANGALA_66F09-NJYMETIKURKE</v>
          </cell>
          <cell r="K794" t="str">
            <v>AGRI</v>
          </cell>
          <cell r="L794" t="str">
            <v>1310401909010105</v>
          </cell>
          <cell r="M794">
            <v>724</v>
          </cell>
          <cell r="N794">
            <v>186</v>
          </cell>
          <cell r="O794">
            <v>538</v>
          </cell>
          <cell r="P794">
            <v>155</v>
          </cell>
          <cell r="Q794">
            <v>0</v>
          </cell>
          <cell r="R794">
            <v>521.93100000000004</v>
          </cell>
          <cell r="S794">
            <v>544.55999999999995</v>
          </cell>
          <cell r="T794">
            <v>521.93100000000004</v>
          </cell>
          <cell r="U794">
            <v>0</v>
          </cell>
          <cell r="V794">
            <v>521.93100000000004</v>
          </cell>
          <cell r="W794">
            <v>0</v>
          </cell>
          <cell r="X794">
            <v>20000</v>
          </cell>
          <cell r="Y794">
            <v>0</v>
          </cell>
          <cell r="Z794">
            <v>452580</v>
          </cell>
          <cell r="AA794">
            <v>0</v>
          </cell>
          <cell r="AB794">
            <v>135000</v>
          </cell>
          <cell r="AC794">
            <v>0</v>
          </cell>
          <cell r="AD794">
            <v>317580</v>
          </cell>
          <cell r="AE794">
            <v>2531</v>
          </cell>
          <cell r="AF794">
            <v>272500</v>
          </cell>
          <cell r="AG794">
            <v>275031</v>
          </cell>
          <cell r="AH794">
            <v>13.4</v>
          </cell>
        </row>
        <row r="795">
          <cell r="J795" t="str">
            <v>IMANGALA_66F10-MALLARASANAHATTI</v>
          </cell>
          <cell r="K795" t="str">
            <v>AGRI</v>
          </cell>
          <cell r="L795" t="str">
            <v>1310401909010106</v>
          </cell>
          <cell r="M795">
            <v>295</v>
          </cell>
          <cell r="N795">
            <v>295</v>
          </cell>
          <cell r="O795">
            <v>0</v>
          </cell>
          <cell r="P795">
            <v>294</v>
          </cell>
          <cell r="Q795">
            <v>0</v>
          </cell>
          <cell r="R795">
            <v>732.875</v>
          </cell>
          <cell r="S795">
            <v>752.14400000000001</v>
          </cell>
          <cell r="T795">
            <v>732.875</v>
          </cell>
          <cell r="U795">
            <v>0</v>
          </cell>
          <cell r="V795">
            <v>732.875</v>
          </cell>
          <cell r="W795">
            <v>0</v>
          </cell>
          <cell r="X795">
            <v>20000</v>
          </cell>
          <cell r="Y795">
            <v>0</v>
          </cell>
          <cell r="Z795">
            <v>385380</v>
          </cell>
          <cell r="AA795">
            <v>10000</v>
          </cell>
          <cell r="AB795">
            <v>0</v>
          </cell>
          <cell r="AC795">
            <v>0</v>
          </cell>
          <cell r="AD795">
            <v>395380</v>
          </cell>
          <cell r="AE795">
            <v>0</v>
          </cell>
          <cell r="AF795">
            <v>357819.24699999997</v>
          </cell>
          <cell r="AG795">
            <v>357819.24699999997</v>
          </cell>
          <cell r="AH795">
            <v>9.5</v>
          </cell>
        </row>
        <row r="796">
          <cell r="J796" t="str">
            <v>IMANGALA_66F11-ECL</v>
          </cell>
          <cell r="K796" t="str">
            <v>INDUSTRIAL</v>
          </cell>
          <cell r="L796" t="str">
            <v>1310401909010107</v>
          </cell>
          <cell r="M796">
            <v>6</v>
          </cell>
          <cell r="N796">
            <v>5</v>
          </cell>
          <cell r="O796">
            <v>1</v>
          </cell>
          <cell r="P796">
            <v>0</v>
          </cell>
          <cell r="Q796">
            <v>0</v>
          </cell>
          <cell r="R796">
            <v>197.798</v>
          </cell>
          <cell r="S796">
            <v>198.22300000000001</v>
          </cell>
          <cell r="T796">
            <v>197.798</v>
          </cell>
          <cell r="U796">
            <v>0</v>
          </cell>
          <cell r="V796">
            <v>197.798</v>
          </cell>
          <cell r="W796">
            <v>0</v>
          </cell>
          <cell r="X796">
            <v>20000</v>
          </cell>
          <cell r="Y796">
            <v>0</v>
          </cell>
          <cell r="Z796">
            <v>8500</v>
          </cell>
          <cell r="AA796">
            <v>6500</v>
          </cell>
          <cell r="AB796">
            <v>0</v>
          </cell>
          <cell r="AC796">
            <v>0</v>
          </cell>
          <cell r="AD796">
            <v>15000</v>
          </cell>
          <cell r="AE796">
            <v>13726</v>
          </cell>
          <cell r="AF796">
            <v>0</v>
          </cell>
          <cell r="AG796">
            <v>13726</v>
          </cell>
          <cell r="AH796">
            <v>8.49</v>
          </cell>
        </row>
        <row r="797">
          <cell r="J797" t="str">
            <v>IMANGALA_66F12-MARADIHALLI</v>
          </cell>
          <cell r="K797" t="str">
            <v>AGRI</v>
          </cell>
          <cell r="L797" t="str">
            <v>1310401909020503</v>
          </cell>
          <cell r="M797">
            <v>299</v>
          </cell>
          <cell r="N797">
            <v>288</v>
          </cell>
          <cell r="O797">
            <v>11</v>
          </cell>
          <cell r="P797">
            <v>288</v>
          </cell>
          <cell r="Q797">
            <v>0</v>
          </cell>
          <cell r="R797">
            <v>636.28800000000001</v>
          </cell>
          <cell r="S797">
            <v>656.10599999999999</v>
          </cell>
          <cell r="T797">
            <v>636.28800000000001</v>
          </cell>
          <cell r="U797">
            <v>0</v>
          </cell>
          <cell r="V797">
            <v>636.28800000000001</v>
          </cell>
          <cell r="W797">
            <v>0</v>
          </cell>
          <cell r="X797">
            <v>20000</v>
          </cell>
          <cell r="Y797">
            <v>0</v>
          </cell>
          <cell r="Z797">
            <v>396360</v>
          </cell>
          <cell r="AA797">
            <v>10000</v>
          </cell>
          <cell r="AB797">
            <v>0</v>
          </cell>
          <cell r="AC797">
            <v>0</v>
          </cell>
          <cell r="AD797">
            <v>406360</v>
          </cell>
          <cell r="AE797">
            <v>0</v>
          </cell>
          <cell r="AF797">
            <v>367756.40700000001</v>
          </cell>
          <cell r="AG797">
            <v>367756.40700000001</v>
          </cell>
          <cell r="AH797">
            <v>9.5</v>
          </cell>
        </row>
        <row r="798">
          <cell r="J798" t="str">
            <v>IMANGALA_66F13-NONABI</v>
          </cell>
          <cell r="K798" t="str">
            <v>AGRI</v>
          </cell>
          <cell r="L798" t="str">
            <v>1310401909020504</v>
          </cell>
          <cell r="M798">
            <v>422</v>
          </cell>
          <cell r="N798">
            <v>404</v>
          </cell>
          <cell r="O798">
            <v>18</v>
          </cell>
          <cell r="P798">
            <v>403</v>
          </cell>
          <cell r="Q798">
            <v>0</v>
          </cell>
          <cell r="R798">
            <v>587.62599999999998</v>
          </cell>
          <cell r="S798">
            <v>605.67499999999995</v>
          </cell>
          <cell r="T798">
            <v>587.62599999999998</v>
          </cell>
          <cell r="U798">
            <v>0</v>
          </cell>
          <cell r="V798">
            <v>587.62599999999998</v>
          </cell>
          <cell r="W798">
            <v>0</v>
          </cell>
          <cell r="X798">
            <v>20000</v>
          </cell>
          <cell r="Y798">
            <v>0</v>
          </cell>
          <cell r="Z798">
            <v>360980</v>
          </cell>
          <cell r="AA798">
            <v>10000</v>
          </cell>
          <cell r="AB798">
            <v>0</v>
          </cell>
          <cell r="AC798">
            <v>0</v>
          </cell>
          <cell r="AD798">
            <v>370980</v>
          </cell>
          <cell r="AE798">
            <v>8</v>
          </cell>
          <cell r="AF798">
            <v>335727.712</v>
          </cell>
          <cell r="AG798">
            <v>335735.712</v>
          </cell>
          <cell r="AH798">
            <v>9.5</v>
          </cell>
        </row>
        <row r="799">
          <cell r="J799" t="str">
            <v>IMANGALA_66F14-NJYMDKOTE</v>
          </cell>
          <cell r="K799" t="str">
            <v>NJY</v>
          </cell>
          <cell r="L799" t="str">
            <v>1310401909020505</v>
          </cell>
          <cell r="M799">
            <v>4677</v>
          </cell>
          <cell r="N799">
            <v>3427</v>
          </cell>
          <cell r="O799">
            <v>1250</v>
          </cell>
          <cell r="P799">
            <v>0</v>
          </cell>
          <cell r="Q799">
            <v>0</v>
          </cell>
          <cell r="R799">
            <v>845.24900000000002</v>
          </cell>
          <cell r="S799">
            <v>861.52599999999995</v>
          </cell>
          <cell r="T799">
            <v>845.24900000000002</v>
          </cell>
          <cell r="U799">
            <v>0</v>
          </cell>
          <cell r="V799">
            <v>845.24900000000002</v>
          </cell>
          <cell r="W799">
            <v>0</v>
          </cell>
          <cell r="X799">
            <v>20000</v>
          </cell>
          <cell r="Y799">
            <v>0</v>
          </cell>
          <cell r="Z799">
            <v>325540</v>
          </cell>
          <cell r="AA799">
            <v>25000</v>
          </cell>
          <cell r="AB799">
            <v>0</v>
          </cell>
          <cell r="AC799">
            <v>0</v>
          </cell>
          <cell r="AD799">
            <v>350540</v>
          </cell>
          <cell r="AE799">
            <v>318636.75</v>
          </cell>
          <cell r="AF799">
            <v>0</v>
          </cell>
          <cell r="AG799">
            <v>318636.75</v>
          </cell>
          <cell r="AH799">
            <v>9.1</v>
          </cell>
        </row>
        <row r="800">
          <cell r="J800" t="str">
            <v>IMANGALA_66F19-NJY KC ROPPA</v>
          </cell>
          <cell r="K800" t="str">
            <v>NJY</v>
          </cell>
          <cell r="L800" t="str">
            <v>1310401909020506</v>
          </cell>
          <cell r="M800">
            <v>1763</v>
          </cell>
          <cell r="N800">
            <v>1476</v>
          </cell>
          <cell r="O800">
            <v>287</v>
          </cell>
          <cell r="P800">
            <v>0</v>
          </cell>
          <cell r="Q800">
            <v>0</v>
          </cell>
          <cell r="R800">
            <v>439.01900000000001</v>
          </cell>
          <cell r="S800">
            <v>448.36099999999999</v>
          </cell>
          <cell r="T800">
            <v>439.01900000000001</v>
          </cell>
          <cell r="U800">
            <v>0</v>
          </cell>
          <cell r="V800">
            <v>439.01900000000001</v>
          </cell>
          <cell r="W800">
            <v>0</v>
          </cell>
          <cell r="X800">
            <v>20000</v>
          </cell>
          <cell r="Y800">
            <v>0</v>
          </cell>
          <cell r="Z800">
            <v>186840</v>
          </cell>
          <cell r="AA800">
            <v>0</v>
          </cell>
          <cell r="AB800">
            <v>45000</v>
          </cell>
          <cell r="AC800">
            <v>0</v>
          </cell>
          <cell r="AD800">
            <v>141840</v>
          </cell>
          <cell r="AE800">
            <v>127442.1</v>
          </cell>
          <cell r="AF800">
            <v>0</v>
          </cell>
          <cell r="AG800">
            <v>127442.1</v>
          </cell>
          <cell r="AH800">
            <v>10.15</v>
          </cell>
        </row>
        <row r="801">
          <cell r="J801" t="str">
            <v>IMANGALA_66F20-KOVERAHATTI</v>
          </cell>
          <cell r="K801" t="str">
            <v>AGRI</v>
          </cell>
          <cell r="L801" t="str">
            <v>1310401909010109</v>
          </cell>
          <cell r="M801">
            <v>370</v>
          </cell>
          <cell r="N801">
            <v>370</v>
          </cell>
          <cell r="O801">
            <v>0</v>
          </cell>
          <cell r="P801">
            <v>370</v>
          </cell>
          <cell r="Q801">
            <v>0</v>
          </cell>
          <cell r="R801">
            <v>637.11</v>
          </cell>
          <cell r="S801">
            <v>656.80600000000004</v>
          </cell>
          <cell r="T801">
            <v>637.11</v>
          </cell>
          <cell r="U801">
            <v>0</v>
          </cell>
          <cell r="V801">
            <v>637.11</v>
          </cell>
          <cell r="W801">
            <v>0</v>
          </cell>
          <cell r="X801">
            <v>20000</v>
          </cell>
          <cell r="Y801">
            <v>0</v>
          </cell>
          <cell r="Z801">
            <v>393920</v>
          </cell>
          <cell r="AA801">
            <v>10000</v>
          </cell>
          <cell r="AB801">
            <v>0</v>
          </cell>
          <cell r="AC801">
            <v>0</v>
          </cell>
          <cell r="AD801">
            <v>403920</v>
          </cell>
          <cell r="AE801">
            <v>0</v>
          </cell>
          <cell r="AF801">
            <v>365546.52</v>
          </cell>
          <cell r="AG801">
            <v>365546.52</v>
          </cell>
          <cell r="AH801">
            <v>9.5</v>
          </cell>
        </row>
        <row r="802">
          <cell r="J802" t="str">
            <v>JAVAGONDANAHALLI_66F01-GORALADUKU</v>
          </cell>
          <cell r="K802" t="str">
            <v>AGRI</v>
          </cell>
          <cell r="L802" t="str">
            <v>1310401903010101</v>
          </cell>
          <cell r="M802">
            <v>107</v>
          </cell>
          <cell r="N802">
            <v>107</v>
          </cell>
          <cell r="O802">
            <v>0</v>
          </cell>
          <cell r="P802">
            <v>107</v>
          </cell>
          <cell r="Q802">
            <v>0</v>
          </cell>
          <cell r="R802">
            <v>300.33</v>
          </cell>
          <cell r="S802">
            <v>458.06</v>
          </cell>
          <cell r="T802">
            <v>300.33</v>
          </cell>
          <cell r="U802">
            <v>0</v>
          </cell>
          <cell r="V802">
            <v>300.33</v>
          </cell>
          <cell r="W802">
            <v>0</v>
          </cell>
          <cell r="X802">
            <v>2000</v>
          </cell>
          <cell r="Y802">
            <v>0</v>
          </cell>
          <cell r="Z802">
            <v>315460</v>
          </cell>
          <cell r="AA802">
            <v>0</v>
          </cell>
          <cell r="AB802">
            <v>130000</v>
          </cell>
          <cell r="AC802">
            <v>0</v>
          </cell>
          <cell r="AD802">
            <v>185460</v>
          </cell>
          <cell r="AE802">
            <v>0</v>
          </cell>
          <cell r="AF802">
            <v>161400</v>
          </cell>
          <cell r="AG802">
            <v>161400</v>
          </cell>
          <cell r="AH802">
            <v>12.97</v>
          </cell>
        </row>
        <row r="803">
          <cell r="J803" t="str">
            <v>JAVAGONDANAHALLI_66F02-NJYANESIDRI</v>
          </cell>
          <cell r="K803" t="str">
            <v>NJY</v>
          </cell>
          <cell r="L803" t="str">
            <v>1310401903010102</v>
          </cell>
          <cell r="M803">
            <v>3342</v>
          </cell>
          <cell r="N803">
            <v>2922</v>
          </cell>
          <cell r="O803">
            <v>420</v>
          </cell>
          <cell r="P803">
            <v>19</v>
          </cell>
          <cell r="Q803">
            <v>0</v>
          </cell>
          <cell r="R803">
            <v>527.87</v>
          </cell>
          <cell r="S803">
            <v>643.47</v>
          </cell>
          <cell r="T803">
            <v>527.87</v>
          </cell>
          <cell r="U803">
            <v>0</v>
          </cell>
          <cell r="V803">
            <v>527.87</v>
          </cell>
          <cell r="W803">
            <v>0</v>
          </cell>
          <cell r="X803">
            <v>2000</v>
          </cell>
          <cell r="Y803">
            <v>0</v>
          </cell>
          <cell r="Z803">
            <v>231200</v>
          </cell>
          <cell r="AA803">
            <v>12000</v>
          </cell>
          <cell r="AB803">
            <v>0</v>
          </cell>
          <cell r="AC803">
            <v>0</v>
          </cell>
          <cell r="AD803">
            <v>243200</v>
          </cell>
          <cell r="AE803">
            <v>194822.5</v>
          </cell>
          <cell r="AF803">
            <v>23520.128000000001</v>
          </cell>
          <cell r="AG803">
            <v>218342.628</v>
          </cell>
          <cell r="AH803">
            <v>10.220000000000001</v>
          </cell>
        </row>
        <row r="804">
          <cell r="J804" t="str">
            <v>JAVAGONDANAHALLI_66F03-JAVAGONDANAHALLI</v>
          </cell>
          <cell r="K804" t="str">
            <v>AGRI</v>
          </cell>
          <cell r="L804" t="str">
            <v>1310401903020301</v>
          </cell>
          <cell r="M804">
            <v>382</v>
          </cell>
          <cell r="N804">
            <v>323</v>
          </cell>
          <cell r="O804">
            <v>59</v>
          </cell>
          <cell r="P804">
            <v>323</v>
          </cell>
          <cell r="Q804">
            <v>0</v>
          </cell>
          <cell r="R804">
            <v>2229.31</v>
          </cell>
          <cell r="S804">
            <v>2516.94</v>
          </cell>
          <cell r="T804">
            <v>2229.31</v>
          </cell>
          <cell r="U804">
            <v>0</v>
          </cell>
          <cell r="V804">
            <v>2229.31</v>
          </cell>
          <cell r="W804">
            <v>0</v>
          </cell>
          <cell r="X804">
            <v>2000</v>
          </cell>
          <cell r="Y804">
            <v>0</v>
          </cell>
          <cell r="Z804">
            <v>575260</v>
          </cell>
          <cell r="AA804">
            <v>10000</v>
          </cell>
          <cell r="AB804">
            <v>0</v>
          </cell>
          <cell r="AC804">
            <v>0</v>
          </cell>
          <cell r="AD804">
            <v>585260</v>
          </cell>
          <cell r="AE804">
            <v>0</v>
          </cell>
          <cell r="AF804">
            <v>529658.89599999995</v>
          </cell>
          <cell r="AG804">
            <v>529658.89599999995</v>
          </cell>
          <cell r="AH804">
            <v>9.5</v>
          </cell>
        </row>
        <row r="805">
          <cell r="J805" t="str">
            <v>JAVAGONDANAHALLI_66F04-KTNHALLI</v>
          </cell>
          <cell r="K805" t="str">
            <v>AGRI</v>
          </cell>
          <cell r="L805" t="str">
            <v>1310401903010104</v>
          </cell>
          <cell r="M805">
            <v>358</v>
          </cell>
          <cell r="N805">
            <v>357</v>
          </cell>
          <cell r="O805">
            <v>1</v>
          </cell>
          <cell r="P805">
            <v>357</v>
          </cell>
          <cell r="Q805">
            <v>0</v>
          </cell>
          <cell r="R805">
            <v>1254.7149999999999</v>
          </cell>
          <cell r="S805">
            <v>1282.81</v>
          </cell>
          <cell r="T805">
            <v>1254.7149999999999</v>
          </cell>
          <cell r="U805">
            <v>0</v>
          </cell>
          <cell r="V805">
            <v>1254.7149999999999</v>
          </cell>
          <cell r="W805">
            <v>0</v>
          </cell>
          <cell r="X805">
            <v>20000</v>
          </cell>
          <cell r="Y805">
            <v>0</v>
          </cell>
          <cell r="Z805">
            <v>561900</v>
          </cell>
          <cell r="AA805">
            <v>10000</v>
          </cell>
          <cell r="AB805">
            <v>0</v>
          </cell>
          <cell r="AC805">
            <v>0</v>
          </cell>
          <cell r="AD805">
            <v>571900</v>
          </cell>
          <cell r="AE805">
            <v>0</v>
          </cell>
          <cell r="AF805">
            <v>517570.967</v>
          </cell>
          <cell r="AG805">
            <v>517570.967</v>
          </cell>
          <cell r="AH805">
            <v>9.5</v>
          </cell>
        </row>
        <row r="806">
          <cell r="J806" t="str">
            <v>JAVAGONDANAHALLI_66F05-KRISHNAGIRI</v>
          </cell>
          <cell r="K806" t="str">
            <v>AGRI</v>
          </cell>
          <cell r="L806" t="str">
            <v>1310401903010108</v>
          </cell>
          <cell r="M806">
            <v>224</v>
          </cell>
          <cell r="N806">
            <v>224</v>
          </cell>
          <cell r="O806">
            <v>0</v>
          </cell>
          <cell r="P806">
            <v>224</v>
          </cell>
          <cell r="Q806">
            <v>0</v>
          </cell>
          <cell r="R806">
            <v>355.15800000000002</v>
          </cell>
          <cell r="S806">
            <v>381.399</v>
          </cell>
          <cell r="T806">
            <v>355.15800000000002</v>
          </cell>
          <cell r="U806">
            <v>0</v>
          </cell>
          <cell r="V806">
            <v>355.15800000000002</v>
          </cell>
          <cell r="W806">
            <v>0</v>
          </cell>
          <cell r="X806">
            <v>20000</v>
          </cell>
          <cell r="Y806">
            <v>0</v>
          </cell>
          <cell r="Z806">
            <v>524820</v>
          </cell>
          <cell r="AA806">
            <v>0</v>
          </cell>
          <cell r="AB806">
            <v>75000</v>
          </cell>
          <cell r="AC806">
            <v>0</v>
          </cell>
          <cell r="AD806">
            <v>449820</v>
          </cell>
          <cell r="AE806">
            <v>0</v>
          </cell>
          <cell r="AF806">
            <v>397300</v>
          </cell>
          <cell r="AG806">
            <v>397300</v>
          </cell>
          <cell r="AH806">
            <v>11.68</v>
          </cell>
        </row>
        <row r="807">
          <cell r="J807" t="str">
            <v>JAVAGONDANAHALLI_66F06-OBALAPUR</v>
          </cell>
          <cell r="K807" t="str">
            <v>AGRI</v>
          </cell>
          <cell r="L807" t="str">
            <v>1310401903010103</v>
          </cell>
          <cell r="M807">
            <v>455</v>
          </cell>
          <cell r="N807">
            <v>455</v>
          </cell>
          <cell r="O807">
            <v>0</v>
          </cell>
          <cell r="P807">
            <v>455</v>
          </cell>
          <cell r="Q807">
            <v>0</v>
          </cell>
          <cell r="R807">
            <v>26.765000000000001</v>
          </cell>
          <cell r="S807">
            <v>60.051000000000002</v>
          </cell>
          <cell r="T807">
            <v>26.765000000000001</v>
          </cell>
          <cell r="U807">
            <v>0</v>
          </cell>
          <cell r="V807">
            <v>26.765000000000001</v>
          </cell>
          <cell r="W807">
            <v>0</v>
          </cell>
          <cell r="X807">
            <v>20000</v>
          </cell>
          <cell r="Y807">
            <v>0</v>
          </cell>
          <cell r="Z807">
            <v>665720</v>
          </cell>
          <cell r="AA807">
            <v>0</v>
          </cell>
          <cell r="AB807">
            <v>0</v>
          </cell>
          <cell r="AC807">
            <v>0</v>
          </cell>
          <cell r="AD807">
            <v>665720</v>
          </cell>
          <cell r="AE807">
            <v>0</v>
          </cell>
          <cell r="AF807">
            <v>602478.15599999996</v>
          </cell>
          <cell r="AG807">
            <v>602478.15599999996</v>
          </cell>
          <cell r="AH807">
            <v>9.5</v>
          </cell>
        </row>
        <row r="808">
          <cell r="J808" t="str">
            <v>JAVAGONDANAHALLI_66F07-NJYPILALI</v>
          </cell>
          <cell r="K808" t="str">
            <v>NJY</v>
          </cell>
          <cell r="L808" t="str">
            <v>1310401903020302</v>
          </cell>
          <cell r="M808">
            <v>1499</v>
          </cell>
          <cell r="N808">
            <v>1021</v>
          </cell>
          <cell r="O808">
            <v>478</v>
          </cell>
          <cell r="P808">
            <v>0</v>
          </cell>
          <cell r="Q808">
            <v>0</v>
          </cell>
          <cell r="R808">
            <v>975.98</v>
          </cell>
          <cell r="S808">
            <v>1051.7</v>
          </cell>
          <cell r="T808">
            <v>975.98</v>
          </cell>
          <cell r="U808">
            <v>0</v>
          </cell>
          <cell r="V808">
            <v>975.98</v>
          </cell>
          <cell r="W808">
            <v>0</v>
          </cell>
          <cell r="X808">
            <v>2000</v>
          </cell>
          <cell r="Y808">
            <v>0</v>
          </cell>
          <cell r="Z808">
            <v>151440</v>
          </cell>
          <cell r="AA808">
            <v>0</v>
          </cell>
          <cell r="AB808">
            <v>76000</v>
          </cell>
          <cell r="AC808">
            <v>0</v>
          </cell>
          <cell r="AD808">
            <v>75440</v>
          </cell>
          <cell r="AE808">
            <v>67916</v>
          </cell>
          <cell r="AF808">
            <v>0</v>
          </cell>
          <cell r="AG808">
            <v>67916</v>
          </cell>
          <cell r="AH808">
            <v>9.9700000000000006</v>
          </cell>
        </row>
        <row r="809">
          <cell r="J809" t="str">
            <v>JAVAGONDANAHALLI_66F08-GOLDENEEDS</v>
          </cell>
          <cell r="K809" t="str">
            <v>INDUSTRIAL</v>
          </cell>
          <cell r="L809" t="str">
            <v>1310401903020303</v>
          </cell>
          <cell r="M809">
            <v>5</v>
          </cell>
          <cell r="N809">
            <v>4</v>
          </cell>
          <cell r="O809">
            <v>1</v>
          </cell>
          <cell r="P809">
            <v>0</v>
          </cell>
          <cell r="Q809">
            <v>0</v>
          </cell>
          <cell r="R809">
            <v>2415.6010000000001</v>
          </cell>
          <cell r="S809">
            <v>2488.6759999999999</v>
          </cell>
          <cell r="T809">
            <v>2415.6010000000001</v>
          </cell>
          <cell r="U809">
            <v>0</v>
          </cell>
          <cell r="V809">
            <v>2415.6010000000001</v>
          </cell>
          <cell r="W809">
            <v>0</v>
          </cell>
          <cell r="X809">
            <v>10000</v>
          </cell>
          <cell r="Y809">
            <v>0</v>
          </cell>
          <cell r="Z809">
            <v>730750</v>
          </cell>
          <cell r="AA809">
            <v>0</v>
          </cell>
          <cell r="AB809">
            <v>0</v>
          </cell>
          <cell r="AC809">
            <v>0</v>
          </cell>
          <cell r="AD809">
            <v>730750</v>
          </cell>
          <cell r="AE809">
            <v>663940</v>
          </cell>
          <cell r="AF809">
            <v>0</v>
          </cell>
          <cell r="AG809">
            <v>663940</v>
          </cell>
          <cell r="AH809">
            <v>9.14</v>
          </cell>
        </row>
        <row r="810">
          <cell r="J810" t="str">
            <v>JAVAGONDANAHALLI_66F09-RANGNATHPURA</v>
          </cell>
          <cell r="K810" t="str">
            <v>AGRI</v>
          </cell>
          <cell r="L810" t="str">
            <v>1310401903010105</v>
          </cell>
          <cell r="M810">
            <v>362</v>
          </cell>
          <cell r="N810">
            <v>287</v>
          </cell>
          <cell r="O810">
            <v>75</v>
          </cell>
          <cell r="P810">
            <v>284</v>
          </cell>
          <cell r="Q810">
            <v>0</v>
          </cell>
          <cell r="R810">
            <v>867.69</v>
          </cell>
          <cell r="S810">
            <v>898.01800000000003</v>
          </cell>
          <cell r="T810">
            <v>867.69</v>
          </cell>
          <cell r="U810">
            <v>0</v>
          </cell>
          <cell r="V810">
            <v>867.69</v>
          </cell>
          <cell r="W810">
            <v>0</v>
          </cell>
          <cell r="X810">
            <v>20000</v>
          </cell>
          <cell r="Y810">
            <v>0</v>
          </cell>
          <cell r="Z810">
            <v>606560</v>
          </cell>
          <cell r="AA810">
            <v>0</v>
          </cell>
          <cell r="AB810">
            <v>45000</v>
          </cell>
          <cell r="AC810">
            <v>0</v>
          </cell>
          <cell r="AD810">
            <v>561560</v>
          </cell>
          <cell r="AE810">
            <v>61</v>
          </cell>
          <cell r="AF810">
            <v>494600</v>
          </cell>
          <cell r="AG810">
            <v>494661</v>
          </cell>
          <cell r="AH810">
            <v>11.91</v>
          </cell>
        </row>
        <row r="811">
          <cell r="J811" t="str">
            <v xml:space="preserve">JAVAGONDANAHALLI_66F10-SURAPPANAHATTY </v>
          </cell>
          <cell r="K811" t="str">
            <v>AGRI</v>
          </cell>
          <cell r="L811" t="str">
            <v>1310401903020304</v>
          </cell>
          <cell r="M811">
            <v>289</v>
          </cell>
          <cell r="N811">
            <v>289</v>
          </cell>
          <cell r="O811">
            <v>0</v>
          </cell>
          <cell r="P811">
            <v>289</v>
          </cell>
          <cell r="Q811">
            <v>0</v>
          </cell>
          <cell r="R811">
            <v>33.085999999999999</v>
          </cell>
          <cell r="S811">
            <v>66.662999999999997</v>
          </cell>
          <cell r="T811">
            <v>33.085999999999999</v>
          </cell>
          <cell r="U811">
            <v>0</v>
          </cell>
          <cell r="V811">
            <v>33.085999999999999</v>
          </cell>
          <cell r="W811">
            <v>0</v>
          </cell>
          <cell r="X811">
            <v>20000</v>
          </cell>
          <cell r="Y811">
            <v>0</v>
          </cell>
          <cell r="Z811">
            <v>671540</v>
          </cell>
          <cell r="AA811">
            <v>0</v>
          </cell>
          <cell r="AB811">
            <v>70000</v>
          </cell>
          <cell r="AC811">
            <v>0</v>
          </cell>
          <cell r="AD811">
            <v>601540</v>
          </cell>
          <cell r="AE811">
            <v>0</v>
          </cell>
          <cell r="AF811">
            <v>518600</v>
          </cell>
          <cell r="AG811">
            <v>518600</v>
          </cell>
          <cell r="AH811">
            <v>13.79</v>
          </cell>
        </row>
        <row r="812">
          <cell r="J812" t="str">
            <v>JAVAGONDANAHALLI_66F13-KARIYALA</v>
          </cell>
          <cell r="K812" t="str">
            <v>AGRI</v>
          </cell>
          <cell r="L812" t="str">
            <v>1310401903010107</v>
          </cell>
          <cell r="M812">
            <v>473</v>
          </cell>
          <cell r="N812">
            <v>327</v>
          </cell>
          <cell r="O812">
            <v>146</v>
          </cell>
          <cell r="P812">
            <v>325</v>
          </cell>
          <cell r="Q812">
            <v>0</v>
          </cell>
          <cell r="R812">
            <v>2658.65</v>
          </cell>
          <cell r="S812">
            <v>2902.65</v>
          </cell>
          <cell r="T812">
            <v>2658.65</v>
          </cell>
          <cell r="U812">
            <v>0</v>
          </cell>
          <cell r="V812">
            <v>2658.65</v>
          </cell>
          <cell r="W812">
            <v>0</v>
          </cell>
          <cell r="X812">
            <v>2000</v>
          </cell>
          <cell r="Y812">
            <v>0</v>
          </cell>
          <cell r="Z812">
            <v>488000</v>
          </cell>
          <cell r="AA812">
            <v>0</v>
          </cell>
          <cell r="AB812">
            <v>0</v>
          </cell>
          <cell r="AC812">
            <v>0</v>
          </cell>
          <cell r="AD812">
            <v>488000</v>
          </cell>
          <cell r="AE812">
            <v>84</v>
          </cell>
          <cell r="AF812">
            <v>441557.315</v>
          </cell>
          <cell r="AG812">
            <v>441641.315</v>
          </cell>
          <cell r="AH812">
            <v>9.5</v>
          </cell>
        </row>
        <row r="813">
          <cell r="J813" t="str">
            <v>K R HALLY_66F01-YARECHIKKENAHALLY</v>
          </cell>
          <cell r="K813" t="str">
            <v>AGRI</v>
          </cell>
          <cell r="L813" t="str">
            <v>1310401912010101</v>
          </cell>
          <cell r="M813">
            <v>225</v>
          </cell>
          <cell r="N813">
            <v>205</v>
          </cell>
          <cell r="O813">
            <v>20</v>
          </cell>
          <cell r="P813">
            <v>176</v>
          </cell>
          <cell r="Q813">
            <v>0</v>
          </cell>
          <cell r="R813">
            <v>48.915999999999997</v>
          </cell>
          <cell r="S813">
            <v>74.924999999999997</v>
          </cell>
          <cell r="T813">
            <v>48.915999999999997</v>
          </cell>
          <cell r="U813">
            <v>0</v>
          </cell>
          <cell r="V813">
            <v>48.915999999999997</v>
          </cell>
          <cell r="W813">
            <v>0</v>
          </cell>
          <cell r="X813">
            <v>20000</v>
          </cell>
          <cell r="Y813">
            <v>0</v>
          </cell>
          <cell r="Z813">
            <v>520180</v>
          </cell>
          <cell r="AA813">
            <v>0</v>
          </cell>
          <cell r="AB813">
            <v>218000</v>
          </cell>
          <cell r="AC813">
            <v>0</v>
          </cell>
          <cell r="AD813">
            <v>302180</v>
          </cell>
          <cell r="AE813">
            <v>1160</v>
          </cell>
          <cell r="AF813">
            <v>262100</v>
          </cell>
          <cell r="AG813">
            <v>263260</v>
          </cell>
          <cell r="AH813">
            <v>12.88</v>
          </cell>
        </row>
        <row r="814">
          <cell r="J814" t="str">
            <v>K R HALLY_66F07-BORANAKUNTE</v>
          </cell>
          <cell r="K814" t="str">
            <v>AGRI</v>
          </cell>
          <cell r="L814" t="str">
            <v>1310401912020101</v>
          </cell>
          <cell r="M814">
            <v>319</v>
          </cell>
          <cell r="N814">
            <v>319</v>
          </cell>
          <cell r="O814">
            <v>0</v>
          </cell>
          <cell r="P814">
            <v>319</v>
          </cell>
          <cell r="Q814">
            <v>0</v>
          </cell>
          <cell r="R814">
            <v>65.97</v>
          </cell>
          <cell r="S814">
            <v>86.861999999999995</v>
          </cell>
          <cell r="T814">
            <v>65.97</v>
          </cell>
          <cell r="U814">
            <v>0</v>
          </cell>
          <cell r="V814">
            <v>65.97</v>
          </cell>
          <cell r="W814">
            <v>0</v>
          </cell>
          <cell r="X814">
            <v>20000</v>
          </cell>
          <cell r="Y814">
            <v>0</v>
          </cell>
          <cell r="Z814">
            <v>417840</v>
          </cell>
          <cell r="AA814">
            <v>0</v>
          </cell>
          <cell r="AB814">
            <v>0</v>
          </cell>
          <cell r="AC814">
            <v>0</v>
          </cell>
          <cell r="AD814">
            <v>417840</v>
          </cell>
          <cell r="AE814">
            <v>0</v>
          </cell>
          <cell r="AF814">
            <v>378144.20400000003</v>
          </cell>
          <cell r="AG814">
            <v>378144.20400000003</v>
          </cell>
          <cell r="AH814">
            <v>9.5</v>
          </cell>
        </row>
        <row r="815">
          <cell r="J815" t="str">
            <v>K R HALLY_66F08-K.R.HALLY NJY</v>
          </cell>
          <cell r="K815" t="str">
            <v>NJY</v>
          </cell>
          <cell r="L815" t="str">
            <v>1310401912020102</v>
          </cell>
          <cell r="M815">
            <v>1014</v>
          </cell>
          <cell r="N815">
            <v>811</v>
          </cell>
          <cell r="O815">
            <v>203</v>
          </cell>
          <cell r="P815">
            <v>7</v>
          </cell>
          <cell r="Q815">
            <v>0</v>
          </cell>
          <cell r="R815">
            <v>22.03</v>
          </cell>
          <cell r="S815">
            <v>25.626000000000001</v>
          </cell>
          <cell r="T815">
            <v>22.03</v>
          </cell>
          <cell r="U815">
            <v>0</v>
          </cell>
          <cell r="V815">
            <v>22.03</v>
          </cell>
          <cell r="W815">
            <v>0</v>
          </cell>
          <cell r="X815">
            <v>20000</v>
          </cell>
          <cell r="Y815">
            <v>0</v>
          </cell>
          <cell r="Z815">
            <v>71920</v>
          </cell>
          <cell r="AA815">
            <v>0</v>
          </cell>
          <cell r="AB815">
            <v>0</v>
          </cell>
          <cell r="AC815">
            <v>0</v>
          </cell>
          <cell r="AD815">
            <v>71920</v>
          </cell>
          <cell r="AE815">
            <v>62376.5</v>
          </cell>
          <cell r="AF815">
            <v>9471.1929999999993</v>
          </cell>
          <cell r="AG815">
            <v>71847.692999999999</v>
          </cell>
          <cell r="AH815">
            <v>0.1</v>
          </cell>
        </row>
        <row r="816">
          <cell r="J816" t="str">
            <v>MALLAPPANAHALLY_66F01-SALLABOMMANAHALLY</v>
          </cell>
          <cell r="K816" t="str">
            <v>AGRI</v>
          </cell>
          <cell r="L816" t="str">
            <v>1310401911020101</v>
          </cell>
          <cell r="M816">
            <v>450</v>
          </cell>
          <cell r="N816">
            <v>448</v>
          </cell>
          <cell r="O816">
            <v>2</v>
          </cell>
          <cell r="P816">
            <v>447</v>
          </cell>
          <cell r="Q816">
            <v>0</v>
          </cell>
          <cell r="R816">
            <v>7577.7</v>
          </cell>
          <cell r="S816">
            <v>7783.3</v>
          </cell>
          <cell r="T816">
            <v>7577.7</v>
          </cell>
          <cell r="U816">
            <v>0</v>
          </cell>
          <cell r="V816">
            <v>7577.7</v>
          </cell>
          <cell r="W816">
            <v>0</v>
          </cell>
          <cell r="X816">
            <v>2000</v>
          </cell>
          <cell r="Y816">
            <v>0</v>
          </cell>
          <cell r="Z816">
            <v>411200</v>
          </cell>
          <cell r="AA816">
            <v>0</v>
          </cell>
          <cell r="AB816">
            <v>0</v>
          </cell>
          <cell r="AC816">
            <v>0</v>
          </cell>
          <cell r="AD816">
            <v>411200</v>
          </cell>
          <cell r="AE816">
            <v>52</v>
          </cell>
          <cell r="AF816">
            <v>372083.69</v>
          </cell>
          <cell r="AG816">
            <v>372135.69</v>
          </cell>
          <cell r="AH816">
            <v>9.5</v>
          </cell>
        </row>
        <row r="817">
          <cell r="J817" t="str">
            <v>MALLAPPANAHALLY_66F03-HARTHIKOTE</v>
          </cell>
          <cell r="K817" t="str">
            <v>AGRI</v>
          </cell>
          <cell r="L817" t="str">
            <v>1310401911020102</v>
          </cell>
          <cell r="M817">
            <v>216</v>
          </cell>
          <cell r="N817">
            <v>215</v>
          </cell>
          <cell r="O817">
            <v>1</v>
          </cell>
          <cell r="P817">
            <v>206</v>
          </cell>
          <cell r="Q817">
            <v>0</v>
          </cell>
          <cell r="R817">
            <v>5685.6</v>
          </cell>
          <cell r="S817">
            <v>5966.3</v>
          </cell>
          <cell r="T817">
            <v>5685.6</v>
          </cell>
          <cell r="U817">
            <v>0</v>
          </cell>
          <cell r="V817">
            <v>5685.6</v>
          </cell>
          <cell r="W817">
            <v>0</v>
          </cell>
          <cell r="X817">
            <v>2000</v>
          </cell>
          <cell r="Y817">
            <v>0</v>
          </cell>
          <cell r="Z817">
            <v>561400</v>
          </cell>
          <cell r="AA817">
            <v>0</v>
          </cell>
          <cell r="AB817">
            <v>135000</v>
          </cell>
          <cell r="AC817">
            <v>0</v>
          </cell>
          <cell r="AD817">
            <v>426400</v>
          </cell>
          <cell r="AE817">
            <v>1181</v>
          </cell>
          <cell r="AF817">
            <v>366400</v>
          </cell>
          <cell r="AG817">
            <v>367581</v>
          </cell>
          <cell r="AH817">
            <v>13.79</v>
          </cell>
        </row>
        <row r="818">
          <cell r="J818" t="str">
            <v>MALLAPPANAHALLY_66F04-MALLAPPANAHALLY</v>
          </cell>
          <cell r="K818" t="str">
            <v>NJY</v>
          </cell>
          <cell r="L818" t="str">
            <v>1310401911010101</v>
          </cell>
          <cell r="M818">
            <v>3281</v>
          </cell>
          <cell r="N818">
            <v>2826</v>
          </cell>
          <cell r="O818">
            <v>455</v>
          </cell>
          <cell r="P818">
            <v>0</v>
          </cell>
          <cell r="Q818">
            <v>0</v>
          </cell>
          <cell r="R818">
            <v>2272.4</v>
          </cell>
          <cell r="S818">
            <v>2392.1</v>
          </cell>
          <cell r="T818">
            <v>2272.4</v>
          </cell>
          <cell r="U818">
            <v>0</v>
          </cell>
          <cell r="V818">
            <v>2272.4</v>
          </cell>
          <cell r="W818">
            <v>0</v>
          </cell>
          <cell r="X818">
            <v>2000</v>
          </cell>
          <cell r="Y818">
            <v>0</v>
          </cell>
          <cell r="Z818">
            <v>239400</v>
          </cell>
          <cell r="AA818">
            <v>0</v>
          </cell>
          <cell r="AB818">
            <v>28000</v>
          </cell>
          <cell r="AC818">
            <v>0</v>
          </cell>
          <cell r="AD818">
            <v>211400</v>
          </cell>
          <cell r="AE818">
            <v>195987.4</v>
          </cell>
          <cell r="AF818">
            <v>0</v>
          </cell>
          <cell r="AG818">
            <v>195987.4</v>
          </cell>
          <cell r="AH818">
            <v>7.29</v>
          </cell>
        </row>
        <row r="819">
          <cell r="J819" t="str">
            <v>MALLAPPANAHALLY_66F05-METIKURKE</v>
          </cell>
          <cell r="K819" t="str">
            <v>AGRI</v>
          </cell>
          <cell r="L819" t="str">
            <v>1310401911020103</v>
          </cell>
          <cell r="M819">
            <v>204</v>
          </cell>
          <cell r="N819">
            <v>203</v>
          </cell>
          <cell r="O819">
            <v>1</v>
          </cell>
          <cell r="P819">
            <v>203</v>
          </cell>
          <cell r="Q819">
            <v>0</v>
          </cell>
          <cell r="R819">
            <v>5457.6</v>
          </cell>
          <cell r="S819">
            <v>5698</v>
          </cell>
          <cell r="T819">
            <v>5457.6</v>
          </cell>
          <cell r="U819">
            <v>0</v>
          </cell>
          <cell r="V819">
            <v>5457.6</v>
          </cell>
          <cell r="W819">
            <v>0</v>
          </cell>
          <cell r="X819">
            <v>2000</v>
          </cell>
          <cell r="Y819">
            <v>0</v>
          </cell>
          <cell r="Z819">
            <v>480800</v>
          </cell>
          <cell r="AA819">
            <v>0</v>
          </cell>
          <cell r="AB819">
            <v>67500</v>
          </cell>
          <cell r="AC819">
            <v>0</v>
          </cell>
          <cell r="AD819">
            <v>413300</v>
          </cell>
          <cell r="AE819">
            <v>0</v>
          </cell>
          <cell r="AF819">
            <v>358500</v>
          </cell>
          <cell r="AG819">
            <v>358500</v>
          </cell>
          <cell r="AH819">
            <v>13.26</v>
          </cell>
        </row>
        <row r="820">
          <cell r="J820" t="str">
            <v>MALLAPPANAHALLY_66F06-INDUSTRIAL</v>
          </cell>
          <cell r="K820" t="str">
            <v>INDUSTRIAL</v>
          </cell>
          <cell r="L820" t="str">
            <v>1310401911010102</v>
          </cell>
          <cell r="M820">
            <v>22</v>
          </cell>
          <cell r="N820">
            <v>21</v>
          </cell>
          <cell r="O820">
            <v>1</v>
          </cell>
          <cell r="P820">
            <v>0</v>
          </cell>
          <cell r="Q820">
            <v>0</v>
          </cell>
          <cell r="R820">
            <v>2778.6</v>
          </cell>
          <cell r="S820">
            <v>2955.9</v>
          </cell>
          <cell r="T820">
            <v>2778.6</v>
          </cell>
          <cell r="U820">
            <v>0</v>
          </cell>
          <cell r="V820">
            <v>2778.6</v>
          </cell>
          <cell r="W820">
            <v>0</v>
          </cell>
          <cell r="X820">
            <v>2000</v>
          </cell>
          <cell r="Y820">
            <v>0</v>
          </cell>
          <cell r="Z820">
            <v>354600</v>
          </cell>
          <cell r="AA820">
            <v>0</v>
          </cell>
          <cell r="AB820">
            <v>85450</v>
          </cell>
          <cell r="AC820">
            <v>0</v>
          </cell>
          <cell r="AD820">
            <v>269150</v>
          </cell>
          <cell r="AE820">
            <v>240356</v>
          </cell>
          <cell r="AF820">
            <v>0</v>
          </cell>
          <cell r="AG820">
            <v>240356</v>
          </cell>
          <cell r="AH820">
            <v>10.7</v>
          </cell>
        </row>
        <row r="821">
          <cell r="J821" t="str">
            <v>MALLAPPANAHALLY_66F07-G.B.HALLY</v>
          </cell>
          <cell r="K821" t="str">
            <v>NJY</v>
          </cell>
          <cell r="L821" t="str">
            <v>1310401911010103</v>
          </cell>
          <cell r="M821">
            <v>2825</v>
          </cell>
          <cell r="N821">
            <v>2315</v>
          </cell>
          <cell r="O821">
            <v>510</v>
          </cell>
          <cell r="P821">
            <v>0</v>
          </cell>
          <cell r="Q821">
            <v>0</v>
          </cell>
          <cell r="R821">
            <v>5083.5</v>
          </cell>
          <cell r="S821">
            <v>5195.1000000000004</v>
          </cell>
          <cell r="T821">
            <v>5083.5</v>
          </cell>
          <cell r="U821">
            <v>0</v>
          </cell>
          <cell r="V821">
            <v>5083.5</v>
          </cell>
          <cell r="W821">
            <v>0</v>
          </cell>
          <cell r="X821">
            <v>2000</v>
          </cell>
          <cell r="Y821">
            <v>0</v>
          </cell>
          <cell r="Z821">
            <v>223200</v>
          </cell>
          <cell r="AA821">
            <v>0</v>
          </cell>
          <cell r="AB821">
            <v>25000</v>
          </cell>
          <cell r="AC821">
            <v>0</v>
          </cell>
          <cell r="AD821">
            <v>198200</v>
          </cell>
          <cell r="AE821">
            <v>173631.1</v>
          </cell>
          <cell r="AF821">
            <v>0</v>
          </cell>
          <cell r="AG821">
            <v>173631.1</v>
          </cell>
          <cell r="AH821">
            <v>12.4</v>
          </cell>
        </row>
        <row r="822">
          <cell r="J822" t="str">
            <v>MALLAPPANAHALLY_66F08-BHOTAPPANAGUDI</v>
          </cell>
          <cell r="K822" t="str">
            <v>AGRI</v>
          </cell>
          <cell r="L822" t="str">
            <v>1310401911010104</v>
          </cell>
          <cell r="M822">
            <v>382</v>
          </cell>
          <cell r="N822">
            <v>335</v>
          </cell>
          <cell r="O822">
            <v>47</v>
          </cell>
          <cell r="P822">
            <v>311</v>
          </cell>
          <cell r="Q822">
            <v>0</v>
          </cell>
          <cell r="R822">
            <v>5257.7</v>
          </cell>
          <cell r="S822">
            <v>5445.3</v>
          </cell>
          <cell r="T822">
            <v>5257.7</v>
          </cell>
          <cell r="U822">
            <v>0</v>
          </cell>
          <cell r="V822">
            <v>5257.7</v>
          </cell>
          <cell r="W822">
            <v>0</v>
          </cell>
          <cell r="X822">
            <v>2000</v>
          </cell>
          <cell r="Y822">
            <v>0</v>
          </cell>
          <cell r="Z822">
            <v>375200</v>
          </cell>
          <cell r="AA822">
            <v>0</v>
          </cell>
          <cell r="AB822">
            <v>0</v>
          </cell>
          <cell r="AC822">
            <v>0</v>
          </cell>
          <cell r="AD822">
            <v>375200</v>
          </cell>
          <cell r="AE822">
            <v>860</v>
          </cell>
          <cell r="AF822">
            <v>338695.5</v>
          </cell>
          <cell r="AG822">
            <v>339555.5</v>
          </cell>
          <cell r="AH822">
            <v>9.5</v>
          </cell>
        </row>
        <row r="823">
          <cell r="J823" t="str">
            <v>PD KOTE_66F01-KARIDASARAHALLI</v>
          </cell>
          <cell r="K823" t="str">
            <v>AGRI</v>
          </cell>
          <cell r="L823" t="str">
            <v>1310401908010107</v>
          </cell>
          <cell r="M823">
            <v>133</v>
          </cell>
          <cell r="N823">
            <v>133</v>
          </cell>
          <cell r="O823">
            <v>0</v>
          </cell>
          <cell r="P823">
            <v>133</v>
          </cell>
          <cell r="Q823">
            <v>0</v>
          </cell>
          <cell r="R823">
            <v>437.35199999999998</v>
          </cell>
          <cell r="S823">
            <v>450.95100000000002</v>
          </cell>
          <cell r="T823">
            <v>437.35199999999998</v>
          </cell>
          <cell r="U823">
            <v>0</v>
          </cell>
          <cell r="V823">
            <v>437.35199999999998</v>
          </cell>
          <cell r="W823">
            <v>0</v>
          </cell>
          <cell r="X823">
            <v>20000</v>
          </cell>
          <cell r="Y823">
            <v>0</v>
          </cell>
          <cell r="Z823">
            <v>271980</v>
          </cell>
          <cell r="AA823">
            <v>0</v>
          </cell>
          <cell r="AB823">
            <v>0</v>
          </cell>
          <cell r="AC823">
            <v>0</v>
          </cell>
          <cell r="AD823">
            <v>271980</v>
          </cell>
          <cell r="AE823">
            <v>0</v>
          </cell>
          <cell r="AF823">
            <v>211700</v>
          </cell>
          <cell r="AG823">
            <v>211700</v>
          </cell>
          <cell r="AH823">
            <v>22.16</v>
          </cell>
        </row>
        <row r="824">
          <cell r="J824" t="str">
            <v>PD KOTE_66F02-PD-KOTE</v>
          </cell>
          <cell r="K824" t="str">
            <v>AGRI</v>
          </cell>
          <cell r="L824" t="str">
            <v>1310401908010102</v>
          </cell>
          <cell r="M824">
            <v>311</v>
          </cell>
          <cell r="N824">
            <v>305</v>
          </cell>
          <cell r="O824">
            <v>6</v>
          </cell>
          <cell r="P824">
            <v>304</v>
          </cell>
          <cell r="Q824">
            <v>0</v>
          </cell>
          <cell r="R824">
            <v>853.97</v>
          </cell>
          <cell r="S824">
            <v>881.33600000000001</v>
          </cell>
          <cell r="T824">
            <v>853.97</v>
          </cell>
          <cell r="U824">
            <v>0</v>
          </cell>
          <cell r="V824">
            <v>853.97</v>
          </cell>
          <cell r="W824">
            <v>0</v>
          </cell>
          <cell r="X824">
            <v>20000</v>
          </cell>
          <cell r="Y824">
            <v>0</v>
          </cell>
          <cell r="Z824">
            <v>547320</v>
          </cell>
          <cell r="AA824">
            <v>0</v>
          </cell>
          <cell r="AB824">
            <v>0</v>
          </cell>
          <cell r="AC824">
            <v>0</v>
          </cell>
          <cell r="AD824">
            <v>547320</v>
          </cell>
          <cell r="AE824">
            <v>0</v>
          </cell>
          <cell r="AF824">
            <v>495324.77799999999</v>
          </cell>
          <cell r="AG824">
            <v>495324.77799999999</v>
          </cell>
          <cell r="AH824">
            <v>9.5</v>
          </cell>
        </row>
        <row r="825">
          <cell r="J825" t="str">
            <v>HOLALKERE_66F06-HOLALKERE</v>
          </cell>
          <cell r="K825" t="str">
            <v>DOMESTIC</v>
          </cell>
          <cell r="L825" t="str">
            <v>1310203903020301</v>
          </cell>
          <cell r="M825">
            <v>9003</v>
          </cell>
          <cell r="N825">
            <v>6877</v>
          </cell>
          <cell r="O825">
            <v>2126</v>
          </cell>
          <cell r="P825">
            <v>0</v>
          </cell>
          <cell r="Q825">
            <v>0</v>
          </cell>
          <cell r="R825">
            <v>77.281999999999996</v>
          </cell>
          <cell r="S825">
            <v>110.64700000000001</v>
          </cell>
          <cell r="V825">
            <v>77.28</v>
          </cell>
          <cell r="W825">
            <v>1.9999999999953388E-3</v>
          </cell>
          <cell r="X825">
            <v>20000</v>
          </cell>
          <cell r="Y825">
            <v>0</v>
          </cell>
          <cell r="Z825">
            <v>667300</v>
          </cell>
          <cell r="AA825">
            <v>0</v>
          </cell>
          <cell r="AB825">
            <v>59600</v>
          </cell>
          <cell r="AC825">
            <v>0</v>
          </cell>
          <cell r="AD825">
            <v>607700</v>
          </cell>
          <cell r="AE825">
            <v>560423.80000000005</v>
          </cell>
          <cell r="AF825">
            <v>0</v>
          </cell>
          <cell r="AG825">
            <v>560423.80000000005</v>
          </cell>
          <cell r="AH825">
            <v>7.78</v>
          </cell>
        </row>
        <row r="826">
          <cell r="J826" t="str">
            <v>HOLALKERE_66F07-KUDINEERAKATTE</v>
          </cell>
          <cell r="K826" t="str">
            <v>AGRI</v>
          </cell>
          <cell r="L826" t="str">
            <v>1310203903020101</v>
          </cell>
          <cell r="M826">
            <v>603</v>
          </cell>
          <cell r="N826">
            <v>595</v>
          </cell>
          <cell r="O826">
            <v>8</v>
          </cell>
          <cell r="P826">
            <v>592</v>
          </cell>
          <cell r="Q826">
            <v>0</v>
          </cell>
          <cell r="R826">
            <v>787.69899999999996</v>
          </cell>
          <cell r="S826">
            <v>830.34400000000005</v>
          </cell>
          <cell r="V826">
            <v>787.7</v>
          </cell>
          <cell r="W826">
            <v>-1.00000000009004E-3</v>
          </cell>
          <cell r="X826">
            <v>20000</v>
          </cell>
          <cell r="Y826">
            <v>0</v>
          </cell>
          <cell r="Z826">
            <v>852900</v>
          </cell>
          <cell r="AA826">
            <v>195300</v>
          </cell>
          <cell r="AB826">
            <v>0</v>
          </cell>
          <cell r="AC826">
            <v>0</v>
          </cell>
          <cell r="AD826">
            <v>1048200</v>
          </cell>
          <cell r="AE826">
            <v>98</v>
          </cell>
          <cell r="AF826">
            <v>897000</v>
          </cell>
          <cell r="AG826">
            <v>897098</v>
          </cell>
          <cell r="AH826">
            <v>14.42</v>
          </cell>
        </row>
        <row r="827">
          <cell r="J827" t="str">
            <v>HOLALKERE_66F08-BOMANKATTE</v>
          </cell>
          <cell r="K827" t="str">
            <v>AGRI</v>
          </cell>
          <cell r="L827" t="str">
            <v>1310203903020102</v>
          </cell>
          <cell r="M827">
            <v>874</v>
          </cell>
          <cell r="N827">
            <v>820</v>
          </cell>
          <cell r="O827">
            <v>54</v>
          </cell>
          <cell r="P827">
            <v>806</v>
          </cell>
          <cell r="Q827">
            <v>0</v>
          </cell>
          <cell r="R827">
            <v>1097.9770000000001</v>
          </cell>
          <cell r="S827">
            <v>1153.8109999999999</v>
          </cell>
          <cell r="V827">
            <v>1097.98</v>
          </cell>
          <cell r="W827">
            <v>-2.9999999999290594E-3</v>
          </cell>
          <cell r="X827">
            <v>20000</v>
          </cell>
          <cell r="Y827">
            <v>0</v>
          </cell>
          <cell r="Z827">
            <v>1116680</v>
          </cell>
          <cell r="AA827">
            <v>200257</v>
          </cell>
          <cell r="AB827">
            <v>0</v>
          </cell>
          <cell r="AC827">
            <v>0</v>
          </cell>
          <cell r="AD827">
            <v>1316937</v>
          </cell>
          <cell r="AE827">
            <v>853</v>
          </cell>
          <cell r="AF827">
            <v>1190975.895</v>
          </cell>
          <cell r="AG827">
            <v>1191828.895</v>
          </cell>
          <cell r="AH827">
            <v>9.5</v>
          </cell>
        </row>
        <row r="828">
          <cell r="J828" t="str">
            <v>HOLALKERE_66F09-GILIKENAHALLI</v>
          </cell>
          <cell r="K828" t="str">
            <v>AGRI</v>
          </cell>
          <cell r="L828" t="str">
            <v>1310203903020103</v>
          </cell>
          <cell r="M828">
            <v>370</v>
          </cell>
          <cell r="N828">
            <v>370</v>
          </cell>
          <cell r="O828">
            <v>0</v>
          </cell>
          <cell r="P828">
            <v>368</v>
          </cell>
          <cell r="Q828">
            <v>0</v>
          </cell>
          <cell r="R828">
            <v>747.28700000000003</v>
          </cell>
          <cell r="S828">
            <v>789.83199999999999</v>
          </cell>
          <cell r="V828">
            <v>747.29</v>
          </cell>
          <cell r="W828">
            <v>-2.9999999999290594E-3</v>
          </cell>
          <cell r="X828">
            <v>20000</v>
          </cell>
          <cell r="Y828">
            <v>0</v>
          </cell>
          <cell r="Z828">
            <v>850900</v>
          </cell>
          <cell r="AA828">
            <v>0</v>
          </cell>
          <cell r="AB828">
            <v>0</v>
          </cell>
          <cell r="AC828">
            <v>0</v>
          </cell>
          <cell r="AD828">
            <v>850900</v>
          </cell>
          <cell r="AE828">
            <v>99</v>
          </cell>
          <cell r="AF828">
            <v>561800</v>
          </cell>
          <cell r="AG828">
            <v>561899</v>
          </cell>
          <cell r="AH828">
            <v>33.96</v>
          </cell>
        </row>
        <row r="829">
          <cell r="J829" t="str">
            <v>HOLALKERE_66F10-AREHALLI</v>
          </cell>
          <cell r="K829" t="str">
            <v>AGRI</v>
          </cell>
          <cell r="L829" t="str">
            <v>1310203903030501</v>
          </cell>
          <cell r="M829">
            <v>270</v>
          </cell>
          <cell r="N829">
            <v>270</v>
          </cell>
          <cell r="O829">
            <v>0</v>
          </cell>
          <cell r="P829">
            <v>270</v>
          </cell>
          <cell r="Q829">
            <v>0</v>
          </cell>
          <cell r="R829">
            <v>453.976</v>
          </cell>
          <cell r="S829">
            <v>492.48399999999998</v>
          </cell>
          <cell r="V829">
            <v>453.98</v>
          </cell>
          <cell r="W829">
            <v>-4.0000000000190994E-3</v>
          </cell>
          <cell r="X829">
            <v>20000</v>
          </cell>
          <cell r="Y829">
            <v>0</v>
          </cell>
          <cell r="Z829">
            <v>770160</v>
          </cell>
          <cell r="AA829">
            <v>0</v>
          </cell>
          <cell r="AB829">
            <v>0</v>
          </cell>
          <cell r="AC829">
            <v>0</v>
          </cell>
          <cell r="AD829">
            <v>770160</v>
          </cell>
          <cell r="AE829">
            <v>0</v>
          </cell>
          <cell r="AF829">
            <v>412000</v>
          </cell>
          <cell r="AG829">
            <v>412000</v>
          </cell>
          <cell r="AH829">
            <v>46.5</v>
          </cell>
        </row>
        <row r="830">
          <cell r="J830" t="str">
            <v>HOLALKERE_66F11-BILIMATTI</v>
          </cell>
          <cell r="K830" t="str">
            <v>AGRI</v>
          </cell>
          <cell r="L830" t="str">
            <v>1310203903030502</v>
          </cell>
          <cell r="M830">
            <v>293</v>
          </cell>
          <cell r="N830">
            <v>292</v>
          </cell>
          <cell r="O830">
            <v>1</v>
          </cell>
          <cell r="P830">
            <v>291</v>
          </cell>
          <cell r="Q830">
            <v>0</v>
          </cell>
          <cell r="R830">
            <v>1679.9</v>
          </cell>
          <cell r="S830">
            <v>1871</v>
          </cell>
          <cell r="V830">
            <v>1679.9</v>
          </cell>
          <cell r="W830">
            <v>0</v>
          </cell>
          <cell r="X830">
            <v>2000</v>
          </cell>
          <cell r="Y830">
            <v>0</v>
          </cell>
          <cell r="Z830">
            <v>382200</v>
          </cell>
          <cell r="AA830">
            <v>0</v>
          </cell>
          <cell r="AB830">
            <v>0</v>
          </cell>
          <cell r="AC830">
            <v>0</v>
          </cell>
          <cell r="AD830">
            <v>382200</v>
          </cell>
          <cell r="AE830">
            <v>16</v>
          </cell>
          <cell r="AF830">
            <v>345875.18400000001</v>
          </cell>
          <cell r="AG830">
            <v>345891.18400000001</v>
          </cell>
          <cell r="AH830">
            <v>9.5</v>
          </cell>
        </row>
        <row r="831">
          <cell r="J831" t="str">
            <v>HOLALKERE_66F14-MALENAHALLI NJY</v>
          </cell>
          <cell r="K831" t="str">
            <v>NJY</v>
          </cell>
          <cell r="L831" t="str">
            <v>1310203903030505</v>
          </cell>
          <cell r="M831">
            <v>1738</v>
          </cell>
          <cell r="N831">
            <v>1540</v>
          </cell>
          <cell r="O831">
            <v>198</v>
          </cell>
          <cell r="P831">
            <v>0</v>
          </cell>
          <cell r="Q831">
            <v>0</v>
          </cell>
          <cell r="R831">
            <v>424.798</v>
          </cell>
          <cell r="S831">
            <v>424.798</v>
          </cell>
          <cell r="V831">
            <v>424.8</v>
          </cell>
          <cell r="W831">
            <v>-2.0000000000095497E-3</v>
          </cell>
          <cell r="X831">
            <v>10000</v>
          </cell>
          <cell r="Y831">
            <v>211202</v>
          </cell>
          <cell r="Z831">
            <v>211202</v>
          </cell>
          <cell r="AA831">
            <v>0</v>
          </cell>
          <cell r="AB831">
            <v>104600</v>
          </cell>
          <cell r="AC831">
            <v>0</v>
          </cell>
          <cell r="AD831">
            <v>106602</v>
          </cell>
          <cell r="AE831">
            <v>95585</v>
          </cell>
          <cell r="AF831">
            <v>0</v>
          </cell>
          <cell r="AG831">
            <v>95585</v>
          </cell>
          <cell r="AH831">
            <v>10.33</v>
          </cell>
        </row>
        <row r="832">
          <cell r="J832" t="str">
            <v>HOLALKERE_66F15-PUNAGURU</v>
          </cell>
          <cell r="K832" t="str">
            <v>AGRI</v>
          </cell>
          <cell r="L832" t="str">
            <v>1310203903030506</v>
          </cell>
          <cell r="M832">
            <v>221</v>
          </cell>
          <cell r="N832">
            <v>221</v>
          </cell>
          <cell r="O832">
            <v>0</v>
          </cell>
          <cell r="P832">
            <v>220</v>
          </cell>
          <cell r="Q832">
            <v>0</v>
          </cell>
          <cell r="R832">
            <v>262.35300000000001</v>
          </cell>
          <cell r="S832">
            <v>278.59399999999999</v>
          </cell>
          <cell r="V832">
            <v>262.35000000000002</v>
          </cell>
          <cell r="W832">
            <v>2.9999999999859028E-3</v>
          </cell>
          <cell r="X832">
            <v>20000</v>
          </cell>
          <cell r="Y832">
            <v>0</v>
          </cell>
          <cell r="Z832">
            <v>324820</v>
          </cell>
          <cell r="AA832">
            <v>0</v>
          </cell>
          <cell r="AB832">
            <v>0</v>
          </cell>
          <cell r="AC832">
            <v>0</v>
          </cell>
          <cell r="AD832">
            <v>324820</v>
          </cell>
          <cell r="AE832">
            <v>77</v>
          </cell>
          <cell r="AF832">
            <v>293885.58899999998</v>
          </cell>
          <cell r="AG832">
            <v>293962.58899999998</v>
          </cell>
          <cell r="AH832">
            <v>9.5</v>
          </cell>
        </row>
        <row r="833">
          <cell r="J833" t="str">
            <v>HOLALKERE_66F16-LOKADOLALU NJY</v>
          </cell>
          <cell r="K833" t="str">
            <v>NJY</v>
          </cell>
          <cell r="L833" t="str">
            <v>1310203903020302</v>
          </cell>
          <cell r="M833">
            <v>3571</v>
          </cell>
          <cell r="N833">
            <v>2544</v>
          </cell>
          <cell r="O833">
            <v>1027</v>
          </cell>
          <cell r="P833">
            <v>0</v>
          </cell>
          <cell r="Q833">
            <v>0</v>
          </cell>
          <cell r="R833">
            <v>74.72</v>
          </cell>
          <cell r="S833">
            <v>94.036000000000001</v>
          </cell>
          <cell r="V833">
            <v>74.72</v>
          </cell>
          <cell r="W833">
            <v>0</v>
          </cell>
          <cell r="X833">
            <v>20000</v>
          </cell>
          <cell r="Y833">
            <v>0</v>
          </cell>
          <cell r="Z833">
            <v>386320</v>
          </cell>
          <cell r="AA833">
            <v>0</v>
          </cell>
          <cell r="AB833">
            <v>200257</v>
          </cell>
          <cell r="AC833">
            <v>0</v>
          </cell>
          <cell r="AD833">
            <v>186063</v>
          </cell>
          <cell r="AE833">
            <v>171993.5</v>
          </cell>
          <cell r="AF833">
            <v>0</v>
          </cell>
          <cell r="AG833">
            <v>171993.5</v>
          </cell>
          <cell r="AH833">
            <v>7.56</v>
          </cell>
        </row>
        <row r="834">
          <cell r="J834" t="str">
            <v>HOLALKERE_66F17-CHEERANAHALLI NJY</v>
          </cell>
          <cell r="K834" t="str">
            <v>NJY</v>
          </cell>
          <cell r="L834" t="str">
            <v>1310203903010301</v>
          </cell>
          <cell r="M834">
            <v>2303</v>
          </cell>
          <cell r="N834">
            <v>1967</v>
          </cell>
          <cell r="O834">
            <v>336</v>
          </cell>
          <cell r="P834">
            <v>0</v>
          </cell>
          <cell r="Q834">
            <v>0</v>
          </cell>
          <cell r="R834">
            <v>161.77199999999999</v>
          </cell>
          <cell r="S834">
            <v>178.935</v>
          </cell>
          <cell r="V834">
            <v>161.77000000000001</v>
          </cell>
          <cell r="W834">
            <v>1.999999999981128E-3</v>
          </cell>
          <cell r="X834">
            <v>20000</v>
          </cell>
          <cell r="Y834">
            <v>0</v>
          </cell>
          <cell r="Z834">
            <v>343260</v>
          </cell>
          <cell r="AA834">
            <v>0</v>
          </cell>
          <cell r="AB834">
            <v>86180</v>
          </cell>
          <cell r="AC834">
            <v>0</v>
          </cell>
          <cell r="AD834">
            <v>257080</v>
          </cell>
          <cell r="AE834">
            <v>224662.39999999999</v>
          </cell>
          <cell r="AF834">
            <v>0</v>
          </cell>
          <cell r="AG834">
            <v>224662.39999999999</v>
          </cell>
          <cell r="AH834">
            <v>12.61</v>
          </cell>
        </row>
        <row r="835">
          <cell r="J835" t="str">
            <v>HOLALKERE_66F18-RAMAGIRI ROAD</v>
          </cell>
          <cell r="K835" t="str">
            <v>AGRI</v>
          </cell>
          <cell r="L835" t="str">
            <v>1310203903030507</v>
          </cell>
          <cell r="M835">
            <v>318</v>
          </cell>
          <cell r="N835">
            <v>316</v>
          </cell>
          <cell r="O835">
            <v>2</v>
          </cell>
          <cell r="P835">
            <v>313</v>
          </cell>
          <cell r="Q835">
            <v>0</v>
          </cell>
          <cell r="R835">
            <v>436.238</v>
          </cell>
          <cell r="S835">
            <v>453.64400000000001</v>
          </cell>
          <cell r="V835">
            <v>436.24</v>
          </cell>
          <cell r="W835">
            <v>-2.0000000000095497E-3</v>
          </cell>
          <cell r="X835">
            <v>20000</v>
          </cell>
          <cell r="Y835">
            <v>0</v>
          </cell>
          <cell r="Z835">
            <v>348120</v>
          </cell>
          <cell r="AA835">
            <v>0</v>
          </cell>
          <cell r="AB835">
            <v>0</v>
          </cell>
          <cell r="AC835">
            <v>0</v>
          </cell>
          <cell r="AD835">
            <v>348120</v>
          </cell>
          <cell r="AE835">
            <v>79</v>
          </cell>
          <cell r="AF835">
            <v>314968.745</v>
          </cell>
          <cell r="AG835">
            <v>315047.745</v>
          </cell>
          <cell r="AH835">
            <v>9.5</v>
          </cell>
        </row>
        <row r="836">
          <cell r="J836" t="str">
            <v>HOLALKERE_66F18 RAMAGIRI ROAD</v>
          </cell>
          <cell r="K836" t="str">
            <v>AGRI</v>
          </cell>
          <cell r="L836" t="str">
            <v>16575</v>
          </cell>
          <cell r="M836">
            <v>26</v>
          </cell>
          <cell r="N836">
            <v>5</v>
          </cell>
          <cell r="O836">
            <v>21</v>
          </cell>
          <cell r="P836">
            <v>5</v>
          </cell>
          <cell r="Q836">
            <v>0</v>
          </cell>
          <cell r="V836">
            <v>436.24</v>
          </cell>
          <cell r="W836">
            <v>-436.24</v>
          </cell>
          <cell r="AE836">
            <v>0</v>
          </cell>
          <cell r="AF836">
            <v>3464.1190000000001</v>
          </cell>
          <cell r="AG836">
            <v>3464.1190000000001</v>
          </cell>
        </row>
        <row r="837">
          <cell r="J837" t="str">
            <v>HOLALKERE_66F19-NGHALLI</v>
          </cell>
          <cell r="K837" t="str">
            <v>AGRI</v>
          </cell>
          <cell r="L837" t="str">
            <v>1310203903030503</v>
          </cell>
          <cell r="M837">
            <v>766</v>
          </cell>
          <cell r="N837">
            <v>765</v>
          </cell>
          <cell r="O837">
            <v>1</v>
          </cell>
          <cell r="P837">
            <v>765</v>
          </cell>
          <cell r="Q837">
            <v>0</v>
          </cell>
          <cell r="R837">
            <v>1111.518</v>
          </cell>
          <cell r="S837">
            <v>1174.3900000000001</v>
          </cell>
          <cell r="V837">
            <v>1111.52</v>
          </cell>
          <cell r="W837">
            <v>-1.9999999999527063E-3</v>
          </cell>
          <cell r="X837">
            <v>20000</v>
          </cell>
          <cell r="Y837">
            <v>0</v>
          </cell>
          <cell r="Z837">
            <v>1257440</v>
          </cell>
          <cell r="AA837">
            <v>104600</v>
          </cell>
          <cell r="AB837">
            <v>0</v>
          </cell>
          <cell r="AC837">
            <v>0</v>
          </cell>
          <cell r="AD837">
            <v>1362040</v>
          </cell>
          <cell r="AE837">
            <v>0</v>
          </cell>
          <cell r="AF837">
            <v>1161000</v>
          </cell>
          <cell r="AG837">
            <v>1161000</v>
          </cell>
          <cell r="AH837">
            <v>14.76</v>
          </cell>
        </row>
        <row r="838">
          <cell r="J838" t="str">
            <v>HOLALKERE_66F20-GUNDERI</v>
          </cell>
          <cell r="K838" t="str">
            <v>AGRI</v>
          </cell>
          <cell r="L838" t="str">
            <v>1310203903030504</v>
          </cell>
          <cell r="M838">
            <v>520</v>
          </cell>
          <cell r="N838">
            <v>520</v>
          </cell>
          <cell r="O838">
            <v>0</v>
          </cell>
          <cell r="P838">
            <v>519</v>
          </cell>
          <cell r="Q838">
            <v>0</v>
          </cell>
          <cell r="R838">
            <v>769.72799999999995</v>
          </cell>
          <cell r="S838">
            <v>808.13699999999994</v>
          </cell>
          <cell r="V838">
            <v>769.73</v>
          </cell>
          <cell r="W838">
            <v>-2.0000000000663931E-3</v>
          </cell>
          <cell r="X838">
            <v>30000</v>
          </cell>
          <cell r="Y838">
            <v>0</v>
          </cell>
          <cell r="Z838">
            <v>1152270</v>
          </cell>
          <cell r="AA838">
            <v>0</v>
          </cell>
          <cell r="AB838">
            <v>0</v>
          </cell>
          <cell r="AC838">
            <v>0</v>
          </cell>
          <cell r="AD838">
            <v>1152270</v>
          </cell>
          <cell r="AE838">
            <v>33</v>
          </cell>
          <cell r="AF838">
            <v>790600</v>
          </cell>
          <cell r="AG838">
            <v>790633</v>
          </cell>
          <cell r="AH838">
            <v>31.38</v>
          </cell>
        </row>
        <row r="839">
          <cell r="J839" t="str">
            <v>HOLALKERE_66F21-KUKKADESHWARI</v>
          </cell>
          <cell r="K839" t="str">
            <v>AGRI</v>
          </cell>
          <cell r="L839" t="str">
            <v>1310203903030701</v>
          </cell>
          <cell r="M839">
            <v>793</v>
          </cell>
          <cell r="N839">
            <v>147</v>
          </cell>
          <cell r="O839">
            <v>646</v>
          </cell>
          <cell r="P839">
            <v>138</v>
          </cell>
          <cell r="Q839">
            <v>0</v>
          </cell>
          <cell r="R839">
            <v>126.2</v>
          </cell>
          <cell r="S839">
            <v>193.8</v>
          </cell>
          <cell r="V839">
            <v>126.2</v>
          </cell>
          <cell r="W839">
            <v>0</v>
          </cell>
          <cell r="X839">
            <v>2000</v>
          </cell>
          <cell r="Y839">
            <v>0</v>
          </cell>
          <cell r="Z839">
            <v>135200</v>
          </cell>
          <cell r="AA839">
            <v>0</v>
          </cell>
          <cell r="AB839">
            <v>0</v>
          </cell>
          <cell r="AC839">
            <v>0</v>
          </cell>
          <cell r="AD839">
            <v>135200</v>
          </cell>
          <cell r="AE839">
            <v>613</v>
          </cell>
          <cell r="AF839">
            <v>121743.505</v>
          </cell>
          <cell r="AG839">
            <v>122356.505</v>
          </cell>
          <cell r="AH839">
            <v>9.5</v>
          </cell>
        </row>
        <row r="840">
          <cell r="J840" t="str">
            <v>MALLADIHALLI_ 66 F01-SHIVAPURA</v>
          </cell>
          <cell r="K840" t="str">
            <v>AGRI</v>
          </cell>
          <cell r="L840" t="str">
            <v>1310203908010103</v>
          </cell>
          <cell r="M840">
            <v>626</v>
          </cell>
          <cell r="N840">
            <v>625</v>
          </cell>
          <cell r="O840">
            <v>1</v>
          </cell>
          <cell r="P840">
            <v>618</v>
          </cell>
          <cell r="Q840">
            <v>0</v>
          </cell>
          <cell r="R840">
            <v>688.79100000000005</v>
          </cell>
          <cell r="S840">
            <v>725.577</v>
          </cell>
          <cell r="V840">
            <v>688.79</v>
          </cell>
          <cell r="W840">
            <v>1.00000000009004E-3</v>
          </cell>
          <cell r="X840">
            <v>20000</v>
          </cell>
          <cell r="Y840">
            <v>0</v>
          </cell>
          <cell r="Z840">
            <v>735720</v>
          </cell>
          <cell r="AA840">
            <v>107336</v>
          </cell>
          <cell r="AB840">
            <v>0</v>
          </cell>
          <cell r="AC840">
            <v>0</v>
          </cell>
          <cell r="AD840">
            <v>843056</v>
          </cell>
          <cell r="AE840">
            <v>300</v>
          </cell>
          <cell r="AF840">
            <v>762665.49</v>
          </cell>
          <cell r="AG840">
            <v>762965.49</v>
          </cell>
          <cell r="AH840">
            <v>9.5</v>
          </cell>
        </row>
        <row r="841">
          <cell r="J841" t="str">
            <v>MALLADIHALLI_ 66 F02-RAMAGHATTA</v>
          </cell>
          <cell r="K841" t="str">
            <v>AGRI</v>
          </cell>
          <cell r="L841" t="str">
            <v>1310203908010104</v>
          </cell>
          <cell r="M841">
            <v>403</v>
          </cell>
          <cell r="N841">
            <v>403</v>
          </cell>
          <cell r="O841">
            <v>0</v>
          </cell>
          <cell r="P841">
            <v>401</v>
          </cell>
          <cell r="Q841">
            <v>0</v>
          </cell>
          <cell r="R841">
            <v>438.78500000000003</v>
          </cell>
          <cell r="S841">
            <v>466.71</v>
          </cell>
          <cell r="V841">
            <v>438.79</v>
          </cell>
          <cell r="W841">
            <v>-4.9999999999954525E-3</v>
          </cell>
          <cell r="X841">
            <v>20000</v>
          </cell>
          <cell r="Y841">
            <v>0</v>
          </cell>
          <cell r="Z841">
            <v>558500</v>
          </cell>
          <cell r="AA841">
            <v>0</v>
          </cell>
          <cell r="AB841">
            <v>0</v>
          </cell>
          <cell r="AC841">
            <v>0</v>
          </cell>
          <cell r="AD841">
            <v>558500</v>
          </cell>
          <cell r="AE841">
            <v>1</v>
          </cell>
          <cell r="AF841">
            <v>505440.44400000002</v>
          </cell>
          <cell r="AG841">
            <v>505441.44400000002</v>
          </cell>
          <cell r="AH841">
            <v>9.5</v>
          </cell>
        </row>
        <row r="842">
          <cell r="J842" t="str">
            <v>MALLADIHALLI_ 66 F03-KENGUNTE</v>
          </cell>
          <cell r="K842" t="str">
            <v>NJY</v>
          </cell>
          <cell r="L842" t="str">
            <v>1310203908010101</v>
          </cell>
          <cell r="M842">
            <v>2584</v>
          </cell>
          <cell r="N842">
            <v>2170</v>
          </cell>
          <cell r="O842">
            <v>414</v>
          </cell>
          <cell r="P842">
            <v>0</v>
          </cell>
          <cell r="Q842">
            <v>0</v>
          </cell>
          <cell r="R842">
            <v>26.347999999999999</v>
          </cell>
          <cell r="S842">
            <v>38.790999999999997</v>
          </cell>
          <cell r="V842">
            <v>26.35</v>
          </cell>
          <cell r="W842">
            <v>-2.0000000000024443E-3</v>
          </cell>
          <cell r="X842">
            <v>20000</v>
          </cell>
          <cell r="Y842">
            <v>0</v>
          </cell>
          <cell r="Z842">
            <v>248860</v>
          </cell>
          <cell r="AA842">
            <v>0</v>
          </cell>
          <cell r="AB842">
            <v>62246</v>
          </cell>
          <cell r="AC842">
            <v>0</v>
          </cell>
          <cell r="AD842">
            <v>186614</v>
          </cell>
          <cell r="AE842">
            <v>164963</v>
          </cell>
          <cell r="AF842">
            <v>0</v>
          </cell>
          <cell r="AG842">
            <v>164963</v>
          </cell>
          <cell r="AH842">
            <v>11.6</v>
          </cell>
        </row>
        <row r="843">
          <cell r="J843" t="str">
            <v>MALLADIHALLI_ 66 F04-DUMMI</v>
          </cell>
          <cell r="K843" t="str">
            <v>AGRI</v>
          </cell>
          <cell r="L843" t="str">
            <v>1310203908010102</v>
          </cell>
          <cell r="M843">
            <v>405</v>
          </cell>
          <cell r="N843">
            <v>405</v>
          </cell>
          <cell r="O843">
            <v>0</v>
          </cell>
          <cell r="P843">
            <v>405</v>
          </cell>
          <cell r="Q843">
            <v>0</v>
          </cell>
          <cell r="R843">
            <v>31.39</v>
          </cell>
          <cell r="S843">
            <v>57.064</v>
          </cell>
          <cell r="V843">
            <v>31.39</v>
          </cell>
          <cell r="W843">
            <v>0</v>
          </cell>
          <cell r="X843">
            <v>20000</v>
          </cell>
          <cell r="Y843">
            <v>0</v>
          </cell>
          <cell r="Z843">
            <v>513480</v>
          </cell>
          <cell r="AA843">
            <v>31946</v>
          </cell>
          <cell r="AB843">
            <v>0</v>
          </cell>
          <cell r="AC843">
            <v>0</v>
          </cell>
          <cell r="AD843">
            <v>545426</v>
          </cell>
          <cell r="AE843">
            <v>0</v>
          </cell>
          <cell r="AF843">
            <v>493611.3</v>
          </cell>
          <cell r="AG843">
            <v>493611.3</v>
          </cell>
          <cell r="AH843">
            <v>9.5</v>
          </cell>
        </row>
        <row r="844">
          <cell r="J844" t="str">
            <v>MALLADIHALLI_ 66 F05-DOGGANAL</v>
          </cell>
          <cell r="K844" t="str">
            <v>AGRI</v>
          </cell>
          <cell r="L844" t="str">
            <v>1310203908020104</v>
          </cell>
          <cell r="M844">
            <v>375</v>
          </cell>
          <cell r="N844">
            <v>375</v>
          </cell>
          <cell r="O844">
            <v>0</v>
          </cell>
          <cell r="P844">
            <v>373</v>
          </cell>
          <cell r="Q844">
            <v>0</v>
          </cell>
          <cell r="R844">
            <v>205.4</v>
          </cell>
          <cell r="S844">
            <v>1125.9000000000001</v>
          </cell>
          <cell r="V844">
            <v>715.22</v>
          </cell>
          <cell r="W844">
            <v>-509.82000000000005</v>
          </cell>
          <cell r="X844">
            <v>1000</v>
          </cell>
          <cell r="Y844">
            <v>0</v>
          </cell>
          <cell r="Z844">
            <v>920500</v>
          </cell>
          <cell r="AA844">
            <v>0</v>
          </cell>
          <cell r="AB844">
            <v>268200</v>
          </cell>
          <cell r="AC844">
            <v>0</v>
          </cell>
          <cell r="AD844">
            <v>652300</v>
          </cell>
          <cell r="AE844">
            <v>37</v>
          </cell>
          <cell r="AF844">
            <v>574400</v>
          </cell>
          <cell r="AG844">
            <v>574437</v>
          </cell>
          <cell r="AH844">
            <v>11.94</v>
          </cell>
        </row>
        <row r="845">
          <cell r="J845" t="str">
            <v>MALLADIHALLI_ 66 F06-KUNAGALI NJY</v>
          </cell>
          <cell r="K845" t="str">
            <v>NJY</v>
          </cell>
          <cell r="L845" t="str">
            <v>1310203908020103</v>
          </cell>
          <cell r="M845">
            <v>1836</v>
          </cell>
          <cell r="N845">
            <v>1512</v>
          </cell>
          <cell r="O845">
            <v>324</v>
          </cell>
          <cell r="P845">
            <v>0</v>
          </cell>
          <cell r="Q845">
            <v>0</v>
          </cell>
          <cell r="R845">
            <v>1327.7719999999999</v>
          </cell>
          <cell r="S845">
            <v>1351.703</v>
          </cell>
          <cell r="V845">
            <v>1327.77</v>
          </cell>
          <cell r="W845">
            <v>1.9999999999527063E-3</v>
          </cell>
          <cell r="X845">
            <v>10000</v>
          </cell>
          <cell r="Y845">
            <v>0</v>
          </cell>
          <cell r="Z845">
            <v>239310</v>
          </cell>
          <cell r="AA845">
            <v>0</v>
          </cell>
          <cell r="AB845">
            <v>152336</v>
          </cell>
          <cell r="AC845">
            <v>0</v>
          </cell>
          <cell r="AD845">
            <v>86974</v>
          </cell>
          <cell r="AE845">
            <v>75647</v>
          </cell>
          <cell r="AF845">
            <v>0</v>
          </cell>
          <cell r="AG845">
            <v>75647</v>
          </cell>
          <cell r="AH845">
            <v>13.02</v>
          </cell>
        </row>
        <row r="846">
          <cell r="J846" t="str">
            <v>MALLADIHALLI_ 66 F07-HULEMALALI</v>
          </cell>
          <cell r="K846" t="str">
            <v>AGRI</v>
          </cell>
          <cell r="L846" t="str">
            <v>1310203908020101</v>
          </cell>
          <cell r="M846">
            <v>369</v>
          </cell>
          <cell r="N846">
            <v>369</v>
          </cell>
          <cell r="O846">
            <v>0</v>
          </cell>
          <cell r="P846">
            <v>369</v>
          </cell>
          <cell r="Q846">
            <v>0</v>
          </cell>
          <cell r="R846">
            <v>679.75400000000002</v>
          </cell>
          <cell r="S846">
            <v>717.06799999999998</v>
          </cell>
          <cell r="V846">
            <v>679.75</v>
          </cell>
          <cell r="W846">
            <v>4.0000000000190994E-3</v>
          </cell>
          <cell r="X846">
            <v>20000</v>
          </cell>
          <cell r="Y846">
            <v>0</v>
          </cell>
          <cell r="Z846">
            <v>746280</v>
          </cell>
          <cell r="AA846">
            <v>0</v>
          </cell>
          <cell r="AB846">
            <v>0</v>
          </cell>
          <cell r="AC846">
            <v>0</v>
          </cell>
          <cell r="AD846">
            <v>746280</v>
          </cell>
          <cell r="AE846">
            <v>0</v>
          </cell>
          <cell r="AF846">
            <v>557900</v>
          </cell>
          <cell r="AG846">
            <v>557900</v>
          </cell>
          <cell r="AH846">
            <v>25.24</v>
          </cell>
        </row>
        <row r="847">
          <cell r="J847" t="str">
            <v>MALLADIHALLI_ 66 F08-AGRAHARA</v>
          </cell>
          <cell r="K847" t="str">
            <v>AGRI</v>
          </cell>
          <cell r="L847" t="str">
            <v>1310203908020102</v>
          </cell>
          <cell r="M847">
            <v>337</v>
          </cell>
          <cell r="N847">
            <v>337</v>
          </cell>
          <cell r="O847">
            <v>0</v>
          </cell>
          <cell r="P847">
            <v>337</v>
          </cell>
          <cell r="Q847">
            <v>0</v>
          </cell>
          <cell r="R847">
            <v>478.28300000000002</v>
          </cell>
          <cell r="S847">
            <v>505.279</v>
          </cell>
          <cell r="V847">
            <v>478.28</v>
          </cell>
          <cell r="W847">
            <v>3.0000000000427463E-3</v>
          </cell>
          <cell r="X847">
            <v>20000</v>
          </cell>
          <cell r="Y847">
            <v>0</v>
          </cell>
          <cell r="Z847">
            <v>539920</v>
          </cell>
          <cell r="AA847">
            <v>30300</v>
          </cell>
          <cell r="AB847">
            <v>0</v>
          </cell>
          <cell r="AC847">
            <v>0</v>
          </cell>
          <cell r="AD847">
            <v>570220</v>
          </cell>
          <cell r="AE847">
            <v>0</v>
          </cell>
          <cell r="AF847">
            <v>515600</v>
          </cell>
          <cell r="AG847">
            <v>515600</v>
          </cell>
          <cell r="AH847">
            <v>9.58</v>
          </cell>
        </row>
        <row r="848">
          <cell r="J848" t="str">
            <v>RAMAGIRI_66F01-THALAKATTA</v>
          </cell>
          <cell r="K848" t="str">
            <v>AGRI</v>
          </cell>
          <cell r="L848" t="str">
            <v>1310203901010101</v>
          </cell>
          <cell r="M848">
            <v>923</v>
          </cell>
          <cell r="N848">
            <v>856</v>
          </cell>
          <cell r="O848">
            <v>67</v>
          </cell>
          <cell r="P848">
            <v>853</v>
          </cell>
          <cell r="Q848">
            <v>0</v>
          </cell>
          <cell r="R848">
            <v>914.95600000000002</v>
          </cell>
          <cell r="S848">
            <v>960.32799999999997</v>
          </cell>
          <cell r="V848">
            <v>914.96</v>
          </cell>
          <cell r="W848">
            <v>-4.0000000000190994E-3</v>
          </cell>
          <cell r="X848">
            <v>20000</v>
          </cell>
          <cell r="Y848">
            <v>0</v>
          </cell>
          <cell r="Z848">
            <v>907440</v>
          </cell>
          <cell r="AA848">
            <v>157946</v>
          </cell>
          <cell r="AB848">
            <v>0</v>
          </cell>
          <cell r="AC848">
            <v>0</v>
          </cell>
          <cell r="AD848">
            <v>1065386</v>
          </cell>
          <cell r="AE848">
            <v>66</v>
          </cell>
          <cell r="AF848">
            <v>964107.26300000004</v>
          </cell>
          <cell r="AG848">
            <v>964173.26300000004</v>
          </cell>
          <cell r="AH848">
            <v>9.5</v>
          </cell>
        </row>
        <row r="849">
          <cell r="J849" t="str">
            <v>RAMAGIRI_66F02-GOWDIHALLI</v>
          </cell>
          <cell r="K849" t="str">
            <v>AGRI</v>
          </cell>
          <cell r="L849" t="str">
            <v>1310203901010102</v>
          </cell>
          <cell r="M849">
            <v>484</v>
          </cell>
          <cell r="N849">
            <v>484</v>
          </cell>
          <cell r="O849">
            <v>0</v>
          </cell>
          <cell r="P849">
            <v>484</v>
          </cell>
          <cell r="Q849">
            <v>0</v>
          </cell>
          <cell r="R849">
            <v>897.86900000000003</v>
          </cell>
          <cell r="S849">
            <v>942.65200000000004</v>
          </cell>
          <cell r="V849">
            <v>897.87</v>
          </cell>
          <cell r="W849">
            <v>-9.9999999997635314E-4</v>
          </cell>
          <cell r="X849">
            <v>20000</v>
          </cell>
          <cell r="Y849">
            <v>0</v>
          </cell>
          <cell r="Z849">
            <v>895660</v>
          </cell>
          <cell r="AA849">
            <v>0</v>
          </cell>
          <cell r="AB849">
            <v>0</v>
          </cell>
          <cell r="AC849">
            <v>0</v>
          </cell>
          <cell r="AD849">
            <v>895660</v>
          </cell>
          <cell r="AE849">
            <v>0</v>
          </cell>
          <cell r="AF849">
            <v>737300</v>
          </cell>
          <cell r="AG849">
            <v>737300</v>
          </cell>
          <cell r="AH849">
            <v>17.68</v>
          </cell>
        </row>
        <row r="850">
          <cell r="J850" t="str">
            <v>RAMAGIRI_66F03-GUNDASAMUDRA</v>
          </cell>
          <cell r="K850" t="str">
            <v>AGRI</v>
          </cell>
          <cell r="L850" t="str">
            <v>1310203901010103</v>
          </cell>
          <cell r="M850">
            <v>495</v>
          </cell>
          <cell r="N850">
            <v>464</v>
          </cell>
          <cell r="O850">
            <v>31</v>
          </cell>
          <cell r="P850">
            <v>460</v>
          </cell>
          <cell r="Q850">
            <v>0</v>
          </cell>
          <cell r="R850">
            <v>1143.0050000000001</v>
          </cell>
          <cell r="S850">
            <v>1201.462</v>
          </cell>
          <cell r="V850">
            <v>1143.01</v>
          </cell>
          <cell r="W850">
            <v>-4.9999999998817657E-3</v>
          </cell>
          <cell r="X850">
            <v>20000</v>
          </cell>
          <cell r="Y850">
            <v>0</v>
          </cell>
          <cell r="Z850">
            <v>1169140</v>
          </cell>
          <cell r="AA850">
            <v>0</v>
          </cell>
          <cell r="AB850">
            <v>362000</v>
          </cell>
          <cell r="AC850">
            <v>0</v>
          </cell>
          <cell r="AD850">
            <v>807140</v>
          </cell>
          <cell r="AE850">
            <v>381</v>
          </cell>
          <cell r="AF850">
            <v>699800</v>
          </cell>
          <cell r="AG850">
            <v>700181</v>
          </cell>
          <cell r="AH850">
            <v>13.25</v>
          </cell>
        </row>
        <row r="851">
          <cell r="J851" t="str">
            <v>RAMAGIRI_66F04-RAMAGIRI</v>
          </cell>
          <cell r="K851" t="str">
            <v>AGRI</v>
          </cell>
          <cell r="L851" t="str">
            <v>1310203901010104</v>
          </cell>
          <cell r="M851">
            <v>491</v>
          </cell>
          <cell r="N851">
            <v>490</v>
          </cell>
          <cell r="O851">
            <v>1</v>
          </cell>
          <cell r="P851">
            <v>488</v>
          </cell>
          <cell r="Q851">
            <v>0</v>
          </cell>
          <cell r="R851">
            <v>831.53899999999999</v>
          </cell>
          <cell r="S851">
            <v>869.48099999999999</v>
          </cell>
          <cell r="V851">
            <v>831.54</v>
          </cell>
          <cell r="W851">
            <v>-9.9999999997635314E-4</v>
          </cell>
          <cell r="X851">
            <v>20000</v>
          </cell>
          <cell r="Y851">
            <v>0</v>
          </cell>
          <cell r="Z851">
            <v>758840</v>
          </cell>
          <cell r="AA851">
            <v>10800</v>
          </cell>
          <cell r="AB851">
            <v>0</v>
          </cell>
          <cell r="AC851">
            <v>0</v>
          </cell>
          <cell r="AD851">
            <v>769640</v>
          </cell>
          <cell r="AE851">
            <v>107</v>
          </cell>
          <cell r="AF851">
            <v>696417.09100000001</v>
          </cell>
          <cell r="AG851">
            <v>696524.09100000001</v>
          </cell>
          <cell r="AH851">
            <v>9.5</v>
          </cell>
        </row>
        <row r="852">
          <cell r="J852" t="str">
            <v>RAMAGIRI_66F05- KANIVEHALLI</v>
          </cell>
          <cell r="K852" t="str">
            <v>AGRI</v>
          </cell>
          <cell r="L852" t="str">
            <v>1310203901020307</v>
          </cell>
          <cell r="M852">
            <v>719</v>
          </cell>
          <cell r="N852">
            <v>719</v>
          </cell>
          <cell r="O852">
            <v>0</v>
          </cell>
          <cell r="P852">
            <v>719</v>
          </cell>
          <cell r="Q852">
            <v>0</v>
          </cell>
          <cell r="R852">
            <v>1157.3620000000001</v>
          </cell>
          <cell r="S852">
            <v>1216.1099999999999</v>
          </cell>
          <cell r="V852">
            <v>1157.3599999999999</v>
          </cell>
          <cell r="W852">
            <v>2.00000000018008E-3</v>
          </cell>
          <cell r="X852">
            <v>20000</v>
          </cell>
          <cell r="Y852">
            <v>0</v>
          </cell>
          <cell r="Z852">
            <v>1174960</v>
          </cell>
          <cell r="AA852">
            <v>45000</v>
          </cell>
          <cell r="AB852">
            <v>0</v>
          </cell>
          <cell r="AC852">
            <v>0</v>
          </cell>
          <cell r="AD852">
            <v>1219960</v>
          </cell>
          <cell r="AE852">
            <v>0</v>
          </cell>
          <cell r="AF852">
            <v>1092200</v>
          </cell>
          <cell r="AG852">
            <v>1092200</v>
          </cell>
          <cell r="AH852">
            <v>10.47</v>
          </cell>
        </row>
        <row r="853">
          <cell r="J853" t="str">
            <v>RAMAGIRI_66F06-TUPPADAHALLI</v>
          </cell>
          <cell r="K853" t="str">
            <v>AGRI</v>
          </cell>
          <cell r="L853" t="str">
            <v>1310203901020301</v>
          </cell>
          <cell r="M853">
            <v>765</v>
          </cell>
          <cell r="N853">
            <v>765</v>
          </cell>
          <cell r="O853">
            <v>0</v>
          </cell>
          <cell r="P853">
            <v>764</v>
          </cell>
          <cell r="Q853">
            <v>0</v>
          </cell>
          <cell r="R853">
            <v>988.55100000000004</v>
          </cell>
          <cell r="S853">
            <v>1037.6769999999999</v>
          </cell>
          <cell r="V853">
            <v>988.55</v>
          </cell>
          <cell r="W853">
            <v>1.00000000009004E-3</v>
          </cell>
          <cell r="X853">
            <v>20000</v>
          </cell>
          <cell r="Y853">
            <v>0</v>
          </cell>
          <cell r="Z853">
            <v>982520</v>
          </cell>
          <cell r="AA853">
            <v>62300</v>
          </cell>
          <cell r="AB853">
            <v>0</v>
          </cell>
          <cell r="AC853">
            <v>0</v>
          </cell>
          <cell r="AD853">
            <v>1044820</v>
          </cell>
          <cell r="AE853">
            <v>31</v>
          </cell>
          <cell r="AF853">
            <v>945531.63600000006</v>
          </cell>
          <cell r="AG853">
            <v>945562.63600000006</v>
          </cell>
          <cell r="AH853">
            <v>9.5</v>
          </cell>
        </row>
        <row r="854">
          <cell r="J854" t="str">
            <v>RAMAGIRI_66F07-KALAKERE</v>
          </cell>
          <cell r="K854" t="str">
            <v>AGRI</v>
          </cell>
          <cell r="L854" t="str">
            <v>1310203901020302</v>
          </cell>
          <cell r="M854">
            <v>1106</v>
          </cell>
          <cell r="N854">
            <v>1105</v>
          </cell>
          <cell r="O854">
            <v>1</v>
          </cell>
          <cell r="P854">
            <v>1105</v>
          </cell>
          <cell r="Q854">
            <v>0</v>
          </cell>
          <cell r="R854">
            <v>973.57299999999998</v>
          </cell>
          <cell r="S854">
            <v>1013.051</v>
          </cell>
          <cell r="V854">
            <v>973.57</v>
          </cell>
          <cell r="W854">
            <v>2.9999999999290594E-3</v>
          </cell>
          <cell r="X854">
            <v>20000</v>
          </cell>
          <cell r="Y854">
            <v>0</v>
          </cell>
          <cell r="Z854">
            <v>789560</v>
          </cell>
          <cell r="AA854">
            <v>630200</v>
          </cell>
          <cell r="AB854">
            <v>0</v>
          </cell>
          <cell r="AC854">
            <v>0</v>
          </cell>
          <cell r="AD854">
            <v>1419760</v>
          </cell>
          <cell r="AE854">
            <v>0</v>
          </cell>
          <cell r="AF854">
            <v>1284881.541</v>
          </cell>
          <cell r="AG854">
            <v>1284881.541</v>
          </cell>
          <cell r="AH854">
            <v>9.5</v>
          </cell>
        </row>
        <row r="855">
          <cell r="J855" t="str">
            <v>RAMAGIRI_66F08-RNULANUR</v>
          </cell>
          <cell r="K855" t="str">
            <v>AGRI</v>
          </cell>
          <cell r="L855" t="str">
            <v>1310203901020303</v>
          </cell>
          <cell r="M855">
            <v>879</v>
          </cell>
          <cell r="N855">
            <v>865</v>
          </cell>
          <cell r="O855">
            <v>14</v>
          </cell>
          <cell r="P855">
            <v>825</v>
          </cell>
          <cell r="Q855">
            <v>0</v>
          </cell>
          <cell r="R855">
            <v>684.17899999999997</v>
          </cell>
          <cell r="S855">
            <v>713.61599999999999</v>
          </cell>
          <cell r="V855">
            <v>684.18</v>
          </cell>
          <cell r="W855">
            <v>-9.9999999997635314E-4</v>
          </cell>
          <cell r="X855">
            <v>20000</v>
          </cell>
          <cell r="Y855">
            <v>0</v>
          </cell>
          <cell r="Z855">
            <v>588740</v>
          </cell>
          <cell r="AA855">
            <v>173421</v>
          </cell>
          <cell r="AB855">
            <v>0</v>
          </cell>
          <cell r="AC855">
            <v>0</v>
          </cell>
          <cell r="AD855">
            <v>762161</v>
          </cell>
          <cell r="AE855">
            <v>1456</v>
          </cell>
          <cell r="AF855">
            <v>688302.21400000004</v>
          </cell>
          <cell r="AG855">
            <v>689758.21400000004</v>
          </cell>
          <cell r="AH855">
            <v>9.5</v>
          </cell>
        </row>
        <row r="856">
          <cell r="J856" t="str">
            <v>RAMAGIRI_66F09-RD-KAVALA NJY</v>
          </cell>
          <cell r="K856" t="str">
            <v>NJY</v>
          </cell>
          <cell r="L856" t="str">
            <v>1310203901020304</v>
          </cell>
          <cell r="M856">
            <v>2339</v>
          </cell>
          <cell r="N856">
            <v>1889</v>
          </cell>
          <cell r="O856">
            <v>450</v>
          </cell>
          <cell r="P856">
            <v>0</v>
          </cell>
          <cell r="Q856">
            <v>0</v>
          </cell>
          <cell r="R856">
            <v>456.10300000000001</v>
          </cell>
          <cell r="S856">
            <v>464.56900000000002</v>
          </cell>
          <cell r="V856">
            <v>456.1</v>
          </cell>
          <cell r="W856">
            <v>2.9999999999859028E-3</v>
          </cell>
          <cell r="X856">
            <v>20000</v>
          </cell>
          <cell r="Y856">
            <v>0</v>
          </cell>
          <cell r="Z856">
            <v>169320</v>
          </cell>
          <cell r="AA856">
            <v>0</v>
          </cell>
          <cell r="AB856">
            <v>62300</v>
          </cell>
          <cell r="AC856">
            <v>0</v>
          </cell>
          <cell r="AD856">
            <v>107020</v>
          </cell>
          <cell r="AE856">
            <v>96987</v>
          </cell>
          <cell r="AF856">
            <v>0</v>
          </cell>
          <cell r="AG856">
            <v>96987</v>
          </cell>
          <cell r="AH856">
            <v>9.3699999999999992</v>
          </cell>
        </row>
        <row r="857">
          <cell r="J857" t="str">
            <v>RAMAGIRI_66F10-HANUMALI NJY</v>
          </cell>
          <cell r="K857" t="str">
            <v>NJY</v>
          </cell>
          <cell r="L857" t="str">
            <v>1310203901020305</v>
          </cell>
          <cell r="M857">
            <v>5098</v>
          </cell>
          <cell r="N857">
            <v>4101</v>
          </cell>
          <cell r="O857">
            <v>997</v>
          </cell>
          <cell r="P857">
            <v>0</v>
          </cell>
          <cell r="Q857">
            <v>0</v>
          </cell>
          <cell r="R857">
            <v>1141.806</v>
          </cell>
          <cell r="S857">
            <v>1165.741</v>
          </cell>
          <cell r="V857">
            <v>1141.81</v>
          </cell>
          <cell r="W857">
            <v>-3.9999999999054126E-3</v>
          </cell>
          <cell r="X857">
            <v>20000</v>
          </cell>
          <cell r="Y857">
            <v>0</v>
          </cell>
          <cell r="Z857">
            <v>478700</v>
          </cell>
          <cell r="AA857">
            <v>0</v>
          </cell>
          <cell r="AB857">
            <v>173421</v>
          </cell>
          <cell r="AC857">
            <v>0</v>
          </cell>
          <cell r="AD857">
            <v>305279</v>
          </cell>
          <cell r="AE857">
            <v>263352</v>
          </cell>
          <cell r="AF857">
            <v>0</v>
          </cell>
          <cell r="AG857">
            <v>263352</v>
          </cell>
          <cell r="AH857">
            <v>13.73</v>
          </cell>
        </row>
        <row r="858">
          <cell r="J858" t="str">
            <v>RAMAGIRI_66F11-MUDDAPURA NJY</v>
          </cell>
          <cell r="K858" t="str">
            <v>NJY</v>
          </cell>
          <cell r="L858" t="str">
            <v>1310203901020306</v>
          </cell>
          <cell r="M858">
            <v>3666</v>
          </cell>
          <cell r="N858">
            <v>3283</v>
          </cell>
          <cell r="O858">
            <v>383</v>
          </cell>
          <cell r="P858">
            <v>0</v>
          </cell>
          <cell r="Q858">
            <v>0</v>
          </cell>
          <cell r="R858">
            <v>1471.806</v>
          </cell>
          <cell r="S858">
            <v>1506.8689999999999</v>
          </cell>
          <cell r="V858">
            <v>1471.81</v>
          </cell>
          <cell r="W858">
            <v>-3.9999999999054126E-3</v>
          </cell>
          <cell r="X858">
            <v>10000</v>
          </cell>
          <cell r="Y858">
            <v>0</v>
          </cell>
          <cell r="Z858">
            <v>350630</v>
          </cell>
          <cell r="AA858">
            <v>0</v>
          </cell>
          <cell r="AB858">
            <v>157946</v>
          </cell>
          <cell r="AC858">
            <v>0</v>
          </cell>
          <cell r="AD858">
            <v>192684</v>
          </cell>
          <cell r="AE858">
            <v>170873</v>
          </cell>
          <cell r="AF858">
            <v>0</v>
          </cell>
          <cell r="AG858">
            <v>170873</v>
          </cell>
          <cell r="AH858">
            <v>11.32</v>
          </cell>
        </row>
        <row r="859">
          <cell r="J859" t="str">
            <v>RAMAGIRI_66F12-RANGAPURA NJY</v>
          </cell>
          <cell r="K859" t="str">
            <v>NJY</v>
          </cell>
          <cell r="L859" t="str">
            <v>1310203901010106</v>
          </cell>
          <cell r="M859">
            <v>3716</v>
          </cell>
          <cell r="N859">
            <v>2973</v>
          </cell>
          <cell r="O859">
            <v>743</v>
          </cell>
          <cell r="P859">
            <v>0</v>
          </cell>
          <cell r="Q859">
            <v>0</v>
          </cell>
          <cell r="R859">
            <v>15580.1</v>
          </cell>
          <cell r="S859">
            <v>15818.9</v>
          </cell>
          <cell r="V859">
            <v>15580.1</v>
          </cell>
          <cell r="W859">
            <v>0</v>
          </cell>
          <cell r="X859">
            <v>1000</v>
          </cell>
          <cell r="Y859">
            <v>0</v>
          </cell>
          <cell r="Z859">
            <v>238800</v>
          </cell>
          <cell r="AA859">
            <v>0</v>
          </cell>
          <cell r="AB859">
            <v>10800</v>
          </cell>
          <cell r="AC859">
            <v>0</v>
          </cell>
          <cell r="AD859">
            <v>228000</v>
          </cell>
          <cell r="AE859">
            <v>202638.5</v>
          </cell>
          <cell r="AF859">
            <v>0</v>
          </cell>
          <cell r="AG859">
            <v>202638.5</v>
          </cell>
          <cell r="AH859">
            <v>11.12</v>
          </cell>
        </row>
        <row r="860">
          <cell r="J860" t="str">
            <v>SANTEBENNUR_66F06-PGCL</v>
          </cell>
          <cell r="K860" t="str">
            <v>INDUSTRIAL</v>
          </cell>
          <cell r="L860" t="str">
            <v>1310203904020302</v>
          </cell>
          <cell r="M860">
            <v>8</v>
          </cell>
          <cell r="N860">
            <v>8</v>
          </cell>
          <cell r="O860">
            <v>0</v>
          </cell>
          <cell r="P860">
            <v>0</v>
          </cell>
          <cell r="Q860">
            <v>0</v>
          </cell>
          <cell r="R860">
            <v>37.14</v>
          </cell>
          <cell r="S860">
            <v>46.585000000000001</v>
          </cell>
          <cell r="V860">
            <v>37.14</v>
          </cell>
          <cell r="W860">
            <v>0</v>
          </cell>
          <cell r="X860">
            <v>20000</v>
          </cell>
          <cell r="Y860">
            <v>0</v>
          </cell>
          <cell r="Z860">
            <v>188900</v>
          </cell>
          <cell r="AA860">
            <v>0</v>
          </cell>
          <cell r="AB860">
            <v>26600</v>
          </cell>
          <cell r="AC860">
            <v>0</v>
          </cell>
          <cell r="AD860">
            <v>162300</v>
          </cell>
          <cell r="AE860">
            <v>148921.5</v>
          </cell>
          <cell r="AF860">
            <v>0</v>
          </cell>
          <cell r="AG860">
            <v>148921.5</v>
          </cell>
          <cell r="AH860">
            <v>8.24</v>
          </cell>
        </row>
        <row r="861">
          <cell r="J861" t="str">
            <v>SASALUHALLA_66F01-GYAREHALLI</v>
          </cell>
          <cell r="K861" t="str">
            <v>AGRI</v>
          </cell>
          <cell r="L861" t="str">
            <v>1310203904010101</v>
          </cell>
          <cell r="M861">
            <v>458</v>
          </cell>
          <cell r="N861">
            <v>458</v>
          </cell>
          <cell r="O861">
            <v>0</v>
          </cell>
          <cell r="P861">
            <v>458</v>
          </cell>
          <cell r="Q861">
            <v>0</v>
          </cell>
          <cell r="R861">
            <v>993.81299999999999</v>
          </cell>
          <cell r="S861">
            <v>1047.933</v>
          </cell>
          <cell r="V861">
            <v>993.81</v>
          </cell>
          <cell r="W861">
            <v>3.0000000000427463E-3</v>
          </cell>
          <cell r="X861">
            <v>20000</v>
          </cell>
          <cell r="Y861">
            <v>0</v>
          </cell>
          <cell r="Z861">
            <v>1082400</v>
          </cell>
          <cell r="AA861">
            <v>0</v>
          </cell>
          <cell r="AB861">
            <v>0</v>
          </cell>
          <cell r="AC861">
            <v>0</v>
          </cell>
          <cell r="AD861">
            <v>1082400</v>
          </cell>
          <cell r="AE861">
            <v>0</v>
          </cell>
          <cell r="AF861">
            <v>694200</v>
          </cell>
          <cell r="AG861">
            <v>694200</v>
          </cell>
          <cell r="AH861">
            <v>35.86</v>
          </cell>
        </row>
        <row r="862">
          <cell r="J862" t="str">
            <v>SASALUHALLA_66F02-TBNAGARA</v>
          </cell>
          <cell r="K862" t="str">
            <v>AGRI</v>
          </cell>
          <cell r="L862" t="str">
            <v>1310203904010102</v>
          </cell>
          <cell r="M862">
            <v>204</v>
          </cell>
          <cell r="N862">
            <v>201</v>
          </cell>
          <cell r="O862">
            <v>3</v>
          </cell>
          <cell r="P862">
            <v>200</v>
          </cell>
          <cell r="Q862">
            <v>0</v>
          </cell>
          <cell r="R862">
            <v>201.54300000000001</v>
          </cell>
          <cell r="S862">
            <v>227.57300000000001</v>
          </cell>
          <cell r="V862">
            <v>201.54</v>
          </cell>
          <cell r="W862">
            <v>3.0000000000143245E-3</v>
          </cell>
          <cell r="X862">
            <v>20000</v>
          </cell>
          <cell r="Y862">
            <v>0</v>
          </cell>
          <cell r="Z862">
            <v>520600</v>
          </cell>
          <cell r="AA862">
            <v>0</v>
          </cell>
          <cell r="AB862">
            <v>166800</v>
          </cell>
          <cell r="AC862">
            <v>0</v>
          </cell>
          <cell r="AD862">
            <v>353800</v>
          </cell>
          <cell r="AE862">
            <v>99</v>
          </cell>
          <cell r="AF862">
            <v>302100</v>
          </cell>
          <cell r="AG862">
            <v>302199</v>
          </cell>
          <cell r="AH862">
            <v>14.58</v>
          </cell>
        </row>
        <row r="863">
          <cell r="J863" t="str">
            <v>SASALUHALLA_66F03-MUTTUGADURU</v>
          </cell>
          <cell r="K863" t="str">
            <v>AGRI</v>
          </cell>
          <cell r="L863" t="str">
            <v>1310203904010103</v>
          </cell>
          <cell r="M863">
            <v>460</v>
          </cell>
          <cell r="N863">
            <v>459</v>
          </cell>
          <cell r="O863">
            <v>1</v>
          </cell>
          <cell r="P863">
            <v>459</v>
          </cell>
          <cell r="Q863">
            <v>0</v>
          </cell>
          <cell r="R863">
            <v>789.03599999999994</v>
          </cell>
          <cell r="S863">
            <v>823.33600000000001</v>
          </cell>
          <cell r="V863">
            <v>789.04</v>
          </cell>
          <cell r="W863">
            <v>-4.0000000000190994E-3</v>
          </cell>
          <cell r="X863">
            <v>20000</v>
          </cell>
          <cell r="Y863">
            <v>0</v>
          </cell>
          <cell r="Z863">
            <v>686000</v>
          </cell>
          <cell r="AA863">
            <v>166800</v>
          </cell>
          <cell r="AB863">
            <v>0</v>
          </cell>
          <cell r="AC863">
            <v>0</v>
          </cell>
          <cell r="AD863">
            <v>852800</v>
          </cell>
          <cell r="AE863">
            <v>0</v>
          </cell>
          <cell r="AF863">
            <v>705500</v>
          </cell>
          <cell r="AG863">
            <v>705500</v>
          </cell>
          <cell r="AH863">
            <v>17.27</v>
          </cell>
        </row>
        <row r="864">
          <cell r="J864" t="str">
            <v>SASALUHALLA_66F04-KALGHATTA</v>
          </cell>
          <cell r="K864" t="str">
            <v>AGRI</v>
          </cell>
          <cell r="L864" t="str">
            <v>1310203904010104</v>
          </cell>
          <cell r="M864">
            <v>380</v>
          </cell>
          <cell r="N864">
            <v>379</v>
          </cell>
          <cell r="O864">
            <v>1</v>
          </cell>
          <cell r="P864">
            <v>377</v>
          </cell>
          <cell r="Q864">
            <v>0</v>
          </cell>
          <cell r="R864">
            <v>972.91399999999999</v>
          </cell>
          <cell r="S864">
            <v>1015.35</v>
          </cell>
          <cell r="V864">
            <v>972.91</v>
          </cell>
          <cell r="W864">
            <v>4.0000000000190994E-3</v>
          </cell>
          <cell r="X864">
            <v>20000</v>
          </cell>
          <cell r="Y864">
            <v>0</v>
          </cell>
          <cell r="Z864">
            <v>848720</v>
          </cell>
          <cell r="AA864">
            <v>0</v>
          </cell>
          <cell r="AB864">
            <v>0</v>
          </cell>
          <cell r="AC864">
            <v>0</v>
          </cell>
          <cell r="AD864">
            <v>848720</v>
          </cell>
          <cell r="AE864">
            <v>10</v>
          </cell>
          <cell r="AF864">
            <v>572500</v>
          </cell>
          <cell r="AG864">
            <v>572510</v>
          </cell>
          <cell r="AH864">
            <v>32.54</v>
          </cell>
        </row>
        <row r="865">
          <cell r="J865" t="str">
            <v>SASALUHALLA_66F05-ANDANUR</v>
          </cell>
          <cell r="K865" t="str">
            <v>AGRI</v>
          </cell>
          <cell r="L865" t="str">
            <v>1310203904020301</v>
          </cell>
          <cell r="M865">
            <v>526</v>
          </cell>
          <cell r="N865">
            <v>526</v>
          </cell>
          <cell r="O865">
            <v>0</v>
          </cell>
          <cell r="P865">
            <v>526</v>
          </cell>
          <cell r="Q865">
            <v>0</v>
          </cell>
          <cell r="R865">
            <v>532.78499999999997</v>
          </cell>
          <cell r="S865">
            <v>559.70399999999995</v>
          </cell>
          <cell r="V865">
            <v>532.79</v>
          </cell>
          <cell r="W865">
            <v>-4.9999999999954525E-3</v>
          </cell>
          <cell r="X865">
            <v>20000</v>
          </cell>
          <cell r="Y865">
            <v>0</v>
          </cell>
          <cell r="Z865">
            <v>538380</v>
          </cell>
          <cell r="AA865">
            <v>149600</v>
          </cell>
          <cell r="AB865">
            <v>0</v>
          </cell>
          <cell r="AC865">
            <v>0</v>
          </cell>
          <cell r="AD865">
            <v>687980</v>
          </cell>
          <cell r="AE865">
            <v>0</v>
          </cell>
          <cell r="AF865">
            <v>622622.10400000005</v>
          </cell>
          <cell r="AG865">
            <v>622622.10400000005</v>
          </cell>
          <cell r="AH865">
            <v>9.5</v>
          </cell>
        </row>
        <row r="866">
          <cell r="J866" t="str">
            <v>SASALUHALLA_66F07-DANDIGENAHALLI</v>
          </cell>
          <cell r="K866" t="str">
            <v>AGRI</v>
          </cell>
          <cell r="L866" t="str">
            <v>1310203904020303</v>
          </cell>
          <cell r="M866">
            <v>461</v>
          </cell>
          <cell r="N866">
            <v>461</v>
          </cell>
          <cell r="O866">
            <v>0</v>
          </cell>
          <cell r="P866">
            <v>461</v>
          </cell>
          <cell r="Q866">
            <v>0</v>
          </cell>
          <cell r="R866">
            <v>1078.086</v>
          </cell>
          <cell r="S866">
            <v>1131.567</v>
          </cell>
          <cell r="V866">
            <v>1078.0899999999999</v>
          </cell>
          <cell r="W866">
            <v>-3.9999999999054126E-3</v>
          </cell>
          <cell r="X866">
            <v>20000</v>
          </cell>
          <cell r="Y866">
            <v>0</v>
          </cell>
          <cell r="Z866">
            <v>1069620</v>
          </cell>
          <cell r="AA866">
            <v>0</v>
          </cell>
          <cell r="AB866">
            <v>0</v>
          </cell>
          <cell r="AC866">
            <v>0</v>
          </cell>
          <cell r="AD866">
            <v>1069620</v>
          </cell>
          <cell r="AE866">
            <v>0</v>
          </cell>
          <cell r="AF866">
            <v>702700</v>
          </cell>
          <cell r="AG866">
            <v>702700</v>
          </cell>
          <cell r="AH866">
            <v>34.299999999999997</v>
          </cell>
        </row>
        <row r="867">
          <cell r="J867" t="str">
            <v>SASALUHALLA_66F08-HIREHEMMIGANUR</v>
          </cell>
          <cell r="K867" t="str">
            <v>AGRI</v>
          </cell>
          <cell r="L867" t="str">
            <v>1310203904020304</v>
          </cell>
          <cell r="M867">
            <v>660</v>
          </cell>
          <cell r="N867">
            <v>660</v>
          </cell>
          <cell r="O867">
            <v>0</v>
          </cell>
          <cell r="P867">
            <v>658</v>
          </cell>
          <cell r="Q867">
            <v>0</v>
          </cell>
          <cell r="R867">
            <v>1106.2670000000001</v>
          </cell>
          <cell r="S867">
            <v>1158.809</v>
          </cell>
          <cell r="V867">
            <v>1106.27</v>
          </cell>
          <cell r="W867">
            <v>-2.9999999999290594E-3</v>
          </cell>
          <cell r="X867">
            <v>20000</v>
          </cell>
          <cell r="Y867">
            <v>0</v>
          </cell>
          <cell r="Z867">
            <v>1050840</v>
          </cell>
          <cell r="AA867">
            <v>123644</v>
          </cell>
          <cell r="AB867">
            <v>0</v>
          </cell>
          <cell r="AC867">
            <v>0</v>
          </cell>
          <cell r="AD867">
            <v>1174484</v>
          </cell>
          <cell r="AE867">
            <v>385</v>
          </cell>
          <cell r="AF867">
            <v>1004000</v>
          </cell>
          <cell r="AG867">
            <v>1004385</v>
          </cell>
          <cell r="AH867">
            <v>14.48</v>
          </cell>
        </row>
        <row r="868">
          <cell r="J868" t="str">
            <v>SASALUHALLA_66F09-THOPPENAHALLI NJY</v>
          </cell>
          <cell r="K868" t="str">
            <v>NJY</v>
          </cell>
          <cell r="L868" t="str">
            <v>1310203904020305</v>
          </cell>
          <cell r="M868">
            <v>3806</v>
          </cell>
          <cell r="N868">
            <v>3056</v>
          </cell>
          <cell r="O868">
            <v>750</v>
          </cell>
          <cell r="P868">
            <v>0</v>
          </cell>
          <cell r="Q868">
            <v>0</v>
          </cell>
          <cell r="R868">
            <v>2771.136</v>
          </cell>
          <cell r="S868">
            <v>2833.8270000000002</v>
          </cell>
          <cell r="V868">
            <v>2771.14</v>
          </cell>
          <cell r="W868">
            <v>-3.9999999999054126E-3</v>
          </cell>
          <cell r="X868">
            <v>10000</v>
          </cell>
          <cell r="Y868">
            <v>0</v>
          </cell>
          <cell r="Z868">
            <v>626910</v>
          </cell>
          <cell r="AA868">
            <v>0</v>
          </cell>
          <cell r="AB868">
            <v>403568</v>
          </cell>
          <cell r="AC868">
            <v>0</v>
          </cell>
          <cell r="AD868">
            <v>223342</v>
          </cell>
          <cell r="AE868">
            <v>194818</v>
          </cell>
          <cell r="AF868">
            <v>0</v>
          </cell>
          <cell r="AG868">
            <v>194818</v>
          </cell>
          <cell r="AH868">
            <v>12.77</v>
          </cell>
        </row>
        <row r="869">
          <cell r="J869" t="str">
            <v>SASALUHALLA_66F10-UDUGIRI NJY</v>
          </cell>
          <cell r="K869" t="str">
            <v>NJY</v>
          </cell>
          <cell r="L869" t="str">
            <v>1310203904010105</v>
          </cell>
          <cell r="M869">
            <v>2059</v>
          </cell>
          <cell r="N869">
            <v>1690</v>
          </cell>
          <cell r="O869">
            <v>369</v>
          </cell>
          <cell r="P869">
            <v>0</v>
          </cell>
          <cell r="Q869">
            <v>0</v>
          </cell>
          <cell r="R869">
            <v>0</v>
          </cell>
          <cell r="S869">
            <v>0.38800000000000001</v>
          </cell>
          <cell r="V869">
            <v>956.39</v>
          </cell>
          <cell r="W869">
            <v>-956.39</v>
          </cell>
          <cell r="X869">
            <v>10000</v>
          </cell>
          <cell r="Y869">
            <v>0</v>
          </cell>
          <cell r="Z869">
            <v>3880</v>
          </cell>
          <cell r="AA869">
            <v>130324</v>
          </cell>
          <cell r="AB869">
            <v>0</v>
          </cell>
          <cell r="AC869">
            <v>0</v>
          </cell>
          <cell r="AD869">
            <v>134204</v>
          </cell>
          <cell r="AE869">
            <v>118194.3</v>
          </cell>
          <cell r="AF869">
            <v>0</v>
          </cell>
          <cell r="AG869">
            <v>118194.3</v>
          </cell>
          <cell r="AH869">
            <v>11.93</v>
          </cell>
        </row>
        <row r="870">
          <cell r="J870" t="str">
            <v>SASALUHALLA_66F11-SIRIGERE WATER SUPPLY</v>
          </cell>
          <cell r="K870" t="str">
            <v>WATER WORKS</v>
          </cell>
          <cell r="L870" t="str">
            <v>1310203904010106</v>
          </cell>
          <cell r="M870">
            <v>1</v>
          </cell>
          <cell r="N870">
            <v>1</v>
          </cell>
          <cell r="O870">
            <v>0</v>
          </cell>
          <cell r="P870">
            <v>0</v>
          </cell>
          <cell r="Q870">
            <v>0</v>
          </cell>
          <cell r="R870">
            <v>627.36800000000005</v>
          </cell>
          <cell r="S870">
            <v>639.28200000000004</v>
          </cell>
          <cell r="V870">
            <v>627.37</v>
          </cell>
          <cell r="W870">
            <v>-1.9999999999527063E-3</v>
          </cell>
          <cell r="X870">
            <v>10000</v>
          </cell>
          <cell r="Y870">
            <v>0</v>
          </cell>
          <cell r="Z870">
            <v>119140</v>
          </cell>
          <cell r="AA870">
            <v>0</v>
          </cell>
          <cell r="AB870">
            <v>0</v>
          </cell>
          <cell r="AC870">
            <v>0</v>
          </cell>
          <cell r="AD870">
            <v>119140</v>
          </cell>
          <cell r="AE870">
            <v>119350</v>
          </cell>
          <cell r="AF870">
            <v>0</v>
          </cell>
          <cell r="AG870">
            <v>119350</v>
          </cell>
          <cell r="AH870">
            <v>-0.18</v>
          </cell>
        </row>
        <row r="871">
          <cell r="J871" t="str">
            <v>CHIKKAJAJUR_66F01-CHIKKANAKATTE</v>
          </cell>
          <cell r="K871" t="str">
            <v>AGRI</v>
          </cell>
          <cell r="L871" t="str">
            <v>1310203905010106</v>
          </cell>
          <cell r="M871">
            <v>386</v>
          </cell>
          <cell r="N871">
            <v>381</v>
          </cell>
          <cell r="O871">
            <v>5</v>
          </cell>
          <cell r="P871">
            <v>381</v>
          </cell>
          <cell r="Q871">
            <v>0</v>
          </cell>
          <cell r="R871">
            <v>562.1</v>
          </cell>
          <cell r="S871">
            <v>592.404</v>
          </cell>
          <cell r="V871">
            <v>562.1</v>
          </cell>
          <cell r="W871">
            <v>0</v>
          </cell>
          <cell r="X871">
            <v>20000</v>
          </cell>
          <cell r="Y871">
            <v>0</v>
          </cell>
          <cell r="Z871">
            <v>606080</v>
          </cell>
          <cell r="AA871">
            <v>0</v>
          </cell>
          <cell r="AB871">
            <v>0</v>
          </cell>
          <cell r="AC871">
            <v>0</v>
          </cell>
          <cell r="AD871">
            <v>606080</v>
          </cell>
          <cell r="AE871">
            <v>0</v>
          </cell>
          <cell r="AF871">
            <v>548501.21400000004</v>
          </cell>
          <cell r="AG871">
            <v>548501.21400000004</v>
          </cell>
          <cell r="AH871">
            <v>9.5</v>
          </cell>
        </row>
        <row r="872">
          <cell r="J872" t="str">
            <v>CHIKKAJAJUR_66F02-HIREKANDAVADI</v>
          </cell>
          <cell r="K872" t="str">
            <v>AGRI</v>
          </cell>
          <cell r="L872" t="str">
            <v>1310203905010101</v>
          </cell>
          <cell r="M872">
            <v>1170</v>
          </cell>
          <cell r="N872">
            <v>1069</v>
          </cell>
          <cell r="O872">
            <v>101</v>
          </cell>
          <cell r="P872">
            <v>1068</v>
          </cell>
          <cell r="Q872">
            <v>0</v>
          </cell>
          <cell r="R872">
            <v>1047.4290000000001</v>
          </cell>
          <cell r="S872">
            <v>1099.8699999999999</v>
          </cell>
          <cell r="V872">
            <v>1047.43</v>
          </cell>
          <cell r="W872">
            <v>-9.9999999997635314E-4</v>
          </cell>
          <cell r="X872">
            <v>20000</v>
          </cell>
          <cell r="Y872">
            <v>0</v>
          </cell>
          <cell r="Z872">
            <v>1048820</v>
          </cell>
          <cell r="AA872">
            <v>133655</v>
          </cell>
          <cell r="AB872">
            <v>0</v>
          </cell>
          <cell r="AC872">
            <v>0</v>
          </cell>
          <cell r="AD872">
            <v>1182475</v>
          </cell>
          <cell r="AE872">
            <v>345</v>
          </cell>
          <cell r="AF872">
            <v>1069794.3359999999</v>
          </cell>
          <cell r="AG872">
            <v>1070139.3359999999</v>
          </cell>
          <cell r="AH872">
            <v>9.5</v>
          </cell>
        </row>
        <row r="873">
          <cell r="J873" t="str">
            <v>CHIKKAJAJUR_66F03-GUNJIGANUR</v>
          </cell>
          <cell r="K873" t="str">
            <v>AGRI</v>
          </cell>
          <cell r="L873" t="str">
            <v>1310203905010102</v>
          </cell>
          <cell r="M873">
            <v>703</v>
          </cell>
          <cell r="N873">
            <v>703</v>
          </cell>
          <cell r="O873">
            <v>0</v>
          </cell>
          <cell r="P873">
            <v>703</v>
          </cell>
          <cell r="Q873">
            <v>0</v>
          </cell>
          <cell r="R873">
            <v>959.68100000000004</v>
          </cell>
          <cell r="S873">
            <v>1007.001</v>
          </cell>
          <cell r="V873">
            <v>959.68</v>
          </cell>
          <cell r="W873">
            <v>1.00000000009004E-3</v>
          </cell>
          <cell r="X873">
            <v>20000</v>
          </cell>
          <cell r="Y873">
            <v>0</v>
          </cell>
          <cell r="Z873">
            <v>946400</v>
          </cell>
          <cell r="AA873">
            <v>38355</v>
          </cell>
          <cell r="AB873">
            <v>0</v>
          </cell>
          <cell r="AC873">
            <v>0</v>
          </cell>
          <cell r="AD873">
            <v>984755</v>
          </cell>
          <cell r="AE873">
            <v>0</v>
          </cell>
          <cell r="AF873">
            <v>891202.87699999998</v>
          </cell>
          <cell r="AG873">
            <v>891202.87699999998</v>
          </cell>
          <cell r="AH873">
            <v>9.5</v>
          </cell>
        </row>
        <row r="874">
          <cell r="J874" t="str">
            <v>CHIKKAJAJUR_66F04-BDURGA</v>
          </cell>
          <cell r="K874" t="str">
            <v>AGRI</v>
          </cell>
          <cell r="L874" t="str">
            <v>1310203905010103</v>
          </cell>
          <cell r="M874">
            <v>518</v>
          </cell>
          <cell r="N874">
            <v>412</v>
          </cell>
          <cell r="O874">
            <v>106</v>
          </cell>
          <cell r="P874">
            <v>411</v>
          </cell>
          <cell r="Q874">
            <v>0</v>
          </cell>
          <cell r="R874">
            <v>471.29599999999999</v>
          </cell>
          <cell r="S874">
            <v>503.34800000000001</v>
          </cell>
          <cell r="V874">
            <v>471.3</v>
          </cell>
          <cell r="W874">
            <v>-4.0000000000190994E-3</v>
          </cell>
          <cell r="X874">
            <v>20000</v>
          </cell>
          <cell r="Y874">
            <v>0</v>
          </cell>
          <cell r="Z874">
            <v>641040</v>
          </cell>
          <cell r="AA874">
            <v>30000</v>
          </cell>
          <cell r="AB874">
            <v>0</v>
          </cell>
          <cell r="AC874">
            <v>0</v>
          </cell>
          <cell r="AD874">
            <v>671040</v>
          </cell>
          <cell r="AE874">
            <v>87</v>
          </cell>
          <cell r="AF874">
            <v>607204.53300000005</v>
          </cell>
          <cell r="AG874">
            <v>607291.53300000005</v>
          </cell>
          <cell r="AH874">
            <v>9.5</v>
          </cell>
        </row>
        <row r="875">
          <cell r="J875" t="str">
            <v>CHIKKAJAJUR_66F05-KADUR</v>
          </cell>
          <cell r="K875" t="str">
            <v>AGRI</v>
          </cell>
          <cell r="L875" t="str">
            <v>1310203905020301</v>
          </cell>
          <cell r="M875">
            <v>591</v>
          </cell>
          <cell r="N875">
            <v>591</v>
          </cell>
          <cell r="O875">
            <v>0</v>
          </cell>
          <cell r="P875">
            <v>589</v>
          </cell>
          <cell r="Q875">
            <v>0</v>
          </cell>
          <cell r="R875">
            <v>615.63699999999994</v>
          </cell>
          <cell r="S875">
            <v>647.61900000000003</v>
          </cell>
          <cell r="V875">
            <v>615.64</v>
          </cell>
          <cell r="W875">
            <v>-3.0000000000427463E-3</v>
          </cell>
          <cell r="X875">
            <v>20000</v>
          </cell>
          <cell r="Y875">
            <v>0</v>
          </cell>
          <cell r="Z875">
            <v>639640</v>
          </cell>
          <cell r="AA875">
            <v>247300</v>
          </cell>
          <cell r="AB875">
            <v>0</v>
          </cell>
          <cell r="AC875">
            <v>0</v>
          </cell>
          <cell r="AD875">
            <v>886940</v>
          </cell>
          <cell r="AE875">
            <v>25</v>
          </cell>
          <cell r="AF875">
            <v>802656.53200000001</v>
          </cell>
          <cell r="AG875">
            <v>802681.53200000001</v>
          </cell>
          <cell r="AH875">
            <v>9.5</v>
          </cell>
        </row>
        <row r="876">
          <cell r="J876" t="str">
            <v>CHIKKAJAJUR_66F06-KOTEHAL</v>
          </cell>
          <cell r="K876" t="str">
            <v>AGRI</v>
          </cell>
          <cell r="L876" t="str">
            <v>1310203905020302</v>
          </cell>
          <cell r="M876">
            <v>468</v>
          </cell>
          <cell r="N876">
            <v>467</v>
          </cell>
          <cell r="O876">
            <v>1</v>
          </cell>
          <cell r="P876">
            <v>466</v>
          </cell>
          <cell r="Q876">
            <v>0</v>
          </cell>
          <cell r="R876">
            <v>786.76700000000005</v>
          </cell>
          <cell r="S876">
            <v>826.45100000000002</v>
          </cell>
          <cell r="V876">
            <v>786.77</v>
          </cell>
          <cell r="W876">
            <v>-2.9999999999290594E-3</v>
          </cell>
          <cell r="X876">
            <v>20000</v>
          </cell>
          <cell r="Y876">
            <v>0</v>
          </cell>
          <cell r="Z876">
            <v>793680</v>
          </cell>
          <cell r="AA876">
            <v>26600</v>
          </cell>
          <cell r="AB876">
            <v>0</v>
          </cell>
          <cell r="AC876">
            <v>0</v>
          </cell>
          <cell r="AD876">
            <v>820280</v>
          </cell>
          <cell r="AE876">
            <v>1</v>
          </cell>
          <cell r="AF876">
            <v>711200</v>
          </cell>
          <cell r="AG876">
            <v>711201</v>
          </cell>
          <cell r="AH876">
            <v>13.3</v>
          </cell>
        </row>
        <row r="877">
          <cell r="J877" t="str">
            <v>CHIKKAJAJUR_66F07-CHIKANDVADI</v>
          </cell>
          <cell r="K877" t="str">
            <v>AGRI</v>
          </cell>
          <cell r="L877" t="str">
            <v>1310203905020303</v>
          </cell>
          <cell r="M877">
            <v>1047</v>
          </cell>
          <cell r="N877">
            <v>895</v>
          </cell>
          <cell r="O877">
            <v>152</v>
          </cell>
          <cell r="P877">
            <v>895</v>
          </cell>
          <cell r="Q877">
            <v>0</v>
          </cell>
          <cell r="R877">
            <v>1031.1669999999999</v>
          </cell>
          <cell r="S877">
            <v>1079.0239999999999</v>
          </cell>
          <cell r="V877">
            <v>1031.17</v>
          </cell>
          <cell r="W877">
            <v>-3.0000000001564331E-3</v>
          </cell>
          <cell r="X877">
            <v>30000</v>
          </cell>
          <cell r="Y877">
            <v>0</v>
          </cell>
          <cell r="Z877">
            <v>1435710</v>
          </cell>
          <cell r="AA877">
            <v>108300</v>
          </cell>
          <cell r="AB877">
            <v>0</v>
          </cell>
          <cell r="AC877">
            <v>0</v>
          </cell>
          <cell r="AD877">
            <v>1544010</v>
          </cell>
          <cell r="AE877">
            <v>0</v>
          </cell>
          <cell r="AF877">
            <v>1360400</v>
          </cell>
          <cell r="AG877">
            <v>1360400</v>
          </cell>
          <cell r="AH877">
            <v>11.89</v>
          </cell>
        </row>
        <row r="878">
          <cell r="J878" t="str">
            <v>CHIKKAJAJUR_66F08-CHIKJAJUR</v>
          </cell>
          <cell r="K878" t="str">
            <v>DOMESTIC</v>
          </cell>
          <cell r="L878" t="str">
            <v>1310203905020304</v>
          </cell>
          <cell r="M878">
            <v>3873</v>
          </cell>
          <cell r="N878">
            <v>2953</v>
          </cell>
          <cell r="O878">
            <v>920</v>
          </cell>
          <cell r="P878">
            <v>0</v>
          </cell>
          <cell r="Q878">
            <v>0</v>
          </cell>
          <cell r="R878">
            <v>886.11900000000003</v>
          </cell>
          <cell r="S878">
            <v>902.21900000000005</v>
          </cell>
          <cell r="V878">
            <v>886.12</v>
          </cell>
          <cell r="W878">
            <v>-9.9999999997635314E-4</v>
          </cell>
          <cell r="X878">
            <v>20000</v>
          </cell>
          <cell r="Y878">
            <v>0</v>
          </cell>
          <cell r="Z878">
            <v>322000</v>
          </cell>
          <cell r="AA878">
            <v>0</v>
          </cell>
          <cell r="AB878">
            <v>108300</v>
          </cell>
          <cell r="AC878">
            <v>0</v>
          </cell>
          <cell r="AD878">
            <v>213700</v>
          </cell>
          <cell r="AE878">
            <v>197744</v>
          </cell>
          <cell r="AF878">
            <v>0</v>
          </cell>
          <cell r="AG878">
            <v>197744</v>
          </cell>
          <cell r="AH878">
            <v>7.47</v>
          </cell>
        </row>
        <row r="879">
          <cell r="J879" t="str">
            <v>CHIKKAJAJUR_66F09-FILTERHOUSE NJY</v>
          </cell>
          <cell r="K879" t="str">
            <v>NJY</v>
          </cell>
          <cell r="L879" t="str">
            <v>1310203905010104</v>
          </cell>
          <cell r="M879">
            <v>2507</v>
          </cell>
          <cell r="N879">
            <v>2242</v>
          </cell>
          <cell r="O879">
            <v>265</v>
          </cell>
          <cell r="P879">
            <v>0</v>
          </cell>
          <cell r="Q879">
            <v>0</v>
          </cell>
          <cell r="R879">
            <v>192.51900000000001</v>
          </cell>
          <cell r="S879">
            <v>207.67400000000001</v>
          </cell>
          <cell r="V879">
            <v>192.52</v>
          </cell>
          <cell r="W879">
            <v>-1.0000000000047748E-3</v>
          </cell>
          <cell r="X879">
            <v>20000</v>
          </cell>
          <cell r="Y879">
            <v>0</v>
          </cell>
          <cell r="Z879">
            <v>303100</v>
          </cell>
          <cell r="AA879">
            <v>0</v>
          </cell>
          <cell r="AB879">
            <v>133655</v>
          </cell>
          <cell r="AC879">
            <v>0</v>
          </cell>
          <cell r="AD879">
            <v>169445</v>
          </cell>
          <cell r="AE879">
            <v>151613.9</v>
          </cell>
          <cell r="AF879">
            <v>0</v>
          </cell>
          <cell r="AG879">
            <v>151613.9</v>
          </cell>
          <cell r="AH879">
            <v>10.52</v>
          </cell>
        </row>
        <row r="880">
          <cell r="J880" t="str">
            <v>CHIKKAJAJUR_66F10-HIREEMMIGANUR NJY</v>
          </cell>
          <cell r="K880" t="str">
            <v>NJY</v>
          </cell>
          <cell r="L880" t="str">
            <v>1310203905020305</v>
          </cell>
          <cell r="M880">
            <v>2571</v>
          </cell>
          <cell r="N880">
            <v>1935</v>
          </cell>
          <cell r="O880">
            <v>636</v>
          </cell>
          <cell r="P880">
            <v>0</v>
          </cell>
          <cell r="Q880">
            <v>0</v>
          </cell>
          <cell r="R880">
            <v>144.57300000000001</v>
          </cell>
          <cell r="S880">
            <v>184.34399999999999</v>
          </cell>
          <cell r="V880">
            <v>144.57</v>
          </cell>
          <cell r="W880">
            <v>3.0000000000143245E-3</v>
          </cell>
          <cell r="X880">
            <v>10000</v>
          </cell>
          <cell r="Y880">
            <v>0</v>
          </cell>
          <cell r="Z880">
            <v>397710</v>
          </cell>
          <cell r="AA880">
            <v>0</v>
          </cell>
          <cell r="AB880">
            <v>247300</v>
          </cell>
          <cell r="AC880">
            <v>0</v>
          </cell>
          <cell r="AD880">
            <v>150410</v>
          </cell>
          <cell r="AE880">
            <v>130835.3</v>
          </cell>
          <cell r="AF880">
            <v>0</v>
          </cell>
          <cell r="AG880">
            <v>130835.3</v>
          </cell>
          <cell r="AH880">
            <v>13.01</v>
          </cell>
        </row>
        <row r="881">
          <cell r="J881" t="str">
            <v xml:space="preserve">CHIKKAJAJUR_66F11-ARASANAGATTA </v>
          </cell>
          <cell r="K881" t="str">
            <v>NJY</v>
          </cell>
          <cell r="L881" t="str">
            <v>1310203905020101</v>
          </cell>
          <cell r="M881">
            <v>1152</v>
          </cell>
          <cell r="N881">
            <v>955</v>
          </cell>
          <cell r="O881">
            <v>197</v>
          </cell>
          <cell r="P881">
            <v>0</v>
          </cell>
          <cell r="Q881">
            <v>0</v>
          </cell>
          <cell r="R881">
            <v>537.78</v>
          </cell>
          <cell r="S881">
            <v>537.78</v>
          </cell>
          <cell r="V881">
            <v>537.78</v>
          </cell>
          <cell r="W881">
            <v>0</v>
          </cell>
          <cell r="X881">
            <v>10000</v>
          </cell>
          <cell r="Y881">
            <v>161663</v>
          </cell>
          <cell r="Z881">
            <v>161663</v>
          </cell>
          <cell r="AA881">
            <v>0</v>
          </cell>
          <cell r="AB881">
            <v>68355</v>
          </cell>
          <cell r="AC881">
            <v>0</v>
          </cell>
          <cell r="AD881">
            <v>93308</v>
          </cell>
          <cell r="AE881">
            <v>86049</v>
          </cell>
          <cell r="AF881">
            <v>0</v>
          </cell>
          <cell r="AG881">
            <v>86049</v>
          </cell>
          <cell r="AH881">
            <v>7.78</v>
          </cell>
        </row>
        <row r="882">
          <cell r="J882" t="str">
            <v>CHIKKAJAJUR_66F12-KAVALAHATTI</v>
          </cell>
          <cell r="K882" t="str">
            <v>AGRI</v>
          </cell>
          <cell r="L882" t="str">
            <v>1310203905020306</v>
          </cell>
          <cell r="M882">
            <v>306</v>
          </cell>
          <cell r="N882">
            <v>247</v>
          </cell>
          <cell r="O882">
            <v>59</v>
          </cell>
          <cell r="P882">
            <v>245</v>
          </cell>
          <cell r="Q882">
            <v>0</v>
          </cell>
          <cell r="R882">
            <v>4089.3</v>
          </cell>
          <cell r="S882">
            <v>4213.3999999999996</v>
          </cell>
          <cell r="V882">
            <v>4089.3</v>
          </cell>
          <cell r="W882">
            <v>0</v>
          </cell>
          <cell r="X882">
            <v>2000</v>
          </cell>
          <cell r="Y882">
            <v>0</v>
          </cell>
          <cell r="Z882">
            <v>248200</v>
          </cell>
          <cell r="AA882">
            <v>0</v>
          </cell>
          <cell r="AB882">
            <v>0</v>
          </cell>
          <cell r="AC882">
            <v>0</v>
          </cell>
          <cell r="AD882">
            <v>248200</v>
          </cell>
          <cell r="AE882">
            <v>25</v>
          </cell>
          <cell r="AF882">
            <v>224595.98</v>
          </cell>
          <cell r="AG882">
            <v>224620.98</v>
          </cell>
          <cell r="AH882">
            <v>9.5</v>
          </cell>
        </row>
        <row r="883">
          <cell r="J883" t="str">
            <v>CHITRAHALLI_66F01-ECHAGHATTA</v>
          </cell>
          <cell r="K883" t="str">
            <v>AGRI</v>
          </cell>
          <cell r="L883" t="str">
            <v>1310203906010101</v>
          </cell>
          <cell r="M883">
            <v>251</v>
          </cell>
          <cell r="N883">
            <v>251</v>
          </cell>
          <cell r="O883">
            <v>0</v>
          </cell>
          <cell r="P883">
            <v>248</v>
          </cell>
          <cell r="Q883">
            <v>0</v>
          </cell>
          <cell r="R883">
            <v>552.58000000000004</v>
          </cell>
          <cell r="S883">
            <v>679.19</v>
          </cell>
          <cell r="V883">
            <v>552.58000000000004</v>
          </cell>
          <cell r="W883">
            <v>0</v>
          </cell>
          <cell r="X883">
            <v>2000</v>
          </cell>
          <cell r="Y883">
            <v>0</v>
          </cell>
          <cell r="Z883">
            <v>253220</v>
          </cell>
          <cell r="AA883">
            <v>0</v>
          </cell>
          <cell r="AB883">
            <v>0</v>
          </cell>
          <cell r="AC883">
            <v>0</v>
          </cell>
          <cell r="AD883">
            <v>253220</v>
          </cell>
          <cell r="AE883">
            <v>439</v>
          </cell>
          <cell r="AF883">
            <v>228725.70600000001</v>
          </cell>
          <cell r="AG883">
            <v>229164.70600000001</v>
          </cell>
          <cell r="AH883">
            <v>9.5</v>
          </cell>
        </row>
        <row r="884">
          <cell r="J884" t="str">
            <v>CHITRAHALLI_66F02-T NULENUR</v>
          </cell>
          <cell r="K884" t="str">
            <v>AGRI</v>
          </cell>
          <cell r="L884" t="str">
            <v>1310203906010102</v>
          </cell>
          <cell r="M884">
            <v>352</v>
          </cell>
          <cell r="N884">
            <v>334</v>
          </cell>
          <cell r="O884">
            <v>18</v>
          </cell>
          <cell r="P884">
            <v>332</v>
          </cell>
          <cell r="Q884">
            <v>0</v>
          </cell>
          <cell r="R884">
            <v>745.18499999999995</v>
          </cell>
          <cell r="S884">
            <v>752.00699999999995</v>
          </cell>
          <cell r="V884">
            <v>745.19</v>
          </cell>
          <cell r="W884">
            <v>-5.0000000001091394E-3</v>
          </cell>
          <cell r="X884">
            <v>20000</v>
          </cell>
          <cell r="Y884">
            <v>0</v>
          </cell>
          <cell r="Z884">
            <v>136440</v>
          </cell>
          <cell r="AA884">
            <v>0</v>
          </cell>
          <cell r="AB884">
            <v>0</v>
          </cell>
          <cell r="AC884">
            <v>0</v>
          </cell>
          <cell r="AD884">
            <v>136440</v>
          </cell>
          <cell r="AE884">
            <v>2</v>
          </cell>
          <cell r="AF884">
            <v>123477.36599999999</v>
          </cell>
          <cell r="AG884">
            <v>123479.36599999999</v>
          </cell>
          <cell r="AH884">
            <v>9.5</v>
          </cell>
        </row>
        <row r="885">
          <cell r="J885" t="str">
            <v>CHITRAHALLI_66F03-BG HALLI</v>
          </cell>
          <cell r="K885" t="str">
            <v>AGRI</v>
          </cell>
          <cell r="L885" t="str">
            <v>1310203906010103</v>
          </cell>
          <cell r="M885">
            <v>389</v>
          </cell>
          <cell r="N885">
            <v>389</v>
          </cell>
          <cell r="O885">
            <v>0</v>
          </cell>
          <cell r="P885">
            <v>389</v>
          </cell>
          <cell r="Q885">
            <v>0</v>
          </cell>
          <cell r="R885">
            <v>716.80700000000002</v>
          </cell>
          <cell r="S885">
            <v>757.50199999999995</v>
          </cell>
          <cell r="V885">
            <v>716.81</v>
          </cell>
          <cell r="W885">
            <v>-2.9999999999290594E-3</v>
          </cell>
          <cell r="X885">
            <v>20000</v>
          </cell>
          <cell r="Y885">
            <v>0</v>
          </cell>
          <cell r="Z885">
            <v>813900</v>
          </cell>
          <cell r="AA885">
            <v>183478</v>
          </cell>
          <cell r="AB885">
            <v>0</v>
          </cell>
          <cell r="AC885">
            <v>0</v>
          </cell>
          <cell r="AD885">
            <v>997378</v>
          </cell>
          <cell r="AE885">
            <v>0</v>
          </cell>
          <cell r="AF885">
            <v>588800</v>
          </cell>
          <cell r="AG885">
            <v>588800</v>
          </cell>
          <cell r="AH885">
            <v>40.97</v>
          </cell>
        </row>
        <row r="886">
          <cell r="J886" t="str">
            <v>CHITRAHALLI_66F04-AMRUTHAPURA NJY</v>
          </cell>
          <cell r="K886" t="str">
            <v>NJY</v>
          </cell>
          <cell r="L886" t="str">
            <v>1310203906010105</v>
          </cell>
          <cell r="M886">
            <v>2603</v>
          </cell>
          <cell r="N886">
            <v>2266</v>
          </cell>
          <cell r="O886">
            <v>337</v>
          </cell>
          <cell r="P886">
            <v>0</v>
          </cell>
          <cell r="Q886">
            <v>0</v>
          </cell>
          <cell r="R886">
            <v>1787.98</v>
          </cell>
          <cell r="S886">
            <v>1952.16</v>
          </cell>
          <cell r="V886">
            <v>1787.98</v>
          </cell>
          <cell r="W886">
            <v>0</v>
          </cell>
          <cell r="X886">
            <v>2000</v>
          </cell>
          <cell r="Y886">
            <v>0</v>
          </cell>
          <cell r="Z886">
            <v>328360</v>
          </cell>
          <cell r="AA886">
            <v>0</v>
          </cell>
          <cell r="AB886">
            <v>165462</v>
          </cell>
          <cell r="AC886">
            <v>0</v>
          </cell>
          <cell r="AD886">
            <v>162898</v>
          </cell>
          <cell r="AE886">
            <v>145624.29999999999</v>
          </cell>
          <cell r="AF886">
            <v>0</v>
          </cell>
          <cell r="AG886">
            <v>145624.29999999999</v>
          </cell>
          <cell r="AH886">
            <v>10.6</v>
          </cell>
        </row>
        <row r="887">
          <cell r="J887" t="str">
            <v>CHITRAHALLI_66F05-HULIKERE NJY</v>
          </cell>
          <cell r="K887" t="str">
            <v>NJY</v>
          </cell>
          <cell r="L887" t="str">
            <v>1310203906020301</v>
          </cell>
          <cell r="M887">
            <v>2813</v>
          </cell>
          <cell r="N887">
            <v>2302</v>
          </cell>
          <cell r="O887">
            <v>511</v>
          </cell>
          <cell r="P887">
            <v>0</v>
          </cell>
          <cell r="Q887">
            <v>0</v>
          </cell>
          <cell r="R887">
            <v>733.74599999999998</v>
          </cell>
          <cell r="S887">
            <v>747.01199999999994</v>
          </cell>
          <cell r="V887">
            <v>733.75</v>
          </cell>
          <cell r="W887">
            <v>-4.0000000000190994E-3</v>
          </cell>
          <cell r="X887">
            <v>20000</v>
          </cell>
          <cell r="Y887">
            <v>0</v>
          </cell>
          <cell r="Z887">
            <v>265320</v>
          </cell>
          <cell r="AA887">
            <v>0</v>
          </cell>
          <cell r="AB887">
            <v>93600</v>
          </cell>
          <cell r="AC887">
            <v>0</v>
          </cell>
          <cell r="AD887">
            <v>171720</v>
          </cell>
          <cell r="AE887">
            <v>152930</v>
          </cell>
          <cell r="AF887">
            <v>0</v>
          </cell>
          <cell r="AG887">
            <v>152930</v>
          </cell>
          <cell r="AH887">
            <v>10.94</v>
          </cell>
        </row>
        <row r="888">
          <cell r="J888" t="str">
            <v>CHITRAHALLI_66F06-T-EMMIGANURU NJY</v>
          </cell>
          <cell r="K888" t="str">
            <v>NJY</v>
          </cell>
          <cell r="L888" t="str">
            <v>1310203906020302</v>
          </cell>
          <cell r="M888">
            <v>2818</v>
          </cell>
          <cell r="N888">
            <v>2280</v>
          </cell>
          <cell r="O888">
            <v>538</v>
          </cell>
          <cell r="P888">
            <v>0</v>
          </cell>
          <cell r="Q888">
            <v>0</v>
          </cell>
          <cell r="R888">
            <v>1700.52</v>
          </cell>
          <cell r="S888">
            <v>1857.22</v>
          </cell>
          <cell r="V888">
            <v>1700.52</v>
          </cell>
          <cell r="W888">
            <v>0</v>
          </cell>
          <cell r="X888">
            <v>2000</v>
          </cell>
          <cell r="Y888">
            <v>0</v>
          </cell>
          <cell r="Z888">
            <v>313400</v>
          </cell>
          <cell r="AA888">
            <v>0</v>
          </cell>
          <cell r="AB888">
            <v>159630</v>
          </cell>
          <cell r="AC888">
            <v>0</v>
          </cell>
          <cell r="AD888">
            <v>153770</v>
          </cell>
          <cell r="AE888">
            <v>144003.29999999999</v>
          </cell>
          <cell r="AF888">
            <v>0</v>
          </cell>
          <cell r="AG888">
            <v>144003.29999999999</v>
          </cell>
          <cell r="AH888">
            <v>6.35</v>
          </cell>
        </row>
        <row r="889">
          <cell r="J889" t="str">
            <v>CHITRAHALLI_66F07-MADDERU</v>
          </cell>
          <cell r="K889" t="str">
            <v>AGRI</v>
          </cell>
          <cell r="L889" t="str">
            <v>1310203906020303</v>
          </cell>
          <cell r="M889">
            <v>564</v>
          </cell>
          <cell r="N889">
            <v>562</v>
          </cell>
          <cell r="O889">
            <v>2</v>
          </cell>
          <cell r="P889">
            <v>561</v>
          </cell>
          <cell r="Q889">
            <v>0</v>
          </cell>
          <cell r="R889">
            <v>721.75900000000001</v>
          </cell>
          <cell r="S889">
            <v>749.596</v>
          </cell>
          <cell r="V889">
            <v>721.76</v>
          </cell>
          <cell r="W889">
            <v>-9.9999999997635314E-4</v>
          </cell>
          <cell r="X889">
            <v>20000</v>
          </cell>
          <cell r="Y889">
            <v>0</v>
          </cell>
          <cell r="Z889">
            <v>556740</v>
          </cell>
          <cell r="AA889">
            <v>159630</v>
          </cell>
          <cell r="AB889">
            <v>0</v>
          </cell>
          <cell r="AC889">
            <v>0</v>
          </cell>
          <cell r="AD889">
            <v>716370</v>
          </cell>
          <cell r="AE889">
            <v>30</v>
          </cell>
          <cell r="AF889">
            <v>648283.68099999998</v>
          </cell>
          <cell r="AG889">
            <v>648313.68099999998</v>
          </cell>
          <cell r="AH889">
            <v>9.5</v>
          </cell>
        </row>
        <row r="890">
          <cell r="J890" t="str">
            <v>CHITRAHALLI_66F08-SHIVAGANGA</v>
          </cell>
          <cell r="K890" t="str">
            <v>AGRI</v>
          </cell>
          <cell r="L890" t="str">
            <v>1310203906020304</v>
          </cell>
          <cell r="M890">
            <v>270</v>
          </cell>
          <cell r="N890">
            <v>269</v>
          </cell>
          <cell r="O890">
            <v>1</v>
          </cell>
          <cell r="P890">
            <v>269</v>
          </cell>
          <cell r="Q890">
            <v>0</v>
          </cell>
          <cell r="R890">
            <v>730.21199999999999</v>
          </cell>
          <cell r="S890">
            <v>761.76900000000001</v>
          </cell>
          <cell r="V890">
            <v>730.21</v>
          </cell>
          <cell r="W890">
            <v>1.9999999999527063E-3</v>
          </cell>
          <cell r="X890">
            <v>20000</v>
          </cell>
          <cell r="Y890">
            <v>0</v>
          </cell>
          <cell r="Z890">
            <v>631140</v>
          </cell>
          <cell r="AA890">
            <v>0</v>
          </cell>
          <cell r="AB890">
            <v>0</v>
          </cell>
          <cell r="AC890">
            <v>0</v>
          </cell>
          <cell r="AD890">
            <v>631140</v>
          </cell>
          <cell r="AE890">
            <v>0</v>
          </cell>
          <cell r="AF890">
            <v>408700</v>
          </cell>
          <cell r="AG890">
            <v>408700</v>
          </cell>
          <cell r="AH890">
            <v>35.24</v>
          </cell>
        </row>
        <row r="891">
          <cell r="J891" t="str">
            <v>CHITRAHALLI_66F09-CHITRAHALLI</v>
          </cell>
          <cell r="K891" t="str">
            <v>AGRI</v>
          </cell>
          <cell r="L891" t="str">
            <v>1310203906010304</v>
          </cell>
          <cell r="M891">
            <v>321</v>
          </cell>
          <cell r="N891">
            <v>320</v>
          </cell>
          <cell r="O891">
            <v>1</v>
          </cell>
          <cell r="P891">
            <v>314</v>
          </cell>
          <cell r="Q891">
            <v>0</v>
          </cell>
          <cell r="R891">
            <v>12635.4</v>
          </cell>
          <cell r="S891">
            <v>12792.3</v>
          </cell>
          <cell r="V891">
            <v>12635.4</v>
          </cell>
          <cell r="W891">
            <v>0</v>
          </cell>
          <cell r="X891">
            <v>2000</v>
          </cell>
          <cell r="Y891">
            <v>0</v>
          </cell>
          <cell r="Z891">
            <v>313800</v>
          </cell>
          <cell r="AA891">
            <v>0</v>
          </cell>
          <cell r="AB891">
            <v>0</v>
          </cell>
          <cell r="AC891">
            <v>0</v>
          </cell>
          <cell r="AD891">
            <v>313800</v>
          </cell>
          <cell r="AE891">
            <v>96</v>
          </cell>
          <cell r="AF891">
            <v>283893.679</v>
          </cell>
          <cell r="AG891">
            <v>283989.679</v>
          </cell>
          <cell r="AH891">
            <v>9.5</v>
          </cell>
        </row>
        <row r="892">
          <cell r="J892" t="str">
            <v>CHITRAHALLI_66F10-LINGADAHALLI</v>
          </cell>
          <cell r="K892" t="str">
            <v>AGRI</v>
          </cell>
          <cell r="L892" t="str">
            <v>1310203906010106</v>
          </cell>
          <cell r="M892">
            <v>361</v>
          </cell>
          <cell r="N892">
            <v>345</v>
          </cell>
          <cell r="O892">
            <v>16</v>
          </cell>
          <cell r="P892">
            <v>336</v>
          </cell>
          <cell r="Q892">
            <v>0</v>
          </cell>
          <cell r="R892">
            <v>1125.3</v>
          </cell>
          <cell r="S892">
            <v>1381.85</v>
          </cell>
          <cell r="V892">
            <v>1125.3</v>
          </cell>
          <cell r="W892">
            <v>0</v>
          </cell>
          <cell r="X892">
            <v>2000</v>
          </cell>
          <cell r="Y892">
            <v>0</v>
          </cell>
          <cell r="Z892">
            <v>513100</v>
          </cell>
          <cell r="AA892">
            <v>165462</v>
          </cell>
          <cell r="AB892">
            <v>0</v>
          </cell>
          <cell r="AC892">
            <v>0</v>
          </cell>
          <cell r="AD892">
            <v>678562</v>
          </cell>
          <cell r="AE892">
            <v>577</v>
          </cell>
          <cell r="AF892">
            <v>506300</v>
          </cell>
          <cell r="AG892">
            <v>506877</v>
          </cell>
          <cell r="AH892">
            <v>25.3</v>
          </cell>
        </row>
        <row r="893">
          <cell r="J893" t="str">
            <v>CHITRAHALLI_66F11-KESHAVAPURA</v>
          </cell>
          <cell r="K893" t="str">
            <v>AGRI</v>
          </cell>
          <cell r="L893" t="str">
            <v>1310203906010107</v>
          </cell>
          <cell r="M893">
            <v>363</v>
          </cell>
          <cell r="N893">
            <v>298</v>
          </cell>
          <cell r="O893">
            <v>65</v>
          </cell>
          <cell r="P893">
            <v>294</v>
          </cell>
          <cell r="Q893">
            <v>0</v>
          </cell>
          <cell r="R893">
            <v>642.04499999999996</v>
          </cell>
          <cell r="S893">
            <v>676.15</v>
          </cell>
          <cell r="V893">
            <v>642.04999999999995</v>
          </cell>
          <cell r="W893">
            <v>-4.9999999999954525E-3</v>
          </cell>
          <cell r="X893">
            <v>10000</v>
          </cell>
          <cell r="Y893">
            <v>0</v>
          </cell>
          <cell r="Z893">
            <v>341050</v>
          </cell>
          <cell r="AA893">
            <v>0</v>
          </cell>
          <cell r="AB893">
            <v>0</v>
          </cell>
          <cell r="AC893">
            <v>0</v>
          </cell>
          <cell r="AD893">
            <v>341050</v>
          </cell>
          <cell r="AE893">
            <v>224</v>
          </cell>
          <cell r="AF893">
            <v>308427.47399999999</v>
          </cell>
          <cell r="AG893">
            <v>308651.47399999999</v>
          </cell>
          <cell r="AH893">
            <v>9.5</v>
          </cell>
        </row>
        <row r="894">
          <cell r="J894" t="str">
            <v>CHITRAHALLI_66F12-DASAYYANAHATTI</v>
          </cell>
          <cell r="K894" t="str">
            <v>AGRI</v>
          </cell>
          <cell r="L894" t="str">
            <v>1310203906010108</v>
          </cell>
          <cell r="M894">
            <v>198</v>
          </cell>
          <cell r="N894">
            <v>198</v>
          </cell>
          <cell r="O894">
            <v>0</v>
          </cell>
          <cell r="P894">
            <v>197</v>
          </cell>
          <cell r="Q894">
            <v>0</v>
          </cell>
          <cell r="R894">
            <v>686.20299999999997</v>
          </cell>
          <cell r="S894">
            <v>693.30499999999995</v>
          </cell>
          <cell r="V894">
            <v>686.2</v>
          </cell>
          <cell r="W894">
            <v>2.9999999999290594E-3</v>
          </cell>
          <cell r="X894">
            <v>20000</v>
          </cell>
          <cell r="Y894">
            <v>0</v>
          </cell>
          <cell r="Z894">
            <v>142040</v>
          </cell>
          <cell r="AA894">
            <v>0</v>
          </cell>
          <cell r="AB894">
            <v>0</v>
          </cell>
          <cell r="AC894">
            <v>0</v>
          </cell>
          <cell r="AD894">
            <v>142040</v>
          </cell>
          <cell r="AE894">
            <v>126</v>
          </cell>
          <cell r="AF894">
            <v>128420.91099999999</v>
          </cell>
          <cell r="AG894">
            <v>128546.91099999999</v>
          </cell>
          <cell r="AH894">
            <v>9.5</v>
          </cell>
        </row>
        <row r="895">
          <cell r="J895" t="str">
            <v>CHITRAHALLI_66F13-KONDAPURA</v>
          </cell>
          <cell r="K895" t="str">
            <v>AGRI</v>
          </cell>
          <cell r="L895" t="str">
            <v>1310203906020305</v>
          </cell>
          <cell r="M895">
            <v>335</v>
          </cell>
          <cell r="N895">
            <v>335</v>
          </cell>
          <cell r="O895">
            <v>0</v>
          </cell>
          <cell r="P895">
            <v>335</v>
          </cell>
          <cell r="Q895">
            <v>0</v>
          </cell>
          <cell r="R895">
            <v>805.86699999999996</v>
          </cell>
          <cell r="S895">
            <v>834.90899999999999</v>
          </cell>
          <cell r="V895">
            <v>805.87</v>
          </cell>
          <cell r="W895">
            <v>-3.0000000000427463E-3</v>
          </cell>
          <cell r="X895">
            <v>20000</v>
          </cell>
          <cell r="Y895">
            <v>0</v>
          </cell>
          <cell r="Z895">
            <v>580840</v>
          </cell>
          <cell r="AA895">
            <v>0</v>
          </cell>
          <cell r="AB895">
            <v>195300</v>
          </cell>
          <cell r="AC895">
            <v>0</v>
          </cell>
          <cell r="AD895">
            <v>385540</v>
          </cell>
          <cell r="AE895">
            <v>0</v>
          </cell>
          <cell r="AF895">
            <v>348915.07400000002</v>
          </cell>
          <cell r="AG895">
            <v>348915.07400000002</v>
          </cell>
          <cell r="AH895">
            <v>9.5</v>
          </cell>
        </row>
        <row r="896">
          <cell r="J896" t="str">
            <v>HDPURA_66F01-TALYA KAVAL</v>
          </cell>
          <cell r="K896" t="str">
            <v>AGRI</v>
          </cell>
          <cell r="L896" t="str">
            <v>1310203902010101</v>
          </cell>
          <cell r="M896">
            <v>340</v>
          </cell>
          <cell r="N896">
            <v>340</v>
          </cell>
          <cell r="O896">
            <v>0</v>
          </cell>
          <cell r="P896">
            <v>339</v>
          </cell>
          <cell r="Q896">
            <v>0</v>
          </cell>
          <cell r="R896">
            <v>299.55200000000002</v>
          </cell>
          <cell r="S896">
            <v>312.57799999999997</v>
          </cell>
          <cell r="V896">
            <v>299.55</v>
          </cell>
          <cell r="W896">
            <v>2.0000000000095497E-3</v>
          </cell>
          <cell r="X896">
            <v>20000</v>
          </cell>
          <cell r="Y896">
            <v>0</v>
          </cell>
          <cell r="Z896">
            <v>260520</v>
          </cell>
          <cell r="AA896">
            <v>0</v>
          </cell>
          <cell r="AB896">
            <v>0</v>
          </cell>
          <cell r="AC896">
            <v>0</v>
          </cell>
          <cell r="AD896">
            <v>260520</v>
          </cell>
          <cell r="AE896">
            <v>294</v>
          </cell>
          <cell r="AF896">
            <v>235476.94399999999</v>
          </cell>
          <cell r="AG896">
            <v>235770.94399999999</v>
          </cell>
          <cell r="AH896">
            <v>9.5</v>
          </cell>
        </row>
        <row r="897">
          <cell r="J897" t="str">
            <v>HDPURA_66F02-UPPIRGENAHALLI</v>
          </cell>
          <cell r="K897" t="str">
            <v>AGRI</v>
          </cell>
          <cell r="L897" t="str">
            <v>1310203902010102</v>
          </cell>
          <cell r="M897">
            <v>946</v>
          </cell>
          <cell r="N897">
            <v>946</v>
          </cell>
          <cell r="O897">
            <v>0</v>
          </cell>
          <cell r="P897">
            <v>944</v>
          </cell>
          <cell r="Q897">
            <v>0</v>
          </cell>
          <cell r="R897">
            <v>950.18600000000004</v>
          </cell>
          <cell r="S897">
            <v>997.90499999999997</v>
          </cell>
          <cell r="V897">
            <v>950.19</v>
          </cell>
          <cell r="W897">
            <v>-4.0000000000190994E-3</v>
          </cell>
          <cell r="X897">
            <v>30000</v>
          </cell>
          <cell r="Y897">
            <v>0</v>
          </cell>
          <cell r="Z897">
            <v>1431570</v>
          </cell>
          <cell r="AA897">
            <v>255477</v>
          </cell>
          <cell r="AB897">
            <v>0</v>
          </cell>
          <cell r="AC897">
            <v>0</v>
          </cell>
          <cell r="AD897">
            <v>1687047</v>
          </cell>
          <cell r="AE897">
            <v>0</v>
          </cell>
          <cell r="AF897">
            <v>1438800</v>
          </cell>
          <cell r="AG897">
            <v>1438800</v>
          </cell>
          <cell r="AH897">
            <v>14.71</v>
          </cell>
        </row>
        <row r="898">
          <cell r="J898" t="str">
            <v>HDPURA_66F03-BOODIPURA</v>
          </cell>
          <cell r="K898" t="str">
            <v>AGRI</v>
          </cell>
          <cell r="L898" t="str">
            <v>1310203902010103</v>
          </cell>
          <cell r="M898">
            <v>520</v>
          </cell>
          <cell r="N898">
            <v>520</v>
          </cell>
          <cell r="O898">
            <v>0</v>
          </cell>
          <cell r="P898">
            <v>520</v>
          </cell>
          <cell r="Q898">
            <v>0</v>
          </cell>
          <cell r="R898">
            <v>887.50900000000001</v>
          </cell>
          <cell r="S898">
            <v>919.72199999999998</v>
          </cell>
          <cell r="V898">
            <v>887.51</v>
          </cell>
          <cell r="W898">
            <v>-9.9999999997635314E-4</v>
          </cell>
          <cell r="X898">
            <v>20000</v>
          </cell>
          <cell r="Y898">
            <v>0</v>
          </cell>
          <cell r="Z898">
            <v>644260</v>
          </cell>
          <cell r="AA898">
            <v>0</v>
          </cell>
          <cell r="AB898">
            <v>0</v>
          </cell>
          <cell r="AC898">
            <v>0</v>
          </cell>
          <cell r="AD898">
            <v>644260</v>
          </cell>
          <cell r="AE898">
            <v>0</v>
          </cell>
          <cell r="AF898">
            <v>583053.46200000006</v>
          </cell>
          <cell r="AG898">
            <v>583053.46200000006</v>
          </cell>
          <cell r="AH898">
            <v>9.5</v>
          </cell>
        </row>
        <row r="899">
          <cell r="J899" t="str">
            <v>HDPURA_66F04-NALLIKATTE</v>
          </cell>
          <cell r="K899" t="str">
            <v>AGRI</v>
          </cell>
          <cell r="L899" t="str">
            <v>1310203902010106</v>
          </cell>
          <cell r="M899">
            <v>310</v>
          </cell>
          <cell r="N899">
            <v>310</v>
          </cell>
          <cell r="O899">
            <v>0</v>
          </cell>
          <cell r="P899">
            <v>310</v>
          </cell>
          <cell r="Q899">
            <v>0</v>
          </cell>
          <cell r="R899">
            <v>642.99900000000002</v>
          </cell>
          <cell r="S899">
            <v>675.99</v>
          </cell>
          <cell r="V899">
            <v>643</v>
          </cell>
          <cell r="W899">
            <v>-9.9999999997635314E-4</v>
          </cell>
          <cell r="X899">
            <v>20000</v>
          </cell>
          <cell r="Y899">
            <v>0</v>
          </cell>
          <cell r="Z899">
            <v>659820</v>
          </cell>
          <cell r="AA899">
            <v>0</v>
          </cell>
          <cell r="AB899">
            <v>0</v>
          </cell>
          <cell r="AC899">
            <v>0</v>
          </cell>
          <cell r="AD899">
            <v>659820</v>
          </cell>
          <cell r="AE899">
            <v>0</v>
          </cell>
          <cell r="AF899">
            <v>473600</v>
          </cell>
          <cell r="AG899">
            <v>473600</v>
          </cell>
          <cell r="AH899">
            <v>28.22</v>
          </cell>
        </row>
        <row r="900">
          <cell r="J900" t="str">
            <v>HDPURA_66F05-TALYA</v>
          </cell>
          <cell r="K900" t="str">
            <v>AGRI</v>
          </cell>
          <cell r="L900" t="str">
            <v>1310203902020301</v>
          </cell>
          <cell r="M900">
            <v>839</v>
          </cell>
          <cell r="N900">
            <v>839</v>
          </cell>
          <cell r="O900">
            <v>0</v>
          </cell>
          <cell r="P900">
            <v>838</v>
          </cell>
          <cell r="Q900">
            <v>0</v>
          </cell>
          <cell r="R900">
            <v>105.283</v>
          </cell>
          <cell r="S900">
            <v>156.202</v>
          </cell>
          <cell r="V900">
            <v>105.28</v>
          </cell>
          <cell r="W900">
            <v>3.0000000000001137E-3</v>
          </cell>
          <cell r="X900">
            <v>30000</v>
          </cell>
          <cell r="Y900">
            <v>0</v>
          </cell>
          <cell r="Z900">
            <v>1527570</v>
          </cell>
          <cell r="AA900">
            <v>93600</v>
          </cell>
          <cell r="AB900">
            <v>0</v>
          </cell>
          <cell r="AC900">
            <v>0</v>
          </cell>
          <cell r="AD900">
            <v>1621170</v>
          </cell>
          <cell r="AE900">
            <v>99</v>
          </cell>
          <cell r="AF900">
            <v>1266600</v>
          </cell>
          <cell r="AG900">
            <v>1266699</v>
          </cell>
          <cell r="AH900">
            <v>21.87</v>
          </cell>
        </row>
        <row r="901">
          <cell r="J901" t="str">
            <v>HDPURA_66F06-MATHIGATTA</v>
          </cell>
          <cell r="K901" t="str">
            <v>AGRI</v>
          </cell>
          <cell r="L901" t="str">
            <v>1310203902010104</v>
          </cell>
          <cell r="M901">
            <v>543</v>
          </cell>
          <cell r="N901">
            <v>543</v>
          </cell>
          <cell r="O901">
            <v>0</v>
          </cell>
          <cell r="P901">
            <v>542</v>
          </cell>
          <cell r="Q901">
            <v>0</v>
          </cell>
          <cell r="R901">
            <v>432.27300000000002</v>
          </cell>
          <cell r="S901">
            <v>456.92599999999999</v>
          </cell>
          <cell r="V901">
            <v>432.27</v>
          </cell>
          <cell r="W901">
            <v>3.0000000000427463E-3</v>
          </cell>
          <cell r="X901">
            <v>20000</v>
          </cell>
          <cell r="Y901">
            <v>0</v>
          </cell>
          <cell r="Z901">
            <v>493060</v>
          </cell>
          <cell r="AA901">
            <v>0</v>
          </cell>
          <cell r="AB901">
            <v>0</v>
          </cell>
          <cell r="AC901">
            <v>0</v>
          </cell>
          <cell r="AD901">
            <v>493060</v>
          </cell>
          <cell r="AE901">
            <v>6</v>
          </cell>
          <cell r="AF901">
            <v>446215.49900000001</v>
          </cell>
          <cell r="AG901">
            <v>446221.49900000001</v>
          </cell>
          <cell r="AH901">
            <v>9.5</v>
          </cell>
        </row>
        <row r="902">
          <cell r="J902" t="str">
            <v>HDPURA_66F07-KEREYAGALAHALLI</v>
          </cell>
          <cell r="K902" t="str">
            <v>AGRI</v>
          </cell>
          <cell r="L902" t="str">
            <v>1310203902010107</v>
          </cell>
          <cell r="M902">
            <v>288</v>
          </cell>
          <cell r="N902">
            <v>288</v>
          </cell>
          <cell r="O902">
            <v>0</v>
          </cell>
          <cell r="P902">
            <v>288</v>
          </cell>
          <cell r="Q902">
            <v>0</v>
          </cell>
          <cell r="R902">
            <v>1007.867</v>
          </cell>
          <cell r="S902">
            <v>1059.9760000000001</v>
          </cell>
          <cell r="V902">
            <v>1007.87</v>
          </cell>
          <cell r="W902">
            <v>-3.0000000000427463E-3</v>
          </cell>
          <cell r="X902">
            <v>20000</v>
          </cell>
          <cell r="Y902">
            <v>0</v>
          </cell>
          <cell r="Z902">
            <v>1042180</v>
          </cell>
          <cell r="AA902">
            <v>0</v>
          </cell>
          <cell r="AB902">
            <v>0</v>
          </cell>
          <cell r="AC902">
            <v>0</v>
          </cell>
          <cell r="AD902">
            <v>1042180</v>
          </cell>
          <cell r="AE902">
            <v>0</v>
          </cell>
          <cell r="AF902">
            <v>434700</v>
          </cell>
          <cell r="AG902">
            <v>434700</v>
          </cell>
          <cell r="AH902">
            <v>58.29</v>
          </cell>
        </row>
        <row r="903">
          <cell r="J903" t="str">
            <v>HDPURA_66F08-CHOWDAGONDANAHALLY</v>
          </cell>
          <cell r="K903" t="str">
            <v>AGRI</v>
          </cell>
          <cell r="L903" t="str">
            <v>1310203902020302</v>
          </cell>
          <cell r="M903">
            <v>660</v>
          </cell>
          <cell r="N903">
            <v>660</v>
          </cell>
          <cell r="O903">
            <v>0</v>
          </cell>
          <cell r="P903">
            <v>660</v>
          </cell>
          <cell r="Q903">
            <v>0</v>
          </cell>
          <cell r="R903">
            <v>0</v>
          </cell>
          <cell r="S903">
            <v>5.3769999999999998</v>
          </cell>
          <cell r="V903">
            <v>470.58</v>
          </cell>
          <cell r="W903">
            <v>-470.58</v>
          </cell>
          <cell r="X903">
            <v>20000</v>
          </cell>
          <cell r="Y903">
            <v>194878</v>
          </cell>
          <cell r="Z903">
            <v>302418</v>
          </cell>
          <cell r="AA903">
            <v>0</v>
          </cell>
          <cell r="AB903">
            <v>0</v>
          </cell>
          <cell r="AC903">
            <v>0</v>
          </cell>
          <cell r="AD903">
            <v>302418</v>
          </cell>
          <cell r="AE903">
            <v>0</v>
          </cell>
          <cell r="AF903">
            <v>273686.46999999997</v>
          </cell>
          <cell r="AG903">
            <v>273686.46999999997</v>
          </cell>
          <cell r="AH903">
            <v>9.5</v>
          </cell>
        </row>
        <row r="904">
          <cell r="J904" t="str">
            <v>HDPURA_66F09-THEKALAVATTY</v>
          </cell>
          <cell r="K904" t="str">
            <v>AGRI</v>
          </cell>
          <cell r="L904" t="str">
            <v>1310203902020303</v>
          </cell>
          <cell r="M904">
            <v>717</v>
          </cell>
          <cell r="N904">
            <v>717</v>
          </cell>
          <cell r="O904">
            <v>0</v>
          </cell>
          <cell r="P904">
            <v>715</v>
          </cell>
          <cell r="Q904">
            <v>0</v>
          </cell>
          <cell r="R904">
            <v>0</v>
          </cell>
          <cell r="S904">
            <v>16.692</v>
          </cell>
          <cell r="V904">
            <v>768.06</v>
          </cell>
          <cell r="W904">
            <v>-768.06</v>
          </cell>
          <cell r="X904">
            <v>40000</v>
          </cell>
          <cell r="Y904">
            <v>779512</v>
          </cell>
          <cell r="Z904">
            <v>1447192</v>
          </cell>
          <cell r="AA904">
            <v>0</v>
          </cell>
          <cell r="AB904">
            <v>0</v>
          </cell>
          <cell r="AC904">
            <v>0</v>
          </cell>
          <cell r="AD904">
            <v>1447192</v>
          </cell>
          <cell r="AE904">
            <v>22</v>
          </cell>
          <cell r="AF904">
            <v>1087200</v>
          </cell>
          <cell r="AG904">
            <v>1087222</v>
          </cell>
          <cell r="AH904">
            <v>24.87</v>
          </cell>
        </row>
        <row r="905">
          <cell r="J905" t="str">
            <v>HDPURA_66F10-THODRANAL NJY</v>
          </cell>
          <cell r="K905" t="str">
            <v>NJY</v>
          </cell>
          <cell r="L905" t="str">
            <v>1310203902010105</v>
          </cell>
          <cell r="M905">
            <v>2754</v>
          </cell>
          <cell r="N905">
            <v>2292</v>
          </cell>
          <cell r="O905">
            <v>462</v>
          </cell>
          <cell r="P905">
            <v>0</v>
          </cell>
          <cell r="Q905">
            <v>0</v>
          </cell>
          <cell r="R905">
            <v>792.60299999999995</v>
          </cell>
          <cell r="S905">
            <v>809.33600000000001</v>
          </cell>
          <cell r="V905">
            <v>792.6</v>
          </cell>
          <cell r="W905">
            <v>2.9999999999290594E-3</v>
          </cell>
          <cell r="X905">
            <v>20000</v>
          </cell>
          <cell r="Y905">
            <v>0</v>
          </cell>
          <cell r="Z905">
            <v>334660</v>
          </cell>
          <cell r="AA905">
            <v>0</v>
          </cell>
          <cell r="AB905">
            <v>183478</v>
          </cell>
          <cell r="AC905">
            <v>0</v>
          </cell>
          <cell r="AD905">
            <v>151182</v>
          </cell>
          <cell r="AE905">
            <v>134775</v>
          </cell>
          <cell r="AF905">
            <v>0</v>
          </cell>
          <cell r="AG905">
            <v>134775</v>
          </cell>
          <cell r="AH905">
            <v>10.85</v>
          </cell>
        </row>
        <row r="906">
          <cell r="J906" t="str">
            <v>HDPURA_66F11-KOLAL NJY</v>
          </cell>
          <cell r="K906" t="str">
            <v>NJY</v>
          </cell>
          <cell r="L906" t="str">
            <v>1310203902010108</v>
          </cell>
          <cell r="M906">
            <v>5385</v>
          </cell>
          <cell r="N906">
            <v>4322</v>
          </cell>
          <cell r="O906">
            <v>1063</v>
          </cell>
          <cell r="P906">
            <v>0</v>
          </cell>
          <cell r="Q906">
            <v>0</v>
          </cell>
          <cell r="R906">
            <v>1284.415</v>
          </cell>
          <cell r="S906">
            <v>1310.5830000000001</v>
          </cell>
          <cell r="V906">
            <v>1284.42</v>
          </cell>
          <cell r="W906">
            <v>-5.0000000001091394E-3</v>
          </cell>
          <cell r="X906">
            <v>20000</v>
          </cell>
          <cell r="Y906">
            <v>0</v>
          </cell>
          <cell r="Z906">
            <v>523360</v>
          </cell>
          <cell r="AA906">
            <v>0</v>
          </cell>
          <cell r="AB906">
            <v>255477</v>
          </cell>
          <cell r="AC906">
            <v>0</v>
          </cell>
          <cell r="AD906">
            <v>267883</v>
          </cell>
          <cell r="AE906">
            <v>235493</v>
          </cell>
          <cell r="AF906">
            <v>0</v>
          </cell>
          <cell r="AG906">
            <v>235493</v>
          </cell>
          <cell r="AH906">
            <v>12.09</v>
          </cell>
        </row>
        <row r="907">
          <cell r="J907" t="str">
            <v>HOLALKERE_66F01-CHANNAPATNA</v>
          </cell>
          <cell r="K907" t="str">
            <v>AGRI</v>
          </cell>
          <cell r="L907" t="str">
            <v>1310203903010101</v>
          </cell>
          <cell r="M907">
            <v>665</v>
          </cell>
          <cell r="N907">
            <v>663</v>
          </cell>
          <cell r="O907">
            <v>2</v>
          </cell>
          <cell r="P907">
            <v>663</v>
          </cell>
          <cell r="Q907">
            <v>0</v>
          </cell>
          <cell r="R907">
            <v>291.39</v>
          </cell>
          <cell r="S907">
            <v>309.18099999999998</v>
          </cell>
          <cell r="V907">
            <v>291.39</v>
          </cell>
          <cell r="W907">
            <v>0</v>
          </cell>
          <cell r="X907">
            <v>20000</v>
          </cell>
          <cell r="Y907">
            <v>0</v>
          </cell>
          <cell r="Z907">
            <v>355820</v>
          </cell>
          <cell r="AA907">
            <v>59600</v>
          </cell>
          <cell r="AB907">
            <v>0</v>
          </cell>
          <cell r="AC907">
            <v>0</v>
          </cell>
          <cell r="AD907">
            <v>415420</v>
          </cell>
          <cell r="AE907">
            <v>0</v>
          </cell>
          <cell r="AF907">
            <v>375956.64799999999</v>
          </cell>
          <cell r="AG907">
            <v>375956.64799999999</v>
          </cell>
          <cell r="AH907">
            <v>9.5</v>
          </cell>
        </row>
        <row r="908">
          <cell r="J908" t="str">
            <v>HOLALKERE_66F02-ADNUR</v>
          </cell>
          <cell r="K908" t="str">
            <v>AGRI</v>
          </cell>
          <cell r="L908" t="str">
            <v>1310203903010102</v>
          </cell>
          <cell r="M908">
            <v>453</v>
          </cell>
          <cell r="N908">
            <v>453</v>
          </cell>
          <cell r="O908">
            <v>0</v>
          </cell>
          <cell r="P908">
            <v>453</v>
          </cell>
          <cell r="Q908">
            <v>0</v>
          </cell>
          <cell r="R908">
            <v>31.266999999999999</v>
          </cell>
          <cell r="S908">
            <v>67.076999999999998</v>
          </cell>
          <cell r="V908">
            <v>31.27</v>
          </cell>
          <cell r="W908">
            <v>-3.0000000000001137E-3</v>
          </cell>
          <cell r="X908">
            <v>20000</v>
          </cell>
          <cell r="Y908">
            <v>0</v>
          </cell>
          <cell r="Z908">
            <v>716200</v>
          </cell>
          <cell r="AA908">
            <v>44180</v>
          </cell>
          <cell r="AB908">
            <v>0</v>
          </cell>
          <cell r="AC908">
            <v>0</v>
          </cell>
          <cell r="AD908">
            <v>760380</v>
          </cell>
          <cell r="AE908">
            <v>0</v>
          </cell>
          <cell r="AF908">
            <v>687200</v>
          </cell>
          <cell r="AG908">
            <v>687200</v>
          </cell>
          <cell r="AH908">
            <v>9.6199999999999992</v>
          </cell>
        </row>
        <row r="909">
          <cell r="J909" t="str">
            <v>HOLALKERE_66F04-ARENAHALLI</v>
          </cell>
          <cell r="K909" t="str">
            <v>AGRI</v>
          </cell>
          <cell r="L909" t="str">
            <v>1310203903010103</v>
          </cell>
          <cell r="M909">
            <v>443</v>
          </cell>
          <cell r="N909">
            <v>410</v>
          </cell>
          <cell r="O909">
            <v>33</v>
          </cell>
          <cell r="P909">
            <v>409</v>
          </cell>
          <cell r="Q909">
            <v>0</v>
          </cell>
          <cell r="R909">
            <v>506.75299999999999</v>
          </cell>
          <cell r="S909">
            <v>540.23699999999997</v>
          </cell>
          <cell r="V909">
            <v>506.75</v>
          </cell>
          <cell r="W909">
            <v>2.9999999999859028E-3</v>
          </cell>
          <cell r="X909">
            <v>20000</v>
          </cell>
          <cell r="Y909">
            <v>0</v>
          </cell>
          <cell r="Z909">
            <v>669680</v>
          </cell>
          <cell r="AA909">
            <v>42000</v>
          </cell>
          <cell r="AB909">
            <v>0</v>
          </cell>
          <cell r="AC909">
            <v>0</v>
          </cell>
          <cell r="AD909">
            <v>711680</v>
          </cell>
          <cell r="AE909">
            <v>131</v>
          </cell>
          <cell r="AF909">
            <v>620600</v>
          </cell>
          <cell r="AG909">
            <v>620731</v>
          </cell>
          <cell r="AH909">
            <v>12.78</v>
          </cell>
        </row>
        <row r="910">
          <cell r="J910" t="str">
            <v>HOLALKERE_66F05-APPARASANAHHALLI</v>
          </cell>
          <cell r="K910" t="str">
            <v>AGRI</v>
          </cell>
          <cell r="L910" t="str">
            <v>1310203903010104</v>
          </cell>
          <cell r="M910">
            <v>466</v>
          </cell>
          <cell r="N910">
            <v>372</v>
          </cell>
          <cell r="O910">
            <v>94</v>
          </cell>
          <cell r="P910">
            <v>372</v>
          </cell>
          <cell r="Q910">
            <v>0</v>
          </cell>
          <cell r="R910">
            <v>26.600999999999999</v>
          </cell>
          <cell r="S910">
            <v>63.735999999999997</v>
          </cell>
          <cell r="V910">
            <v>26.6</v>
          </cell>
          <cell r="W910">
            <v>9.9999999999766942E-4</v>
          </cell>
          <cell r="X910">
            <v>20000</v>
          </cell>
          <cell r="Y910">
            <v>0</v>
          </cell>
          <cell r="Z910">
            <v>742700</v>
          </cell>
          <cell r="AA910">
            <v>0</v>
          </cell>
          <cell r="AB910">
            <v>0</v>
          </cell>
          <cell r="AC910">
            <v>0</v>
          </cell>
          <cell r="AD910">
            <v>742700</v>
          </cell>
          <cell r="AE910">
            <v>0</v>
          </cell>
          <cell r="AF910">
            <v>568700</v>
          </cell>
          <cell r="AG910">
            <v>568700</v>
          </cell>
          <cell r="AH910">
            <v>23.43</v>
          </cell>
        </row>
        <row r="911">
          <cell r="J911" t="str">
            <v>HONNALLI_220F12-KAIMARA LIS</v>
          </cell>
          <cell r="K911" t="str">
            <v>LIFT IRRIGATION</v>
          </cell>
          <cell r="L911" t="str">
            <v>1310302905020304</v>
          </cell>
          <cell r="M911">
            <v>1</v>
          </cell>
          <cell r="N911">
            <v>1</v>
          </cell>
          <cell r="O911">
            <v>0</v>
          </cell>
          <cell r="P911">
            <v>0</v>
          </cell>
          <cell r="Q911">
            <v>0</v>
          </cell>
          <cell r="R911">
            <v>8.5299999999999994</v>
          </cell>
          <cell r="S911">
            <v>11.6</v>
          </cell>
          <cell r="T911">
            <v>8.5299999999999994</v>
          </cell>
          <cell r="U911">
            <v>0</v>
          </cell>
          <cell r="V911">
            <v>8.5299999999999994</v>
          </cell>
          <cell r="W911">
            <v>0</v>
          </cell>
          <cell r="X911">
            <v>2000</v>
          </cell>
          <cell r="Y911">
            <v>0</v>
          </cell>
          <cell r="Z911">
            <v>6140</v>
          </cell>
          <cell r="AA911">
            <v>0</v>
          </cell>
          <cell r="AB911">
            <v>1500</v>
          </cell>
          <cell r="AC911">
            <v>0</v>
          </cell>
          <cell r="AD911">
            <v>4640</v>
          </cell>
          <cell r="AE911">
            <v>4385</v>
          </cell>
          <cell r="AF911">
            <v>0</v>
          </cell>
          <cell r="AG911">
            <v>4385</v>
          </cell>
          <cell r="AH911">
            <v>5.5</v>
          </cell>
        </row>
        <row r="912">
          <cell r="J912" t="str">
            <v>KATTIGE_66F11-H KADADAKATTE NJY</v>
          </cell>
          <cell r="K912" t="str">
            <v>NJY</v>
          </cell>
          <cell r="L912" t="str">
            <v>1310302903020303</v>
          </cell>
          <cell r="M912">
            <v>1976</v>
          </cell>
          <cell r="N912">
            <v>1551</v>
          </cell>
          <cell r="O912">
            <v>425</v>
          </cell>
          <cell r="P912">
            <v>0</v>
          </cell>
          <cell r="Q912">
            <v>0</v>
          </cell>
          <cell r="R912">
            <v>5145.3</v>
          </cell>
          <cell r="S912">
            <v>5343.7</v>
          </cell>
          <cell r="T912">
            <v>5145.3</v>
          </cell>
          <cell r="U912">
            <v>0</v>
          </cell>
          <cell r="V912">
            <v>5145.3</v>
          </cell>
          <cell r="W912">
            <v>0</v>
          </cell>
          <cell r="X912">
            <v>2000</v>
          </cell>
          <cell r="Y912">
            <v>0</v>
          </cell>
          <cell r="Z912">
            <v>396800</v>
          </cell>
          <cell r="AA912">
            <v>0</v>
          </cell>
          <cell r="AB912">
            <v>240000</v>
          </cell>
          <cell r="AC912">
            <v>0</v>
          </cell>
          <cell r="AD912">
            <v>156800</v>
          </cell>
          <cell r="AE912">
            <v>143684</v>
          </cell>
          <cell r="AF912">
            <v>0</v>
          </cell>
          <cell r="AG912">
            <v>143684</v>
          </cell>
          <cell r="AH912">
            <v>8.36</v>
          </cell>
        </row>
        <row r="913">
          <cell r="J913" t="str">
            <v>KATTIGE_66F12-S MALLAPURA NJY</v>
          </cell>
          <cell r="K913" t="str">
            <v>NJY</v>
          </cell>
          <cell r="L913" t="str">
            <v>1310302903020304</v>
          </cell>
          <cell r="M913">
            <v>1204</v>
          </cell>
          <cell r="N913">
            <v>877</v>
          </cell>
          <cell r="O913">
            <v>327</v>
          </cell>
          <cell r="P913">
            <v>3</v>
          </cell>
          <cell r="Q913">
            <v>0</v>
          </cell>
          <cell r="R913">
            <v>4370.8999999999996</v>
          </cell>
          <cell r="S913">
            <v>4612.3999999999996</v>
          </cell>
          <cell r="T913">
            <v>4370.8999999999996</v>
          </cell>
          <cell r="U913">
            <v>0</v>
          </cell>
          <cell r="V913">
            <v>4370.8999999999996</v>
          </cell>
          <cell r="W913">
            <v>0</v>
          </cell>
          <cell r="X913">
            <v>2000</v>
          </cell>
          <cell r="Y913">
            <v>0</v>
          </cell>
          <cell r="Z913">
            <v>483000</v>
          </cell>
          <cell r="AA913">
            <v>0</v>
          </cell>
          <cell r="AB913">
            <v>415000</v>
          </cell>
          <cell r="AC913">
            <v>0</v>
          </cell>
          <cell r="AD913">
            <v>68000</v>
          </cell>
          <cell r="AE913">
            <v>61798.99</v>
          </cell>
          <cell r="AF913">
            <v>3568.7330000000002</v>
          </cell>
          <cell r="AG913">
            <v>65367.722999999998</v>
          </cell>
          <cell r="AH913">
            <v>3.87</v>
          </cell>
        </row>
        <row r="914">
          <cell r="J914" t="str">
            <v>KUNDUR_66F01-HANUMANAHALLI IP</v>
          </cell>
          <cell r="K914" t="str">
            <v>AGRI</v>
          </cell>
          <cell r="L914" t="str">
            <v>1310302907010104</v>
          </cell>
          <cell r="M914">
            <v>308</v>
          </cell>
          <cell r="N914">
            <v>304</v>
          </cell>
          <cell r="O914">
            <v>4</v>
          </cell>
          <cell r="P914">
            <v>304</v>
          </cell>
          <cell r="Q914">
            <v>0</v>
          </cell>
          <cell r="R914">
            <v>597.36</v>
          </cell>
          <cell r="S914">
            <v>621.71299999999997</v>
          </cell>
          <cell r="T914">
            <v>597.36</v>
          </cell>
          <cell r="U914">
            <v>0</v>
          </cell>
          <cell r="V914">
            <v>597.36</v>
          </cell>
          <cell r="W914">
            <v>0</v>
          </cell>
          <cell r="X914">
            <v>20000</v>
          </cell>
          <cell r="Y914">
            <v>0</v>
          </cell>
          <cell r="Z914">
            <v>487060</v>
          </cell>
          <cell r="AA914">
            <v>0</v>
          </cell>
          <cell r="AB914">
            <v>70000</v>
          </cell>
          <cell r="AC914">
            <v>0</v>
          </cell>
          <cell r="AD914">
            <v>417060</v>
          </cell>
          <cell r="AE914">
            <v>0</v>
          </cell>
          <cell r="AF914">
            <v>377439.27100000001</v>
          </cell>
          <cell r="AG914">
            <v>377439.27100000001</v>
          </cell>
          <cell r="AH914">
            <v>9.5</v>
          </cell>
        </row>
        <row r="915">
          <cell r="J915" t="str">
            <v>KUNDUR_66F02-THIMLAPURA NJY</v>
          </cell>
          <cell r="K915" t="str">
            <v>NJY</v>
          </cell>
          <cell r="L915" t="str">
            <v>1310302907010103</v>
          </cell>
          <cell r="M915">
            <v>3482</v>
          </cell>
          <cell r="N915">
            <v>2669</v>
          </cell>
          <cell r="O915">
            <v>813</v>
          </cell>
          <cell r="P915">
            <v>1</v>
          </cell>
          <cell r="Q915">
            <v>0</v>
          </cell>
          <cell r="R915">
            <v>746.85699999999997</v>
          </cell>
          <cell r="S915">
            <v>758.09299999999996</v>
          </cell>
          <cell r="T915">
            <v>746.86</v>
          </cell>
          <cell r="U915">
            <v>-3.0000000000427463E-3</v>
          </cell>
          <cell r="V915">
            <v>746.86</v>
          </cell>
          <cell r="W915">
            <v>-3.0000000000427463E-3</v>
          </cell>
          <cell r="X915">
            <v>20000</v>
          </cell>
          <cell r="Y915">
            <v>0</v>
          </cell>
          <cell r="Z915">
            <v>224720</v>
          </cell>
          <cell r="AA915">
            <v>0</v>
          </cell>
          <cell r="AB915">
            <v>60000</v>
          </cell>
          <cell r="AC915">
            <v>0</v>
          </cell>
          <cell r="AD915">
            <v>164720</v>
          </cell>
          <cell r="AE915">
            <v>151646.1</v>
          </cell>
          <cell r="AF915">
            <v>1070.6199999999999</v>
          </cell>
          <cell r="AG915">
            <v>152716.72</v>
          </cell>
          <cell r="AH915">
            <v>7.29</v>
          </cell>
        </row>
        <row r="916">
          <cell r="J916" t="str">
            <v>KUNDUR_66F03-NERALAGUNDI IP</v>
          </cell>
          <cell r="K916" t="str">
            <v>AGRI</v>
          </cell>
          <cell r="L916" t="str">
            <v>1310302907010102</v>
          </cell>
          <cell r="M916">
            <v>307</v>
          </cell>
          <cell r="N916">
            <v>302</v>
          </cell>
          <cell r="O916">
            <v>5</v>
          </cell>
          <cell r="P916">
            <v>302</v>
          </cell>
          <cell r="Q916">
            <v>0</v>
          </cell>
          <cell r="R916">
            <v>554.57399999999996</v>
          </cell>
          <cell r="S916">
            <v>579.56299999999999</v>
          </cell>
          <cell r="T916">
            <v>554.57000000000005</v>
          </cell>
          <cell r="U916">
            <v>3.9999999999054126E-3</v>
          </cell>
          <cell r="V916">
            <v>554.57000000000005</v>
          </cell>
          <cell r="W916">
            <v>3.9999999999054126E-3</v>
          </cell>
          <cell r="X916">
            <v>20000</v>
          </cell>
          <cell r="Y916">
            <v>0</v>
          </cell>
          <cell r="Z916">
            <v>499780</v>
          </cell>
          <cell r="AA916">
            <v>0</v>
          </cell>
          <cell r="AB916">
            <v>90000</v>
          </cell>
          <cell r="AC916">
            <v>0</v>
          </cell>
          <cell r="AD916">
            <v>409780</v>
          </cell>
          <cell r="AE916">
            <v>0</v>
          </cell>
          <cell r="AF916">
            <v>370850.95</v>
          </cell>
          <cell r="AG916">
            <v>370850.95</v>
          </cell>
          <cell r="AH916">
            <v>9.5</v>
          </cell>
        </row>
        <row r="917">
          <cell r="J917" t="str">
            <v>KUNDUR_66F04-SINGATAGERE IP</v>
          </cell>
          <cell r="K917" t="str">
            <v>AGRI</v>
          </cell>
          <cell r="L917" t="str">
            <v>1310302907010101</v>
          </cell>
          <cell r="M917">
            <v>443</v>
          </cell>
          <cell r="N917">
            <v>440</v>
          </cell>
          <cell r="O917">
            <v>3</v>
          </cell>
          <cell r="P917">
            <v>440</v>
          </cell>
          <cell r="Q917">
            <v>0</v>
          </cell>
          <cell r="R917">
            <v>628.14200000000005</v>
          </cell>
          <cell r="S917">
            <v>651.93700000000001</v>
          </cell>
          <cell r="T917">
            <v>628.14</v>
          </cell>
          <cell r="U917">
            <v>2.0000000000663931E-3</v>
          </cell>
          <cell r="V917">
            <v>628.14</v>
          </cell>
          <cell r="W917">
            <v>2.0000000000663931E-3</v>
          </cell>
          <cell r="X917">
            <v>20000</v>
          </cell>
          <cell r="Y917">
            <v>0</v>
          </cell>
          <cell r="Z917">
            <v>475900</v>
          </cell>
          <cell r="AA917">
            <v>0</v>
          </cell>
          <cell r="AB917">
            <v>0</v>
          </cell>
          <cell r="AC917">
            <v>0</v>
          </cell>
          <cell r="AD917">
            <v>475900</v>
          </cell>
          <cell r="AE917">
            <v>0</v>
          </cell>
          <cell r="AF917">
            <v>430689.57199999999</v>
          </cell>
          <cell r="AG917">
            <v>430689.57199999999</v>
          </cell>
          <cell r="AH917">
            <v>9.5</v>
          </cell>
        </row>
        <row r="918">
          <cell r="J918" t="str">
            <v>KUNDUR_66F05-ANJANEYA INDUSTRIAL</v>
          </cell>
          <cell r="K918" t="str">
            <v>INDUSTRIAL</v>
          </cell>
          <cell r="L918" t="str">
            <v>1310302907010105</v>
          </cell>
          <cell r="M918">
            <v>4</v>
          </cell>
          <cell r="N918">
            <v>4</v>
          </cell>
          <cell r="O918">
            <v>0</v>
          </cell>
          <cell r="P918">
            <v>0</v>
          </cell>
          <cell r="Q918">
            <v>0</v>
          </cell>
          <cell r="R918">
            <v>14340.6</v>
          </cell>
          <cell r="S918">
            <v>14543</v>
          </cell>
          <cell r="T918">
            <v>14340.6</v>
          </cell>
          <cell r="U918">
            <v>0</v>
          </cell>
          <cell r="V918">
            <v>14340.6</v>
          </cell>
          <cell r="W918">
            <v>0</v>
          </cell>
          <cell r="X918">
            <v>1000</v>
          </cell>
          <cell r="Y918">
            <v>0</v>
          </cell>
          <cell r="Z918">
            <v>202400</v>
          </cell>
          <cell r="AA918">
            <v>10000</v>
          </cell>
          <cell r="AB918">
            <v>0</v>
          </cell>
          <cell r="AC918">
            <v>0</v>
          </cell>
          <cell r="AD918">
            <v>212400</v>
          </cell>
          <cell r="AE918">
            <v>201116</v>
          </cell>
          <cell r="AF918">
            <v>0</v>
          </cell>
          <cell r="AG918">
            <v>201116</v>
          </cell>
          <cell r="AH918">
            <v>5.31</v>
          </cell>
        </row>
        <row r="919">
          <cell r="J919" t="str">
            <v>KUNDUR_66F06-KUNDUR IP</v>
          </cell>
          <cell r="K919" t="str">
            <v>AGRI</v>
          </cell>
          <cell r="L919" t="str">
            <v>1310302907010106</v>
          </cell>
          <cell r="M919">
            <v>396</v>
          </cell>
          <cell r="N919">
            <v>395</v>
          </cell>
          <cell r="O919">
            <v>1</v>
          </cell>
          <cell r="P919">
            <v>394</v>
          </cell>
          <cell r="Q919">
            <v>0</v>
          </cell>
          <cell r="R919">
            <v>10713.3</v>
          </cell>
          <cell r="S919">
            <v>10820.7</v>
          </cell>
          <cell r="T919">
            <v>10713.3</v>
          </cell>
          <cell r="U919">
            <v>0</v>
          </cell>
          <cell r="V919">
            <v>10713.3</v>
          </cell>
          <cell r="W919">
            <v>0</v>
          </cell>
          <cell r="X919">
            <v>2000</v>
          </cell>
          <cell r="Y919">
            <v>0</v>
          </cell>
          <cell r="Z919">
            <v>214800</v>
          </cell>
          <cell r="AA919">
            <v>200000</v>
          </cell>
          <cell r="AB919">
            <v>0</v>
          </cell>
          <cell r="AC919">
            <v>0</v>
          </cell>
          <cell r="AD919">
            <v>414800</v>
          </cell>
          <cell r="AE919">
            <v>0</v>
          </cell>
          <cell r="AF919">
            <v>375394.11</v>
          </cell>
          <cell r="AG919">
            <v>375394.11</v>
          </cell>
          <cell r="AH919">
            <v>9.5</v>
          </cell>
        </row>
        <row r="920">
          <cell r="J920" t="str">
            <v>KUNDUR_66F07-KULAMBI NJY</v>
          </cell>
          <cell r="K920" t="str">
            <v>NJY</v>
          </cell>
          <cell r="L920" t="str">
            <v>1310302907010107</v>
          </cell>
          <cell r="M920">
            <v>7469</v>
          </cell>
          <cell r="N920">
            <v>5951</v>
          </cell>
          <cell r="O920">
            <v>1518</v>
          </cell>
          <cell r="P920">
            <v>2</v>
          </cell>
          <cell r="Q920">
            <v>0</v>
          </cell>
          <cell r="R920">
            <v>27327.200000000001</v>
          </cell>
          <cell r="S920">
            <v>27792.400000000001</v>
          </cell>
          <cell r="T920">
            <v>27327.200000000001</v>
          </cell>
          <cell r="U920">
            <v>0</v>
          </cell>
          <cell r="V920">
            <v>27327.200000000001</v>
          </cell>
          <cell r="W920">
            <v>0</v>
          </cell>
          <cell r="X920">
            <v>1000</v>
          </cell>
          <cell r="Y920">
            <v>0</v>
          </cell>
          <cell r="Z920">
            <v>465200</v>
          </cell>
          <cell r="AA920">
            <v>0</v>
          </cell>
          <cell r="AB920">
            <v>45000</v>
          </cell>
          <cell r="AC920">
            <v>0</v>
          </cell>
          <cell r="AD920">
            <v>420200</v>
          </cell>
          <cell r="AE920">
            <v>390745.2</v>
          </cell>
          <cell r="AF920">
            <v>2498.1129999999998</v>
          </cell>
          <cell r="AG920">
            <v>393243.31300000002</v>
          </cell>
          <cell r="AH920">
            <v>6.42</v>
          </cell>
        </row>
        <row r="921">
          <cell r="J921" t="str">
            <v>KUNDUR_66F08-BANNIKODU IP</v>
          </cell>
          <cell r="K921" t="str">
            <v>AGRI</v>
          </cell>
          <cell r="L921" t="str">
            <v>1310302907020304</v>
          </cell>
          <cell r="M921">
            <v>291</v>
          </cell>
          <cell r="N921">
            <v>291</v>
          </cell>
          <cell r="O921">
            <v>0</v>
          </cell>
          <cell r="P921">
            <v>291</v>
          </cell>
          <cell r="Q921">
            <v>0</v>
          </cell>
          <cell r="R921">
            <v>2831.2</v>
          </cell>
          <cell r="S921">
            <v>2969.8</v>
          </cell>
          <cell r="T921">
            <v>2831.2</v>
          </cell>
          <cell r="U921">
            <v>0</v>
          </cell>
          <cell r="V921">
            <v>2831.2</v>
          </cell>
          <cell r="W921">
            <v>0</v>
          </cell>
          <cell r="X921">
            <v>2000</v>
          </cell>
          <cell r="Y921">
            <v>0</v>
          </cell>
          <cell r="Z921">
            <v>277200</v>
          </cell>
          <cell r="AA921">
            <v>60000</v>
          </cell>
          <cell r="AB921">
            <v>0</v>
          </cell>
          <cell r="AC921">
            <v>0</v>
          </cell>
          <cell r="AD921">
            <v>337200</v>
          </cell>
          <cell r="AE921">
            <v>0</v>
          </cell>
          <cell r="AF921">
            <v>305166.06300000002</v>
          </cell>
          <cell r="AG921">
            <v>305166.06300000002</v>
          </cell>
          <cell r="AH921">
            <v>9.5</v>
          </cell>
        </row>
        <row r="922">
          <cell r="J922" t="str">
            <v>KUNDUR_66F09-NELAHONNE IP</v>
          </cell>
          <cell r="K922" t="str">
            <v>AGRI</v>
          </cell>
          <cell r="L922" t="str">
            <v>1310302907020302</v>
          </cell>
          <cell r="M922">
            <v>296</v>
          </cell>
          <cell r="N922">
            <v>296</v>
          </cell>
          <cell r="O922">
            <v>0</v>
          </cell>
          <cell r="P922">
            <v>296</v>
          </cell>
          <cell r="Q922">
            <v>0</v>
          </cell>
          <cell r="R922">
            <v>4353.1000000000004</v>
          </cell>
          <cell r="S922">
            <v>4476.7</v>
          </cell>
          <cell r="T922">
            <v>4353.1000000000004</v>
          </cell>
          <cell r="U922">
            <v>0</v>
          </cell>
          <cell r="V922">
            <v>4353.1000000000004</v>
          </cell>
          <cell r="W922">
            <v>0</v>
          </cell>
          <cell r="X922">
            <v>2000</v>
          </cell>
          <cell r="Y922">
            <v>0</v>
          </cell>
          <cell r="Z922">
            <v>247200</v>
          </cell>
          <cell r="AA922">
            <v>100000</v>
          </cell>
          <cell r="AB922">
            <v>0</v>
          </cell>
          <cell r="AC922">
            <v>0</v>
          </cell>
          <cell r="AD922">
            <v>347200</v>
          </cell>
          <cell r="AE922">
            <v>0</v>
          </cell>
          <cell r="AF922">
            <v>314216.02299999999</v>
          </cell>
          <cell r="AG922">
            <v>314216.02299999999</v>
          </cell>
          <cell r="AH922">
            <v>9.5</v>
          </cell>
        </row>
        <row r="923">
          <cell r="J923" t="str">
            <v xml:space="preserve">KUNDUR_66F10-MUKTHENAHALLI IP </v>
          </cell>
          <cell r="K923" t="str">
            <v>AGRI</v>
          </cell>
          <cell r="L923" t="str">
            <v>1310302907020301</v>
          </cell>
          <cell r="M923">
            <v>610</v>
          </cell>
          <cell r="N923">
            <v>610</v>
          </cell>
          <cell r="O923">
            <v>0</v>
          </cell>
          <cell r="P923">
            <v>610</v>
          </cell>
          <cell r="Q923">
            <v>0</v>
          </cell>
          <cell r="R923">
            <v>6222</v>
          </cell>
          <cell r="S923">
            <v>6398.8</v>
          </cell>
          <cell r="T923">
            <v>6222</v>
          </cell>
          <cell r="U923">
            <v>0</v>
          </cell>
          <cell r="V923">
            <v>6222</v>
          </cell>
          <cell r="W923">
            <v>0</v>
          </cell>
          <cell r="X923">
            <v>2000</v>
          </cell>
          <cell r="Y923">
            <v>0</v>
          </cell>
          <cell r="Z923">
            <v>353600</v>
          </cell>
          <cell r="AA923">
            <v>460000</v>
          </cell>
          <cell r="AB923">
            <v>0</v>
          </cell>
          <cell r="AC923">
            <v>0</v>
          </cell>
          <cell r="AD923">
            <v>813600</v>
          </cell>
          <cell r="AE923">
            <v>0</v>
          </cell>
          <cell r="AF923">
            <v>736307.89800000004</v>
          </cell>
          <cell r="AG923">
            <v>736307.89800000004</v>
          </cell>
          <cell r="AH923">
            <v>9.5</v>
          </cell>
        </row>
        <row r="924">
          <cell r="J924" t="str">
            <v>KUNDUR_66F11-YAKKANAHALLI IP</v>
          </cell>
          <cell r="K924" t="str">
            <v>AGRI</v>
          </cell>
          <cell r="L924" t="str">
            <v>1310302907020303</v>
          </cell>
          <cell r="M924">
            <v>371</v>
          </cell>
          <cell r="N924">
            <v>369</v>
          </cell>
          <cell r="O924">
            <v>2</v>
          </cell>
          <cell r="P924">
            <v>369</v>
          </cell>
          <cell r="Q924">
            <v>0</v>
          </cell>
          <cell r="R924">
            <v>6019</v>
          </cell>
          <cell r="S924">
            <v>6203.8</v>
          </cell>
          <cell r="T924">
            <v>6019</v>
          </cell>
          <cell r="U924">
            <v>0</v>
          </cell>
          <cell r="V924">
            <v>6019</v>
          </cell>
          <cell r="W924">
            <v>0</v>
          </cell>
          <cell r="X924">
            <v>2000</v>
          </cell>
          <cell r="Y924">
            <v>0</v>
          </cell>
          <cell r="Z924">
            <v>369600</v>
          </cell>
          <cell r="AA924">
            <v>100000</v>
          </cell>
          <cell r="AB924">
            <v>0</v>
          </cell>
          <cell r="AC924">
            <v>0</v>
          </cell>
          <cell r="AD924">
            <v>469600</v>
          </cell>
          <cell r="AE924">
            <v>0</v>
          </cell>
          <cell r="AF924">
            <v>424987.908</v>
          </cell>
          <cell r="AG924">
            <v>424987.908</v>
          </cell>
          <cell r="AH924">
            <v>9.5</v>
          </cell>
        </row>
        <row r="925">
          <cell r="J925" t="str">
            <v>SASUVEHALLI_66F01-CHANNENAHALLI AGRI</v>
          </cell>
          <cell r="K925" t="str">
            <v>AGRI</v>
          </cell>
          <cell r="L925" t="str">
            <v>1310302906010101</v>
          </cell>
          <cell r="M925">
            <v>924</v>
          </cell>
          <cell r="N925">
            <v>855</v>
          </cell>
          <cell r="O925">
            <v>69</v>
          </cell>
          <cell r="P925">
            <v>855</v>
          </cell>
          <cell r="Q925">
            <v>0</v>
          </cell>
          <cell r="R925">
            <v>622.12400000000002</v>
          </cell>
          <cell r="S925">
            <v>641.43600000000004</v>
          </cell>
          <cell r="T925">
            <v>622.12</v>
          </cell>
          <cell r="U925">
            <v>4.0000000000190994E-3</v>
          </cell>
          <cell r="V925">
            <v>622.12</v>
          </cell>
          <cell r="W925">
            <v>4.0000000000190994E-3</v>
          </cell>
          <cell r="X925">
            <v>20000</v>
          </cell>
          <cell r="Y925">
            <v>0</v>
          </cell>
          <cell r="Z925">
            <v>386240</v>
          </cell>
          <cell r="AA925">
            <v>551640</v>
          </cell>
          <cell r="AB925">
            <v>0</v>
          </cell>
          <cell r="AC925">
            <v>0</v>
          </cell>
          <cell r="AD925">
            <v>937880</v>
          </cell>
          <cell r="AE925">
            <v>0</v>
          </cell>
          <cell r="AF925">
            <v>848781.69700000004</v>
          </cell>
          <cell r="AG925">
            <v>848781.69700000004</v>
          </cell>
          <cell r="AH925">
            <v>9.5</v>
          </cell>
        </row>
        <row r="926">
          <cell r="J926" t="str">
            <v>SASUVEHALLI_66F02-KYSINKERE</v>
          </cell>
          <cell r="K926" t="str">
            <v>AGRI</v>
          </cell>
          <cell r="L926" t="str">
            <v>1310302906010102</v>
          </cell>
          <cell r="M926">
            <v>1263</v>
          </cell>
          <cell r="N926">
            <v>1232</v>
          </cell>
          <cell r="O926">
            <v>31</v>
          </cell>
          <cell r="P926">
            <v>1231</v>
          </cell>
          <cell r="Q926">
            <v>0</v>
          </cell>
          <cell r="R926">
            <v>693.24400000000003</v>
          </cell>
          <cell r="S926">
            <v>710.54899999999998</v>
          </cell>
          <cell r="T926">
            <v>693.24</v>
          </cell>
          <cell r="U926">
            <v>4.0000000000190994E-3</v>
          </cell>
          <cell r="V926">
            <v>693.24</v>
          </cell>
          <cell r="W926">
            <v>4.0000000000190994E-3</v>
          </cell>
          <cell r="X926">
            <v>20000</v>
          </cell>
          <cell r="Y926">
            <v>0</v>
          </cell>
          <cell r="Z926">
            <v>346100</v>
          </cell>
          <cell r="AA926">
            <v>866960</v>
          </cell>
          <cell r="AB926">
            <v>0</v>
          </cell>
          <cell r="AC926">
            <v>0</v>
          </cell>
          <cell r="AD926">
            <v>1213060</v>
          </cell>
          <cell r="AE926">
            <v>51</v>
          </cell>
          <cell r="AF926">
            <v>1097870.108</v>
          </cell>
          <cell r="AG926">
            <v>1097921.108</v>
          </cell>
          <cell r="AH926">
            <v>9.49</v>
          </cell>
        </row>
        <row r="927">
          <cell r="J927" t="str">
            <v>SASUVEHALLI_66F03-SASUVEHALLI</v>
          </cell>
          <cell r="K927" t="str">
            <v>NJY</v>
          </cell>
          <cell r="L927" t="str">
            <v>1310302906020304</v>
          </cell>
          <cell r="M927">
            <v>3759</v>
          </cell>
          <cell r="N927">
            <v>3178</v>
          </cell>
          <cell r="O927">
            <v>581</v>
          </cell>
          <cell r="P927">
            <v>0</v>
          </cell>
          <cell r="Q927">
            <v>0</v>
          </cell>
          <cell r="R927">
            <v>666.48199999999997</v>
          </cell>
          <cell r="S927">
            <v>680.03800000000001</v>
          </cell>
          <cell r="T927">
            <v>666.48</v>
          </cell>
          <cell r="U927">
            <v>1.9999999999527063E-3</v>
          </cell>
          <cell r="V927">
            <v>666.48</v>
          </cell>
          <cell r="W927">
            <v>1.9999999999527063E-3</v>
          </cell>
          <cell r="X927">
            <v>20000</v>
          </cell>
          <cell r="Y927">
            <v>0</v>
          </cell>
          <cell r="Z927">
            <v>271120</v>
          </cell>
          <cell r="AA927">
            <v>0</v>
          </cell>
          <cell r="AB927">
            <v>10000</v>
          </cell>
          <cell r="AC927">
            <v>0</v>
          </cell>
          <cell r="AD927">
            <v>261120</v>
          </cell>
          <cell r="AE927">
            <v>238653.35</v>
          </cell>
          <cell r="AF927">
            <v>0</v>
          </cell>
          <cell r="AG927">
            <v>238653.35</v>
          </cell>
          <cell r="AH927">
            <v>8.6</v>
          </cell>
        </row>
        <row r="928">
          <cell r="J928" t="str">
            <v>SASUVEHALLI_66F04-RAMPURA</v>
          </cell>
          <cell r="K928" t="str">
            <v>AGRI</v>
          </cell>
          <cell r="L928" t="str">
            <v>1310302906010104</v>
          </cell>
          <cell r="M928">
            <v>572</v>
          </cell>
          <cell r="N928">
            <v>568</v>
          </cell>
          <cell r="O928">
            <v>4</v>
          </cell>
          <cell r="P928">
            <v>568</v>
          </cell>
          <cell r="Q928">
            <v>0</v>
          </cell>
          <cell r="R928">
            <v>354.53199999999998</v>
          </cell>
          <cell r="S928">
            <v>366.92599999999999</v>
          </cell>
          <cell r="T928">
            <v>354.53</v>
          </cell>
          <cell r="U928">
            <v>2.0000000000095497E-3</v>
          </cell>
          <cell r="V928">
            <v>354.53</v>
          </cell>
          <cell r="W928">
            <v>2.0000000000095497E-3</v>
          </cell>
          <cell r="X928">
            <v>20000</v>
          </cell>
          <cell r="Y928">
            <v>0</v>
          </cell>
          <cell r="Z928">
            <v>247880</v>
          </cell>
          <cell r="AA928">
            <v>195400</v>
          </cell>
          <cell r="AB928">
            <v>0</v>
          </cell>
          <cell r="AC928">
            <v>0</v>
          </cell>
          <cell r="AD928">
            <v>443280</v>
          </cell>
          <cell r="AE928">
            <v>0</v>
          </cell>
          <cell r="AF928">
            <v>401168.28899999999</v>
          </cell>
          <cell r="AG928">
            <v>401168.28899999999</v>
          </cell>
          <cell r="AH928">
            <v>9.5</v>
          </cell>
        </row>
        <row r="929">
          <cell r="J929" t="str">
            <v>SASUVEHALLI_66F05-KULAGATTE NJY</v>
          </cell>
          <cell r="K929" t="str">
            <v>NJY</v>
          </cell>
          <cell r="L929" t="str">
            <v>1310302906020301</v>
          </cell>
          <cell r="M929">
            <v>3287</v>
          </cell>
          <cell r="N929">
            <v>2527</v>
          </cell>
          <cell r="O929">
            <v>760</v>
          </cell>
          <cell r="P929">
            <v>0</v>
          </cell>
          <cell r="Q929">
            <v>0</v>
          </cell>
          <cell r="R929">
            <v>0</v>
          </cell>
          <cell r="S929">
            <v>1.897</v>
          </cell>
          <cell r="T929">
            <v>1415.19</v>
          </cell>
          <cell r="U929">
            <v>-1415.19</v>
          </cell>
          <cell r="V929">
            <v>1415.19</v>
          </cell>
          <cell r="W929">
            <v>-1415.19</v>
          </cell>
          <cell r="X929">
            <v>20000</v>
          </cell>
          <cell r="Y929">
            <v>0</v>
          </cell>
          <cell r="Z929">
            <v>37940</v>
          </cell>
          <cell r="AA929">
            <v>184740</v>
          </cell>
          <cell r="AB929">
            <v>25000</v>
          </cell>
          <cell r="AC929">
            <v>0</v>
          </cell>
          <cell r="AD929">
            <v>197680</v>
          </cell>
          <cell r="AE929">
            <v>180917</v>
          </cell>
          <cell r="AF929">
            <v>0</v>
          </cell>
          <cell r="AG929">
            <v>180917</v>
          </cell>
          <cell r="AH929">
            <v>8.48</v>
          </cell>
        </row>
        <row r="930">
          <cell r="J930" t="str">
            <v>SASUVEHALLI_66F06-BAGEWADI</v>
          </cell>
          <cell r="K930" t="str">
            <v>AGRI</v>
          </cell>
          <cell r="L930" t="str">
            <v>1310302906020302</v>
          </cell>
          <cell r="M930">
            <v>847</v>
          </cell>
          <cell r="N930">
            <v>624</v>
          </cell>
          <cell r="O930">
            <v>223</v>
          </cell>
          <cell r="P930">
            <v>624</v>
          </cell>
          <cell r="Q930">
            <v>0</v>
          </cell>
          <cell r="R930">
            <v>541.69600000000003</v>
          </cell>
          <cell r="S930">
            <v>570.38</v>
          </cell>
          <cell r="T930">
            <v>541.70000000000005</v>
          </cell>
          <cell r="U930">
            <v>-4.0000000000190994E-3</v>
          </cell>
          <cell r="V930">
            <v>541.70000000000005</v>
          </cell>
          <cell r="W930">
            <v>-4.0000000000190994E-3</v>
          </cell>
          <cell r="X930">
            <v>20000</v>
          </cell>
          <cell r="Y930">
            <v>0</v>
          </cell>
          <cell r="Z930">
            <v>573680</v>
          </cell>
          <cell r="AA930">
            <v>200000</v>
          </cell>
          <cell r="AB930">
            <v>0</v>
          </cell>
          <cell r="AC930">
            <v>0</v>
          </cell>
          <cell r="AD930">
            <v>773680</v>
          </cell>
          <cell r="AE930">
            <v>0</v>
          </cell>
          <cell r="AF930">
            <v>700180.50100000005</v>
          </cell>
          <cell r="AG930">
            <v>700180.50100000005</v>
          </cell>
          <cell r="AH930">
            <v>9.5</v>
          </cell>
        </row>
        <row r="931">
          <cell r="J931" t="str">
            <v>SASUVEHALLI_66F07-TYAGADAKATTE IP</v>
          </cell>
          <cell r="K931" t="str">
            <v>AGRI</v>
          </cell>
          <cell r="L931" t="str">
            <v>1310302906020303</v>
          </cell>
          <cell r="M931">
            <v>413</v>
          </cell>
          <cell r="N931">
            <v>411</v>
          </cell>
          <cell r="O931">
            <v>2</v>
          </cell>
          <cell r="P931">
            <v>411</v>
          </cell>
          <cell r="Q931">
            <v>0</v>
          </cell>
          <cell r="R931">
            <v>632.62699999999995</v>
          </cell>
          <cell r="S931">
            <v>635.86500000000001</v>
          </cell>
          <cell r="T931">
            <v>632.63</v>
          </cell>
          <cell r="U931">
            <v>-3.0000000000427463E-3</v>
          </cell>
          <cell r="V931">
            <v>632.63</v>
          </cell>
          <cell r="W931">
            <v>-3.0000000000427463E-3</v>
          </cell>
          <cell r="X931">
            <v>20000</v>
          </cell>
          <cell r="Y931">
            <v>0</v>
          </cell>
          <cell r="Z931">
            <v>64760</v>
          </cell>
          <cell r="AA931">
            <v>472420</v>
          </cell>
          <cell r="AB931">
            <v>0</v>
          </cell>
          <cell r="AC931">
            <v>0</v>
          </cell>
          <cell r="AD931">
            <v>537180</v>
          </cell>
          <cell r="AE931">
            <v>0</v>
          </cell>
          <cell r="AF931">
            <v>486147.89799999999</v>
          </cell>
          <cell r="AG931">
            <v>486147.89799999999</v>
          </cell>
          <cell r="AH931">
            <v>9.5</v>
          </cell>
        </row>
        <row r="932">
          <cell r="J932" t="str">
            <v>SASUVEHALLI_66F08-LINGAPURA</v>
          </cell>
          <cell r="K932" t="str">
            <v>AGRI</v>
          </cell>
          <cell r="L932" t="str">
            <v>1310302906010103</v>
          </cell>
          <cell r="M932">
            <v>806</v>
          </cell>
          <cell r="N932">
            <v>802</v>
          </cell>
          <cell r="O932">
            <v>4</v>
          </cell>
          <cell r="P932">
            <v>802</v>
          </cell>
          <cell r="Q932">
            <v>0</v>
          </cell>
          <cell r="R932">
            <v>575.98400000000004</v>
          </cell>
          <cell r="S932">
            <v>583.12599999999998</v>
          </cell>
          <cell r="T932">
            <v>575.98</v>
          </cell>
          <cell r="U932">
            <v>4.0000000000190994E-3</v>
          </cell>
          <cell r="V932">
            <v>575.98</v>
          </cell>
          <cell r="W932">
            <v>4.0000000000190994E-3</v>
          </cell>
          <cell r="X932">
            <v>20000</v>
          </cell>
          <cell r="Y932">
            <v>0</v>
          </cell>
          <cell r="Z932">
            <v>142840</v>
          </cell>
          <cell r="AA932">
            <v>532000</v>
          </cell>
          <cell r="AB932">
            <v>0</v>
          </cell>
          <cell r="AC932">
            <v>0</v>
          </cell>
          <cell r="AD932">
            <v>674840</v>
          </cell>
          <cell r="AE932">
            <v>0</v>
          </cell>
          <cell r="AF932">
            <v>610730.09699999995</v>
          </cell>
          <cell r="AG932">
            <v>610730.09699999995</v>
          </cell>
          <cell r="AH932">
            <v>9.5</v>
          </cell>
        </row>
        <row r="933">
          <cell r="J933" t="str">
            <v>SASUVEHALLI_66F09-CHIKKABASURU THANDA NJY</v>
          </cell>
          <cell r="K933" t="str">
            <v>NJY</v>
          </cell>
          <cell r="L933" t="str">
            <v>1310302906020305</v>
          </cell>
          <cell r="M933">
            <v>3262</v>
          </cell>
          <cell r="N933">
            <v>2409</v>
          </cell>
          <cell r="O933">
            <v>853</v>
          </cell>
          <cell r="P933">
            <v>1</v>
          </cell>
          <cell r="Q933">
            <v>0</v>
          </cell>
          <cell r="R933">
            <v>19547.8</v>
          </cell>
          <cell r="S933">
            <v>19853</v>
          </cell>
          <cell r="T933">
            <v>19547.8</v>
          </cell>
          <cell r="U933">
            <v>0</v>
          </cell>
          <cell r="V933">
            <v>19547.8</v>
          </cell>
          <cell r="W933">
            <v>0</v>
          </cell>
          <cell r="X933">
            <v>2000</v>
          </cell>
          <cell r="Y933">
            <v>0</v>
          </cell>
          <cell r="Z933">
            <v>610400</v>
          </cell>
          <cell r="AA933">
            <v>0</v>
          </cell>
          <cell r="AB933">
            <v>428000</v>
          </cell>
          <cell r="AC933">
            <v>0</v>
          </cell>
          <cell r="AD933">
            <v>182400</v>
          </cell>
          <cell r="AE933">
            <v>167483.04999999999</v>
          </cell>
          <cell r="AF933">
            <v>1070.6199999999999</v>
          </cell>
          <cell r="AG933">
            <v>168553.67</v>
          </cell>
          <cell r="AH933">
            <v>7.59</v>
          </cell>
        </row>
        <row r="934">
          <cell r="J934" t="str">
            <v>SASUVEHALLI_66F10-HANAGAVADI NJY</v>
          </cell>
          <cell r="K934" t="str">
            <v>NJY</v>
          </cell>
          <cell r="L934" t="str">
            <v>1310302906020306</v>
          </cell>
          <cell r="M934">
            <v>4716</v>
          </cell>
          <cell r="N934">
            <v>3992</v>
          </cell>
          <cell r="O934">
            <v>724</v>
          </cell>
          <cell r="P934">
            <v>3</v>
          </cell>
          <cell r="Q934">
            <v>0</v>
          </cell>
          <cell r="R934">
            <v>19826.900000000001</v>
          </cell>
          <cell r="S934">
            <v>20129</v>
          </cell>
          <cell r="T934">
            <v>19826.900000000001</v>
          </cell>
          <cell r="U934">
            <v>0</v>
          </cell>
          <cell r="V934">
            <v>19826.900000000001</v>
          </cell>
          <cell r="W934">
            <v>0</v>
          </cell>
          <cell r="X934">
            <v>2000</v>
          </cell>
          <cell r="Y934">
            <v>0</v>
          </cell>
          <cell r="Z934">
            <v>604200</v>
          </cell>
          <cell r="AA934">
            <v>0</v>
          </cell>
          <cell r="AB934">
            <v>310000</v>
          </cell>
          <cell r="AC934">
            <v>0</v>
          </cell>
          <cell r="AD934">
            <v>294200</v>
          </cell>
          <cell r="AE934">
            <v>271281.17</v>
          </cell>
          <cell r="AF934">
            <v>3211.86</v>
          </cell>
          <cell r="AG934">
            <v>274493.03000000003</v>
          </cell>
          <cell r="AH934">
            <v>6.7</v>
          </cell>
        </row>
        <row r="935">
          <cell r="J935" t="str">
            <v>SASUVEHALLI_66F11-HOTYAPURA AGRI</v>
          </cell>
          <cell r="K935" t="str">
            <v>AGRI</v>
          </cell>
          <cell r="L935" t="str">
            <v>1310302906010107</v>
          </cell>
          <cell r="M935">
            <v>385</v>
          </cell>
          <cell r="N935">
            <v>380</v>
          </cell>
          <cell r="O935">
            <v>5</v>
          </cell>
          <cell r="P935">
            <v>380</v>
          </cell>
          <cell r="Q935">
            <v>0</v>
          </cell>
          <cell r="R935">
            <v>4258.3</v>
          </cell>
          <cell r="S935">
            <v>4480</v>
          </cell>
          <cell r="T935">
            <v>4258.3</v>
          </cell>
          <cell r="U935">
            <v>0</v>
          </cell>
          <cell r="V935">
            <v>4258.3</v>
          </cell>
          <cell r="W935">
            <v>0</v>
          </cell>
          <cell r="X935">
            <v>2000</v>
          </cell>
          <cell r="Y935">
            <v>0</v>
          </cell>
          <cell r="Z935">
            <v>443400</v>
          </cell>
          <cell r="AA935">
            <v>92960</v>
          </cell>
          <cell r="AB935">
            <v>0</v>
          </cell>
          <cell r="AC935">
            <v>0</v>
          </cell>
          <cell r="AD935">
            <v>536360</v>
          </cell>
          <cell r="AE935">
            <v>0</v>
          </cell>
          <cell r="AF935">
            <v>480200</v>
          </cell>
          <cell r="AG935">
            <v>480200</v>
          </cell>
          <cell r="AH935">
            <v>10.47</v>
          </cell>
        </row>
        <row r="936">
          <cell r="J936" t="str">
            <v>SASUVEHALLI_66F12-BENAKANAHALLI AGRI</v>
          </cell>
          <cell r="K936" t="str">
            <v>AGRI</v>
          </cell>
          <cell r="L936" t="str">
            <v>1310302906010105</v>
          </cell>
          <cell r="M936">
            <v>759</v>
          </cell>
          <cell r="N936">
            <v>759</v>
          </cell>
          <cell r="O936">
            <v>0</v>
          </cell>
          <cell r="P936">
            <v>759</v>
          </cell>
          <cell r="Q936">
            <v>0</v>
          </cell>
          <cell r="R936">
            <v>6337.1</v>
          </cell>
          <cell r="S936">
            <v>6581.1</v>
          </cell>
          <cell r="T936">
            <v>6337.1</v>
          </cell>
          <cell r="U936">
            <v>0</v>
          </cell>
          <cell r="V936">
            <v>6337.1</v>
          </cell>
          <cell r="W936">
            <v>0</v>
          </cell>
          <cell r="X936">
            <v>2000</v>
          </cell>
          <cell r="Y936">
            <v>0</v>
          </cell>
          <cell r="Z936">
            <v>488000</v>
          </cell>
          <cell r="AA936">
            <v>462560</v>
          </cell>
          <cell r="AB936">
            <v>0</v>
          </cell>
          <cell r="AC936">
            <v>0</v>
          </cell>
          <cell r="AD936">
            <v>950560</v>
          </cell>
          <cell r="AE936">
            <v>0</v>
          </cell>
          <cell r="AF936">
            <v>860256.67299999995</v>
          </cell>
          <cell r="AG936">
            <v>860256.67299999995</v>
          </cell>
          <cell r="AH936">
            <v>9.5</v>
          </cell>
        </row>
        <row r="937">
          <cell r="J937" t="str">
            <v>SASUVEHALLI_66F13-HIREBASURU AGRI</v>
          </cell>
          <cell r="K937" t="str">
            <v>AGRI</v>
          </cell>
          <cell r="L937" t="str">
            <v>1310302906010106</v>
          </cell>
          <cell r="M937">
            <v>313</v>
          </cell>
          <cell r="N937">
            <v>313</v>
          </cell>
          <cell r="O937">
            <v>0</v>
          </cell>
          <cell r="P937">
            <v>313</v>
          </cell>
          <cell r="Q937">
            <v>0</v>
          </cell>
          <cell r="R937">
            <v>5976.5</v>
          </cell>
          <cell r="S937">
            <v>6252</v>
          </cell>
          <cell r="T937">
            <v>5976.5</v>
          </cell>
          <cell r="U937">
            <v>0</v>
          </cell>
          <cell r="V937">
            <v>5976.5</v>
          </cell>
          <cell r="W937">
            <v>0</v>
          </cell>
          <cell r="X937">
            <v>2000</v>
          </cell>
          <cell r="Y937">
            <v>0</v>
          </cell>
          <cell r="Z937">
            <v>551000</v>
          </cell>
          <cell r="AA937">
            <v>0</v>
          </cell>
          <cell r="AB937">
            <v>127100</v>
          </cell>
          <cell r="AC937">
            <v>0</v>
          </cell>
          <cell r="AD937">
            <v>423900</v>
          </cell>
          <cell r="AE937">
            <v>0</v>
          </cell>
          <cell r="AF937">
            <v>383629.5</v>
          </cell>
          <cell r="AG937">
            <v>383629.5</v>
          </cell>
          <cell r="AH937">
            <v>9.5</v>
          </cell>
        </row>
        <row r="938">
          <cell r="J938" t="str">
            <v>CHIKKAGONIGERE_66F01-HONNURU VADDARAHATTI IP</v>
          </cell>
          <cell r="K938" t="str">
            <v>AGRI</v>
          </cell>
          <cell r="L938" t="str">
            <v>1310302909010101</v>
          </cell>
          <cell r="M938">
            <v>362</v>
          </cell>
          <cell r="N938">
            <v>309</v>
          </cell>
          <cell r="O938">
            <v>53</v>
          </cell>
          <cell r="P938">
            <v>308</v>
          </cell>
          <cell r="Q938">
            <v>0</v>
          </cell>
          <cell r="R938">
            <v>412.51</v>
          </cell>
          <cell r="S938">
            <v>605.07000000000005</v>
          </cell>
          <cell r="T938">
            <v>412.51</v>
          </cell>
          <cell r="U938">
            <v>0</v>
          </cell>
          <cell r="V938">
            <v>412.51</v>
          </cell>
          <cell r="W938">
            <v>0</v>
          </cell>
          <cell r="X938">
            <v>2000</v>
          </cell>
          <cell r="Y938">
            <v>0</v>
          </cell>
          <cell r="Z938">
            <v>385120</v>
          </cell>
          <cell r="AA938">
            <v>90693</v>
          </cell>
          <cell r="AB938">
            <v>0</v>
          </cell>
          <cell r="AC938">
            <v>0</v>
          </cell>
          <cell r="AD938">
            <v>475813</v>
          </cell>
          <cell r="AE938">
            <v>0</v>
          </cell>
          <cell r="AF938">
            <v>411000</v>
          </cell>
          <cell r="AG938">
            <v>411000</v>
          </cell>
          <cell r="AH938">
            <v>13.62</v>
          </cell>
        </row>
        <row r="939">
          <cell r="J939" t="str">
            <v>CHIKKAGONIGERE_66F04-HIREGONIGERE NJY</v>
          </cell>
          <cell r="K939" t="str">
            <v>NJY</v>
          </cell>
          <cell r="L939" t="str">
            <v>1310302909010104</v>
          </cell>
          <cell r="M939">
            <v>3845</v>
          </cell>
          <cell r="N939">
            <v>3009</v>
          </cell>
          <cell r="O939">
            <v>836</v>
          </cell>
          <cell r="P939">
            <v>4</v>
          </cell>
          <cell r="Q939">
            <v>0</v>
          </cell>
          <cell r="R939">
            <v>457.77</v>
          </cell>
          <cell r="S939">
            <v>542.45000000000005</v>
          </cell>
          <cell r="T939">
            <v>457.77</v>
          </cell>
          <cell r="U939">
            <v>0</v>
          </cell>
          <cell r="V939">
            <v>457.77</v>
          </cell>
          <cell r="W939">
            <v>0</v>
          </cell>
          <cell r="X939">
            <v>2000</v>
          </cell>
          <cell r="Y939">
            <v>0</v>
          </cell>
          <cell r="Z939">
            <v>169360</v>
          </cell>
          <cell r="AA939">
            <v>55000</v>
          </cell>
          <cell r="AB939">
            <v>0</v>
          </cell>
          <cell r="AC939">
            <v>0</v>
          </cell>
          <cell r="AD939">
            <v>224360</v>
          </cell>
          <cell r="AE939">
            <v>205460.2</v>
          </cell>
          <cell r="AF939">
            <v>4104.0429999999997</v>
          </cell>
          <cell r="AG939">
            <v>209564.24299999999</v>
          </cell>
          <cell r="AH939">
            <v>6.59</v>
          </cell>
        </row>
        <row r="940">
          <cell r="J940" t="str">
            <v>HONNALI_66F01-ARAKERE</v>
          </cell>
          <cell r="K940" t="str">
            <v>AGRI</v>
          </cell>
          <cell r="L940" t="str">
            <v>1310302904020303</v>
          </cell>
          <cell r="M940">
            <v>560</v>
          </cell>
          <cell r="N940">
            <v>560</v>
          </cell>
          <cell r="O940">
            <v>0</v>
          </cell>
          <cell r="P940">
            <v>560</v>
          </cell>
          <cell r="Q940">
            <v>0</v>
          </cell>
          <cell r="R940">
            <v>768.58399999999995</v>
          </cell>
          <cell r="S940">
            <v>797.46400000000006</v>
          </cell>
          <cell r="T940">
            <v>768.58</v>
          </cell>
          <cell r="U940">
            <v>3.9999999999054126E-3</v>
          </cell>
          <cell r="V940">
            <v>768.58</v>
          </cell>
          <cell r="W940">
            <v>3.9999999999054126E-3</v>
          </cell>
          <cell r="X940">
            <v>20000</v>
          </cell>
          <cell r="Y940">
            <v>0</v>
          </cell>
          <cell r="Z940">
            <v>577600</v>
          </cell>
          <cell r="AA940">
            <v>175000</v>
          </cell>
          <cell r="AB940">
            <v>0</v>
          </cell>
          <cell r="AC940">
            <v>0</v>
          </cell>
          <cell r="AD940">
            <v>752600</v>
          </cell>
          <cell r="AE940">
            <v>0</v>
          </cell>
          <cell r="AF940">
            <v>681102.98499999999</v>
          </cell>
          <cell r="AG940">
            <v>681102.98499999999</v>
          </cell>
          <cell r="AH940">
            <v>9.5</v>
          </cell>
        </row>
        <row r="941">
          <cell r="J941" t="str">
            <v>HONNALI_66F02-BALLESWARA</v>
          </cell>
          <cell r="K941" t="str">
            <v>AGRI</v>
          </cell>
          <cell r="L941" t="str">
            <v>1310302904030501</v>
          </cell>
          <cell r="M941">
            <v>1020</v>
          </cell>
          <cell r="N941">
            <v>1012</v>
          </cell>
          <cell r="O941">
            <v>8</v>
          </cell>
          <cell r="P941">
            <v>1008</v>
          </cell>
          <cell r="Q941">
            <v>0</v>
          </cell>
          <cell r="R941">
            <v>856.86300000000006</v>
          </cell>
          <cell r="S941">
            <v>883.05700000000002</v>
          </cell>
          <cell r="T941">
            <v>856.86</v>
          </cell>
          <cell r="U941">
            <v>3.0000000000427463E-3</v>
          </cell>
          <cell r="V941">
            <v>856.86</v>
          </cell>
          <cell r="W941">
            <v>3.0000000000427463E-3</v>
          </cell>
          <cell r="X941">
            <v>20000</v>
          </cell>
          <cell r="Y941">
            <v>0</v>
          </cell>
          <cell r="Z941">
            <v>523880</v>
          </cell>
          <cell r="AA941">
            <v>662500</v>
          </cell>
          <cell r="AB941">
            <v>0</v>
          </cell>
          <cell r="AC941">
            <v>0</v>
          </cell>
          <cell r="AD941">
            <v>1186380</v>
          </cell>
          <cell r="AE941">
            <v>1433</v>
          </cell>
          <cell r="AF941">
            <v>1075107.199</v>
          </cell>
          <cell r="AG941">
            <v>1076540.199</v>
          </cell>
          <cell r="AH941">
            <v>9.26</v>
          </cell>
        </row>
        <row r="942">
          <cell r="J942" t="str">
            <v>HONNALI_66F03-HONNALI</v>
          </cell>
          <cell r="K942" t="str">
            <v>DOMESTIC</v>
          </cell>
          <cell r="L942" t="str">
            <v>1310302904030502</v>
          </cell>
          <cell r="M942">
            <v>11271</v>
          </cell>
          <cell r="N942">
            <v>8757</v>
          </cell>
          <cell r="O942">
            <v>2514</v>
          </cell>
          <cell r="P942">
            <v>1</v>
          </cell>
          <cell r="Q942">
            <v>0</v>
          </cell>
          <cell r="R942">
            <v>1921.59</v>
          </cell>
          <cell r="S942">
            <v>1959.396</v>
          </cell>
          <cell r="T942">
            <v>1921.59</v>
          </cell>
          <cell r="U942">
            <v>0</v>
          </cell>
          <cell r="V942">
            <v>1921.59</v>
          </cell>
          <cell r="W942">
            <v>0</v>
          </cell>
          <cell r="X942">
            <v>20000</v>
          </cell>
          <cell r="Y942">
            <v>0</v>
          </cell>
          <cell r="Z942">
            <v>756120</v>
          </cell>
          <cell r="AA942">
            <v>0</v>
          </cell>
          <cell r="AB942">
            <v>0</v>
          </cell>
          <cell r="AC942">
            <v>0</v>
          </cell>
          <cell r="AD942">
            <v>756120</v>
          </cell>
          <cell r="AE942">
            <v>711380.22</v>
          </cell>
          <cell r="AF942">
            <v>892.18299999999999</v>
          </cell>
          <cell r="AG942">
            <v>712272.40300000005</v>
          </cell>
          <cell r="AH942">
            <v>5.8</v>
          </cell>
        </row>
        <row r="943">
          <cell r="J943" t="str">
            <v>HONNALI_66F05-MARIKOPPA</v>
          </cell>
          <cell r="K943" t="str">
            <v>AGRI</v>
          </cell>
          <cell r="L943" t="str">
            <v>1310302904020301</v>
          </cell>
          <cell r="M943">
            <v>599</v>
          </cell>
          <cell r="N943">
            <v>550</v>
          </cell>
          <cell r="O943">
            <v>49</v>
          </cell>
          <cell r="P943">
            <v>550</v>
          </cell>
          <cell r="Q943">
            <v>0</v>
          </cell>
          <cell r="R943">
            <v>727.85299999999995</v>
          </cell>
          <cell r="S943">
            <v>753.39</v>
          </cell>
          <cell r="T943">
            <v>727.85</v>
          </cell>
          <cell r="U943">
            <v>2.9999999999290594E-3</v>
          </cell>
          <cell r="V943">
            <v>727.85</v>
          </cell>
          <cell r="W943">
            <v>2.9999999999290594E-3</v>
          </cell>
          <cell r="X943">
            <v>20000</v>
          </cell>
          <cell r="Y943">
            <v>0</v>
          </cell>
          <cell r="Z943">
            <v>510740</v>
          </cell>
          <cell r="AA943">
            <v>200000</v>
          </cell>
          <cell r="AB943">
            <v>0</v>
          </cell>
          <cell r="AC943">
            <v>0</v>
          </cell>
          <cell r="AD943">
            <v>710740</v>
          </cell>
          <cell r="AE943">
            <v>0</v>
          </cell>
          <cell r="AF943">
            <v>643219.73600000003</v>
          </cell>
          <cell r="AG943">
            <v>643219.73600000003</v>
          </cell>
          <cell r="AH943">
            <v>9.5</v>
          </cell>
        </row>
        <row r="944">
          <cell r="J944" t="str">
            <v>HONNALI_66F06-HANUMASAGARA</v>
          </cell>
          <cell r="K944" t="str">
            <v>NJY</v>
          </cell>
          <cell r="L944" t="str">
            <v>1310302904020302</v>
          </cell>
          <cell r="M944">
            <v>2317</v>
          </cell>
          <cell r="N944">
            <v>1763</v>
          </cell>
          <cell r="O944">
            <v>554</v>
          </cell>
          <cell r="P944">
            <v>3</v>
          </cell>
          <cell r="Q944">
            <v>0</v>
          </cell>
          <cell r="R944">
            <v>1166.77</v>
          </cell>
          <cell r="S944">
            <v>1204.338</v>
          </cell>
          <cell r="T944">
            <v>1166.77</v>
          </cell>
          <cell r="U944">
            <v>0</v>
          </cell>
          <cell r="V944">
            <v>1166.77</v>
          </cell>
          <cell r="W944">
            <v>0</v>
          </cell>
          <cell r="X944">
            <v>20000</v>
          </cell>
          <cell r="Y944">
            <v>0</v>
          </cell>
          <cell r="Z944">
            <v>751360</v>
          </cell>
          <cell r="AA944">
            <v>0</v>
          </cell>
          <cell r="AB944">
            <v>585000</v>
          </cell>
          <cell r="AC944">
            <v>0</v>
          </cell>
          <cell r="AD944">
            <v>166360</v>
          </cell>
          <cell r="AE944">
            <v>149195.20000000001</v>
          </cell>
          <cell r="AF944">
            <v>3033.4229999999998</v>
          </cell>
          <cell r="AG944">
            <v>152228.62299999999</v>
          </cell>
          <cell r="AH944">
            <v>8.49</v>
          </cell>
        </row>
        <row r="945">
          <cell r="J945" t="str">
            <v>HONNALI_66F07-GOLLARAHALLI</v>
          </cell>
          <cell r="K945" t="str">
            <v>DOMESTIC</v>
          </cell>
          <cell r="L945" t="str">
            <v>1310302904010101</v>
          </cell>
          <cell r="M945">
            <v>1971</v>
          </cell>
          <cell r="N945">
            <v>1490</v>
          </cell>
          <cell r="O945">
            <v>481</v>
          </cell>
          <cell r="P945">
            <v>1</v>
          </cell>
          <cell r="Q945">
            <v>0</v>
          </cell>
          <cell r="R945">
            <v>700.27</v>
          </cell>
          <cell r="S945">
            <v>708.85199999999998</v>
          </cell>
          <cell r="T945">
            <v>700.27</v>
          </cell>
          <cell r="U945">
            <v>0</v>
          </cell>
          <cell r="V945">
            <v>700.27</v>
          </cell>
          <cell r="W945">
            <v>0</v>
          </cell>
          <cell r="X945">
            <v>20000</v>
          </cell>
          <cell r="Y945">
            <v>0</v>
          </cell>
          <cell r="Z945">
            <v>171640</v>
          </cell>
          <cell r="AA945">
            <v>120000</v>
          </cell>
          <cell r="AB945">
            <v>0</v>
          </cell>
          <cell r="AC945">
            <v>0</v>
          </cell>
          <cell r="AD945">
            <v>291640</v>
          </cell>
          <cell r="AE945">
            <v>269837.78999999998</v>
          </cell>
          <cell r="AF945">
            <v>1070.6199999999999</v>
          </cell>
          <cell r="AG945">
            <v>270908.40999999997</v>
          </cell>
          <cell r="AH945">
            <v>7.11</v>
          </cell>
        </row>
        <row r="946">
          <cell r="J946" t="str">
            <v>HONNALI_66F08-ARABAGATTE</v>
          </cell>
          <cell r="K946" t="str">
            <v>AGRI</v>
          </cell>
          <cell r="L946" t="str">
            <v>1310302904020101</v>
          </cell>
          <cell r="M946">
            <v>614</v>
          </cell>
          <cell r="N946">
            <v>614</v>
          </cell>
          <cell r="O946">
            <v>0</v>
          </cell>
          <cell r="P946">
            <v>614</v>
          </cell>
          <cell r="Q946">
            <v>0</v>
          </cell>
          <cell r="R946">
            <v>589.23099999999999</v>
          </cell>
          <cell r="S946">
            <v>607.01300000000003</v>
          </cell>
          <cell r="T946">
            <v>589.23</v>
          </cell>
          <cell r="U946">
            <v>9.9999999997635314E-4</v>
          </cell>
          <cell r="V946">
            <v>589.23</v>
          </cell>
          <cell r="W946">
            <v>9.9999999997635314E-4</v>
          </cell>
          <cell r="X946">
            <v>20000</v>
          </cell>
          <cell r="Y946">
            <v>0</v>
          </cell>
          <cell r="Z946">
            <v>355640</v>
          </cell>
          <cell r="AA946">
            <v>400000</v>
          </cell>
          <cell r="AB946">
            <v>0</v>
          </cell>
          <cell r="AC946">
            <v>0</v>
          </cell>
          <cell r="AD946">
            <v>755640</v>
          </cell>
          <cell r="AE946">
            <v>0</v>
          </cell>
          <cell r="AF946">
            <v>683854.17799999996</v>
          </cell>
          <cell r="AG946">
            <v>683854.17799999996</v>
          </cell>
          <cell r="AH946">
            <v>9.5</v>
          </cell>
        </row>
        <row r="947">
          <cell r="J947" t="str">
            <v>HONNALI_66F09-BELIMALLUR</v>
          </cell>
          <cell r="K947" t="str">
            <v>AGRI</v>
          </cell>
          <cell r="L947" t="str">
            <v>1310302904010102</v>
          </cell>
          <cell r="M947">
            <v>559</v>
          </cell>
          <cell r="N947">
            <v>557</v>
          </cell>
          <cell r="O947">
            <v>2</v>
          </cell>
          <cell r="P947">
            <v>556</v>
          </cell>
          <cell r="Q947">
            <v>0</v>
          </cell>
          <cell r="R947">
            <v>878.22</v>
          </cell>
          <cell r="S947">
            <v>907.76400000000001</v>
          </cell>
          <cell r="T947">
            <v>878.22</v>
          </cell>
          <cell r="U947">
            <v>0</v>
          </cell>
          <cell r="V947">
            <v>878.22</v>
          </cell>
          <cell r="W947">
            <v>0</v>
          </cell>
          <cell r="X947">
            <v>20000</v>
          </cell>
          <cell r="Y947">
            <v>0</v>
          </cell>
          <cell r="Z947">
            <v>590880</v>
          </cell>
          <cell r="AA947">
            <v>180000</v>
          </cell>
          <cell r="AB947">
            <v>0</v>
          </cell>
          <cell r="AC947">
            <v>0</v>
          </cell>
          <cell r="AD947">
            <v>770880</v>
          </cell>
          <cell r="AE947">
            <v>647</v>
          </cell>
          <cell r="AF947">
            <v>698293.46100000001</v>
          </cell>
          <cell r="AG947">
            <v>698940.46100000001</v>
          </cell>
          <cell r="AH947">
            <v>9.33</v>
          </cell>
        </row>
        <row r="948">
          <cell r="J948" t="str">
            <v>HONNALI_66F10-AADHI HANUMAPPA IP</v>
          </cell>
          <cell r="K948" t="str">
            <v>AGRI</v>
          </cell>
          <cell r="L948" t="str">
            <v>1310302904010103</v>
          </cell>
          <cell r="M948">
            <v>330</v>
          </cell>
          <cell r="N948">
            <v>328</v>
          </cell>
          <cell r="O948">
            <v>2</v>
          </cell>
          <cell r="P948">
            <v>328</v>
          </cell>
          <cell r="Q948">
            <v>0</v>
          </cell>
          <cell r="R948">
            <v>864.24599999999998</v>
          </cell>
          <cell r="S948">
            <v>886.79899999999998</v>
          </cell>
          <cell r="T948">
            <v>864.25</v>
          </cell>
          <cell r="U948">
            <v>-4.0000000000190994E-3</v>
          </cell>
          <cell r="V948">
            <v>864.25</v>
          </cell>
          <cell r="W948">
            <v>-4.0000000000190994E-3</v>
          </cell>
          <cell r="X948">
            <v>20000</v>
          </cell>
          <cell r="Y948">
            <v>0</v>
          </cell>
          <cell r="Z948">
            <v>451060</v>
          </cell>
          <cell r="AA948">
            <v>0</v>
          </cell>
          <cell r="AB948">
            <v>0</v>
          </cell>
          <cell r="AC948">
            <v>0</v>
          </cell>
          <cell r="AD948">
            <v>451060</v>
          </cell>
          <cell r="AE948">
            <v>0</v>
          </cell>
          <cell r="AF948">
            <v>408209.24900000001</v>
          </cell>
          <cell r="AG948">
            <v>408209.24900000001</v>
          </cell>
          <cell r="AH948">
            <v>9.5</v>
          </cell>
        </row>
        <row r="949">
          <cell r="J949" t="str">
            <v>HONNALI_66F11-MASADI NJY</v>
          </cell>
          <cell r="K949" t="str">
            <v>NJY</v>
          </cell>
          <cell r="L949" t="str">
            <v>1310302904010104</v>
          </cell>
          <cell r="M949">
            <v>1732</v>
          </cell>
          <cell r="N949">
            <v>1269</v>
          </cell>
          <cell r="O949">
            <v>463</v>
          </cell>
          <cell r="P949">
            <v>2</v>
          </cell>
          <cell r="Q949">
            <v>0</v>
          </cell>
          <cell r="R949">
            <v>1540.0519999999999</v>
          </cell>
          <cell r="S949">
            <v>1555.751</v>
          </cell>
          <cell r="T949">
            <v>1540.05</v>
          </cell>
          <cell r="U949">
            <v>1.9999999999527063E-3</v>
          </cell>
          <cell r="V949">
            <v>1540.05</v>
          </cell>
          <cell r="W949">
            <v>1.9999999999527063E-3</v>
          </cell>
          <cell r="X949">
            <v>20000</v>
          </cell>
          <cell r="Y949">
            <v>0</v>
          </cell>
          <cell r="Z949">
            <v>313980</v>
          </cell>
          <cell r="AA949">
            <v>0</v>
          </cell>
          <cell r="AB949">
            <v>230000</v>
          </cell>
          <cell r="AC949">
            <v>0</v>
          </cell>
          <cell r="AD949">
            <v>83980</v>
          </cell>
          <cell r="AE949">
            <v>77452.990000000005</v>
          </cell>
          <cell r="AF949">
            <v>2319.6770000000001</v>
          </cell>
          <cell r="AG949">
            <v>79772.667000000001</v>
          </cell>
          <cell r="AH949">
            <v>5.01</v>
          </cell>
        </row>
        <row r="950">
          <cell r="J950" t="str">
            <v>HONNALI_66F12-NARASIMHAPURA</v>
          </cell>
          <cell r="K950" t="str">
            <v>LIFT IRRIGATION</v>
          </cell>
          <cell r="L950" t="str">
            <v>1310302904010107</v>
          </cell>
          <cell r="M950">
            <v>1</v>
          </cell>
          <cell r="N950">
            <v>1</v>
          </cell>
          <cell r="O950">
            <v>0</v>
          </cell>
          <cell r="P950">
            <v>0</v>
          </cell>
          <cell r="Q950">
            <v>0</v>
          </cell>
          <cell r="R950">
            <v>67.028000000000006</v>
          </cell>
          <cell r="S950">
            <v>67.028999999999996</v>
          </cell>
          <cell r="T950">
            <v>67.03</v>
          </cell>
          <cell r="U950">
            <v>-1.9999999999953388E-3</v>
          </cell>
          <cell r="V950">
            <v>67.03</v>
          </cell>
          <cell r="W950">
            <v>-1.9999999999953388E-3</v>
          </cell>
          <cell r="X950">
            <v>20000</v>
          </cell>
          <cell r="Y950">
            <v>0</v>
          </cell>
          <cell r="Z950">
            <v>20</v>
          </cell>
          <cell r="AA950">
            <v>2100</v>
          </cell>
          <cell r="AB950">
            <v>0</v>
          </cell>
          <cell r="AC950">
            <v>0</v>
          </cell>
          <cell r="AD950">
            <v>2120</v>
          </cell>
          <cell r="AE950">
            <v>2037.5</v>
          </cell>
          <cell r="AF950">
            <v>0</v>
          </cell>
          <cell r="AG950">
            <v>2037.5</v>
          </cell>
          <cell r="AH950">
            <v>3.89</v>
          </cell>
        </row>
        <row r="951">
          <cell r="J951" t="str">
            <v>HONNALI_66F13-HONNATYAMMA AGRI</v>
          </cell>
          <cell r="K951" t="str">
            <v>AGRI</v>
          </cell>
          <cell r="L951" t="str">
            <v>1310302904030503</v>
          </cell>
          <cell r="M951">
            <v>102</v>
          </cell>
          <cell r="N951">
            <v>102</v>
          </cell>
          <cell r="O951">
            <v>0</v>
          </cell>
          <cell r="P951">
            <v>102</v>
          </cell>
          <cell r="Q951">
            <v>0</v>
          </cell>
          <cell r="R951">
            <v>3546.7</v>
          </cell>
          <cell r="S951">
            <v>3831.9</v>
          </cell>
          <cell r="T951">
            <v>3546.7</v>
          </cell>
          <cell r="U951">
            <v>0</v>
          </cell>
          <cell r="V951">
            <v>3546.7</v>
          </cell>
          <cell r="W951">
            <v>0</v>
          </cell>
          <cell r="X951">
            <v>2000</v>
          </cell>
          <cell r="Y951">
            <v>0</v>
          </cell>
          <cell r="Z951">
            <v>570400</v>
          </cell>
          <cell r="AA951">
            <v>0</v>
          </cell>
          <cell r="AB951">
            <v>430000</v>
          </cell>
          <cell r="AC951">
            <v>0</v>
          </cell>
          <cell r="AD951">
            <v>140400</v>
          </cell>
          <cell r="AE951">
            <v>0</v>
          </cell>
          <cell r="AF951">
            <v>126600</v>
          </cell>
          <cell r="AG951">
            <v>126600</v>
          </cell>
          <cell r="AH951">
            <v>9.83</v>
          </cell>
        </row>
        <row r="952">
          <cell r="J952" t="str">
            <v>HONNALI_66F14-HOSURU IP</v>
          </cell>
          <cell r="K952" t="str">
            <v>AGRI</v>
          </cell>
          <cell r="L952" t="str">
            <v>1310302904010108</v>
          </cell>
          <cell r="M952">
            <v>232</v>
          </cell>
          <cell r="N952">
            <v>230</v>
          </cell>
          <cell r="O952">
            <v>2</v>
          </cell>
          <cell r="P952">
            <v>229</v>
          </cell>
          <cell r="Q952">
            <v>0</v>
          </cell>
          <cell r="R952">
            <v>169.5</v>
          </cell>
          <cell r="S952">
            <v>324.14</v>
          </cell>
          <cell r="T952">
            <v>169.5</v>
          </cell>
          <cell r="U952">
            <v>0</v>
          </cell>
          <cell r="V952">
            <v>169.5</v>
          </cell>
          <cell r="W952">
            <v>0</v>
          </cell>
          <cell r="X952">
            <v>2000</v>
          </cell>
          <cell r="Y952">
            <v>0</v>
          </cell>
          <cell r="Z952">
            <v>309280</v>
          </cell>
          <cell r="AA952">
            <v>0</v>
          </cell>
          <cell r="AB952">
            <v>0</v>
          </cell>
          <cell r="AC952">
            <v>0</v>
          </cell>
          <cell r="AD952">
            <v>309280</v>
          </cell>
          <cell r="AE952">
            <v>1810</v>
          </cell>
          <cell r="AF952">
            <v>281708.39600000001</v>
          </cell>
          <cell r="AG952">
            <v>283518.39600000001</v>
          </cell>
          <cell r="AH952">
            <v>8.33</v>
          </cell>
        </row>
        <row r="953">
          <cell r="J953" t="str">
            <v>HONNALLI_220F01-KAMMARGATTE</v>
          </cell>
          <cell r="K953" t="str">
            <v>AGRI</v>
          </cell>
          <cell r="L953" t="str">
            <v>1310302905010101</v>
          </cell>
          <cell r="M953">
            <v>475</v>
          </cell>
          <cell r="N953">
            <v>473</v>
          </cell>
          <cell r="O953">
            <v>2</v>
          </cell>
          <cell r="P953">
            <v>473</v>
          </cell>
          <cell r="Q953">
            <v>0</v>
          </cell>
          <cell r="R953">
            <v>803.99300000000005</v>
          </cell>
          <cell r="S953">
            <v>842.70100000000002</v>
          </cell>
          <cell r="T953">
            <v>803.99</v>
          </cell>
          <cell r="U953">
            <v>3.0000000000427463E-3</v>
          </cell>
          <cell r="V953">
            <v>803.99</v>
          </cell>
          <cell r="W953">
            <v>3.0000000000427463E-3</v>
          </cell>
          <cell r="X953">
            <v>20000</v>
          </cell>
          <cell r="Y953">
            <v>0</v>
          </cell>
          <cell r="Z953">
            <v>774160</v>
          </cell>
          <cell r="AA953">
            <v>0</v>
          </cell>
          <cell r="AB953">
            <v>100000</v>
          </cell>
          <cell r="AC953">
            <v>0</v>
          </cell>
          <cell r="AD953">
            <v>674160</v>
          </cell>
          <cell r="AE953">
            <v>0</v>
          </cell>
          <cell r="AF953">
            <v>607600</v>
          </cell>
          <cell r="AG953">
            <v>607600</v>
          </cell>
          <cell r="AH953">
            <v>9.8699999999999992</v>
          </cell>
        </row>
        <row r="954">
          <cell r="J954" t="str">
            <v>HONNALLI_220F02-TARAGANAHALLI</v>
          </cell>
          <cell r="K954" t="str">
            <v>AGRI</v>
          </cell>
          <cell r="L954" t="str">
            <v>1310302905010102</v>
          </cell>
          <cell r="M954">
            <v>480</v>
          </cell>
          <cell r="N954">
            <v>475</v>
          </cell>
          <cell r="O954">
            <v>5</v>
          </cell>
          <cell r="P954">
            <v>475</v>
          </cell>
          <cell r="Q954">
            <v>0</v>
          </cell>
          <cell r="R954">
            <v>487.41199999999998</v>
          </cell>
          <cell r="S954">
            <v>487.41199999999998</v>
          </cell>
          <cell r="T954">
            <v>487.41</v>
          </cell>
          <cell r="U954">
            <v>1.9999999999527063E-3</v>
          </cell>
          <cell r="V954">
            <v>487.41</v>
          </cell>
          <cell r="W954">
            <v>1.9999999999527063E-3</v>
          </cell>
          <cell r="X954">
            <v>20000</v>
          </cell>
          <cell r="Y954">
            <v>0</v>
          </cell>
          <cell r="Z954">
            <v>0</v>
          </cell>
          <cell r="AA954">
            <v>600000</v>
          </cell>
          <cell r="AB954">
            <v>0</v>
          </cell>
          <cell r="AC954">
            <v>0</v>
          </cell>
          <cell r="AD954">
            <v>600000</v>
          </cell>
          <cell r="AE954">
            <v>0</v>
          </cell>
          <cell r="AF954">
            <v>543000.03899999999</v>
          </cell>
          <cell r="AG954">
            <v>543000.03899999999</v>
          </cell>
          <cell r="AH954">
            <v>9.5</v>
          </cell>
        </row>
        <row r="955">
          <cell r="J955" t="str">
            <v>HONNALLI_220F03-HARALAHALLI</v>
          </cell>
          <cell r="K955" t="str">
            <v>AGRI</v>
          </cell>
          <cell r="L955" t="str">
            <v>1310302905010103</v>
          </cell>
          <cell r="M955">
            <v>665</v>
          </cell>
          <cell r="N955">
            <v>593</v>
          </cell>
          <cell r="O955">
            <v>72</v>
          </cell>
          <cell r="P955">
            <v>591</v>
          </cell>
          <cell r="Q955">
            <v>0</v>
          </cell>
          <cell r="R955">
            <v>0.47</v>
          </cell>
          <cell r="S955">
            <v>10.663</v>
          </cell>
          <cell r="T955">
            <v>513.69000000000005</v>
          </cell>
          <cell r="U955">
            <v>-513.22</v>
          </cell>
          <cell r="V955">
            <v>513.69000000000005</v>
          </cell>
          <cell r="W955">
            <v>-513.22</v>
          </cell>
          <cell r="X955">
            <v>20000</v>
          </cell>
          <cell r="Y955">
            <v>0</v>
          </cell>
          <cell r="Z955">
            <v>203860</v>
          </cell>
          <cell r="AA955">
            <v>534340</v>
          </cell>
          <cell r="AB955">
            <v>0</v>
          </cell>
          <cell r="AC955">
            <v>0</v>
          </cell>
          <cell r="AD955">
            <v>738200</v>
          </cell>
          <cell r="AE955">
            <v>28</v>
          </cell>
          <cell r="AF955">
            <v>668099.01599999995</v>
          </cell>
          <cell r="AG955">
            <v>668127.01599999995</v>
          </cell>
          <cell r="AH955">
            <v>9.49</v>
          </cell>
        </row>
        <row r="956">
          <cell r="J956" t="str">
            <v>HONNALLI_220F04-GOVINAKOVI</v>
          </cell>
          <cell r="K956" t="str">
            <v>NJY</v>
          </cell>
          <cell r="L956" t="str">
            <v>1310302905010104</v>
          </cell>
          <cell r="M956">
            <v>3861</v>
          </cell>
          <cell r="N956">
            <v>2923</v>
          </cell>
          <cell r="O956">
            <v>938</v>
          </cell>
          <cell r="P956">
            <v>0</v>
          </cell>
          <cell r="Q956">
            <v>0</v>
          </cell>
          <cell r="R956">
            <v>782.80200000000002</v>
          </cell>
          <cell r="S956">
            <v>808.928</v>
          </cell>
          <cell r="T956">
            <v>782.8</v>
          </cell>
          <cell r="U956">
            <v>2.0000000000663931E-3</v>
          </cell>
          <cell r="V956">
            <v>782.8</v>
          </cell>
          <cell r="W956">
            <v>2.0000000000663931E-3</v>
          </cell>
          <cell r="X956">
            <v>20000</v>
          </cell>
          <cell r="Y956">
            <v>0</v>
          </cell>
          <cell r="Z956">
            <v>522520</v>
          </cell>
          <cell r="AA956">
            <v>0</v>
          </cell>
          <cell r="AB956">
            <v>308000</v>
          </cell>
          <cell r="AC956">
            <v>0</v>
          </cell>
          <cell r="AD956">
            <v>214520</v>
          </cell>
          <cell r="AE956">
            <v>197690.75</v>
          </cell>
          <cell r="AF956">
            <v>0</v>
          </cell>
          <cell r="AG956">
            <v>197690.75</v>
          </cell>
          <cell r="AH956">
            <v>7.85</v>
          </cell>
        </row>
        <row r="957">
          <cell r="J957" t="str">
            <v>HONNALLI_220F07-GADDERAMESHWARA</v>
          </cell>
          <cell r="K957" t="str">
            <v>AGRI</v>
          </cell>
          <cell r="L957" t="str">
            <v>1310302905020301</v>
          </cell>
          <cell r="M957">
            <v>130</v>
          </cell>
          <cell r="N957">
            <v>129</v>
          </cell>
          <cell r="O957">
            <v>1</v>
          </cell>
          <cell r="P957">
            <v>129</v>
          </cell>
          <cell r="Q957">
            <v>0</v>
          </cell>
          <cell r="R957">
            <v>437.75799999999998</v>
          </cell>
          <cell r="S957">
            <v>454.76799999999997</v>
          </cell>
          <cell r="T957">
            <v>437.76</v>
          </cell>
          <cell r="U957">
            <v>-2.0000000000095497E-3</v>
          </cell>
          <cell r="V957">
            <v>437.76</v>
          </cell>
          <cell r="W957">
            <v>-2.0000000000095497E-3</v>
          </cell>
          <cell r="X957">
            <v>20000</v>
          </cell>
          <cell r="Y957">
            <v>0</v>
          </cell>
          <cell r="Z957">
            <v>340200</v>
          </cell>
          <cell r="AA957">
            <v>0</v>
          </cell>
          <cell r="AB957">
            <v>150000</v>
          </cell>
          <cell r="AC957">
            <v>0</v>
          </cell>
          <cell r="AD957">
            <v>190200</v>
          </cell>
          <cell r="AE957">
            <v>0</v>
          </cell>
          <cell r="AF957">
            <v>172131.00200000001</v>
          </cell>
          <cell r="AG957">
            <v>172131.00200000001</v>
          </cell>
          <cell r="AH957">
            <v>9.5</v>
          </cell>
        </row>
        <row r="958">
          <cell r="J958" t="str">
            <v>HONNALLI_220F08-TUNGABHADRA</v>
          </cell>
          <cell r="K958" t="str">
            <v>AGRI</v>
          </cell>
          <cell r="L958" t="str">
            <v>1310302905010105</v>
          </cell>
          <cell r="M958">
            <v>391</v>
          </cell>
          <cell r="N958">
            <v>381</v>
          </cell>
          <cell r="O958">
            <v>10</v>
          </cell>
          <cell r="P958">
            <v>381</v>
          </cell>
          <cell r="Q958">
            <v>0</v>
          </cell>
          <cell r="R958">
            <v>778.51099999999997</v>
          </cell>
          <cell r="S958">
            <v>803.89800000000002</v>
          </cell>
          <cell r="T958">
            <v>778.51</v>
          </cell>
          <cell r="U958">
            <v>9.9999999997635314E-4</v>
          </cell>
          <cell r="V958">
            <v>778.51</v>
          </cell>
          <cell r="W958">
            <v>9.9999999997635314E-4</v>
          </cell>
          <cell r="X958">
            <v>20000</v>
          </cell>
          <cell r="Y958">
            <v>0</v>
          </cell>
          <cell r="Z958">
            <v>507740</v>
          </cell>
          <cell r="AA958">
            <v>0</v>
          </cell>
          <cell r="AB958">
            <v>0</v>
          </cell>
          <cell r="AC958">
            <v>0</v>
          </cell>
          <cell r="AD958">
            <v>507740</v>
          </cell>
          <cell r="AE958">
            <v>0</v>
          </cell>
          <cell r="AF958">
            <v>459504.75099999999</v>
          </cell>
          <cell r="AG958">
            <v>459504.75099999999</v>
          </cell>
          <cell r="AH958">
            <v>9.5</v>
          </cell>
        </row>
        <row r="959">
          <cell r="J959" t="str">
            <v>HONNALLI_220F09-BASAVAPURA</v>
          </cell>
          <cell r="K959" t="str">
            <v>AGRI</v>
          </cell>
          <cell r="L959" t="str">
            <v>1310302905020302</v>
          </cell>
          <cell r="M959">
            <v>305</v>
          </cell>
          <cell r="N959">
            <v>305</v>
          </cell>
          <cell r="O959">
            <v>0</v>
          </cell>
          <cell r="P959">
            <v>305</v>
          </cell>
          <cell r="Q959">
            <v>0</v>
          </cell>
          <cell r="R959">
            <v>949.08900000000006</v>
          </cell>
          <cell r="S959">
            <v>992.4</v>
          </cell>
          <cell r="T959">
            <v>949.09</v>
          </cell>
          <cell r="U959">
            <v>-9.9999999997635314E-4</v>
          </cell>
          <cell r="V959">
            <v>949.09</v>
          </cell>
          <cell r="W959">
            <v>-9.9999999997635314E-4</v>
          </cell>
          <cell r="X959">
            <v>20000</v>
          </cell>
          <cell r="Y959">
            <v>0</v>
          </cell>
          <cell r="Z959">
            <v>866220</v>
          </cell>
          <cell r="AA959">
            <v>0</v>
          </cell>
          <cell r="AB959">
            <v>430000</v>
          </cell>
          <cell r="AC959">
            <v>0</v>
          </cell>
          <cell r="AD959">
            <v>436220</v>
          </cell>
          <cell r="AE959">
            <v>0</v>
          </cell>
          <cell r="AF959">
            <v>394779.179</v>
          </cell>
          <cell r="AG959">
            <v>394779.179</v>
          </cell>
          <cell r="AH959">
            <v>9.5</v>
          </cell>
        </row>
        <row r="960">
          <cell r="J960" t="str">
            <v>HONNALLI_220F10-HOLEMADAPURA</v>
          </cell>
          <cell r="K960" t="str">
            <v>AGRI</v>
          </cell>
          <cell r="L960" t="str">
            <v>1310302905020303</v>
          </cell>
          <cell r="M960">
            <v>229</v>
          </cell>
          <cell r="N960">
            <v>228</v>
          </cell>
          <cell r="O960">
            <v>1</v>
          </cell>
          <cell r="P960">
            <v>228</v>
          </cell>
          <cell r="Q960">
            <v>0</v>
          </cell>
          <cell r="R960">
            <v>465.3</v>
          </cell>
          <cell r="S960">
            <v>478.64299999999997</v>
          </cell>
          <cell r="T960">
            <v>465.3</v>
          </cell>
          <cell r="U960">
            <v>0</v>
          </cell>
          <cell r="V960">
            <v>465.3</v>
          </cell>
          <cell r="W960">
            <v>0</v>
          </cell>
          <cell r="X960">
            <v>20000</v>
          </cell>
          <cell r="Y960">
            <v>0</v>
          </cell>
          <cell r="Z960">
            <v>266860</v>
          </cell>
          <cell r="AA960">
            <v>0</v>
          </cell>
          <cell r="AB960">
            <v>0</v>
          </cell>
          <cell r="AC960">
            <v>0</v>
          </cell>
          <cell r="AD960">
            <v>266860</v>
          </cell>
          <cell r="AE960">
            <v>0</v>
          </cell>
          <cell r="AF960">
            <v>241508.27100000001</v>
          </cell>
          <cell r="AG960">
            <v>241508.27100000001</v>
          </cell>
          <cell r="AH960">
            <v>9.5</v>
          </cell>
        </row>
        <row r="961">
          <cell r="J961" t="str">
            <v>HONNALLI_220F11-TAKKANAHALLI NJY</v>
          </cell>
          <cell r="K961" t="str">
            <v>NJY</v>
          </cell>
          <cell r="L961" t="str">
            <v>1310302905010107</v>
          </cell>
          <cell r="M961">
            <v>3007</v>
          </cell>
          <cell r="N961">
            <v>2055</v>
          </cell>
          <cell r="O961">
            <v>952</v>
          </cell>
          <cell r="P961">
            <v>0</v>
          </cell>
          <cell r="Q961">
            <v>0</v>
          </cell>
          <cell r="R961">
            <v>25152.2</v>
          </cell>
          <cell r="S961">
            <v>25462.9</v>
          </cell>
          <cell r="T961">
            <v>25152.2</v>
          </cell>
          <cell r="U961">
            <v>0</v>
          </cell>
          <cell r="V961">
            <v>25152.2</v>
          </cell>
          <cell r="W961">
            <v>0</v>
          </cell>
          <cell r="X961">
            <v>1000</v>
          </cell>
          <cell r="Y961">
            <v>0</v>
          </cell>
          <cell r="Z961">
            <v>310700</v>
          </cell>
          <cell r="AA961">
            <v>0</v>
          </cell>
          <cell r="AB961">
            <v>120000</v>
          </cell>
          <cell r="AC961">
            <v>0</v>
          </cell>
          <cell r="AD961">
            <v>190700</v>
          </cell>
          <cell r="AE961">
            <v>173792.74</v>
          </cell>
          <cell r="AF961">
            <v>0</v>
          </cell>
          <cell r="AG961">
            <v>173792.74</v>
          </cell>
          <cell r="AH961">
            <v>8.8699999999999992</v>
          </cell>
        </row>
        <row r="962">
          <cell r="J962" t="str">
            <v>NEERAGUNDA_66F05-KODDIHALLI</v>
          </cell>
          <cell r="K962" t="str">
            <v>AGRI</v>
          </cell>
          <cell r="L962" t="str">
            <v>1310204907010105</v>
          </cell>
          <cell r="M962">
            <v>234</v>
          </cell>
          <cell r="N962">
            <v>219</v>
          </cell>
          <cell r="O962">
            <v>15</v>
          </cell>
          <cell r="P962">
            <v>219</v>
          </cell>
          <cell r="Q962">
            <v>0</v>
          </cell>
          <cell r="R962">
            <v>1596.33</v>
          </cell>
          <cell r="S962">
            <v>1734.07</v>
          </cell>
          <cell r="V962">
            <v>1596.33</v>
          </cell>
          <cell r="W962">
            <v>0</v>
          </cell>
          <cell r="X962">
            <v>2000</v>
          </cell>
          <cell r="Y962">
            <v>0</v>
          </cell>
          <cell r="Z962">
            <v>275480</v>
          </cell>
          <cell r="AA962">
            <v>0</v>
          </cell>
          <cell r="AB962">
            <v>0</v>
          </cell>
          <cell r="AC962">
            <v>0</v>
          </cell>
          <cell r="AD962">
            <v>275480</v>
          </cell>
          <cell r="AE962">
            <v>0</v>
          </cell>
          <cell r="AF962">
            <v>249309.144</v>
          </cell>
          <cell r="AG962">
            <v>249309.144</v>
          </cell>
          <cell r="AH962">
            <v>9.5</v>
          </cell>
        </row>
        <row r="963">
          <cell r="J963" t="str">
            <v>BAGUR_TMK_66F01-SRPURA</v>
          </cell>
          <cell r="K963" t="str">
            <v>AGRI</v>
          </cell>
          <cell r="L963" t="str">
            <v>1310204905020302</v>
          </cell>
          <cell r="M963">
            <v>293</v>
          </cell>
          <cell r="N963">
            <v>286</v>
          </cell>
          <cell r="O963">
            <v>7</v>
          </cell>
          <cell r="P963">
            <v>285</v>
          </cell>
          <cell r="Q963">
            <v>0</v>
          </cell>
          <cell r="R963">
            <v>593.74800000000005</v>
          </cell>
          <cell r="S963">
            <v>615.34199999999998</v>
          </cell>
          <cell r="V963">
            <v>593.75</v>
          </cell>
          <cell r="W963">
            <v>-1.9999999999527063E-3</v>
          </cell>
          <cell r="X963">
            <v>20000</v>
          </cell>
          <cell r="Y963">
            <v>0</v>
          </cell>
          <cell r="Z963">
            <v>431880</v>
          </cell>
          <cell r="AA963">
            <v>50000</v>
          </cell>
          <cell r="AB963">
            <v>0</v>
          </cell>
          <cell r="AC963">
            <v>0</v>
          </cell>
          <cell r="AD963">
            <v>481880</v>
          </cell>
          <cell r="AE963">
            <v>21</v>
          </cell>
          <cell r="AF963">
            <v>436081.46399999998</v>
          </cell>
          <cell r="AG963">
            <v>436102.46399999998</v>
          </cell>
          <cell r="AH963">
            <v>9.5</v>
          </cell>
        </row>
        <row r="964">
          <cell r="J964" t="str">
            <v>BAGUR_TMK_66F02-SANEHALLI</v>
          </cell>
          <cell r="K964" t="str">
            <v>AGRI</v>
          </cell>
          <cell r="L964" t="str">
            <v>1310204905020301</v>
          </cell>
          <cell r="M964">
            <v>254</v>
          </cell>
          <cell r="N964">
            <v>249</v>
          </cell>
          <cell r="O964">
            <v>5</v>
          </cell>
          <cell r="P964">
            <v>249</v>
          </cell>
          <cell r="Q964">
            <v>0</v>
          </cell>
          <cell r="R964">
            <v>271.20600000000002</v>
          </cell>
          <cell r="S964">
            <v>292.42</v>
          </cell>
          <cell r="V964">
            <v>271.20999999999998</v>
          </cell>
          <cell r="W964">
            <v>-3.999999999962256E-3</v>
          </cell>
          <cell r="X964">
            <v>20000</v>
          </cell>
          <cell r="Y964">
            <v>0</v>
          </cell>
          <cell r="Z964">
            <v>424280</v>
          </cell>
          <cell r="AA964">
            <v>0</v>
          </cell>
          <cell r="AB964">
            <v>100000</v>
          </cell>
          <cell r="AC964">
            <v>0</v>
          </cell>
          <cell r="AD964">
            <v>324280</v>
          </cell>
          <cell r="AE964">
            <v>0</v>
          </cell>
          <cell r="AF964">
            <v>292400</v>
          </cell>
          <cell r="AG964">
            <v>292400</v>
          </cell>
          <cell r="AH964">
            <v>9.83</v>
          </cell>
        </row>
        <row r="965">
          <cell r="J965" t="str">
            <v>BAGUR_TMK_66F03-ILAPURA</v>
          </cell>
          <cell r="K965" t="str">
            <v>AGRI</v>
          </cell>
          <cell r="L965" t="str">
            <v>1310204905010102</v>
          </cell>
          <cell r="M965">
            <v>228</v>
          </cell>
          <cell r="N965">
            <v>228</v>
          </cell>
          <cell r="O965">
            <v>0</v>
          </cell>
          <cell r="P965">
            <v>228</v>
          </cell>
          <cell r="Q965">
            <v>0</v>
          </cell>
          <cell r="R965">
            <v>730.62099999999998</v>
          </cell>
          <cell r="S965">
            <v>761.55100000000004</v>
          </cell>
          <cell r="V965">
            <v>730.62</v>
          </cell>
          <cell r="W965">
            <v>9.9999999997635314E-4</v>
          </cell>
          <cell r="X965">
            <v>20000</v>
          </cell>
          <cell r="Y965">
            <v>0</v>
          </cell>
          <cell r="Z965">
            <v>618600</v>
          </cell>
          <cell r="AA965">
            <v>0</v>
          </cell>
          <cell r="AB965">
            <v>300000</v>
          </cell>
          <cell r="AC965">
            <v>0</v>
          </cell>
          <cell r="AD965">
            <v>318600</v>
          </cell>
          <cell r="AE965">
            <v>0</v>
          </cell>
          <cell r="AF965">
            <v>288332.745</v>
          </cell>
          <cell r="AG965">
            <v>288332.745</v>
          </cell>
          <cell r="AH965">
            <v>9.5</v>
          </cell>
        </row>
        <row r="966">
          <cell r="J966" t="str">
            <v>BAGUR_TMK_66F04-HEBBALI</v>
          </cell>
          <cell r="K966" t="str">
            <v>AGRI</v>
          </cell>
          <cell r="L966" t="str">
            <v>1310204905010104</v>
          </cell>
          <cell r="M966">
            <v>917</v>
          </cell>
          <cell r="N966">
            <v>640</v>
          </cell>
          <cell r="O966">
            <v>277</v>
          </cell>
          <cell r="P966">
            <v>637</v>
          </cell>
          <cell r="Q966">
            <v>0</v>
          </cell>
          <cell r="R966">
            <v>776.98</v>
          </cell>
          <cell r="S966">
            <v>791.83600000000001</v>
          </cell>
          <cell r="V966">
            <v>776.98</v>
          </cell>
          <cell r="W966">
            <v>0</v>
          </cell>
          <cell r="X966">
            <v>20000</v>
          </cell>
          <cell r="Y966">
            <v>0</v>
          </cell>
          <cell r="Z966">
            <v>297120</v>
          </cell>
          <cell r="AA966">
            <v>400000</v>
          </cell>
          <cell r="AB966">
            <v>0</v>
          </cell>
          <cell r="AC966">
            <v>0</v>
          </cell>
          <cell r="AD966">
            <v>697120</v>
          </cell>
          <cell r="AE966">
            <v>202</v>
          </cell>
          <cell r="AF966">
            <v>630692.44799999997</v>
          </cell>
          <cell r="AG966">
            <v>630894.44799999997</v>
          </cell>
          <cell r="AH966">
            <v>9.5</v>
          </cell>
        </row>
        <row r="967">
          <cell r="J967" t="str">
            <v>BAGUR_TMK_66F05-BAGUR</v>
          </cell>
          <cell r="K967" t="str">
            <v>NJY</v>
          </cell>
          <cell r="L967" t="str">
            <v>1310204905010103</v>
          </cell>
          <cell r="M967">
            <v>2731</v>
          </cell>
          <cell r="N967">
            <v>2262</v>
          </cell>
          <cell r="O967">
            <v>469</v>
          </cell>
          <cell r="P967">
            <v>14</v>
          </cell>
          <cell r="Q967">
            <v>0</v>
          </cell>
          <cell r="R967">
            <v>430.23700000000002</v>
          </cell>
          <cell r="S967">
            <v>439.09500000000003</v>
          </cell>
          <cell r="V967">
            <v>430.24</v>
          </cell>
          <cell r="W967">
            <v>-2.9999999999859028E-3</v>
          </cell>
          <cell r="X967">
            <v>20000</v>
          </cell>
          <cell r="Y967">
            <v>0</v>
          </cell>
          <cell r="Z967">
            <v>177160</v>
          </cell>
          <cell r="AA967">
            <v>0</v>
          </cell>
          <cell r="AB967">
            <v>20000</v>
          </cell>
          <cell r="AC967">
            <v>0</v>
          </cell>
          <cell r="AD967">
            <v>157160</v>
          </cell>
          <cell r="AE967">
            <v>128828.5</v>
          </cell>
          <cell r="AF967">
            <v>9736.6180000000004</v>
          </cell>
          <cell r="AG967">
            <v>138565.11799999999</v>
          </cell>
          <cell r="AH967">
            <v>11.83</v>
          </cell>
        </row>
        <row r="968">
          <cell r="J968" t="str">
            <v>BAGUR_TMK_66F06-HSDROADEXP.</v>
          </cell>
          <cell r="K968" t="str">
            <v>NJY</v>
          </cell>
          <cell r="L968" t="str">
            <v>1310204905010101</v>
          </cell>
          <cell r="M968">
            <v>3316</v>
          </cell>
          <cell r="N968">
            <v>2677</v>
          </cell>
          <cell r="O968">
            <v>639</v>
          </cell>
          <cell r="P968">
            <v>0</v>
          </cell>
          <cell r="Q968">
            <v>0</v>
          </cell>
          <cell r="R968">
            <v>3.8450000000000002</v>
          </cell>
          <cell r="S968">
            <v>12.724</v>
          </cell>
          <cell r="V968">
            <v>545.34</v>
          </cell>
          <cell r="W968">
            <v>-541.495</v>
          </cell>
          <cell r="X968">
            <v>20000</v>
          </cell>
          <cell r="Y968">
            <v>0</v>
          </cell>
          <cell r="Z968">
            <v>177580</v>
          </cell>
          <cell r="AA968">
            <v>0</v>
          </cell>
          <cell r="AB968">
            <v>30000</v>
          </cell>
          <cell r="AC968">
            <v>0</v>
          </cell>
          <cell r="AD968">
            <v>147580</v>
          </cell>
          <cell r="AE968">
            <v>129752.49</v>
          </cell>
          <cell r="AF968">
            <v>0</v>
          </cell>
          <cell r="AG968">
            <v>129752.49</v>
          </cell>
          <cell r="AH968">
            <v>12.08</v>
          </cell>
        </row>
        <row r="969">
          <cell r="J969" t="str">
            <v>BAGUR_TMK_66F07-ANIVALA</v>
          </cell>
          <cell r="K969" t="str">
            <v>AGRI</v>
          </cell>
          <cell r="L969" t="str">
            <v>1310204905020303</v>
          </cell>
          <cell r="M969">
            <v>299</v>
          </cell>
          <cell r="N969">
            <v>298</v>
          </cell>
          <cell r="O969">
            <v>1</v>
          </cell>
          <cell r="P969">
            <v>298</v>
          </cell>
          <cell r="Q969">
            <v>0</v>
          </cell>
          <cell r="R969">
            <v>666.16899999999998</v>
          </cell>
          <cell r="S969">
            <v>687.25</v>
          </cell>
          <cell r="V969">
            <v>666.17</v>
          </cell>
          <cell r="W969">
            <v>-9.9999999997635314E-4</v>
          </cell>
          <cell r="X969">
            <v>20000</v>
          </cell>
          <cell r="Y969">
            <v>0</v>
          </cell>
          <cell r="Z969">
            <v>421620</v>
          </cell>
          <cell r="AA969">
            <v>80000</v>
          </cell>
          <cell r="AB969">
            <v>0</v>
          </cell>
          <cell r="AC969">
            <v>0</v>
          </cell>
          <cell r="AD969">
            <v>501620</v>
          </cell>
          <cell r="AE969">
            <v>0</v>
          </cell>
          <cell r="AF969">
            <v>453966.87099999998</v>
          </cell>
          <cell r="AG969">
            <v>453966.87099999998</v>
          </cell>
          <cell r="AH969">
            <v>9.5</v>
          </cell>
        </row>
        <row r="970">
          <cell r="J970" t="str">
            <v>BAGUR_TMK_66F08-HSDROADRURAL</v>
          </cell>
          <cell r="K970" t="str">
            <v>AGRI</v>
          </cell>
          <cell r="L970" t="str">
            <v>1310204905020304</v>
          </cell>
          <cell r="M970">
            <v>582</v>
          </cell>
          <cell r="N970">
            <v>556</v>
          </cell>
          <cell r="O970">
            <v>26</v>
          </cell>
          <cell r="P970">
            <v>555</v>
          </cell>
          <cell r="Q970">
            <v>0</v>
          </cell>
          <cell r="R970">
            <v>784.44</v>
          </cell>
          <cell r="S970">
            <v>822.67399999999998</v>
          </cell>
          <cell r="V970">
            <v>784.44</v>
          </cell>
          <cell r="W970">
            <v>0</v>
          </cell>
          <cell r="X970">
            <v>20000</v>
          </cell>
          <cell r="Y970">
            <v>0</v>
          </cell>
          <cell r="Z970">
            <v>764680</v>
          </cell>
          <cell r="AA970">
            <v>50000</v>
          </cell>
          <cell r="AB970">
            <v>0</v>
          </cell>
          <cell r="AC970">
            <v>0</v>
          </cell>
          <cell r="AD970">
            <v>814680</v>
          </cell>
          <cell r="AE970">
            <v>347</v>
          </cell>
          <cell r="AF970">
            <v>736938.33400000003</v>
          </cell>
          <cell r="AG970">
            <v>737285.33400000003</v>
          </cell>
          <cell r="AH970">
            <v>9.5</v>
          </cell>
        </row>
        <row r="971">
          <cell r="J971" t="str">
            <v>BAGUR_TMK_66F09-BURDEKATTE</v>
          </cell>
          <cell r="K971" t="str">
            <v>AGRI</v>
          </cell>
          <cell r="L971" t="str">
            <v>1310204905020305</v>
          </cell>
          <cell r="M971">
            <v>549</v>
          </cell>
          <cell r="N971">
            <v>485</v>
          </cell>
          <cell r="O971">
            <v>64</v>
          </cell>
          <cell r="P971">
            <v>484</v>
          </cell>
          <cell r="Q971">
            <v>0</v>
          </cell>
          <cell r="R971">
            <v>1585.63</v>
          </cell>
          <cell r="S971">
            <v>1780.52</v>
          </cell>
          <cell r="V971">
            <v>1585.63</v>
          </cell>
          <cell r="W971">
            <v>0</v>
          </cell>
          <cell r="X971">
            <v>2000</v>
          </cell>
          <cell r="Y971">
            <v>0</v>
          </cell>
          <cell r="Z971">
            <v>389780</v>
          </cell>
          <cell r="AA971">
            <v>80000</v>
          </cell>
          <cell r="AB971">
            <v>0</v>
          </cell>
          <cell r="AC971">
            <v>0</v>
          </cell>
          <cell r="AD971">
            <v>469780</v>
          </cell>
          <cell r="AE971">
            <v>0</v>
          </cell>
          <cell r="AF971">
            <v>425150.25599999999</v>
          </cell>
          <cell r="AG971">
            <v>425150.25599999999</v>
          </cell>
          <cell r="AH971">
            <v>9.5</v>
          </cell>
        </row>
        <row r="972">
          <cell r="J972" t="str">
            <v>BAGUR_TMK_66F10-KONDAPURA</v>
          </cell>
          <cell r="K972" t="str">
            <v>AGRI</v>
          </cell>
          <cell r="L972" t="str">
            <v>1310204905010105</v>
          </cell>
          <cell r="M972">
            <v>123</v>
          </cell>
          <cell r="N972">
            <v>109</v>
          </cell>
          <cell r="O972">
            <v>14</v>
          </cell>
          <cell r="P972">
            <v>107</v>
          </cell>
          <cell r="Q972">
            <v>0</v>
          </cell>
          <cell r="R972">
            <v>1922.17</v>
          </cell>
          <cell r="S972">
            <v>2135.4</v>
          </cell>
          <cell r="V972">
            <v>1922.17</v>
          </cell>
          <cell r="W972">
            <v>0</v>
          </cell>
          <cell r="X972">
            <v>2000</v>
          </cell>
          <cell r="Y972">
            <v>0</v>
          </cell>
          <cell r="Z972">
            <v>426460</v>
          </cell>
          <cell r="AA972">
            <v>0</v>
          </cell>
          <cell r="AB972">
            <v>280000</v>
          </cell>
          <cell r="AC972">
            <v>0</v>
          </cell>
          <cell r="AD972">
            <v>146460</v>
          </cell>
          <cell r="AE972">
            <v>424</v>
          </cell>
          <cell r="AF972">
            <v>132122.144</v>
          </cell>
          <cell r="AG972">
            <v>132546.144</v>
          </cell>
          <cell r="AH972">
            <v>9.5</v>
          </cell>
        </row>
        <row r="973">
          <cell r="J973" t="str">
            <v>HALURAMESHWARA_66F01-HUNAVINODU</v>
          </cell>
          <cell r="K973" t="str">
            <v>AGRI</v>
          </cell>
          <cell r="L973" t="str">
            <v>1310204903010101</v>
          </cell>
          <cell r="M973">
            <v>436</v>
          </cell>
          <cell r="N973">
            <v>391</v>
          </cell>
          <cell r="O973">
            <v>45</v>
          </cell>
          <cell r="P973">
            <v>391</v>
          </cell>
          <cell r="Q973">
            <v>0</v>
          </cell>
          <cell r="R973">
            <v>676.36900000000003</v>
          </cell>
          <cell r="S973">
            <v>707.85299999999995</v>
          </cell>
          <cell r="V973">
            <v>676.37</v>
          </cell>
          <cell r="W973">
            <v>-9.9999999997635314E-4</v>
          </cell>
          <cell r="X973">
            <v>20000</v>
          </cell>
          <cell r="Y973">
            <v>0</v>
          </cell>
          <cell r="Z973">
            <v>629680</v>
          </cell>
          <cell r="AA973">
            <v>0</v>
          </cell>
          <cell r="AB973">
            <v>0</v>
          </cell>
          <cell r="AC973">
            <v>0</v>
          </cell>
          <cell r="AD973">
            <v>629680</v>
          </cell>
          <cell r="AE973">
            <v>0</v>
          </cell>
          <cell r="AF973">
            <v>569861.44999999995</v>
          </cell>
          <cell r="AG973">
            <v>569861.44999999995</v>
          </cell>
          <cell r="AH973">
            <v>9.5</v>
          </cell>
        </row>
        <row r="974">
          <cell r="J974" t="str">
            <v>HALURAMESHWARA_66F02-DODDAGHATTA</v>
          </cell>
          <cell r="K974" t="str">
            <v>AGRI</v>
          </cell>
          <cell r="L974" t="str">
            <v>1310204903010102</v>
          </cell>
          <cell r="M974">
            <v>376</v>
          </cell>
          <cell r="N974">
            <v>376</v>
          </cell>
          <cell r="O974">
            <v>0</v>
          </cell>
          <cell r="P974">
            <v>376</v>
          </cell>
          <cell r="Q974">
            <v>0</v>
          </cell>
          <cell r="R974">
            <v>585.96</v>
          </cell>
          <cell r="S974">
            <v>612.62099999999998</v>
          </cell>
          <cell r="V974">
            <v>585.96</v>
          </cell>
          <cell r="W974">
            <v>0</v>
          </cell>
          <cell r="X974">
            <v>20000</v>
          </cell>
          <cell r="Y974">
            <v>0</v>
          </cell>
          <cell r="Z974">
            <v>533220</v>
          </cell>
          <cell r="AA974">
            <v>74000</v>
          </cell>
          <cell r="AB974">
            <v>0</v>
          </cell>
          <cell r="AC974">
            <v>0</v>
          </cell>
          <cell r="AD974">
            <v>607220</v>
          </cell>
          <cell r="AE974">
            <v>0</v>
          </cell>
          <cell r="AF974">
            <v>549532.90500000003</v>
          </cell>
          <cell r="AG974">
            <v>549532.90500000003</v>
          </cell>
          <cell r="AH974">
            <v>9.5</v>
          </cell>
        </row>
        <row r="975">
          <cell r="J975" t="str">
            <v>HALURAMESHWARA_66F03-JANKAL</v>
          </cell>
          <cell r="K975" t="str">
            <v>AGRI</v>
          </cell>
          <cell r="L975" t="str">
            <v>1310204903020301</v>
          </cell>
          <cell r="M975">
            <v>622</v>
          </cell>
          <cell r="N975">
            <v>622</v>
          </cell>
          <cell r="O975">
            <v>0</v>
          </cell>
          <cell r="P975">
            <v>622</v>
          </cell>
          <cell r="Q975">
            <v>0</v>
          </cell>
          <cell r="R975">
            <v>546.08299999999997</v>
          </cell>
          <cell r="S975">
            <v>569.61400000000003</v>
          </cell>
          <cell r="V975">
            <v>546.08000000000004</v>
          </cell>
          <cell r="W975">
            <v>2.9999999999290594E-3</v>
          </cell>
          <cell r="X975">
            <v>30000</v>
          </cell>
          <cell r="Y975">
            <v>0</v>
          </cell>
          <cell r="Z975">
            <v>705930</v>
          </cell>
          <cell r="AA975">
            <v>200000</v>
          </cell>
          <cell r="AB975">
            <v>0</v>
          </cell>
          <cell r="AC975">
            <v>0</v>
          </cell>
          <cell r="AD975">
            <v>905930</v>
          </cell>
          <cell r="AE975">
            <v>0</v>
          </cell>
          <cell r="AF975">
            <v>819864.67200000002</v>
          </cell>
          <cell r="AG975">
            <v>819864.67200000002</v>
          </cell>
          <cell r="AH975">
            <v>9.5</v>
          </cell>
        </row>
        <row r="976">
          <cell r="J976" t="str">
            <v>HALURAMESHWARA_66F04-THANEGEKALLU</v>
          </cell>
          <cell r="K976" t="str">
            <v>NJY</v>
          </cell>
          <cell r="L976" t="str">
            <v>1310204903010107</v>
          </cell>
          <cell r="M976">
            <v>2776</v>
          </cell>
          <cell r="N976">
            <v>2116</v>
          </cell>
          <cell r="O976">
            <v>660</v>
          </cell>
          <cell r="P976">
            <v>0</v>
          </cell>
          <cell r="Q976">
            <v>0</v>
          </cell>
          <cell r="R976">
            <v>576.07799999999997</v>
          </cell>
          <cell r="S976">
            <v>592.30799999999999</v>
          </cell>
          <cell r="V976">
            <v>576.08000000000004</v>
          </cell>
          <cell r="W976">
            <v>-2.0000000000663931E-3</v>
          </cell>
          <cell r="X976">
            <v>20000</v>
          </cell>
          <cell r="Y976">
            <v>0</v>
          </cell>
          <cell r="Z976">
            <v>324600</v>
          </cell>
          <cell r="AA976">
            <v>0</v>
          </cell>
          <cell r="AB976">
            <v>186000</v>
          </cell>
          <cell r="AC976">
            <v>0</v>
          </cell>
          <cell r="AD976">
            <v>138600</v>
          </cell>
          <cell r="AE976">
            <v>130470</v>
          </cell>
          <cell r="AF976">
            <v>0</v>
          </cell>
          <cell r="AG976">
            <v>130470</v>
          </cell>
          <cell r="AH976">
            <v>5.87</v>
          </cell>
        </row>
        <row r="977">
          <cell r="J977" t="str">
            <v>HALURAMESHWARA_66F05-KANTAPURA</v>
          </cell>
          <cell r="K977" t="str">
            <v>AGRI</v>
          </cell>
          <cell r="L977" t="str">
            <v>1310204903020302</v>
          </cell>
          <cell r="M977">
            <v>264</v>
          </cell>
          <cell r="N977">
            <v>264</v>
          </cell>
          <cell r="O977">
            <v>0</v>
          </cell>
          <cell r="P977">
            <v>264</v>
          </cell>
          <cell r="Q977">
            <v>0</v>
          </cell>
          <cell r="R977">
            <v>504.86799999999999</v>
          </cell>
          <cell r="S977">
            <v>529.06399999999996</v>
          </cell>
          <cell r="V977">
            <v>504.87</v>
          </cell>
          <cell r="W977">
            <v>-2.0000000000095497E-3</v>
          </cell>
          <cell r="X977">
            <v>20000</v>
          </cell>
          <cell r="Y977">
            <v>0</v>
          </cell>
          <cell r="Z977">
            <v>483920</v>
          </cell>
          <cell r="AA977">
            <v>0</v>
          </cell>
          <cell r="AB977">
            <v>25000</v>
          </cell>
          <cell r="AC977">
            <v>0</v>
          </cell>
          <cell r="AD977">
            <v>458920</v>
          </cell>
          <cell r="AE977">
            <v>0</v>
          </cell>
          <cell r="AF977">
            <v>415322.78399999999</v>
          </cell>
          <cell r="AG977">
            <v>415322.78399999999</v>
          </cell>
          <cell r="AH977">
            <v>9.5</v>
          </cell>
        </row>
        <row r="978">
          <cell r="J978" t="str">
            <v>HALURAMESHWARA_66F06-DEVAPURA</v>
          </cell>
          <cell r="K978" t="str">
            <v>AGRI</v>
          </cell>
          <cell r="L978" t="str">
            <v>1310204903010103</v>
          </cell>
          <cell r="M978">
            <v>330</v>
          </cell>
          <cell r="N978">
            <v>330</v>
          </cell>
          <cell r="O978">
            <v>0</v>
          </cell>
          <cell r="P978">
            <v>329</v>
          </cell>
          <cell r="Q978">
            <v>0</v>
          </cell>
          <cell r="R978">
            <v>522.37800000000004</v>
          </cell>
          <cell r="S978">
            <v>544.596</v>
          </cell>
          <cell r="V978">
            <v>522.38</v>
          </cell>
          <cell r="W978">
            <v>-1.9999999999527063E-3</v>
          </cell>
          <cell r="X978">
            <v>20000</v>
          </cell>
          <cell r="Y978">
            <v>0</v>
          </cell>
          <cell r="Z978">
            <v>444360</v>
          </cell>
          <cell r="AA978">
            <v>50000</v>
          </cell>
          <cell r="AB978">
            <v>0</v>
          </cell>
          <cell r="AC978">
            <v>0</v>
          </cell>
          <cell r="AD978">
            <v>494360</v>
          </cell>
          <cell r="AE978">
            <v>23</v>
          </cell>
          <cell r="AF978">
            <v>447373.39399999997</v>
          </cell>
          <cell r="AG978">
            <v>447396.39399999997</v>
          </cell>
          <cell r="AH978">
            <v>9.5</v>
          </cell>
        </row>
        <row r="979">
          <cell r="J979" t="str">
            <v>HALURAMESHWARA_66F07-RAMAJJANAHALLI</v>
          </cell>
          <cell r="K979" t="str">
            <v>AGRI</v>
          </cell>
          <cell r="L979" t="str">
            <v>1310204903020303</v>
          </cell>
          <cell r="M979">
            <v>326</v>
          </cell>
          <cell r="N979">
            <v>326</v>
          </cell>
          <cell r="O979">
            <v>0</v>
          </cell>
          <cell r="P979">
            <v>322</v>
          </cell>
          <cell r="Q979">
            <v>0</v>
          </cell>
          <cell r="R979">
            <v>658.27700000000004</v>
          </cell>
          <cell r="S979">
            <v>691.43600000000004</v>
          </cell>
          <cell r="V979">
            <v>658.28</v>
          </cell>
          <cell r="W979">
            <v>-2.9999999999290594E-3</v>
          </cell>
          <cell r="X979">
            <v>20000</v>
          </cell>
          <cell r="Y979">
            <v>0</v>
          </cell>
          <cell r="Z979">
            <v>663180</v>
          </cell>
          <cell r="AA979">
            <v>0</v>
          </cell>
          <cell r="AB979">
            <v>140000</v>
          </cell>
          <cell r="AC979">
            <v>0</v>
          </cell>
          <cell r="AD979">
            <v>523180</v>
          </cell>
          <cell r="AE979">
            <v>184</v>
          </cell>
          <cell r="AF979">
            <v>473295.12900000002</v>
          </cell>
          <cell r="AG979">
            <v>473479.12900000002</v>
          </cell>
          <cell r="AH979">
            <v>9.5</v>
          </cell>
        </row>
        <row r="980">
          <cell r="J980" t="str">
            <v>HALURAMESHWARA_66F08-ATTIMAGE</v>
          </cell>
          <cell r="K980" t="str">
            <v>NJY</v>
          </cell>
          <cell r="L980" t="str">
            <v>1310204903020304</v>
          </cell>
          <cell r="M980">
            <v>2345</v>
          </cell>
          <cell r="N980">
            <v>1993</v>
          </cell>
          <cell r="O980">
            <v>352</v>
          </cell>
          <cell r="P980">
            <v>0</v>
          </cell>
          <cell r="Q980">
            <v>0</v>
          </cell>
          <cell r="R980">
            <v>929.96699999999998</v>
          </cell>
          <cell r="S980">
            <v>945.20899999999995</v>
          </cell>
          <cell r="V980">
            <v>929.97</v>
          </cell>
          <cell r="W980">
            <v>-3.0000000000427463E-3</v>
          </cell>
          <cell r="X980">
            <v>10000</v>
          </cell>
          <cell r="Y980">
            <v>0</v>
          </cell>
          <cell r="Z980">
            <v>152420</v>
          </cell>
          <cell r="AA980">
            <v>0</v>
          </cell>
          <cell r="AB980">
            <v>20000</v>
          </cell>
          <cell r="AC980">
            <v>0</v>
          </cell>
          <cell r="AD980">
            <v>132420</v>
          </cell>
          <cell r="AE980">
            <v>115738.9</v>
          </cell>
          <cell r="AF980">
            <v>0</v>
          </cell>
          <cell r="AG980">
            <v>115738.9</v>
          </cell>
          <cell r="AH980">
            <v>12.6</v>
          </cell>
        </row>
        <row r="981">
          <cell r="J981" t="str">
            <v>HALURAMESHWARA_66F09-HONNENAHALLI</v>
          </cell>
          <cell r="K981" t="str">
            <v>NJY</v>
          </cell>
          <cell r="L981" t="str">
            <v>1310204903010104</v>
          </cell>
          <cell r="M981">
            <v>2134</v>
          </cell>
          <cell r="N981">
            <v>1785</v>
          </cell>
          <cell r="O981">
            <v>349</v>
          </cell>
          <cell r="P981">
            <v>0</v>
          </cell>
          <cell r="Q981">
            <v>0</v>
          </cell>
          <cell r="R981">
            <v>662.48</v>
          </cell>
          <cell r="S981">
            <v>676.32799999999997</v>
          </cell>
          <cell r="V981">
            <v>662.48</v>
          </cell>
          <cell r="W981">
            <v>0</v>
          </cell>
          <cell r="X981">
            <v>10000</v>
          </cell>
          <cell r="Y981">
            <v>0</v>
          </cell>
          <cell r="Z981">
            <v>138480</v>
          </cell>
          <cell r="AA981">
            <v>0</v>
          </cell>
          <cell r="AB981">
            <v>40000</v>
          </cell>
          <cell r="AC981">
            <v>0</v>
          </cell>
          <cell r="AD981">
            <v>98480</v>
          </cell>
          <cell r="AE981">
            <v>85949</v>
          </cell>
          <cell r="AF981">
            <v>0</v>
          </cell>
          <cell r="AG981">
            <v>85949</v>
          </cell>
          <cell r="AH981">
            <v>12.72</v>
          </cell>
        </row>
        <row r="982">
          <cell r="J982" t="str">
            <v>HALURAMESHWARA_66F10-DUGGAVARA</v>
          </cell>
          <cell r="K982" t="str">
            <v>NJY</v>
          </cell>
          <cell r="L982" t="str">
            <v>1310204903010105</v>
          </cell>
          <cell r="M982">
            <v>2231</v>
          </cell>
          <cell r="N982">
            <v>1891</v>
          </cell>
          <cell r="O982">
            <v>340</v>
          </cell>
          <cell r="P982">
            <v>0</v>
          </cell>
          <cell r="Q982">
            <v>0</v>
          </cell>
          <cell r="R982">
            <v>492.34</v>
          </cell>
          <cell r="S982">
            <v>492.34</v>
          </cell>
          <cell r="V982">
            <v>492.34</v>
          </cell>
          <cell r="W982">
            <v>0</v>
          </cell>
          <cell r="X982">
            <v>20000</v>
          </cell>
          <cell r="Y982">
            <v>0</v>
          </cell>
          <cell r="Z982">
            <v>0</v>
          </cell>
          <cell r="AA982">
            <v>150000</v>
          </cell>
          <cell r="AB982">
            <v>62000</v>
          </cell>
          <cell r="AC982">
            <v>0</v>
          </cell>
          <cell r="AD982">
            <v>88000</v>
          </cell>
          <cell r="AE982">
            <v>75421.5</v>
          </cell>
          <cell r="AF982">
            <v>0</v>
          </cell>
          <cell r="AG982">
            <v>75421.5</v>
          </cell>
          <cell r="AH982">
            <v>14.29</v>
          </cell>
        </row>
        <row r="983">
          <cell r="J983" t="str">
            <v>HALURAMESHWARA_66F11-GULIHATTI</v>
          </cell>
          <cell r="K983" t="str">
            <v>AGRI</v>
          </cell>
          <cell r="L983" t="str">
            <v>1310204903010106</v>
          </cell>
          <cell r="M983">
            <v>617</v>
          </cell>
          <cell r="N983">
            <v>613</v>
          </cell>
          <cell r="O983">
            <v>4</v>
          </cell>
          <cell r="P983">
            <v>613</v>
          </cell>
          <cell r="Q983">
            <v>0</v>
          </cell>
          <cell r="R983">
            <v>572.88699999999994</v>
          </cell>
          <cell r="S983">
            <v>598.08299999999997</v>
          </cell>
          <cell r="V983">
            <v>572.89</v>
          </cell>
          <cell r="W983">
            <v>-3.0000000000427463E-3</v>
          </cell>
          <cell r="X983">
            <v>20000</v>
          </cell>
          <cell r="Y983">
            <v>0</v>
          </cell>
          <cell r="Z983">
            <v>503920</v>
          </cell>
          <cell r="AA983">
            <v>312000</v>
          </cell>
          <cell r="AB983">
            <v>0</v>
          </cell>
          <cell r="AC983">
            <v>0</v>
          </cell>
          <cell r="AD983">
            <v>815920</v>
          </cell>
          <cell r="AE983">
            <v>0</v>
          </cell>
          <cell r="AF983">
            <v>738406.87399999995</v>
          </cell>
          <cell r="AG983">
            <v>738406.87399999995</v>
          </cell>
          <cell r="AH983">
            <v>9.5</v>
          </cell>
        </row>
        <row r="984">
          <cell r="J984" t="str">
            <v>HALURAMESHWARA_66F12-BANSIHALLI</v>
          </cell>
          <cell r="K984" t="str">
            <v>AGRI</v>
          </cell>
          <cell r="L984" t="str">
            <v>1310204903020305</v>
          </cell>
          <cell r="M984">
            <v>293</v>
          </cell>
          <cell r="N984">
            <v>289</v>
          </cell>
          <cell r="O984">
            <v>4</v>
          </cell>
          <cell r="P984">
            <v>289</v>
          </cell>
          <cell r="Q984">
            <v>0</v>
          </cell>
          <cell r="R984">
            <v>1141.0740000000001</v>
          </cell>
          <cell r="S984">
            <v>1169.96</v>
          </cell>
          <cell r="V984">
            <v>1141.07</v>
          </cell>
          <cell r="W984">
            <v>4.0000000001327862E-3</v>
          </cell>
          <cell r="X984">
            <v>20000</v>
          </cell>
          <cell r="Y984">
            <v>0</v>
          </cell>
          <cell r="Z984">
            <v>577720</v>
          </cell>
          <cell r="AA984">
            <v>0</v>
          </cell>
          <cell r="AB984">
            <v>75000</v>
          </cell>
          <cell r="AC984">
            <v>0</v>
          </cell>
          <cell r="AD984">
            <v>502720</v>
          </cell>
          <cell r="AE984">
            <v>0</v>
          </cell>
          <cell r="AF984">
            <v>454962.196</v>
          </cell>
          <cell r="AG984">
            <v>454962.196</v>
          </cell>
          <cell r="AH984">
            <v>9.5</v>
          </cell>
        </row>
        <row r="985">
          <cell r="J985" t="str">
            <v>HOSADURGA_220F03-GUTTIKATTE MADHURE IP</v>
          </cell>
          <cell r="K985" t="str">
            <v>AGRI</v>
          </cell>
          <cell r="L985" t="str">
            <v>1310204909010101</v>
          </cell>
          <cell r="M985">
            <v>546</v>
          </cell>
          <cell r="N985">
            <v>531</v>
          </cell>
          <cell r="O985">
            <v>15</v>
          </cell>
          <cell r="P985">
            <v>528</v>
          </cell>
          <cell r="Q985">
            <v>0</v>
          </cell>
          <cell r="R985">
            <v>4916.5</v>
          </cell>
          <cell r="S985">
            <v>5240.7</v>
          </cell>
          <cell r="V985">
            <v>4916.5</v>
          </cell>
          <cell r="W985">
            <v>0</v>
          </cell>
          <cell r="X985">
            <v>2000</v>
          </cell>
          <cell r="Y985">
            <v>0</v>
          </cell>
          <cell r="Z985">
            <v>648400</v>
          </cell>
          <cell r="AA985">
            <v>100000</v>
          </cell>
          <cell r="AB985">
            <v>0</v>
          </cell>
          <cell r="AC985">
            <v>0</v>
          </cell>
          <cell r="AD985">
            <v>748400</v>
          </cell>
          <cell r="AE985">
            <v>74</v>
          </cell>
          <cell r="AF985">
            <v>677227.08499999996</v>
          </cell>
          <cell r="AG985">
            <v>677301.08499999996</v>
          </cell>
          <cell r="AH985">
            <v>9.5</v>
          </cell>
        </row>
        <row r="986">
          <cell r="J986" t="str">
            <v>HOSADURGA_220F04 MAVINAKATTE B V NAGARA NJY</v>
          </cell>
          <cell r="K986" t="str">
            <v>NJY</v>
          </cell>
          <cell r="L986" t="str">
            <v>1310204909010102</v>
          </cell>
          <cell r="M986">
            <v>4720</v>
          </cell>
          <cell r="N986">
            <v>3884</v>
          </cell>
          <cell r="O986">
            <v>836</v>
          </cell>
          <cell r="P986">
            <v>0</v>
          </cell>
          <cell r="Q986">
            <v>0</v>
          </cell>
          <cell r="R986">
            <v>6574.1</v>
          </cell>
          <cell r="S986">
            <v>6846.8</v>
          </cell>
          <cell r="V986">
            <v>6574.1</v>
          </cell>
          <cell r="W986">
            <v>0</v>
          </cell>
          <cell r="X986">
            <v>2000</v>
          </cell>
          <cell r="Y986">
            <v>0</v>
          </cell>
          <cell r="Z986">
            <v>545400</v>
          </cell>
          <cell r="AA986">
            <v>0</v>
          </cell>
          <cell r="AB986">
            <v>230000</v>
          </cell>
          <cell r="AC986">
            <v>0</v>
          </cell>
          <cell r="AD986">
            <v>315400</v>
          </cell>
          <cell r="AE986">
            <v>271977</v>
          </cell>
          <cell r="AF986">
            <v>0</v>
          </cell>
          <cell r="AG986">
            <v>271977</v>
          </cell>
          <cell r="AH986">
            <v>13.77</v>
          </cell>
        </row>
        <row r="987">
          <cell r="J987" t="str">
            <v>HOSADURGA_220F05-DEVIGERE IP</v>
          </cell>
          <cell r="K987" t="str">
            <v>AGRI</v>
          </cell>
          <cell r="L987" t="str">
            <v>1310204909010103</v>
          </cell>
          <cell r="M987">
            <v>872</v>
          </cell>
          <cell r="N987">
            <v>827</v>
          </cell>
          <cell r="O987">
            <v>45</v>
          </cell>
          <cell r="P987">
            <v>824</v>
          </cell>
          <cell r="Q987">
            <v>0</v>
          </cell>
          <cell r="R987">
            <v>6192.9</v>
          </cell>
          <cell r="S987">
            <v>6654</v>
          </cell>
          <cell r="V987">
            <v>6192.9</v>
          </cell>
          <cell r="W987">
            <v>0</v>
          </cell>
          <cell r="X987">
            <v>2000</v>
          </cell>
          <cell r="Y987">
            <v>0</v>
          </cell>
          <cell r="Z987">
            <v>922200</v>
          </cell>
          <cell r="AA987">
            <v>130000</v>
          </cell>
          <cell r="AB987">
            <v>0</v>
          </cell>
          <cell r="AC987">
            <v>0</v>
          </cell>
          <cell r="AD987">
            <v>1052200</v>
          </cell>
          <cell r="AE987">
            <v>81</v>
          </cell>
          <cell r="AF987">
            <v>952161.304</v>
          </cell>
          <cell r="AG987">
            <v>952242.304</v>
          </cell>
          <cell r="AH987">
            <v>9.5</v>
          </cell>
        </row>
        <row r="988">
          <cell r="J988" t="str">
            <v>HOSADURGA_66F02-VEDAVATI WS</v>
          </cell>
          <cell r="K988" t="str">
            <v>WATER WORKS</v>
          </cell>
          <cell r="L988" t="str">
            <v>1310204902010101</v>
          </cell>
          <cell r="M988">
            <v>4</v>
          </cell>
          <cell r="N988">
            <v>4</v>
          </cell>
          <cell r="O988">
            <v>0</v>
          </cell>
          <cell r="P988">
            <v>0</v>
          </cell>
          <cell r="Q988">
            <v>0</v>
          </cell>
          <cell r="R988">
            <v>246.16800000000001</v>
          </cell>
          <cell r="S988">
            <v>249.37700000000001</v>
          </cell>
          <cell r="V988">
            <v>246.17</v>
          </cell>
          <cell r="W988">
            <v>-1.999999999981128E-3</v>
          </cell>
          <cell r="X988">
            <v>20000</v>
          </cell>
          <cell r="Y988">
            <v>0</v>
          </cell>
          <cell r="Z988">
            <v>64180</v>
          </cell>
          <cell r="AA988">
            <v>0</v>
          </cell>
          <cell r="AB988">
            <v>0</v>
          </cell>
          <cell r="AC988">
            <v>0</v>
          </cell>
          <cell r="AD988">
            <v>64180</v>
          </cell>
          <cell r="AE988">
            <v>58645</v>
          </cell>
          <cell r="AF988">
            <v>0</v>
          </cell>
          <cell r="AG988">
            <v>58645</v>
          </cell>
          <cell r="AH988">
            <v>8.6199999999999992</v>
          </cell>
        </row>
        <row r="989">
          <cell r="J989" t="str">
            <v>HOSADURGA_66F03-KAPPAGERE</v>
          </cell>
          <cell r="K989" t="str">
            <v>AGRI</v>
          </cell>
          <cell r="L989" t="str">
            <v>1310204902010110</v>
          </cell>
          <cell r="M989">
            <v>513</v>
          </cell>
          <cell r="N989">
            <v>426</v>
          </cell>
          <cell r="O989">
            <v>87</v>
          </cell>
          <cell r="P989">
            <v>419</v>
          </cell>
          <cell r="Q989">
            <v>0</v>
          </cell>
          <cell r="R989">
            <v>710.63699999999994</v>
          </cell>
          <cell r="S989">
            <v>748.93899999999996</v>
          </cell>
          <cell r="V989">
            <v>710.64</v>
          </cell>
          <cell r="W989">
            <v>-3.0000000000427463E-3</v>
          </cell>
          <cell r="X989">
            <v>20000</v>
          </cell>
          <cell r="Y989">
            <v>0</v>
          </cell>
          <cell r="Z989">
            <v>766040</v>
          </cell>
          <cell r="AA989">
            <v>0</v>
          </cell>
          <cell r="AB989">
            <v>30000</v>
          </cell>
          <cell r="AC989">
            <v>0</v>
          </cell>
          <cell r="AD989">
            <v>736040</v>
          </cell>
          <cell r="AE989">
            <v>312</v>
          </cell>
          <cell r="AF989">
            <v>665805.71499999997</v>
          </cell>
          <cell r="AG989">
            <v>666117.71499999997</v>
          </cell>
          <cell r="AH989">
            <v>9.5</v>
          </cell>
        </row>
        <row r="990">
          <cell r="J990" t="str">
            <v>HOSADURGA_66F04-VIDYANAGARA</v>
          </cell>
          <cell r="K990" t="str">
            <v>DOMESTIC</v>
          </cell>
          <cell r="L990" t="str">
            <v>1310204902010111</v>
          </cell>
          <cell r="M990">
            <v>2810</v>
          </cell>
          <cell r="N990">
            <v>2351</v>
          </cell>
          <cell r="O990">
            <v>459</v>
          </cell>
          <cell r="P990">
            <v>1</v>
          </cell>
          <cell r="Q990">
            <v>0</v>
          </cell>
          <cell r="R990">
            <v>1455.78</v>
          </cell>
          <cell r="S990">
            <v>1535.24</v>
          </cell>
          <cell r="V990">
            <v>1455.78</v>
          </cell>
          <cell r="W990">
            <v>0</v>
          </cell>
          <cell r="X990">
            <v>2000</v>
          </cell>
          <cell r="Y990">
            <v>0</v>
          </cell>
          <cell r="Z990">
            <v>158920</v>
          </cell>
          <cell r="AA990">
            <v>0</v>
          </cell>
          <cell r="AB990">
            <v>0</v>
          </cell>
          <cell r="AC990">
            <v>0</v>
          </cell>
          <cell r="AD990">
            <v>158920</v>
          </cell>
          <cell r="AE990">
            <v>150326.79999999999</v>
          </cell>
          <cell r="AF990">
            <v>1259.046</v>
          </cell>
          <cell r="AG990">
            <v>151585.84599999999</v>
          </cell>
          <cell r="AH990">
            <v>4.6100000000000003</v>
          </cell>
        </row>
        <row r="991">
          <cell r="J991" t="str">
            <v>HOSADURGA_66F06-KORATIGERE</v>
          </cell>
          <cell r="K991" t="str">
            <v>AGRI</v>
          </cell>
          <cell r="L991" t="str">
            <v>1310204902020301</v>
          </cell>
          <cell r="M991">
            <v>616</v>
          </cell>
          <cell r="N991">
            <v>551</v>
          </cell>
          <cell r="O991">
            <v>65</v>
          </cell>
          <cell r="P991">
            <v>550</v>
          </cell>
          <cell r="Q991">
            <v>0</v>
          </cell>
          <cell r="R991">
            <v>212.02799999999999</v>
          </cell>
          <cell r="S991">
            <v>220.88399999999999</v>
          </cell>
          <cell r="V991">
            <v>212.03</v>
          </cell>
          <cell r="W991">
            <v>-2.0000000000095497E-3</v>
          </cell>
          <cell r="X991">
            <v>40000</v>
          </cell>
          <cell r="Y991">
            <v>0</v>
          </cell>
          <cell r="Z991">
            <v>354240</v>
          </cell>
          <cell r="AA991">
            <v>33000</v>
          </cell>
          <cell r="AB991">
            <v>0</v>
          </cell>
          <cell r="AC991">
            <v>0</v>
          </cell>
          <cell r="AD991">
            <v>387240</v>
          </cell>
          <cell r="AE991">
            <v>50</v>
          </cell>
          <cell r="AF991">
            <v>350400.31199999998</v>
          </cell>
          <cell r="AG991">
            <v>350450.31199999998</v>
          </cell>
          <cell r="AH991">
            <v>9.5</v>
          </cell>
        </row>
        <row r="992">
          <cell r="J992" t="str">
            <v>HOSADURGA_66F07-SANKAINAHATTI IP</v>
          </cell>
          <cell r="K992" t="str">
            <v>AGRI</v>
          </cell>
          <cell r="L992" t="str">
            <v>1310204902020302</v>
          </cell>
          <cell r="M992">
            <v>139</v>
          </cell>
          <cell r="N992">
            <v>137</v>
          </cell>
          <cell r="O992">
            <v>2</v>
          </cell>
          <cell r="P992">
            <v>136</v>
          </cell>
          <cell r="Q992">
            <v>0</v>
          </cell>
          <cell r="R992">
            <v>490.91199999999998</v>
          </cell>
          <cell r="S992">
            <v>499.72699999999998</v>
          </cell>
          <cell r="V992">
            <v>490.91</v>
          </cell>
          <cell r="W992">
            <v>1.9999999999527063E-3</v>
          </cell>
          <cell r="X992">
            <v>20000</v>
          </cell>
          <cell r="Y992">
            <v>0</v>
          </cell>
          <cell r="Z992">
            <v>176300</v>
          </cell>
          <cell r="AA992">
            <v>25000</v>
          </cell>
          <cell r="AB992">
            <v>0</v>
          </cell>
          <cell r="AC992">
            <v>0</v>
          </cell>
          <cell r="AD992">
            <v>201300</v>
          </cell>
          <cell r="AE992">
            <v>0</v>
          </cell>
          <cell r="AF992">
            <v>182176.40100000001</v>
          </cell>
          <cell r="AG992">
            <v>182176.40100000001</v>
          </cell>
          <cell r="AH992">
            <v>9.5</v>
          </cell>
        </row>
        <row r="993">
          <cell r="J993" t="str">
            <v>HOSADURGA_66F08-SIDDARAMANAGARA</v>
          </cell>
          <cell r="K993" t="str">
            <v>DOMESTIC</v>
          </cell>
          <cell r="L993" t="str">
            <v>1310204902020303</v>
          </cell>
          <cell r="M993">
            <v>3566</v>
          </cell>
          <cell r="N993">
            <v>3020</v>
          </cell>
          <cell r="O993">
            <v>546</v>
          </cell>
          <cell r="P993">
            <v>0</v>
          </cell>
          <cell r="Q993">
            <v>0</v>
          </cell>
          <cell r="R993">
            <v>618.29100000000005</v>
          </cell>
          <cell r="S993">
            <v>631.19100000000003</v>
          </cell>
          <cell r="V993">
            <v>618.29</v>
          </cell>
          <cell r="W993">
            <v>1.00000000009004E-3</v>
          </cell>
          <cell r="X993">
            <v>20000</v>
          </cell>
          <cell r="Y993">
            <v>0</v>
          </cell>
          <cell r="Z993">
            <v>258000</v>
          </cell>
          <cell r="AA993">
            <v>0</v>
          </cell>
          <cell r="AB993">
            <v>0</v>
          </cell>
          <cell r="AC993">
            <v>0</v>
          </cell>
          <cell r="AD993">
            <v>258000</v>
          </cell>
          <cell r="AE993">
            <v>231448.6</v>
          </cell>
          <cell r="AF993">
            <v>0</v>
          </cell>
          <cell r="AG993">
            <v>231448.6</v>
          </cell>
          <cell r="AH993">
            <v>10.29</v>
          </cell>
        </row>
        <row r="994">
          <cell r="J994" t="str">
            <v>HOSADURGA_66F09-LINGADAHALLI</v>
          </cell>
          <cell r="K994" t="str">
            <v>AGRI</v>
          </cell>
          <cell r="L994" t="str">
            <v>1310204902020101</v>
          </cell>
          <cell r="M994">
            <v>938</v>
          </cell>
          <cell r="N994">
            <v>875</v>
          </cell>
          <cell r="O994">
            <v>63</v>
          </cell>
          <cell r="P994">
            <v>874</v>
          </cell>
          <cell r="Q994">
            <v>0</v>
          </cell>
          <cell r="R994">
            <v>14359.07</v>
          </cell>
          <cell r="S994">
            <v>14848.61</v>
          </cell>
          <cell r="V994">
            <v>14359.07</v>
          </cell>
          <cell r="W994">
            <v>0</v>
          </cell>
          <cell r="X994">
            <v>2000</v>
          </cell>
          <cell r="Y994">
            <v>0</v>
          </cell>
          <cell r="Z994">
            <v>979080</v>
          </cell>
          <cell r="AA994">
            <v>200000</v>
          </cell>
          <cell r="AB994">
            <v>0</v>
          </cell>
          <cell r="AC994">
            <v>0</v>
          </cell>
          <cell r="AD994">
            <v>1179080</v>
          </cell>
          <cell r="AE994">
            <v>0</v>
          </cell>
          <cell r="AF994">
            <v>1067066.402</v>
          </cell>
          <cell r="AG994">
            <v>1067066.402</v>
          </cell>
          <cell r="AH994">
            <v>9.5</v>
          </cell>
        </row>
        <row r="995">
          <cell r="J995" t="str">
            <v>HOSADURGA_66F10-KANGUVALLI</v>
          </cell>
          <cell r="K995" t="str">
            <v>NJY</v>
          </cell>
          <cell r="L995" t="str">
            <v>1310204902020304</v>
          </cell>
          <cell r="M995">
            <v>3410</v>
          </cell>
          <cell r="N995">
            <v>2801</v>
          </cell>
          <cell r="O995">
            <v>609</v>
          </cell>
          <cell r="P995">
            <v>0</v>
          </cell>
          <cell r="Q995">
            <v>0</v>
          </cell>
          <cell r="R995">
            <v>1102.2270000000001</v>
          </cell>
          <cell r="S995">
            <v>1123.808</v>
          </cell>
          <cell r="V995">
            <v>1102.23</v>
          </cell>
          <cell r="W995">
            <v>-2.9999999999290594E-3</v>
          </cell>
          <cell r="X995">
            <v>10000</v>
          </cell>
          <cell r="Y995">
            <v>0</v>
          </cell>
          <cell r="Z995">
            <v>215810</v>
          </cell>
          <cell r="AA995">
            <v>0</v>
          </cell>
          <cell r="AB995">
            <v>33000</v>
          </cell>
          <cell r="AC995">
            <v>0</v>
          </cell>
          <cell r="AD995">
            <v>182810</v>
          </cell>
          <cell r="AE995">
            <v>158225.5</v>
          </cell>
          <cell r="AF995">
            <v>0</v>
          </cell>
          <cell r="AG995">
            <v>158225.5</v>
          </cell>
          <cell r="AH995">
            <v>13.45</v>
          </cell>
        </row>
        <row r="996">
          <cell r="J996" t="str">
            <v>HOSADURGA_66F11-KELLODU</v>
          </cell>
          <cell r="K996" t="str">
            <v>AGRI</v>
          </cell>
          <cell r="L996" t="str">
            <v>1310204902010103</v>
          </cell>
          <cell r="M996">
            <v>1821</v>
          </cell>
          <cell r="N996">
            <v>252</v>
          </cell>
          <cell r="O996">
            <v>1569</v>
          </cell>
          <cell r="P996">
            <v>249</v>
          </cell>
          <cell r="Q996">
            <v>0</v>
          </cell>
          <cell r="R996">
            <v>776.00900000000001</v>
          </cell>
          <cell r="S996">
            <v>792.71199999999999</v>
          </cell>
          <cell r="V996">
            <v>776.01</v>
          </cell>
          <cell r="W996">
            <v>-9.9999999997635314E-4</v>
          </cell>
          <cell r="X996">
            <v>20000</v>
          </cell>
          <cell r="Y996">
            <v>0</v>
          </cell>
          <cell r="Z996">
            <v>334060</v>
          </cell>
          <cell r="AA996">
            <v>65000</v>
          </cell>
          <cell r="AB996">
            <v>0</v>
          </cell>
          <cell r="AC996">
            <v>0</v>
          </cell>
          <cell r="AD996">
            <v>399060</v>
          </cell>
          <cell r="AE996">
            <v>39</v>
          </cell>
          <cell r="AF996">
            <v>361109.43</v>
          </cell>
          <cell r="AG996">
            <v>361148.43</v>
          </cell>
          <cell r="AH996">
            <v>9.5</v>
          </cell>
        </row>
        <row r="997">
          <cell r="J997" t="str">
            <v>HOSADURGA_66F12-RANGAVANAHALLI</v>
          </cell>
          <cell r="K997" t="str">
            <v>AGRI</v>
          </cell>
          <cell r="L997" t="str">
            <v>1310204902010104</v>
          </cell>
          <cell r="M997">
            <v>356</v>
          </cell>
          <cell r="N997">
            <v>355</v>
          </cell>
          <cell r="O997">
            <v>1</v>
          </cell>
          <cell r="P997">
            <v>355</v>
          </cell>
          <cell r="Q997">
            <v>0</v>
          </cell>
          <cell r="R997">
            <v>600.14499999999998</v>
          </cell>
          <cell r="S997">
            <v>625.43399999999997</v>
          </cell>
          <cell r="V997">
            <v>600.15</v>
          </cell>
          <cell r="W997">
            <v>-4.9999999999954525E-3</v>
          </cell>
          <cell r="X997">
            <v>20000</v>
          </cell>
          <cell r="Y997">
            <v>0</v>
          </cell>
          <cell r="Z997">
            <v>505780</v>
          </cell>
          <cell r="AA997">
            <v>0</v>
          </cell>
          <cell r="AB997">
            <v>40000</v>
          </cell>
          <cell r="AC997">
            <v>0</v>
          </cell>
          <cell r="AD997">
            <v>465780</v>
          </cell>
          <cell r="AE997">
            <v>0</v>
          </cell>
          <cell r="AF997">
            <v>421530.14600000001</v>
          </cell>
          <cell r="AG997">
            <v>421530.14600000001</v>
          </cell>
          <cell r="AH997">
            <v>9.5</v>
          </cell>
        </row>
        <row r="998">
          <cell r="J998" t="str">
            <v>HOSADURGA_66F13-BOKIKERE</v>
          </cell>
          <cell r="K998" t="str">
            <v>AGRI</v>
          </cell>
          <cell r="L998" t="str">
            <v>1310204902020305</v>
          </cell>
          <cell r="M998">
            <v>297</v>
          </cell>
          <cell r="N998">
            <v>293</v>
          </cell>
          <cell r="O998">
            <v>4</v>
          </cell>
          <cell r="P998">
            <v>289</v>
          </cell>
          <cell r="Q998">
            <v>0</v>
          </cell>
          <cell r="R998">
            <v>440.399</v>
          </cell>
          <cell r="S998">
            <v>453.19499999999999</v>
          </cell>
          <cell r="V998">
            <v>440.4</v>
          </cell>
          <cell r="W998">
            <v>-9.9999999997635314E-4</v>
          </cell>
          <cell r="X998">
            <v>40000</v>
          </cell>
          <cell r="Y998">
            <v>0</v>
          </cell>
          <cell r="Z998">
            <v>511840</v>
          </cell>
          <cell r="AA998">
            <v>0</v>
          </cell>
          <cell r="AB998">
            <v>40000</v>
          </cell>
          <cell r="AC998">
            <v>0</v>
          </cell>
          <cell r="AD998">
            <v>471840</v>
          </cell>
          <cell r="AE998">
            <v>281</v>
          </cell>
          <cell r="AF998">
            <v>426734.79100000003</v>
          </cell>
          <cell r="AG998">
            <v>427015.79100000003</v>
          </cell>
          <cell r="AH998">
            <v>9.5</v>
          </cell>
        </row>
        <row r="999">
          <cell r="J999" t="str">
            <v>HOSADURGA_66F14-PEELAPURA</v>
          </cell>
          <cell r="K999" t="str">
            <v>AGRI</v>
          </cell>
          <cell r="L999" t="str">
            <v>1310204902020306</v>
          </cell>
          <cell r="M999">
            <v>419</v>
          </cell>
          <cell r="N999">
            <v>392</v>
          </cell>
          <cell r="O999">
            <v>27</v>
          </cell>
          <cell r="P999">
            <v>392</v>
          </cell>
          <cell r="Q999">
            <v>0</v>
          </cell>
          <cell r="R999">
            <v>416.34399999999999</v>
          </cell>
          <cell r="S999">
            <v>429.10500000000002</v>
          </cell>
          <cell r="V999">
            <v>416.34</v>
          </cell>
          <cell r="W999">
            <v>4.0000000000190994E-3</v>
          </cell>
          <cell r="X999">
            <v>40000</v>
          </cell>
          <cell r="Y999">
            <v>0</v>
          </cell>
          <cell r="Z999">
            <v>510440</v>
          </cell>
          <cell r="AA999">
            <v>0</v>
          </cell>
          <cell r="AB999">
            <v>0</v>
          </cell>
          <cell r="AC999">
            <v>0</v>
          </cell>
          <cell r="AD999">
            <v>510440</v>
          </cell>
          <cell r="AE999">
            <v>0</v>
          </cell>
          <cell r="AF999">
            <v>461948.88299999997</v>
          </cell>
          <cell r="AG999">
            <v>461948.88299999997</v>
          </cell>
          <cell r="AH999">
            <v>9.5</v>
          </cell>
        </row>
        <row r="1000">
          <cell r="J1000" t="str">
            <v>HOSADURGA_66F15-KOBRIPETE</v>
          </cell>
          <cell r="K1000" t="str">
            <v>DOMESTIC</v>
          </cell>
          <cell r="L1000" t="str">
            <v>1310204902010105</v>
          </cell>
          <cell r="M1000">
            <v>15374</v>
          </cell>
          <cell r="N1000">
            <v>13263</v>
          </cell>
          <cell r="O1000">
            <v>2111</v>
          </cell>
          <cell r="P1000">
            <v>1</v>
          </cell>
          <cell r="Q1000">
            <v>0</v>
          </cell>
          <cell r="R1000">
            <v>2613.4989999999998</v>
          </cell>
          <cell r="S1000">
            <v>2660.0169999999998</v>
          </cell>
          <cell r="V1000">
            <v>2613.5</v>
          </cell>
          <cell r="W1000">
            <v>-1.0000000002037268E-3</v>
          </cell>
          <cell r="X1000">
            <v>20000</v>
          </cell>
          <cell r="Y1000">
            <v>0</v>
          </cell>
          <cell r="Z1000">
            <v>930360</v>
          </cell>
          <cell r="AA1000">
            <v>0</v>
          </cell>
          <cell r="AB1000">
            <v>0</v>
          </cell>
          <cell r="AC1000">
            <v>0</v>
          </cell>
          <cell r="AD1000">
            <v>930360</v>
          </cell>
          <cell r="AE1000">
            <v>865068.55</v>
          </cell>
          <cell r="AF1000">
            <v>1259.046</v>
          </cell>
          <cell r="AG1000">
            <v>866327.59600000002</v>
          </cell>
          <cell r="AH1000">
            <v>6.88</v>
          </cell>
        </row>
        <row r="1001">
          <cell r="J1001" t="str">
            <v>HOSADURGA_66F16-CHINNAPURA NJY</v>
          </cell>
          <cell r="K1001" t="str">
            <v>NJY</v>
          </cell>
          <cell r="L1001" t="str">
            <v>1310204902020308</v>
          </cell>
          <cell r="M1001">
            <v>1141</v>
          </cell>
          <cell r="N1001">
            <v>1023</v>
          </cell>
          <cell r="O1001">
            <v>118</v>
          </cell>
          <cell r="P1001">
            <v>0</v>
          </cell>
          <cell r="Q1001">
            <v>0</v>
          </cell>
          <cell r="R1001">
            <v>6285.3</v>
          </cell>
          <cell r="S1001">
            <v>6325.2</v>
          </cell>
          <cell r="V1001">
            <v>6285.3</v>
          </cell>
          <cell r="W1001">
            <v>0</v>
          </cell>
          <cell r="X1001">
            <v>2000</v>
          </cell>
          <cell r="Y1001">
            <v>0</v>
          </cell>
          <cell r="Z1001">
            <v>79800</v>
          </cell>
          <cell r="AA1001">
            <v>0</v>
          </cell>
          <cell r="AB1001">
            <v>25000</v>
          </cell>
          <cell r="AC1001">
            <v>0</v>
          </cell>
          <cell r="AD1001">
            <v>54800</v>
          </cell>
          <cell r="AE1001">
            <v>51858.55</v>
          </cell>
          <cell r="AF1001">
            <v>0</v>
          </cell>
          <cell r="AG1001">
            <v>51858.55</v>
          </cell>
          <cell r="AH1001">
            <v>5.37</v>
          </cell>
        </row>
        <row r="1002">
          <cell r="J1002" t="str">
            <v>HOSADURGA_66F17-NAGENAHALLI</v>
          </cell>
          <cell r="K1002" t="str">
            <v>AGRI</v>
          </cell>
          <cell r="L1002" t="str">
            <v>1310204902020309</v>
          </cell>
          <cell r="M1002">
            <v>170</v>
          </cell>
          <cell r="N1002">
            <v>169</v>
          </cell>
          <cell r="O1002">
            <v>1</v>
          </cell>
          <cell r="P1002">
            <v>169</v>
          </cell>
          <cell r="Q1002">
            <v>0</v>
          </cell>
          <cell r="R1002">
            <v>1976.4</v>
          </cell>
          <cell r="S1002">
            <v>2051.8000000000002</v>
          </cell>
          <cell r="V1002">
            <v>1976.4</v>
          </cell>
          <cell r="W1002">
            <v>0</v>
          </cell>
          <cell r="X1002">
            <v>2000</v>
          </cell>
          <cell r="Y1002">
            <v>0</v>
          </cell>
          <cell r="Z1002">
            <v>150800</v>
          </cell>
          <cell r="AA1002">
            <v>30000</v>
          </cell>
          <cell r="AB1002">
            <v>0</v>
          </cell>
          <cell r="AC1002">
            <v>0</v>
          </cell>
          <cell r="AD1002">
            <v>180800</v>
          </cell>
          <cell r="AE1002">
            <v>0</v>
          </cell>
          <cell r="AF1002">
            <v>163623.77499999999</v>
          </cell>
          <cell r="AG1002">
            <v>163623.77499999999</v>
          </cell>
          <cell r="AH1002">
            <v>9.5</v>
          </cell>
        </row>
        <row r="1003">
          <cell r="J1003" t="str">
            <v>HOSADURGA_66F18-ATTIGATA NJY</v>
          </cell>
          <cell r="K1003" t="str">
            <v>NJY</v>
          </cell>
          <cell r="L1003" t="str">
            <v>1310204902010109</v>
          </cell>
          <cell r="M1003">
            <v>2787</v>
          </cell>
          <cell r="N1003">
            <v>2378</v>
          </cell>
          <cell r="O1003">
            <v>409</v>
          </cell>
          <cell r="P1003">
            <v>0</v>
          </cell>
          <cell r="Q1003">
            <v>0</v>
          </cell>
          <cell r="R1003">
            <v>6620.6</v>
          </cell>
          <cell r="S1003">
            <v>6775</v>
          </cell>
          <cell r="V1003">
            <v>6620.6</v>
          </cell>
          <cell r="W1003">
            <v>0</v>
          </cell>
          <cell r="X1003">
            <v>2000</v>
          </cell>
          <cell r="Y1003">
            <v>0</v>
          </cell>
          <cell r="Z1003">
            <v>308800</v>
          </cell>
          <cell r="AA1003">
            <v>0</v>
          </cell>
          <cell r="AB1003">
            <v>165000</v>
          </cell>
          <cell r="AC1003">
            <v>0</v>
          </cell>
          <cell r="AD1003">
            <v>143800</v>
          </cell>
          <cell r="AE1003">
            <v>125035.4</v>
          </cell>
          <cell r="AF1003">
            <v>0</v>
          </cell>
          <cell r="AG1003">
            <v>125035.4</v>
          </cell>
          <cell r="AH1003">
            <v>13.05</v>
          </cell>
        </row>
        <row r="1004">
          <cell r="J1004" t="str">
            <v>MADADAKERE_66F01-SEERANAKATTE</v>
          </cell>
          <cell r="K1004" t="str">
            <v>AGRI</v>
          </cell>
          <cell r="L1004" t="str">
            <v>1310204908010101</v>
          </cell>
          <cell r="M1004">
            <v>345</v>
          </cell>
          <cell r="N1004">
            <v>345</v>
          </cell>
          <cell r="O1004">
            <v>0</v>
          </cell>
          <cell r="P1004">
            <v>345</v>
          </cell>
          <cell r="Q1004">
            <v>0</v>
          </cell>
          <cell r="R1004">
            <v>10236.299999999999</v>
          </cell>
          <cell r="S1004">
            <v>10469.200000000001</v>
          </cell>
          <cell r="V1004">
            <v>10236.299999999999</v>
          </cell>
          <cell r="W1004">
            <v>0</v>
          </cell>
          <cell r="X1004">
            <v>2000</v>
          </cell>
          <cell r="Y1004">
            <v>0</v>
          </cell>
          <cell r="Z1004">
            <v>465800</v>
          </cell>
          <cell r="AA1004">
            <v>60000</v>
          </cell>
          <cell r="AB1004">
            <v>0</v>
          </cell>
          <cell r="AC1004">
            <v>0</v>
          </cell>
          <cell r="AD1004">
            <v>525800</v>
          </cell>
          <cell r="AE1004">
            <v>0</v>
          </cell>
          <cell r="AF1004">
            <v>475848.99599999998</v>
          </cell>
          <cell r="AG1004">
            <v>475848.99599999998</v>
          </cell>
          <cell r="AH1004">
            <v>9.5</v>
          </cell>
        </row>
        <row r="1005">
          <cell r="J1005" t="str">
            <v>MADADAKERE_66F02-RANGAPPA TEMPLE</v>
          </cell>
          <cell r="K1005" t="str">
            <v>NJY</v>
          </cell>
          <cell r="L1005" t="str">
            <v>1310204908010104</v>
          </cell>
          <cell r="M1005">
            <v>1815</v>
          </cell>
          <cell r="N1005">
            <v>1480</v>
          </cell>
          <cell r="O1005">
            <v>335</v>
          </cell>
          <cell r="P1005">
            <v>0</v>
          </cell>
          <cell r="Q1005">
            <v>0</v>
          </cell>
          <cell r="R1005">
            <v>3184.5</v>
          </cell>
          <cell r="S1005">
            <v>3242.2</v>
          </cell>
          <cell r="V1005">
            <v>3184.5</v>
          </cell>
          <cell r="W1005">
            <v>0</v>
          </cell>
          <cell r="X1005">
            <v>2000</v>
          </cell>
          <cell r="Y1005">
            <v>0</v>
          </cell>
          <cell r="Z1005">
            <v>115400</v>
          </cell>
          <cell r="AA1005">
            <v>0</v>
          </cell>
          <cell r="AB1005">
            <v>15000</v>
          </cell>
          <cell r="AC1005">
            <v>0</v>
          </cell>
          <cell r="AD1005">
            <v>100400</v>
          </cell>
          <cell r="AE1005">
            <v>87750</v>
          </cell>
          <cell r="AF1005">
            <v>0</v>
          </cell>
          <cell r="AG1005">
            <v>87750</v>
          </cell>
          <cell r="AH1005">
            <v>12.6</v>
          </cell>
        </row>
        <row r="1006">
          <cell r="J1006" t="str">
            <v>MADADAKERE_66F03-S K HALLI</v>
          </cell>
          <cell r="K1006" t="str">
            <v>AGRI</v>
          </cell>
          <cell r="L1006" t="str">
            <v>1310204908010102</v>
          </cell>
          <cell r="M1006">
            <v>292</v>
          </cell>
          <cell r="N1006">
            <v>291</v>
          </cell>
          <cell r="O1006">
            <v>1</v>
          </cell>
          <cell r="P1006">
            <v>290</v>
          </cell>
          <cell r="Q1006">
            <v>0</v>
          </cell>
          <cell r="R1006">
            <v>10106.6</v>
          </cell>
          <cell r="S1006">
            <v>10356.5</v>
          </cell>
          <cell r="V1006">
            <v>10106.6</v>
          </cell>
          <cell r="W1006">
            <v>0</v>
          </cell>
          <cell r="X1006">
            <v>2000</v>
          </cell>
          <cell r="Y1006">
            <v>0</v>
          </cell>
          <cell r="Z1006">
            <v>499800</v>
          </cell>
          <cell r="AA1006">
            <v>60000</v>
          </cell>
          <cell r="AB1006">
            <v>0</v>
          </cell>
          <cell r="AC1006">
            <v>0</v>
          </cell>
          <cell r="AD1006">
            <v>559800</v>
          </cell>
          <cell r="AE1006">
            <v>13</v>
          </cell>
          <cell r="AF1006">
            <v>491500</v>
          </cell>
          <cell r="AG1006">
            <v>491513</v>
          </cell>
          <cell r="AH1006">
            <v>12.2</v>
          </cell>
        </row>
        <row r="1007">
          <cell r="J1007" t="str">
            <v>MADADAKERE_66F04-KENKERE</v>
          </cell>
          <cell r="K1007" t="str">
            <v>AGRI</v>
          </cell>
          <cell r="L1007" t="str">
            <v>1310204908010103</v>
          </cell>
          <cell r="M1007">
            <v>439</v>
          </cell>
          <cell r="N1007">
            <v>417</v>
          </cell>
          <cell r="O1007">
            <v>22</v>
          </cell>
          <cell r="P1007">
            <v>417</v>
          </cell>
          <cell r="Q1007">
            <v>0</v>
          </cell>
          <cell r="R1007">
            <v>9404.7000000000007</v>
          </cell>
          <cell r="S1007">
            <v>9634.9</v>
          </cell>
          <cell r="V1007">
            <v>9404.7000000000007</v>
          </cell>
          <cell r="W1007">
            <v>0</v>
          </cell>
          <cell r="X1007">
            <v>2000</v>
          </cell>
          <cell r="Y1007">
            <v>0</v>
          </cell>
          <cell r="Z1007">
            <v>460400</v>
          </cell>
          <cell r="AA1007">
            <v>170000</v>
          </cell>
          <cell r="AB1007">
            <v>0</v>
          </cell>
          <cell r="AC1007">
            <v>0</v>
          </cell>
          <cell r="AD1007">
            <v>630400</v>
          </cell>
          <cell r="AE1007">
            <v>0</v>
          </cell>
          <cell r="AF1007">
            <v>570511.92099999997</v>
          </cell>
          <cell r="AG1007">
            <v>570511.92099999997</v>
          </cell>
          <cell r="AH1007">
            <v>9.5</v>
          </cell>
        </row>
        <row r="1008">
          <cell r="J1008" t="str">
            <v>MADADAKERE_66F05-D K HALLI</v>
          </cell>
          <cell r="K1008" t="str">
            <v>AGRI</v>
          </cell>
          <cell r="L1008" t="str">
            <v>1310204908020104</v>
          </cell>
          <cell r="M1008">
            <v>323</v>
          </cell>
          <cell r="N1008">
            <v>323</v>
          </cell>
          <cell r="O1008">
            <v>0</v>
          </cell>
          <cell r="P1008">
            <v>323</v>
          </cell>
          <cell r="Q1008">
            <v>0</v>
          </cell>
          <cell r="R1008">
            <v>4341.5</v>
          </cell>
          <cell r="S1008">
            <v>4526.8999999999996</v>
          </cell>
          <cell r="V1008">
            <v>4341.5</v>
          </cell>
          <cell r="W1008">
            <v>0</v>
          </cell>
          <cell r="X1008">
            <v>2000</v>
          </cell>
          <cell r="Y1008">
            <v>0</v>
          </cell>
          <cell r="Z1008">
            <v>370800</v>
          </cell>
          <cell r="AA1008">
            <v>210000</v>
          </cell>
          <cell r="AB1008">
            <v>0</v>
          </cell>
          <cell r="AC1008">
            <v>0</v>
          </cell>
          <cell r="AD1008">
            <v>580800</v>
          </cell>
          <cell r="AE1008">
            <v>0</v>
          </cell>
          <cell r="AF1008">
            <v>525100</v>
          </cell>
          <cell r="AG1008">
            <v>525100</v>
          </cell>
          <cell r="AH1008">
            <v>9.59</v>
          </cell>
        </row>
        <row r="1009">
          <cell r="J1009" t="str">
            <v>MADADAKERE_66F06-NAKIKERE</v>
          </cell>
          <cell r="K1009" t="str">
            <v>AGRI</v>
          </cell>
          <cell r="L1009" t="str">
            <v>1310204908020102</v>
          </cell>
          <cell r="M1009">
            <v>633</v>
          </cell>
          <cell r="N1009">
            <v>483</v>
          </cell>
          <cell r="O1009">
            <v>150</v>
          </cell>
          <cell r="P1009">
            <v>483</v>
          </cell>
          <cell r="Q1009">
            <v>0</v>
          </cell>
          <cell r="R1009">
            <v>10226.700000000001</v>
          </cell>
          <cell r="S1009">
            <v>10470.4</v>
          </cell>
          <cell r="V1009">
            <v>10226.700000000001</v>
          </cell>
          <cell r="W1009">
            <v>0</v>
          </cell>
          <cell r="X1009">
            <v>2000</v>
          </cell>
          <cell r="Y1009">
            <v>0</v>
          </cell>
          <cell r="Z1009">
            <v>487400</v>
          </cell>
          <cell r="AA1009">
            <v>35000</v>
          </cell>
          <cell r="AB1009">
            <v>0</v>
          </cell>
          <cell r="AC1009">
            <v>0</v>
          </cell>
          <cell r="AD1009">
            <v>522400</v>
          </cell>
          <cell r="AE1009">
            <v>0</v>
          </cell>
          <cell r="AF1009">
            <v>472772.07699999999</v>
          </cell>
          <cell r="AG1009">
            <v>472772.07699999999</v>
          </cell>
          <cell r="AH1009">
            <v>9.5</v>
          </cell>
        </row>
        <row r="1010">
          <cell r="J1010" t="str">
            <v xml:space="preserve">MADADAKERE_66F07-POOJARAHATTI </v>
          </cell>
          <cell r="K1010" t="str">
            <v>AGRI</v>
          </cell>
          <cell r="L1010" t="str">
            <v>1310204908020103</v>
          </cell>
          <cell r="M1010">
            <v>159</v>
          </cell>
          <cell r="N1010">
            <v>157</v>
          </cell>
          <cell r="O1010">
            <v>2</v>
          </cell>
          <cell r="P1010">
            <v>157</v>
          </cell>
          <cell r="Q1010">
            <v>0</v>
          </cell>
          <cell r="R1010">
            <v>4476.12</v>
          </cell>
          <cell r="S1010">
            <v>4677.7</v>
          </cell>
          <cell r="V1010">
            <v>4476.12</v>
          </cell>
          <cell r="W1010">
            <v>0</v>
          </cell>
          <cell r="X1010">
            <v>2000</v>
          </cell>
          <cell r="Y1010">
            <v>0</v>
          </cell>
          <cell r="Z1010">
            <v>403160</v>
          </cell>
          <cell r="AA1010">
            <v>0</v>
          </cell>
          <cell r="AB1010">
            <v>110000</v>
          </cell>
          <cell r="AC1010">
            <v>0</v>
          </cell>
          <cell r="AD1010">
            <v>293160</v>
          </cell>
          <cell r="AE1010">
            <v>0</v>
          </cell>
          <cell r="AF1010">
            <v>253400</v>
          </cell>
          <cell r="AG1010">
            <v>253400</v>
          </cell>
          <cell r="AH1010">
            <v>13.56</v>
          </cell>
        </row>
        <row r="1011">
          <cell r="J1011" t="str">
            <v>MADADAKERE_66F08-MADADAKERE NJY</v>
          </cell>
          <cell r="K1011" t="str">
            <v>NJY</v>
          </cell>
          <cell r="L1011" t="str">
            <v>1310204908020101</v>
          </cell>
          <cell r="M1011">
            <v>2953</v>
          </cell>
          <cell r="N1011">
            <v>2462</v>
          </cell>
          <cell r="O1011">
            <v>491</v>
          </cell>
          <cell r="P1011">
            <v>0</v>
          </cell>
          <cell r="Q1011">
            <v>0</v>
          </cell>
          <cell r="R1011">
            <v>7712.1</v>
          </cell>
          <cell r="S1011">
            <v>7808.6</v>
          </cell>
          <cell r="V1011">
            <v>7712.1</v>
          </cell>
          <cell r="W1011">
            <v>0</v>
          </cell>
          <cell r="X1011">
            <v>2000</v>
          </cell>
          <cell r="Y1011">
            <v>0</v>
          </cell>
          <cell r="Z1011">
            <v>193000</v>
          </cell>
          <cell r="AA1011">
            <v>0</v>
          </cell>
          <cell r="AB1011">
            <v>40000</v>
          </cell>
          <cell r="AC1011">
            <v>0</v>
          </cell>
          <cell r="AD1011">
            <v>153000</v>
          </cell>
          <cell r="AE1011">
            <v>138379.70000000001</v>
          </cell>
          <cell r="AF1011">
            <v>0</v>
          </cell>
          <cell r="AG1011">
            <v>138379.70000000001</v>
          </cell>
          <cell r="AH1011">
            <v>9.56</v>
          </cell>
        </row>
        <row r="1012">
          <cell r="J1012" t="str">
            <v>MADADAKERE_66SK HALLI GOLLARAHATTI</v>
          </cell>
          <cell r="K1012" t="str">
            <v>AGRI</v>
          </cell>
          <cell r="L1012" t="str">
            <v>18082</v>
          </cell>
          <cell r="M1012">
            <v>59</v>
          </cell>
          <cell r="N1012">
            <v>57</v>
          </cell>
          <cell r="O1012">
            <v>2</v>
          </cell>
          <cell r="P1012">
            <v>57</v>
          </cell>
          <cell r="Q1012">
            <v>0</v>
          </cell>
          <cell r="R1012">
            <v>833.7</v>
          </cell>
          <cell r="S1012">
            <v>1787.1</v>
          </cell>
          <cell r="V1012">
            <v>833.7</v>
          </cell>
          <cell r="W1012">
            <v>0</v>
          </cell>
          <cell r="X1012">
            <v>500</v>
          </cell>
          <cell r="Y1012">
            <v>0</v>
          </cell>
          <cell r="Z1012">
            <v>476700</v>
          </cell>
          <cell r="AA1012">
            <v>0</v>
          </cell>
          <cell r="AB1012">
            <v>370000</v>
          </cell>
          <cell r="AC1012">
            <v>0</v>
          </cell>
          <cell r="AD1012">
            <v>106700</v>
          </cell>
          <cell r="AE1012">
            <v>0</v>
          </cell>
          <cell r="AF1012">
            <v>95300</v>
          </cell>
          <cell r="AG1012">
            <v>95300</v>
          </cell>
          <cell r="AH1012">
            <v>10.68</v>
          </cell>
        </row>
        <row r="1013">
          <cell r="J1013" t="str">
            <v>NEERAGUNDA_66F01-NEERAGUNDA</v>
          </cell>
          <cell r="K1013" t="str">
            <v>NJY</v>
          </cell>
          <cell r="L1013" t="str">
            <v>1310204907010101</v>
          </cell>
          <cell r="M1013">
            <v>2252</v>
          </cell>
          <cell r="N1013">
            <v>1791</v>
          </cell>
          <cell r="O1013">
            <v>461</v>
          </cell>
          <cell r="P1013">
            <v>0</v>
          </cell>
          <cell r="Q1013">
            <v>0</v>
          </cell>
          <cell r="R1013">
            <v>11871.4</v>
          </cell>
          <cell r="S1013">
            <v>12044</v>
          </cell>
          <cell r="V1013">
            <v>11871.4</v>
          </cell>
          <cell r="W1013">
            <v>0</v>
          </cell>
          <cell r="X1013">
            <v>1000</v>
          </cell>
          <cell r="Y1013">
            <v>0</v>
          </cell>
          <cell r="Z1013">
            <v>172600</v>
          </cell>
          <cell r="AA1013">
            <v>0</v>
          </cell>
          <cell r="AB1013">
            <v>70000</v>
          </cell>
          <cell r="AC1013">
            <v>0</v>
          </cell>
          <cell r="AD1013">
            <v>102600</v>
          </cell>
          <cell r="AE1013">
            <v>90860.5</v>
          </cell>
          <cell r="AF1013">
            <v>0</v>
          </cell>
          <cell r="AG1013">
            <v>90860.5</v>
          </cell>
          <cell r="AH1013">
            <v>11.44</v>
          </cell>
        </row>
        <row r="1014">
          <cell r="J1014" t="str">
            <v>NEERAGUNDA_66F02-ADRIKATTE</v>
          </cell>
          <cell r="K1014" t="str">
            <v>AGRI</v>
          </cell>
          <cell r="L1014" t="str">
            <v>1310204907010102</v>
          </cell>
          <cell r="M1014">
            <v>356</v>
          </cell>
          <cell r="N1014">
            <v>352</v>
          </cell>
          <cell r="O1014">
            <v>4</v>
          </cell>
          <cell r="P1014">
            <v>352</v>
          </cell>
          <cell r="Q1014">
            <v>0</v>
          </cell>
          <cell r="R1014">
            <v>5662.9</v>
          </cell>
          <cell r="S1014">
            <v>5849.7</v>
          </cell>
          <cell r="V1014">
            <v>5662.9</v>
          </cell>
          <cell r="W1014">
            <v>0</v>
          </cell>
          <cell r="X1014">
            <v>2000</v>
          </cell>
          <cell r="Y1014">
            <v>0</v>
          </cell>
          <cell r="Z1014">
            <v>373600</v>
          </cell>
          <cell r="AA1014">
            <v>30000</v>
          </cell>
          <cell r="AB1014">
            <v>0</v>
          </cell>
          <cell r="AC1014">
            <v>0</v>
          </cell>
          <cell r="AD1014">
            <v>403600</v>
          </cell>
          <cell r="AE1014">
            <v>0</v>
          </cell>
          <cell r="AF1014">
            <v>365258.74</v>
          </cell>
          <cell r="AG1014">
            <v>365258.74</v>
          </cell>
          <cell r="AH1014">
            <v>9.5</v>
          </cell>
        </row>
        <row r="1015">
          <cell r="J1015" t="str">
            <v>NEERAGUNDA_66F03-SRI MATA</v>
          </cell>
          <cell r="K1015" t="str">
            <v>AGRI</v>
          </cell>
          <cell r="L1015" t="str">
            <v>1310204907010103</v>
          </cell>
          <cell r="M1015">
            <v>276</v>
          </cell>
          <cell r="N1015">
            <v>275</v>
          </cell>
          <cell r="O1015">
            <v>1</v>
          </cell>
          <cell r="P1015">
            <v>274</v>
          </cell>
          <cell r="Q1015">
            <v>0</v>
          </cell>
          <cell r="R1015">
            <v>4446.6000000000004</v>
          </cell>
          <cell r="S1015">
            <v>4598.8999999999996</v>
          </cell>
          <cell r="V1015">
            <v>4446.6000000000004</v>
          </cell>
          <cell r="W1015">
            <v>0</v>
          </cell>
          <cell r="X1015">
            <v>2000</v>
          </cell>
          <cell r="Y1015">
            <v>0</v>
          </cell>
          <cell r="Z1015">
            <v>304600</v>
          </cell>
          <cell r="AA1015">
            <v>0</v>
          </cell>
          <cell r="AB1015">
            <v>0</v>
          </cell>
          <cell r="AC1015">
            <v>0</v>
          </cell>
          <cell r="AD1015">
            <v>304600</v>
          </cell>
          <cell r="AE1015">
            <v>459</v>
          </cell>
          <cell r="AF1015">
            <v>275203.24900000001</v>
          </cell>
          <cell r="AG1015">
            <v>275662.24900000001</v>
          </cell>
          <cell r="AH1015">
            <v>9.5</v>
          </cell>
        </row>
        <row r="1016">
          <cell r="J1016" t="str">
            <v>NEERAGUNDA_66F04-ALADAHALLI</v>
          </cell>
          <cell r="K1016" t="str">
            <v>AGRI</v>
          </cell>
          <cell r="L1016" t="str">
            <v>1310204907010104</v>
          </cell>
          <cell r="M1016">
            <v>363</v>
          </cell>
          <cell r="N1016">
            <v>363</v>
          </cell>
          <cell r="O1016">
            <v>0</v>
          </cell>
          <cell r="P1016">
            <v>363</v>
          </cell>
          <cell r="Q1016">
            <v>0</v>
          </cell>
          <cell r="R1016">
            <v>8583.9</v>
          </cell>
          <cell r="S1016">
            <v>8759.2999999999993</v>
          </cell>
          <cell r="V1016">
            <v>8583.9</v>
          </cell>
          <cell r="W1016">
            <v>0</v>
          </cell>
          <cell r="X1016">
            <v>2000</v>
          </cell>
          <cell r="Y1016">
            <v>0</v>
          </cell>
          <cell r="Z1016">
            <v>350800</v>
          </cell>
          <cell r="AA1016">
            <v>40000</v>
          </cell>
          <cell r="AB1016">
            <v>0</v>
          </cell>
          <cell r="AC1016">
            <v>0</v>
          </cell>
          <cell r="AD1016">
            <v>390800</v>
          </cell>
          <cell r="AE1016">
            <v>0</v>
          </cell>
          <cell r="AF1016">
            <v>353673.70199999999</v>
          </cell>
          <cell r="AG1016">
            <v>353673.70199999999</v>
          </cell>
          <cell r="AH1016">
            <v>9.5</v>
          </cell>
        </row>
        <row r="1017">
          <cell r="J1017" t="str">
            <v>CHAWANAKUPPE_66F08-M.H PALYA</v>
          </cell>
          <cell r="K1017" t="str">
            <v>AGRI</v>
          </cell>
          <cell r="L1017" t="str">
            <v>1320109901020101</v>
          </cell>
          <cell r="M1017">
            <v>230</v>
          </cell>
          <cell r="N1017">
            <v>230</v>
          </cell>
          <cell r="O1017">
            <v>0</v>
          </cell>
          <cell r="P1017">
            <v>230</v>
          </cell>
          <cell r="Q1017">
            <v>0</v>
          </cell>
          <cell r="R1017">
            <v>1555</v>
          </cell>
          <cell r="S1017">
            <v>1722.5</v>
          </cell>
          <cell r="V1017">
            <v>1555</v>
          </cell>
          <cell r="W1017">
            <v>0</v>
          </cell>
          <cell r="X1017">
            <v>2000</v>
          </cell>
          <cell r="Y1017">
            <v>0</v>
          </cell>
          <cell r="Z1017">
            <v>335000</v>
          </cell>
          <cell r="AA1017">
            <v>0</v>
          </cell>
          <cell r="AB1017">
            <v>75000</v>
          </cell>
          <cell r="AC1017">
            <v>0</v>
          </cell>
          <cell r="AD1017">
            <v>260000</v>
          </cell>
          <cell r="AE1017">
            <v>0</v>
          </cell>
          <cell r="AF1017">
            <v>235300.15400000001</v>
          </cell>
          <cell r="AG1017">
            <v>235300.15400000001</v>
          </cell>
          <cell r="AH1017">
            <v>9.5</v>
          </cell>
        </row>
        <row r="1018">
          <cell r="J1018" t="str">
            <v>CHAWANAKUPPE_66F07-R.BYADARAHALLI NJY</v>
          </cell>
          <cell r="K1018" t="str">
            <v>NJY</v>
          </cell>
          <cell r="L1018" t="str">
            <v>1320109901020301</v>
          </cell>
          <cell r="M1018">
            <v>1493</v>
          </cell>
          <cell r="N1018">
            <v>1252</v>
          </cell>
          <cell r="O1018">
            <v>241</v>
          </cell>
          <cell r="P1018">
            <v>2</v>
          </cell>
          <cell r="Q1018">
            <v>0</v>
          </cell>
          <cell r="R1018">
            <v>510.17399999999998</v>
          </cell>
          <cell r="S1018">
            <v>510.17399999999998</v>
          </cell>
          <cell r="V1018">
            <v>510.17</v>
          </cell>
          <cell r="W1018">
            <v>3.999999999962256E-3</v>
          </cell>
          <cell r="X1018">
            <v>20000</v>
          </cell>
          <cell r="Y1018">
            <v>0</v>
          </cell>
          <cell r="Z1018">
            <v>0</v>
          </cell>
          <cell r="AA1018">
            <v>117000</v>
          </cell>
          <cell r="AB1018">
            <v>0</v>
          </cell>
          <cell r="AC1018">
            <v>0</v>
          </cell>
          <cell r="AD1018">
            <v>117000</v>
          </cell>
          <cell r="AE1018">
            <v>103424.5</v>
          </cell>
          <cell r="AF1018">
            <v>1981.837</v>
          </cell>
          <cell r="AG1018">
            <v>105406.337</v>
          </cell>
          <cell r="AH1018">
            <v>9.91</v>
          </cell>
        </row>
        <row r="1019">
          <cell r="J1019" t="str">
            <v xml:space="preserve">CHAWANAKUPPE_66F06- T BOMMANAHALLI </v>
          </cell>
          <cell r="K1019" t="str">
            <v>AGRI</v>
          </cell>
          <cell r="L1019" t="str">
            <v>1320109901010106</v>
          </cell>
          <cell r="M1019">
            <v>264</v>
          </cell>
          <cell r="N1019">
            <v>262</v>
          </cell>
          <cell r="O1019">
            <v>2</v>
          </cell>
          <cell r="P1019">
            <v>262</v>
          </cell>
          <cell r="Q1019">
            <v>0</v>
          </cell>
          <cell r="R1019">
            <v>393.39100000000002</v>
          </cell>
          <cell r="S1019">
            <v>409.61399999999998</v>
          </cell>
          <cell r="V1019">
            <v>393.39</v>
          </cell>
          <cell r="W1019">
            <v>1.0000000000331966E-3</v>
          </cell>
          <cell r="X1019">
            <v>20000</v>
          </cell>
          <cell r="Y1019">
            <v>0</v>
          </cell>
          <cell r="Z1019">
            <v>324460</v>
          </cell>
          <cell r="AA1019">
            <v>5000</v>
          </cell>
          <cell r="AB1019">
            <v>0</v>
          </cell>
          <cell r="AC1019">
            <v>0</v>
          </cell>
          <cell r="AD1019">
            <v>329460</v>
          </cell>
          <cell r="AE1019">
            <v>0</v>
          </cell>
          <cell r="AF1019">
            <v>298161.65600000002</v>
          </cell>
          <cell r="AG1019">
            <v>298161.65600000002</v>
          </cell>
          <cell r="AH1019">
            <v>9.5</v>
          </cell>
        </row>
        <row r="1020">
          <cell r="J1020" t="str">
            <v>CHAWANAKUPPE_66F05-CHOWDANAKUPPE NJY</v>
          </cell>
          <cell r="K1020" t="str">
            <v>NJY</v>
          </cell>
          <cell r="L1020" t="str">
            <v>1320109901010105</v>
          </cell>
          <cell r="M1020">
            <v>2686</v>
          </cell>
          <cell r="N1020">
            <v>2339</v>
          </cell>
          <cell r="O1020">
            <v>347</v>
          </cell>
          <cell r="P1020">
            <v>0</v>
          </cell>
          <cell r="Q1020">
            <v>0</v>
          </cell>
          <cell r="R1020">
            <v>319.94600000000003</v>
          </cell>
          <cell r="S1020">
            <v>332.36599999999999</v>
          </cell>
          <cell r="V1020">
            <v>319.95</v>
          </cell>
          <cell r="W1020">
            <v>-3.999999999962256E-3</v>
          </cell>
          <cell r="X1020">
            <v>20000</v>
          </cell>
          <cell r="Y1020">
            <v>0</v>
          </cell>
          <cell r="Z1020">
            <v>248400</v>
          </cell>
          <cell r="AA1020">
            <v>0</v>
          </cell>
          <cell r="AB1020">
            <v>8000</v>
          </cell>
          <cell r="AC1020">
            <v>0</v>
          </cell>
          <cell r="AD1020">
            <v>240400</v>
          </cell>
          <cell r="AE1020">
            <v>208944</v>
          </cell>
          <cell r="AF1020">
            <v>0</v>
          </cell>
          <cell r="AG1020">
            <v>208944</v>
          </cell>
          <cell r="AH1020">
            <v>13.08</v>
          </cell>
        </row>
        <row r="1021">
          <cell r="J1021" t="str">
            <v>CHAWANAKUPPE_66F04-HANGARAHALLI</v>
          </cell>
          <cell r="K1021" t="str">
            <v>AGRI</v>
          </cell>
          <cell r="L1021" t="str">
            <v>1320109901010104</v>
          </cell>
          <cell r="M1021">
            <v>299</v>
          </cell>
          <cell r="N1021">
            <v>298</v>
          </cell>
          <cell r="O1021">
            <v>1</v>
          </cell>
          <cell r="P1021">
            <v>298</v>
          </cell>
          <cell r="Q1021">
            <v>0</v>
          </cell>
          <cell r="R1021">
            <v>532.66899999999998</v>
          </cell>
          <cell r="S1021">
            <v>553.22299999999996</v>
          </cell>
          <cell r="V1021">
            <v>532.66999999999996</v>
          </cell>
          <cell r="W1021">
            <v>-9.9999999997635314E-4</v>
          </cell>
          <cell r="X1021">
            <v>20000</v>
          </cell>
          <cell r="Y1021">
            <v>0</v>
          </cell>
          <cell r="Z1021">
            <v>411080</v>
          </cell>
          <cell r="AA1021">
            <v>56000</v>
          </cell>
          <cell r="AB1021">
            <v>0</v>
          </cell>
          <cell r="AC1021">
            <v>0</v>
          </cell>
          <cell r="AD1021">
            <v>467080</v>
          </cell>
          <cell r="AE1021">
            <v>0</v>
          </cell>
          <cell r="AF1021">
            <v>422707.32900000003</v>
          </cell>
          <cell r="AG1021">
            <v>422707.32900000003</v>
          </cell>
          <cell r="AH1021">
            <v>9.5</v>
          </cell>
        </row>
        <row r="1022">
          <cell r="J1022" t="str">
            <v>CHAWANAKUPPE_66F03-TAVARAKERE</v>
          </cell>
          <cell r="K1022" t="str">
            <v>AGRI</v>
          </cell>
          <cell r="L1022" t="str">
            <v>1320109901010103</v>
          </cell>
          <cell r="M1022">
            <v>256</v>
          </cell>
          <cell r="N1022">
            <v>256</v>
          </cell>
          <cell r="O1022">
            <v>0</v>
          </cell>
          <cell r="P1022">
            <v>256</v>
          </cell>
          <cell r="Q1022">
            <v>0</v>
          </cell>
          <cell r="R1022">
            <v>404.60599999999999</v>
          </cell>
          <cell r="S1022">
            <v>420.63600000000002</v>
          </cell>
          <cell r="V1022">
            <v>404.61</v>
          </cell>
          <cell r="W1022">
            <v>-4.0000000000190994E-3</v>
          </cell>
          <cell r="X1022">
            <v>20000</v>
          </cell>
          <cell r="Y1022">
            <v>0</v>
          </cell>
          <cell r="Z1022">
            <v>320600</v>
          </cell>
          <cell r="AA1022">
            <v>10000</v>
          </cell>
          <cell r="AB1022">
            <v>0</v>
          </cell>
          <cell r="AC1022">
            <v>0</v>
          </cell>
          <cell r="AD1022">
            <v>330600</v>
          </cell>
          <cell r="AE1022">
            <v>0</v>
          </cell>
          <cell r="AF1022">
            <v>299193.36300000001</v>
          </cell>
          <cell r="AG1022">
            <v>299193.36300000001</v>
          </cell>
          <cell r="AH1022">
            <v>9.5</v>
          </cell>
        </row>
        <row r="1023">
          <cell r="J1023" t="str">
            <v>CHAWANAKUPPE_66F02-AKKIMARIPALYA</v>
          </cell>
          <cell r="K1023" t="str">
            <v>AGRI</v>
          </cell>
          <cell r="L1023" t="str">
            <v>1320109901010102</v>
          </cell>
          <cell r="M1023">
            <v>261</v>
          </cell>
          <cell r="N1023">
            <v>259</v>
          </cell>
          <cell r="O1023">
            <v>2</v>
          </cell>
          <cell r="P1023">
            <v>259</v>
          </cell>
          <cell r="Q1023">
            <v>0</v>
          </cell>
          <cell r="R1023">
            <v>475.30599999999998</v>
          </cell>
          <cell r="S1023">
            <v>493.80700000000002</v>
          </cell>
          <cell r="V1023">
            <v>475.31</v>
          </cell>
          <cell r="W1023">
            <v>-4.0000000000190994E-3</v>
          </cell>
          <cell r="X1023">
            <v>20000</v>
          </cell>
          <cell r="Y1023">
            <v>0</v>
          </cell>
          <cell r="Z1023">
            <v>370020</v>
          </cell>
          <cell r="AA1023">
            <v>40000</v>
          </cell>
          <cell r="AB1023">
            <v>0</v>
          </cell>
          <cell r="AC1023">
            <v>0</v>
          </cell>
          <cell r="AD1023">
            <v>410020</v>
          </cell>
          <cell r="AE1023">
            <v>0</v>
          </cell>
          <cell r="AF1023">
            <v>371068.103</v>
          </cell>
          <cell r="AG1023">
            <v>371068.103</v>
          </cell>
          <cell r="AH1023">
            <v>9.5</v>
          </cell>
        </row>
        <row r="1024">
          <cell r="J1024" t="str">
            <v>CHAWANAKUPPE_66F01-NILASANDRA</v>
          </cell>
          <cell r="K1024" t="str">
            <v>AGRI</v>
          </cell>
          <cell r="L1024" t="str">
            <v>1320109901010101</v>
          </cell>
          <cell r="M1024">
            <v>118</v>
          </cell>
          <cell r="N1024">
            <v>118</v>
          </cell>
          <cell r="O1024">
            <v>0</v>
          </cell>
          <cell r="P1024">
            <v>118</v>
          </cell>
          <cell r="Q1024">
            <v>0</v>
          </cell>
          <cell r="R1024">
            <v>359.27300000000002</v>
          </cell>
          <cell r="S1024">
            <v>364.85300000000001</v>
          </cell>
          <cell r="V1024">
            <v>359.27</v>
          </cell>
          <cell r="W1024">
            <v>3.0000000000427463E-3</v>
          </cell>
          <cell r="X1024">
            <v>20000</v>
          </cell>
          <cell r="Y1024">
            <v>0</v>
          </cell>
          <cell r="Z1024">
            <v>111600</v>
          </cell>
          <cell r="AA1024">
            <v>80000</v>
          </cell>
          <cell r="AB1024">
            <v>0</v>
          </cell>
          <cell r="AC1024">
            <v>0</v>
          </cell>
          <cell r="AD1024">
            <v>191600</v>
          </cell>
          <cell r="AE1024">
            <v>0</v>
          </cell>
          <cell r="AF1024">
            <v>173398.356</v>
          </cell>
          <cell r="AG1024">
            <v>173398.356</v>
          </cell>
          <cell r="AH1024">
            <v>9.5</v>
          </cell>
        </row>
        <row r="1025">
          <cell r="J1025" t="str">
            <v>HULIYURDURGA_66F01-MAGADI ROAD</v>
          </cell>
          <cell r="K1025" t="str">
            <v>AGRI</v>
          </cell>
          <cell r="L1025" t="str">
            <v>1320109905010104</v>
          </cell>
          <cell r="M1025">
            <v>380</v>
          </cell>
          <cell r="N1025">
            <v>379</v>
          </cell>
          <cell r="O1025">
            <v>1</v>
          </cell>
          <cell r="P1025">
            <v>379</v>
          </cell>
          <cell r="Q1025">
            <v>0</v>
          </cell>
          <cell r="R1025">
            <v>3595.7</v>
          </cell>
          <cell r="S1025">
            <v>3830.9</v>
          </cell>
          <cell r="V1025">
            <v>3595.7</v>
          </cell>
          <cell r="W1025">
            <v>0</v>
          </cell>
          <cell r="X1025">
            <v>2000</v>
          </cell>
          <cell r="Y1025">
            <v>0</v>
          </cell>
          <cell r="Z1025">
            <v>470400</v>
          </cell>
          <cell r="AA1025">
            <v>0</v>
          </cell>
          <cell r="AB1025">
            <v>15000</v>
          </cell>
          <cell r="AC1025">
            <v>0</v>
          </cell>
          <cell r="AD1025">
            <v>455400</v>
          </cell>
          <cell r="AE1025">
            <v>0</v>
          </cell>
          <cell r="AF1025">
            <v>412136.21399999998</v>
          </cell>
          <cell r="AG1025">
            <v>412136.21399999998</v>
          </cell>
          <cell r="AH1025">
            <v>9.5</v>
          </cell>
        </row>
        <row r="1026">
          <cell r="J1026" t="str">
            <v>HULIYURDURGA_66F02-YADAWANI</v>
          </cell>
          <cell r="K1026" t="str">
            <v>AGRI</v>
          </cell>
          <cell r="L1026" t="str">
            <v>1320109905010101</v>
          </cell>
          <cell r="M1026">
            <v>75</v>
          </cell>
          <cell r="N1026">
            <v>73</v>
          </cell>
          <cell r="O1026">
            <v>2</v>
          </cell>
          <cell r="P1026">
            <v>73</v>
          </cell>
          <cell r="Q1026">
            <v>0</v>
          </cell>
          <cell r="R1026">
            <v>595.72400000000005</v>
          </cell>
          <cell r="S1026">
            <v>612.63499999999999</v>
          </cell>
          <cell r="V1026">
            <v>595.72</v>
          </cell>
          <cell r="W1026">
            <v>4.0000000000190994E-3</v>
          </cell>
          <cell r="X1026">
            <v>20000</v>
          </cell>
          <cell r="Y1026">
            <v>0</v>
          </cell>
          <cell r="Z1026">
            <v>338220</v>
          </cell>
          <cell r="AA1026">
            <v>0</v>
          </cell>
          <cell r="AB1026">
            <v>210000</v>
          </cell>
          <cell r="AC1026">
            <v>0</v>
          </cell>
          <cell r="AD1026">
            <v>128220</v>
          </cell>
          <cell r="AE1026">
            <v>0</v>
          </cell>
          <cell r="AF1026">
            <v>116039.003</v>
          </cell>
          <cell r="AG1026">
            <v>116039.003</v>
          </cell>
          <cell r="AH1026">
            <v>9.5</v>
          </cell>
        </row>
        <row r="1027">
          <cell r="J1027" t="str">
            <v>HULIYURDURGA_66F03-MADAPPANAHALLI</v>
          </cell>
          <cell r="K1027" t="str">
            <v>AGRI</v>
          </cell>
          <cell r="L1027" t="str">
            <v>1320109905010102</v>
          </cell>
          <cell r="M1027">
            <v>217</v>
          </cell>
          <cell r="N1027">
            <v>215</v>
          </cell>
          <cell r="O1027">
            <v>2</v>
          </cell>
          <cell r="P1027">
            <v>215</v>
          </cell>
          <cell r="Q1027">
            <v>0</v>
          </cell>
          <cell r="R1027">
            <v>582.35199999999998</v>
          </cell>
          <cell r="S1027">
            <v>597.15200000000004</v>
          </cell>
          <cell r="V1027">
            <v>582.35</v>
          </cell>
          <cell r="W1027">
            <v>1.9999999999527063E-3</v>
          </cell>
          <cell r="X1027">
            <v>20000</v>
          </cell>
          <cell r="Y1027">
            <v>0</v>
          </cell>
          <cell r="Z1027">
            <v>296000</v>
          </cell>
          <cell r="AA1027">
            <v>0</v>
          </cell>
          <cell r="AB1027">
            <v>110000</v>
          </cell>
          <cell r="AC1027">
            <v>0</v>
          </cell>
          <cell r="AD1027">
            <v>186000</v>
          </cell>
          <cell r="AE1027">
            <v>0</v>
          </cell>
          <cell r="AF1027">
            <v>168330.065</v>
          </cell>
          <cell r="AG1027">
            <v>168330.065</v>
          </cell>
          <cell r="AH1027">
            <v>9.5</v>
          </cell>
        </row>
        <row r="1028">
          <cell r="J1028" t="str">
            <v>HULIYURDURGA_66F04-HULIYUDURGA</v>
          </cell>
          <cell r="K1028" t="str">
            <v>MIXED LOAD</v>
          </cell>
          <cell r="L1028" t="str">
            <v>1320109905010103</v>
          </cell>
          <cell r="M1028">
            <v>4837</v>
          </cell>
          <cell r="N1028">
            <v>4195</v>
          </cell>
          <cell r="O1028">
            <v>642</v>
          </cell>
          <cell r="P1028">
            <v>2</v>
          </cell>
          <cell r="Q1028">
            <v>0</v>
          </cell>
          <cell r="R1028">
            <v>1237.0409999999999</v>
          </cell>
          <cell r="S1028">
            <v>1264.3009999999999</v>
          </cell>
          <cell r="V1028">
            <v>1237.04</v>
          </cell>
          <cell r="W1028">
            <v>9.9999999997635314E-4</v>
          </cell>
          <cell r="X1028">
            <v>20000</v>
          </cell>
          <cell r="Y1028">
            <v>0</v>
          </cell>
          <cell r="Z1028">
            <v>545200</v>
          </cell>
          <cell r="AA1028">
            <v>0</v>
          </cell>
          <cell r="AB1028">
            <v>0</v>
          </cell>
          <cell r="AC1028">
            <v>0</v>
          </cell>
          <cell r="AD1028">
            <v>545200</v>
          </cell>
          <cell r="AE1028">
            <v>488887.74</v>
          </cell>
          <cell r="AF1028">
            <v>2342.1709999999998</v>
          </cell>
          <cell r="AG1028">
            <v>491229.91100000002</v>
          </cell>
          <cell r="AH1028">
            <v>9.9</v>
          </cell>
        </row>
        <row r="1029">
          <cell r="J1029" t="str">
            <v>HULIYURDURGA_66F05-UJINI</v>
          </cell>
          <cell r="K1029" t="str">
            <v>AGRI</v>
          </cell>
          <cell r="L1029" t="str">
            <v>1320109905020301</v>
          </cell>
          <cell r="M1029">
            <v>214</v>
          </cell>
          <cell r="N1029">
            <v>214</v>
          </cell>
          <cell r="O1029">
            <v>0</v>
          </cell>
          <cell r="P1029">
            <v>214</v>
          </cell>
          <cell r="Q1029">
            <v>0</v>
          </cell>
          <cell r="R1029">
            <v>572.07799999999997</v>
          </cell>
          <cell r="S1029">
            <v>588.41700000000003</v>
          </cell>
          <cell r="V1029">
            <v>572.08000000000004</v>
          </cell>
          <cell r="W1029">
            <v>-2.0000000000663931E-3</v>
          </cell>
          <cell r="X1029">
            <v>20000</v>
          </cell>
          <cell r="Y1029">
            <v>0</v>
          </cell>
          <cell r="Z1029">
            <v>326780</v>
          </cell>
          <cell r="AA1029">
            <v>0</v>
          </cell>
          <cell r="AB1029">
            <v>20000</v>
          </cell>
          <cell r="AC1029">
            <v>0</v>
          </cell>
          <cell r="AD1029">
            <v>306780</v>
          </cell>
          <cell r="AE1029">
            <v>0</v>
          </cell>
          <cell r="AF1029">
            <v>277635.228</v>
          </cell>
          <cell r="AG1029">
            <v>277635.228</v>
          </cell>
          <cell r="AH1029">
            <v>9.5</v>
          </cell>
        </row>
        <row r="1030">
          <cell r="J1030" t="str">
            <v>HULIYURDURGA_66F06-NIDASALE</v>
          </cell>
          <cell r="K1030" t="str">
            <v>AGRI</v>
          </cell>
          <cell r="L1030" t="str">
            <v>1320109905020302</v>
          </cell>
          <cell r="M1030">
            <v>191</v>
          </cell>
          <cell r="N1030">
            <v>191</v>
          </cell>
          <cell r="O1030">
            <v>0</v>
          </cell>
          <cell r="P1030">
            <v>191</v>
          </cell>
          <cell r="Q1030">
            <v>0</v>
          </cell>
          <cell r="R1030">
            <v>100.98399999999999</v>
          </cell>
          <cell r="S1030">
            <v>123.059</v>
          </cell>
          <cell r="V1030">
            <v>100.98</v>
          </cell>
          <cell r="W1030">
            <v>3.9999999999906777E-3</v>
          </cell>
          <cell r="X1030">
            <v>20000</v>
          </cell>
          <cell r="Y1030">
            <v>0</v>
          </cell>
          <cell r="Z1030">
            <v>441500</v>
          </cell>
          <cell r="AA1030">
            <v>0</v>
          </cell>
          <cell r="AB1030">
            <v>195000</v>
          </cell>
          <cell r="AC1030">
            <v>0</v>
          </cell>
          <cell r="AD1030">
            <v>246500</v>
          </cell>
          <cell r="AE1030">
            <v>0</v>
          </cell>
          <cell r="AF1030">
            <v>220100</v>
          </cell>
          <cell r="AG1030">
            <v>220100</v>
          </cell>
          <cell r="AH1030">
            <v>10.71</v>
          </cell>
        </row>
        <row r="1031">
          <cell r="J1031" t="str">
            <v>HULIYURDURGA_66F07-BANDIHALLI NJY</v>
          </cell>
          <cell r="K1031" t="str">
            <v>NJY</v>
          </cell>
          <cell r="L1031" t="str">
            <v>1320109905020303</v>
          </cell>
          <cell r="M1031">
            <v>2253</v>
          </cell>
          <cell r="N1031">
            <v>1932</v>
          </cell>
          <cell r="O1031">
            <v>321</v>
          </cell>
          <cell r="P1031">
            <v>0</v>
          </cell>
          <cell r="Q1031">
            <v>0</v>
          </cell>
          <cell r="R1031">
            <v>574.49699999999996</v>
          </cell>
          <cell r="S1031">
            <v>601.85</v>
          </cell>
          <cell r="V1031">
            <v>574.5</v>
          </cell>
          <cell r="W1031">
            <v>-3.0000000000427463E-3</v>
          </cell>
          <cell r="X1031">
            <v>10000</v>
          </cell>
          <cell r="Y1031">
            <v>0</v>
          </cell>
          <cell r="Z1031">
            <v>273530</v>
          </cell>
          <cell r="AA1031">
            <v>0</v>
          </cell>
          <cell r="AB1031">
            <v>17000</v>
          </cell>
          <cell r="AC1031">
            <v>0</v>
          </cell>
          <cell r="AD1031">
            <v>256530</v>
          </cell>
          <cell r="AE1031">
            <v>223159.65</v>
          </cell>
          <cell r="AF1031">
            <v>0</v>
          </cell>
          <cell r="AG1031">
            <v>223159.65</v>
          </cell>
          <cell r="AH1031">
            <v>13.01</v>
          </cell>
        </row>
        <row r="1032">
          <cell r="J1032" t="str">
            <v>HULIYURDURGA_66F08-KODAVATHI</v>
          </cell>
          <cell r="K1032" t="str">
            <v>AGRI</v>
          </cell>
          <cell r="L1032" t="str">
            <v>1320109905020304</v>
          </cell>
          <cell r="M1032">
            <v>349</v>
          </cell>
          <cell r="N1032">
            <v>349</v>
          </cell>
          <cell r="O1032">
            <v>0</v>
          </cell>
          <cell r="P1032">
            <v>349</v>
          </cell>
          <cell r="Q1032">
            <v>0</v>
          </cell>
          <cell r="R1032">
            <v>829.21900000000005</v>
          </cell>
          <cell r="S1032">
            <v>844.96199999999999</v>
          </cell>
          <cell r="V1032">
            <v>829.22</v>
          </cell>
          <cell r="W1032">
            <v>-9.9999999997635314E-4</v>
          </cell>
          <cell r="X1032">
            <v>20000</v>
          </cell>
          <cell r="Y1032">
            <v>0</v>
          </cell>
          <cell r="Z1032">
            <v>314860</v>
          </cell>
          <cell r="AA1032">
            <v>125000</v>
          </cell>
          <cell r="AB1032">
            <v>0</v>
          </cell>
          <cell r="AC1032">
            <v>0</v>
          </cell>
          <cell r="AD1032">
            <v>439860</v>
          </cell>
          <cell r="AE1032">
            <v>0</v>
          </cell>
          <cell r="AF1032">
            <v>398074.12800000003</v>
          </cell>
          <cell r="AG1032">
            <v>398074.12800000003</v>
          </cell>
          <cell r="AH1032">
            <v>9.5</v>
          </cell>
        </row>
        <row r="1033">
          <cell r="J1033" t="str">
            <v>HULIYURDURGA_66F09-D-HOSALLI</v>
          </cell>
          <cell r="K1033" t="str">
            <v>AGRI</v>
          </cell>
          <cell r="L1033" t="str">
            <v>1320109905020305</v>
          </cell>
          <cell r="M1033">
            <v>346</v>
          </cell>
          <cell r="N1033">
            <v>344</v>
          </cell>
          <cell r="O1033">
            <v>2</v>
          </cell>
          <cell r="P1033">
            <v>344</v>
          </cell>
          <cell r="Q1033">
            <v>0</v>
          </cell>
          <cell r="R1033">
            <v>570.44500000000005</v>
          </cell>
          <cell r="S1033">
            <v>588.43600000000004</v>
          </cell>
          <cell r="V1033">
            <v>570.45000000000005</v>
          </cell>
          <cell r="W1033">
            <v>-4.9999999999954525E-3</v>
          </cell>
          <cell r="X1033">
            <v>20000</v>
          </cell>
          <cell r="Y1033">
            <v>0</v>
          </cell>
          <cell r="Z1033">
            <v>359820</v>
          </cell>
          <cell r="AA1033">
            <v>25000</v>
          </cell>
          <cell r="AB1033">
            <v>0</v>
          </cell>
          <cell r="AC1033">
            <v>0</v>
          </cell>
          <cell r="AD1033">
            <v>384820</v>
          </cell>
          <cell r="AE1033">
            <v>0</v>
          </cell>
          <cell r="AF1033">
            <v>348263.09600000002</v>
          </cell>
          <cell r="AG1033">
            <v>348263.09600000002</v>
          </cell>
          <cell r="AH1033">
            <v>9.5</v>
          </cell>
        </row>
        <row r="1034">
          <cell r="J1034" t="str">
            <v>HULIYURDURGA_66F10-RAJENERA-PURA NJY</v>
          </cell>
          <cell r="K1034" t="str">
            <v>NJY</v>
          </cell>
          <cell r="L1034" t="str">
            <v>1320109905020306</v>
          </cell>
          <cell r="M1034">
            <v>2385</v>
          </cell>
          <cell r="N1034">
            <v>2260</v>
          </cell>
          <cell r="O1034">
            <v>125</v>
          </cell>
          <cell r="P1034">
            <v>0</v>
          </cell>
          <cell r="Q1034">
            <v>0</v>
          </cell>
          <cell r="R1034">
            <v>1330.796</v>
          </cell>
          <cell r="S1034">
            <v>1349.192</v>
          </cell>
          <cell r="V1034">
            <v>1330.8</v>
          </cell>
          <cell r="W1034">
            <v>-3.9999999999054126E-3</v>
          </cell>
          <cell r="X1034">
            <v>20000</v>
          </cell>
          <cell r="Y1034">
            <v>0</v>
          </cell>
          <cell r="Z1034">
            <v>367920</v>
          </cell>
          <cell r="AA1034">
            <v>0</v>
          </cell>
          <cell r="AB1034">
            <v>27000</v>
          </cell>
          <cell r="AC1034">
            <v>0</v>
          </cell>
          <cell r="AD1034">
            <v>340920</v>
          </cell>
          <cell r="AE1034">
            <v>292915.45</v>
          </cell>
          <cell r="AF1034">
            <v>0</v>
          </cell>
          <cell r="AG1034">
            <v>292915.45</v>
          </cell>
          <cell r="AH1034">
            <v>14.08</v>
          </cell>
        </row>
        <row r="1035">
          <cell r="J1035" t="str">
            <v>HULIYURDURGA_66F11-HALEVOOR NJY</v>
          </cell>
          <cell r="K1035" t="str">
            <v>NJY</v>
          </cell>
          <cell r="L1035" t="str">
            <v>1320109905020307</v>
          </cell>
          <cell r="M1035">
            <v>1291</v>
          </cell>
          <cell r="N1035">
            <v>1197</v>
          </cell>
          <cell r="O1035">
            <v>94</v>
          </cell>
          <cell r="P1035">
            <v>2</v>
          </cell>
          <cell r="Q1035">
            <v>0</v>
          </cell>
          <cell r="R1035">
            <v>577.92999999999995</v>
          </cell>
          <cell r="S1035">
            <v>595.44000000000005</v>
          </cell>
          <cell r="V1035">
            <v>577.92999999999995</v>
          </cell>
          <cell r="W1035">
            <v>0</v>
          </cell>
          <cell r="X1035">
            <v>10000</v>
          </cell>
          <cell r="Y1035">
            <v>0</v>
          </cell>
          <cell r="Z1035">
            <v>175100</v>
          </cell>
          <cell r="AA1035">
            <v>0</v>
          </cell>
          <cell r="AB1035">
            <v>0</v>
          </cell>
          <cell r="AC1035">
            <v>0</v>
          </cell>
          <cell r="AD1035">
            <v>175100</v>
          </cell>
          <cell r="AE1035">
            <v>153122.68</v>
          </cell>
          <cell r="AF1035">
            <v>2342.1709999999998</v>
          </cell>
          <cell r="AG1035">
            <v>155464.851</v>
          </cell>
          <cell r="AH1035">
            <v>11.21</v>
          </cell>
        </row>
        <row r="1036">
          <cell r="J1036" t="str">
            <v>HULIYURDURGA_66F12-SUGGANAHALLI</v>
          </cell>
          <cell r="K1036" t="str">
            <v>AGRI</v>
          </cell>
          <cell r="L1036" t="str">
            <v>1320109905020308</v>
          </cell>
          <cell r="M1036">
            <v>387</v>
          </cell>
          <cell r="N1036">
            <v>383</v>
          </cell>
          <cell r="O1036">
            <v>4</v>
          </cell>
          <cell r="P1036">
            <v>367</v>
          </cell>
          <cell r="Q1036">
            <v>0</v>
          </cell>
          <cell r="R1036">
            <v>899.91200000000003</v>
          </cell>
          <cell r="S1036">
            <v>914.99699999999996</v>
          </cell>
          <cell r="V1036">
            <v>899.91</v>
          </cell>
          <cell r="W1036">
            <v>2.0000000000663931E-3</v>
          </cell>
          <cell r="X1036">
            <v>20000</v>
          </cell>
          <cell r="Y1036">
            <v>0</v>
          </cell>
          <cell r="Z1036">
            <v>301700</v>
          </cell>
          <cell r="AA1036">
            <v>230000</v>
          </cell>
          <cell r="AB1036">
            <v>0</v>
          </cell>
          <cell r="AC1036">
            <v>0</v>
          </cell>
          <cell r="AD1036">
            <v>531700</v>
          </cell>
          <cell r="AE1036">
            <v>1150.5999999999999</v>
          </cell>
          <cell r="AF1036">
            <v>480036.77</v>
          </cell>
          <cell r="AG1036">
            <v>481187.37</v>
          </cell>
          <cell r="AH1036">
            <v>9.5</v>
          </cell>
        </row>
        <row r="1037">
          <cell r="J1037" t="str">
            <v>NIDASALE_66F01-SHIVANAHALLI NJY</v>
          </cell>
          <cell r="K1037" t="str">
            <v>NJY</v>
          </cell>
          <cell r="L1037" t="str">
            <v>1320109907010201</v>
          </cell>
          <cell r="M1037">
            <v>2654</v>
          </cell>
          <cell r="N1037">
            <v>2522</v>
          </cell>
          <cell r="O1037">
            <v>132</v>
          </cell>
          <cell r="P1037">
            <v>0</v>
          </cell>
          <cell r="Q1037">
            <v>0</v>
          </cell>
          <cell r="R1037">
            <v>823.22299999999996</v>
          </cell>
          <cell r="S1037">
            <v>845.52800000000002</v>
          </cell>
          <cell r="V1037">
            <v>823.22</v>
          </cell>
          <cell r="W1037">
            <v>2.9999999999290594E-3</v>
          </cell>
          <cell r="X1037">
            <v>20000</v>
          </cell>
          <cell r="Y1037">
            <v>0</v>
          </cell>
          <cell r="Z1037">
            <v>446100</v>
          </cell>
          <cell r="AA1037">
            <v>5000</v>
          </cell>
          <cell r="AB1037">
            <v>0</v>
          </cell>
          <cell r="AC1037">
            <v>0</v>
          </cell>
          <cell r="AD1037">
            <v>451100</v>
          </cell>
          <cell r="AE1037">
            <v>409369.3</v>
          </cell>
          <cell r="AF1037">
            <v>0</v>
          </cell>
          <cell r="AG1037">
            <v>409369.3</v>
          </cell>
          <cell r="AH1037">
            <v>9.25</v>
          </cell>
        </row>
        <row r="1038">
          <cell r="J1038" t="str">
            <v>NIDASALE_66F02-KEBBALLI</v>
          </cell>
          <cell r="K1038" t="str">
            <v>AGRI</v>
          </cell>
          <cell r="L1038" t="str">
            <v>1320109907010202</v>
          </cell>
          <cell r="M1038">
            <v>189</v>
          </cell>
          <cell r="N1038">
            <v>187</v>
          </cell>
          <cell r="O1038">
            <v>2</v>
          </cell>
          <cell r="P1038">
            <v>182</v>
          </cell>
          <cell r="Q1038">
            <v>0</v>
          </cell>
          <cell r="R1038">
            <v>905.29700000000003</v>
          </cell>
          <cell r="S1038">
            <v>926.11300000000006</v>
          </cell>
          <cell r="V1038">
            <v>905.3</v>
          </cell>
          <cell r="W1038">
            <v>-2.9999999999290594E-3</v>
          </cell>
          <cell r="X1038">
            <v>20000</v>
          </cell>
          <cell r="Y1038">
            <v>0</v>
          </cell>
          <cell r="Z1038">
            <v>416320</v>
          </cell>
          <cell r="AA1038">
            <v>0</v>
          </cell>
          <cell r="AB1038">
            <v>240000</v>
          </cell>
          <cell r="AC1038">
            <v>0</v>
          </cell>
          <cell r="AD1038">
            <v>176320</v>
          </cell>
          <cell r="AE1038">
            <v>180</v>
          </cell>
          <cell r="AF1038">
            <v>159389.54999999999</v>
          </cell>
          <cell r="AG1038">
            <v>159569.54999999999</v>
          </cell>
          <cell r="AH1038">
            <v>9.5</v>
          </cell>
        </row>
        <row r="1039">
          <cell r="J1039" t="str">
            <v>NIDASALE_66F03-DEVASANDRA</v>
          </cell>
          <cell r="K1039" t="str">
            <v>AGRI</v>
          </cell>
          <cell r="L1039" t="str">
            <v>1320109907010203</v>
          </cell>
          <cell r="M1039">
            <v>143</v>
          </cell>
          <cell r="N1039">
            <v>142</v>
          </cell>
          <cell r="O1039">
            <v>1</v>
          </cell>
          <cell r="P1039">
            <v>142</v>
          </cell>
          <cell r="Q1039">
            <v>0</v>
          </cell>
          <cell r="R1039">
            <v>357.68900000000002</v>
          </cell>
          <cell r="S1039">
            <v>375.04700000000003</v>
          </cell>
          <cell r="V1039">
            <v>357.69</v>
          </cell>
          <cell r="W1039">
            <v>-9.9999999997635314E-4</v>
          </cell>
          <cell r="X1039">
            <v>20000</v>
          </cell>
          <cell r="Y1039">
            <v>0</v>
          </cell>
          <cell r="Z1039">
            <v>347160</v>
          </cell>
          <cell r="AA1039">
            <v>0</v>
          </cell>
          <cell r="AB1039">
            <v>140000</v>
          </cell>
          <cell r="AC1039">
            <v>0</v>
          </cell>
          <cell r="AD1039">
            <v>207160</v>
          </cell>
          <cell r="AE1039">
            <v>0</v>
          </cell>
          <cell r="AF1039">
            <v>187400</v>
          </cell>
          <cell r="AG1039">
            <v>187400</v>
          </cell>
          <cell r="AH1039">
            <v>9.5399999999999991</v>
          </cell>
        </row>
        <row r="1040">
          <cell r="J1040" t="str">
            <v>NIDASALE_66F04-HITHLAPURA</v>
          </cell>
          <cell r="K1040" t="str">
            <v>AGRI</v>
          </cell>
          <cell r="L1040" t="str">
            <v>1320109907010204</v>
          </cell>
          <cell r="M1040">
            <v>214</v>
          </cell>
          <cell r="N1040">
            <v>214</v>
          </cell>
          <cell r="O1040">
            <v>0</v>
          </cell>
          <cell r="P1040">
            <v>214</v>
          </cell>
          <cell r="Q1040">
            <v>0</v>
          </cell>
          <cell r="R1040">
            <v>450.11200000000002</v>
          </cell>
          <cell r="S1040">
            <v>458.779</v>
          </cell>
          <cell r="V1040">
            <v>450.11</v>
          </cell>
          <cell r="W1040">
            <v>2.0000000000095497E-3</v>
          </cell>
          <cell r="X1040">
            <v>20000</v>
          </cell>
          <cell r="Y1040">
            <v>0</v>
          </cell>
          <cell r="Z1040">
            <v>173340</v>
          </cell>
          <cell r="AA1040">
            <v>170000</v>
          </cell>
          <cell r="AB1040">
            <v>0</v>
          </cell>
          <cell r="AC1040">
            <v>0</v>
          </cell>
          <cell r="AD1040">
            <v>343340</v>
          </cell>
          <cell r="AE1040">
            <v>0</v>
          </cell>
          <cell r="AF1040">
            <v>310723.397</v>
          </cell>
          <cell r="AG1040">
            <v>310723.397</v>
          </cell>
          <cell r="AH1040">
            <v>9.5</v>
          </cell>
        </row>
        <row r="1041">
          <cell r="J1041" t="str">
            <v>NIDASALE_66F05-HUNUGANAHALLI</v>
          </cell>
          <cell r="K1041" t="str">
            <v>AGRI</v>
          </cell>
          <cell r="L1041" t="str">
            <v>1320109907020101</v>
          </cell>
          <cell r="M1041">
            <v>281</v>
          </cell>
          <cell r="N1041">
            <v>281</v>
          </cell>
          <cell r="O1041">
            <v>0</v>
          </cell>
          <cell r="P1041">
            <v>281</v>
          </cell>
          <cell r="Q1041">
            <v>0</v>
          </cell>
          <cell r="R1041">
            <v>3318.7</v>
          </cell>
          <cell r="S1041">
            <v>3487.6</v>
          </cell>
          <cell r="V1041">
            <v>3318.7</v>
          </cell>
          <cell r="W1041">
            <v>0</v>
          </cell>
          <cell r="X1041">
            <v>2000</v>
          </cell>
          <cell r="Y1041">
            <v>0</v>
          </cell>
          <cell r="Z1041">
            <v>337800</v>
          </cell>
          <cell r="AA1041">
            <v>100000</v>
          </cell>
          <cell r="AB1041">
            <v>0</v>
          </cell>
          <cell r="AC1041">
            <v>0</v>
          </cell>
          <cell r="AD1041">
            <v>437800</v>
          </cell>
          <cell r="AE1041">
            <v>0</v>
          </cell>
          <cell r="AF1041">
            <v>396209.74900000001</v>
          </cell>
          <cell r="AG1041">
            <v>396209.74900000001</v>
          </cell>
          <cell r="AH1041">
            <v>9.5</v>
          </cell>
        </row>
        <row r="1042">
          <cell r="J1042" t="str">
            <v>NIDASALE_66F06-NIDASALE NJY</v>
          </cell>
          <cell r="K1042" t="str">
            <v>NJY</v>
          </cell>
          <cell r="L1042" t="str">
            <v>1320109907020102</v>
          </cell>
          <cell r="M1042">
            <v>1637</v>
          </cell>
          <cell r="N1042">
            <v>1514</v>
          </cell>
          <cell r="O1042">
            <v>123</v>
          </cell>
          <cell r="P1042">
            <v>6</v>
          </cell>
          <cell r="Q1042">
            <v>0</v>
          </cell>
          <cell r="R1042">
            <v>1488.5</v>
          </cell>
          <cell r="S1042">
            <v>1558</v>
          </cell>
          <cell r="V1042">
            <v>1488.5</v>
          </cell>
          <cell r="W1042">
            <v>0</v>
          </cell>
          <cell r="X1042">
            <v>2000</v>
          </cell>
          <cell r="Y1042">
            <v>0</v>
          </cell>
          <cell r="Z1042">
            <v>139000</v>
          </cell>
          <cell r="AA1042">
            <v>0</v>
          </cell>
          <cell r="AB1042">
            <v>5000</v>
          </cell>
          <cell r="AC1042">
            <v>0</v>
          </cell>
          <cell r="AD1042">
            <v>134000</v>
          </cell>
          <cell r="AE1042">
            <v>118453.6</v>
          </cell>
          <cell r="AF1042">
            <v>6215.7629999999999</v>
          </cell>
          <cell r="AG1042">
            <v>124669.363</v>
          </cell>
          <cell r="AH1042">
            <v>6.96</v>
          </cell>
        </row>
        <row r="1043">
          <cell r="J1043" t="str">
            <v>NIDASALE_66F07-BEESEGOWDANADODDI</v>
          </cell>
          <cell r="K1043" t="str">
            <v>AGRI</v>
          </cell>
          <cell r="L1043" t="str">
            <v>1320109907020104</v>
          </cell>
          <cell r="M1043">
            <v>148</v>
          </cell>
          <cell r="N1043">
            <v>148</v>
          </cell>
          <cell r="O1043">
            <v>0</v>
          </cell>
          <cell r="P1043">
            <v>148</v>
          </cell>
          <cell r="Q1043">
            <v>0</v>
          </cell>
          <cell r="R1043">
            <v>794.7</v>
          </cell>
          <cell r="S1043">
            <v>874.4</v>
          </cell>
          <cell r="V1043">
            <v>794.7</v>
          </cell>
          <cell r="W1043">
            <v>0</v>
          </cell>
          <cell r="X1043">
            <v>2000</v>
          </cell>
          <cell r="Y1043">
            <v>0</v>
          </cell>
          <cell r="Z1043">
            <v>159400</v>
          </cell>
          <cell r="AA1043">
            <v>10000</v>
          </cell>
          <cell r="AB1043">
            <v>0</v>
          </cell>
          <cell r="AC1043">
            <v>0</v>
          </cell>
          <cell r="AD1043">
            <v>169400</v>
          </cell>
          <cell r="AE1043">
            <v>0</v>
          </cell>
          <cell r="AF1043">
            <v>153306.755</v>
          </cell>
          <cell r="AG1043">
            <v>153306.755</v>
          </cell>
          <cell r="AH1043">
            <v>9.5</v>
          </cell>
        </row>
        <row r="1044">
          <cell r="J1044" t="str">
            <v>NIDASALE_66F08-B G KOPPALU</v>
          </cell>
          <cell r="K1044" t="str">
            <v>AGRI</v>
          </cell>
          <cell r="L1044" t="str">
            <v>1320109907020103</v>
          </cell>
          <cell r="M1044">
            <v>131</v>
          </cell>
          <cell r="N1044">
            <v>131</v>
          </cell>
          <cell r="O1044">
            <v>0</v>
          </cell>
          <cell r="P1044">
            <v>131</v>
          </cell>
          <cell r="Q1044">
            <v>0</v>
          </cell>
          <cell r="R1044">
            <v>807.6</v>
          </cell>
          <cell r="S1044">
            <v>880.1</v>
          </cell>
          <cell r="V1044">
            <v>807.6</v>
          </cell>
          <cell r="W1044">
            <v>0</v>
          </cell>
          <cell r="X1044">
            <v>2000</v>
          </cell>
          <cell r="Y1044">
            <v>0</v>
          </cell>
          <cell r="Z1044">
            <v>145000</v>
          </cell>
          <cell r="AA1044">
            <v>20000</v>
          </cell>
          <cell r="AB1044">
            <v>0</v>
          </cell>
          <cell r="AC1044">
            <v>0</v>
          </cell>
          <cell r="AD1044">
            <v>165000</v>
          </cell>
          <cell r="AE1044">
            <v>0</v>
          </cell>
          <cell r="AF1044">
            <v>149324.67000000001</v>
          </cell>
          <cell r="AG1044">
            <v>149324.67000000001</v>
          </cell>
          <cell r="AH1044">
            <v>9.5</v>
          </cell>
        </row>
        <row r="1045">
          <cell r="J1045" t="str">
            <v>SANABAGHATTA_66F01-KUPPE</v>
          </cell>
          <cell r="K1045" t="str">
            <v>AGRI</v>
          </cell>
          <cell r="L1045" t="str">
            <v>1320402906010101</v>
          </cell>
          <cell r="M1045">
            <v>128</v>
          </cell>
          <cell r="N1045">
            <v>127</v>
          </cell>
          <cell r="O1045">
            <v>1</v>
          </cell>
          <cell r="P1045">
            <v>127</v>
          </cell>
          <cell r="Q1045">
            <v>0</v>
          </cell>
          <cell r="R1045">
            <v>1584.4</v>
          </cell>
          <cell r="S1045">
            <v>1652.8</v>
          </cell>
          <cell r="V1045">
            <v>1584.4</v>
          </cell>
          <cell r="W1045">
            <v>0</v>
          </cell>
          <cell r="X1045">
            <v>2000</v>
          </cell>
          <cell r="Y1045">
            <v>0</v>
          </cell>
          <cell r="Z1045">
            <v>136800</v>
          </cell>
          <cell r="AA1045">
            <v>20000</v>
          </cell>
          <cell r="AB1045">
            <v>0</v>
          </cell>
          <cell r="AC1045">
            <v>0</v>
          </cell>
          <cell r="AD1045">
            <v>156800</v>
          </cell>
          <cell r="AE1045">
            <v>0</v>
          </cell>
          <cell r="AF1045">
            <v>141904.03899999999</v>
          </cell>
          <cell r="AG1045">
            <v>141904.03899999999</v>
          </cell>
          <cell r="AH1045">
            <v>9.5</v>
          </cell>
        </row>
        <row r="1046">
          <cell r="J1046" t="str">
            <v>SANABAGHATTA_66F02-HALAGERE</v>
          </cell>
          <cell r="K1046" t="str">
            <v>AGRI</v>
          </cell>
          <cell r="L1046" t="str">
            <v>1320402906010102</v>
          </cell>
          <cell r="M1046">
            <v>260</v>
          </cell>
          <cell r="N1046">
            <v>260</v>
          </cell>
          <cell r="O1046">
            <v>0</v>
          </cell>
          <cell r="P1046">
            <v>260</v>
          </cell>
          <cell r="Q1046">
            <v>0</v>
          </cell>
          <cell r="R1046">
            <v>3059.8</v>
          </cell>
          <cell r="S1046">
            <v>3226.4</v>
          </cell>
          <cell r="V1046">
            <v>3059.8</v>
          </cell>
          <cell r="W1046">
            <v>0</v>
          </cell>
          <cell r="X1046">
            <v>2000</v>
          </cell>
          <cell r="Y1046">
            <v>0</v>
          </cell>
          <cell r="Z1046">
            <v>333200</v>
          </cell>
          <cell r="AA1046">
            <v>0</v>
          </cell>
          <cell r="AB1046">
            <v>45000</v>
          </cell>
          <cell r="AC1046">
            <v>0</v>
          </cell>
          <cell r="AD1046">
            <v>288200</v>
          </cell>
          <cell r="AE1046">
            <v>0</v>
          </cell>
          <cell r="AF1046">
            <v>260820.516</v>
          </cell>
          <cell r="AG1046">
            <v>260820.516</v>
          </cell>
          <cell r="AH1046">
            <v>9.5</v>
          </cell>
        </row>
        <row r="1047">
          <cell r="J1047" t="str">
            <v>SANABAGHATTA_66F03-KORATI</v>
          </cell>
          <cell r="K1047" t="str">
            <v>AGRI</v>
          </cell>
          <cell r="L1047" t="str">
            <v>1320402906010103</v>
          </cell>
          <cell r="M1047">
            <v>218</v>
          </cell>
          <cell r="N1047">
            <v>218</v>
          </cell>
          <cell r="O1047">
            <v>0</v>
          </cell>
          <cell r="P1047">
            <v>218</v>
          </cell>
          <cell r="Q1047">
            <v>0</v>
          </cell>
          <cell r="R1047">
            <v>2958.4</v>
          </cell>
          <cell r="S1047">
            <v>3145.7</v>
          </cell>
          <cell r="V1047">
            <v>2958.4</v>
          </cell>
          <cell r="W1047">
            <v>0</v>
          </cell>
          <cell r="X1047">
            <v>2000</v>
          </cell>
          <cell r="Y1047">
            <v>0</v>
          </cell>
          <cell r="Z1047">
            <v>374600</v>
          </cell>
          <cell r="AA1047">
            <v>0</v>
          </cell>
          <cell r="AB1047">
            <v>65000</v>
          </cell>
          <cell r="AC1047">
            <v>0</v>
          </cell>
          <cell r="AD1047">
            <v>309600</v>
          </cell>
          <cell r="AE1047">
            <v>0</v>
          </cell>
          <cell r="AF1047">
            <v>280188.09999999998</v>
          </cell>
          <cell r="AG1047">
            <v>280188.09999999998</v>
          </cell>
          <cell r="AH1047">
            <v>9.5</v>
          </cell>
        </row>
        <row r="1048">
          <cell r="J1048" t="str">
            <v>SANABAGHATTA_66F04-K H HALLI NJY</v>
          </cell>
          <cell r="K1048" t="str">
            <v>NJY</v>
          </cell>
          <cell r="L1048" t="str">
            <v>1320402906010104</v>
          </cell>
          <cell r="M1048">
            <v>2126</v>
          </cell>
          <cell r="N1048">
            <v>1692</v>
          </cell>
          <cell r="O1048">
            <v>434</v>
          </cell>
          <cell r="P1048">
            <v>4</v>
          </cell>
          <cell r="Q1048">
            <v>0</v>
          </cell>
          <cell r="R1048">
            <v>2759.9</v>
          </cell>
          <cell r="S1048">
            <v>2869.3</v>
          </cell>
          <cell r="V1048">
            <v>2759.9</v>
          </cell>
          <cell r="W1048">
            <v>0</v>
          </cell>
          <cell r="X1048">
            <v>2000</v>
          </cell>
          <cell r="Y1048">
            <v>0</v>
          </cell>
          <cell r="Z1048">
            <v>218800</v>
          </cell>
          <cell r="AA1048">
            <v>0</v>
          </cell>
          <cell r="AB1048">
            <v>0</v>
          </cell>
          <cell r="AC1048">
            <v>0</v>
          </cell>
          <cell r="AD1048">
            <v>218800</v>
          </cell>
          <cell r="AE1048">
            <v>196262</v>
          </cell>
          <cell r="AF1048">
            <v>4504.1760000000004</v>
          </cell>
          <cell r="AG1048">
            <v>200766.17600000001</v>
          </cell>
          <cell r="AH1048">
            <v>8.24</v>
          </cell>
        </row>
        <row r="1049">
          <cell r="J1049" t="str">
            <v>SANTEMAVATTUR_66F01-DODDAMAVATHURU</v>
          </cell>
          <cell r="K1049" t="str">
            <v>AGRI</v>
          </cell>
          <cell r="L1049" t="str">
            <v>1320109902010101</v>
          </cell>
          <cell r="M1049">
            <v>248</v>
          </cell>
          <cell r="N1049">
            <v>247</v>
          </cell>
          <cell r="O1049">
            <v>1</v>
          </cell>
          <cell r="P1049">
            <v>247</v>
          </cell>
          <cell r="Q1049">
            <v>0</v>
          </cell>
          <cell r="R1049">
            <v>478.67</v>
          </cell>
          <cell r="S1049">
            <v>502.09199999999998</v>
          </cell>
          <cell r="V1049">
            <v>478.67</v>
          </cell>
          <cell r="W1049">
            <v>0</v>
          </cell>
          <cell r="X1049">
            <v>20000</v>
          </cell>
          <cell r="Y1049">
            <v>0</v>
          </cell>
          <cell r="Z1049">
            <v>468440</v>
          </cell>
          <cell r="AA1049">
            <v>0</v>
          </cell>
          <cell r="AB1049">
            <v>30000</v>
          </cell>
          <cell r="AC1049">
            <v>0</v>
          </cell>
          <cell r="AD1049">
            <v>438440</v>
          </cell>
          <cell r="AE1049">
            <v>0</v>
          </cell>
          <cell r="AF1049">
            <v>396787.348</v>
          </cell>
          <cell r="AG1049">
            <v>396787.348</v>
          </cell>
          <cell r="AH1049">
            <v>9.5</v>
          </cell>
        </row>
        <row r="1050">
          <cell r="J1050" t="str">
            <v>SANTEMAVATTUR_66F02-SANTEMAVATTUR</v>
          </cell>
          <cell r="K1050" t="str">
            <v>AGRI</v>
          </cell>
          <cell r="L1050" t="str">
            <v>1320109902010102</v>
          </cell>
          <cell r="M1050">
            <v>330</v>
          </cell>
          <cell r="N1050">
            <v>330</v>
          </cell>
          <cell r="O1050">
            <v>0</v>
          </cell>
          <cell r="P1050">
            <v>330</v>
          </cell>
          <cell r="Q1050">
            <v>0</v>
          </cell>
          <cell r="R1050">
            <v>569.447</v>
          </cell>
          <cell r="S1050">
            <v>592.89599999999996</v>
          </cell>
          <cell r="V1050">
            <v>569.45000000000005</v>
          </cell>
          <cell r="W1050">
            <v>-3.0000000000427463E-3</v>
          </cell>
          <cell r="X1050">
            <v>20000</v>
          </cell>
          <cell r="Y1050">
            <v>0</v>
          </cell>
          <cell r="Z1050">
            <v>468980</v>
          </cell>
          <cell r="AA1050">
            <v>20000</v>
          </cell>
          <cell r="AB1050">
            <v>0</v>
          </cell>
          <cell r="AC1050">
            <v>0</v>
          </cell>
          <cell r="AD1050">
            <v>488980</v>
          </cell>
          <cell r="AE1050">
            <v>0</v>
          </cell>
          <cell r="AF1050">
            <v>442528.23700000002</v>
          </cell>
          <cell r="AG1050">
            <v>442528.23700000002</v>
          </cell>
          <cell r="AH1050">
            <v>9.5</v>
          </cell>
        </row>
        <row r="1051">
          <cell r="J1051" t="str">
            <v>SANTEMAVATTUR_66F03-MODUR</v>
          </cell>
          <cell r="K1051" t="str">
            <v>AGRI</v>
          </cell>
          <cell r="L1051" t="str">
            <v>1320109902010103</v>
          </cell>
          <cell r="M1051">
            <v>385</v>
          </cell>
          <cell r="N1051">
            <v>384</v>
          </cell>
          <cell r="O1051">
            <v>1</v>
          </cell>
          <cell r="P1051">
            <v>384</v>
          </cell>
          <cell r="Q1051">
            <v>0</v>
          </cell>
          <cell r="R1051">
            <v>521.4</v>
          </cell>
          <cell r="S1051">
            <v>543.84</v>
          </cell>
          <cell r="V1051">
            <v>521.4</v>
          </cell>
          <cell r="W1051">
            <v>0</v>
          </cell>
          <cell r="X1051">
            <v>20000</v>
          </cell>
          <cell r="Y1051">
            <v>0</v>
          </cell>
          <cell r="Z1051">
            <v>448800</v>
          </cell>
          <cell r="AA1051">
            <v>40000</v>
          </cell>
          <cell r="AB1051">
            <v>0</v>
          </cell>
          <cell r="AC1051">
            <v>0</v>
          </cell>
          <cell r="AD1051">
            <v>488800</v>
          </cell>
          <cell r="AE1051">
            <v>0</v>
          </cell>
          <cell r="AF1051">
            <v>442364.94300000003</v>
          </cell>
          <cell r="AG1051">
            <v>442364.94300000003</v>
          </cell>
          <cell r="AH1051">
            <v>9.5</v>
          </cell>
        </row>
        <row r="1052">
          <cell r="J1052" t="str">
            <v>SANTEMAVATTUR_66F04-BORASANDRA</v>
          </cell>
          <cell r="K1052" t="str">
            <v>AGRI</v>
          </cell>
          <cell r="L1052" t="str">
            <v>1320109902010105</v>
          </cell>
          <cell r="M1052">
            <v>385</v>
          </cell>
          <cell r="N1052">
            <v>385</v>
          </cell>
          <cell r="O1052">
            <v>0</v>
          </cell>
          <cell r="P1052">
            <v>385</v>
          </cell>
          <cell r="Q1052">
            <v>0</v>
          </cell>
          <cell r="R1052">
            <v>484.851</v>
          </cell>
          <cell r="S1052">
            <v>519.62599999999998</v>
          </cell>
          <cell r="V1052">
            <v>484.85</v>
          </cell>
          <cell r="W1052">
            <v>9.9999999997635314E-4</v>
          </cell>
          <cell r="X1052">
            <v>20000</v>
          </cell>
          <cell r="Y1052">
            <v>0</v>
          </cell>
          <cell r="Z1052">
            <v>695500</v>
          </cell>
          <cell r="AA1052">
            <v>0</v>
          </cell>
          <cell r="AB1052">
            <v>90000</v>
          </cell>
          <cell r="AC1052">
            <v>0</v>
          </cell>
          <cell r="AD1052">
            <v>605500</v>
          </cell>
          <cell r="AE1052">
            <v>0</v>
          </cell>
          <cell r="AF1052">
            <v>547977.24300000002</v>
          </cell>
          <cell r="AG1052">
            <v>547977.24300000002</v>
          </cell>
          <cell r="AH1052">
            <v>9.5</v>
          </cell>
        </row>
        <row r="1053">
          <cell r="J1053" t="str">
            <v>SANTEMAVATTUR_66F05-T.HOSAHALLI NJY</v>
          </cell>
          <cell r="K1053" t="str">
            <v>NJY</v>
          </cell>
          <cell r="L1053" t="str">
            <v>1320109902020301</v>
          </cell>
          <cell r="M1053">
            <v>2652</v>
          </cell>
          <cell r="N1053">
            <v>2600</v>
          </cell>
          <cell r="O1053">
            <v>52</v>
          </cell>
          <cell r="P1053">
            <v>2</v>
          </cell>
          <cell r="Q1053">
            <v>0</v>
          </cell>
          <cell r="R1053">
            <v>968.48299999999995</v>
          </cell>
          <cell r="S1053">
            <v>988.51099999999997</v>
          </cell>
          <cell r="V1053">
            <v>968.48</v>
          </cell>
          <cell r="W1053">
            <v>2.9999999999290594E-3</v>
          </cell>
          <cell r="X1053">
            <v>20000</v>
          </cell>
          <cell r="Y1053">
            <v>0</v>
          </cell>
          <cell r="Z1053">
            <v>400560</v>
          </cell>
          <cell r="AA1053">
            <v>0</v>
          </cell>
          <cell r="AB1053">
            <v>104000</v>
          </cell>
          <cell r="AC1053">
            <v>0</v>
          </cell>
          <cell r="AD1053">
            <v>296560</v>
          </cell>
          <cell r="AE1053">
            <v>260834.3</v>
          </cell>
          <cell r="AF1053">
            <v>3152.9229999999998</v>
          </cell>
          <cell r="AG1053">
            <v>263987.223</v>
          </cell>
          <cell r="AH1053">
            <v>10.98</v>
          </cell>
        </row>
        <row r="1054">
          <cell r="J1054" t="str">
            <v>SANTEMAVATTUR_66F06-THARIKERE</v>
          </cell>
          <cell r="K1054" t="str">
            <v>AGRI</v>
          </cell>
          <cell r="L1054" t="str">
            <v>1320109902020302</v>
          </cell>
          <cell r="M1054">
            <v>227</v>
          </cell>
          <cell r="N1054">
            <v>227</v>
          </cell>
          <cell r="O1054">
            <v>0</v>
          </cell>
          <cell r="P1054">
            <v>227</v>
          </cell>
          <cell r="Q1054">
            <v>0</v>
          </cell>
          <cell r="R1054">
            <v>451.822</v>
          </cell>
          <cell r="S1054">
            <v>467.4</v>
          </cell>
          <cell r="V1054">
            <v>451.82</v>
          </cell>
          <cell r="W1054">
            <v>2.0000000000095497E-3</v>
          </cell>
          <cell r="X1054">
            <v>20000</v>
          </cell>
          <cell r="Y1054">
            <v>0</v>
          </cell>
          <cell r="Z1054">
            <v>311560</v>
          </cell>
          <cell r="AA1054">
            <v>100000</v>
          </cell>
          <cell r="AB1054">
            <v>0</v>
          </cell>
          <cell r="AC1054">
            <v>0</v>
          </cell>
          <cell r="AD1054">
            <v>411560</v>
          </cell>
          <cell r="AE1054">
            <v>0</v>
          </cell>
          <cell r="AF1054">
            <v>372462.42300000001</v>
          </cell>
          <cell r="AG1054">
            <v>372462.42300000001</v>
          </cell>
          <cell r="AH1054">
            <v>9.5</v>
          </cell>
        </row>
        <row r="1055">
          <cell r="J1055" t="str">
            <v>SANTEMAVATTUR_66F07-KITHNAMANGALA</v>
          </cell>
          <cell r="K1055" t="str">
            <v>AGRI</v>
          </cell>
          <cell r="L1055" t="str">
            <v>1320109902010106</v>
          </cell>
          <cell r="M1055">
            <v>356</v>
          </cell>
          <cell r="N1055">
            <v>356</v>
          </cell>
          <cell r="O1055">
            <v>0</v>
          </cell>
          <cell r="P1055">
            <v>354</v>
          </cell>
          <cell r="Q1055">
            <v>0</v>
          </cell>
          <cell r="R1055">
            <v>381.608</v>
          </cell>
          <cell r="S1055">
            <v>404.42099999999999</v>
          </cell>
          <cell r="V1055">
            <v>381.61</v>
          </cell>
          <cell r="W1055">
            <v>-2.0000000000095497E-3</v>
          </cell>
          <cell r="X1055">
            <v>20000</v>
          </cell>
          <cell r="Y1055">
            <v>0</v>
          </cell>
          <cell r="Z1055">
            <v>456260</v>
          </cell>
          <cell r="AA1055">
            <v>100000</v>
          </cell>
          <cell r="AB1055">
            <v>0</v>
          </cell>
          <cell r="AC1055">
            <v>0</v>
          </cell>
          <cell r="AD1055">
            <v>556260</v>
          </cell>
          <cell r="AE1055">
            <v>0</v>
          </cell>
          <cell r="AF1055">
            <v>503414.87</v>
          </cell>
          <cell r="AG1055">
            <v>503414.87</v>
          </cell>
          <cell r="AH1055">
            <v>9.5</v>
          </cell>
        </row>
        <row r="1056">
          <cell r="J1056" t="str">
            <v>SANTEMAVATTUR_66F08-GUJJENAHALLI</v>
          </cell>
          <cell r="K1056" t="str">
            <v>AGRI</v>
          </cell>
          <cell r="L1056" t="str">
            <v>1320109902020303</v>
          </cell>
          <cell r="M1056">
            <v>320</v>
          </cell>
          <cell r="N1056">
            <v>320</v>
          </cell>
          <cell r="O1056">
            <v>0</v>
          </cell>
          <cell r="P1056">
            <v>320</v>
          </cell>
          <cell r="Q1056">
            <v>0</v>
          </cell>
          <cell r="R1056">
            <v>549.28200000000004</v>
          </cell>
          <cell r="S1056">
            <v>567.58500000000004</v>
          </cell>
          <cell r="V1056">
            <v>549.28</v>
          </cell>
          <cell r="W1056">
            <v>2.0000000000663931E-3</v>
          </cell>
          <cell r="X1056">
            <v>20000</v>
          </cell>
          <cell r="Y1056">
            <v>0</v>
          </cell>
          <cell r="Z1056">
            <v>366060</v>
          </cell>
          <cell r="AA1056">
            <v>120000</v>
          </cell>
          <cell r="AB1056">
            <v>0</v>
          </cell>
          <cell r="AC1056">
            <v>0</v>
          </cell>
          <cell r="AD1056">
            <v>486060</v>
          </cell>
          <cell r="AE1056">
            <v>0</v>
          </cell>
          <cell r="AF1056">
            <v>439884.65299999999</v>
          </cell>
          <cell r="AG1056">
            <v>439884.65299999999</v>
          </cell>
          <cell r="AH1056">
            <v>9.5</v>
          </cell>
        </row>
        <row r="1057">
          <cell r="J1057" t="str">
            <v>SANTEMAVATTUR_66F09-HITTALAHALLI</v>
          </cell>
          <cell r="K1057" t="str">
            <v>AGRI</v>
          </cell>
          <cell r="L1057" t="str">
            <v>1320109902010104</v>
          </cell>
          <cell r="M1057">
            <v>328</v>
          </cell>
          <cell r="N1057">
            <v>326</v>
          </cell>
          <cell r="O1057">
            <v>2</v>
          </cell>
          <cell r="P1057">
            <v>326</v>
          </cell>
          <cell r="Q1057">
            <v>0</v>
          </cell>
          <cell r="R1057">
            <v>1165.6310000000001</v>
          </cell>
          <cell r="S1057">
            <v>1195.0419999999999</v>
          </cell>
          <cell r="V1057">
            <v>1165.6300000000001</v>
          </cell>
          <cell r="W1057">
            <v>9.9999999997635314E-4</v>
          </cell>
          <cell r="X1057">
            <v>20000</v>
          </cell>
          <cell r="Y1057">
            <v>0</v>
          </cell>
          <cell r="Z1057">
            <v>588220</v>
          </cell>
          <cell r="AA1057">
            <v>0</v>
          </cell>
          <cell r="AB1057">
            <v>152000</v>
          </cell>
          <cell r="AC1057">
            <v>0</v>
          </cell>
          <cell r="AD1057">
            <v>436220</v>
          </cell>
          <cell r="AE1057">
            <v>0</v>
          </cell>
          <cell r="AF1057">
            <v>392100</v>
          </cell>
          <cell r="AG1057">
            <v>392100</v>
          </cell>
          <cell r="AH1057">
            <v>10.11</v>
          </cell>
        </row>
        <row r="1058">
          <cell r="J1058" t="str">
            <v>SANTEMAVATTUR_66F10-S.KEMPANAHALLI NJY</v>
          </cell>
          <cell r="K1058" t="str">
            <v>NJY</v>
          </cell>
          <cell r="L1058" t="str">
            <v>1320109902020304</v>
          </cell>
          <cell r="M1058">
            <v>2343</v>
          </cell>
          <cell r="N1058">
            <v>1817</v>
          </cell>
          <cell r="O1058">
            <v>526</v>
          </cell>
          <cell r="P1058">
            <v>0</v>
          </cell>
          <cell r="Q1058">
            <v>0</v>
          </cell>
          <cell r="R1058">
            <v>17427.599999999999</v>
          </cell>
          <cell r="S1058">
            <v>17686</v>
          </cell>
          <cell r="V1058">
            <v>17427.599999999999</v>
          </cell>
          <cell r="W1058">
            <v>0</v>
          </cell>
          <cell r="X1058">
            <v>2000</v>
          </cell>
          <cell r="Y1058">
            <v>0</v>
          </cell>
          <cell r="Z1058">
            <v>516800</v>
          </cell>
          <cell r="AA1058">
            <v>5000</v>
          </cell>
          <cell r="AB1058">
            <v>0</v>
          </cell>
          <cell r="AC1058">
            <v>0</v>
          </cell>
          <cell r="AD1058">
            <v>521800</v>
          </cell>
          <cell r="AE1058">
            <v>458182.3</v>
          </cell>
          <cell r="AF1058">
            <v>0</v>
          </cell>
          <cell r="AG1058">
            <v>458182.3</v>
          </cell>
          <cell r="AH1058">
            <v>12.19</v>
          </cell>
        </row>
        <row r="1059">
          <cell r="J1059" t="str">
            <v>YADAVANI_66F02-YADAVANI NJY</v>
          </cell>
          <cell r="K1059" t="str">
            <v>NJY</v>
          </cell>
          <cell r="L1059" t="str">
            <v>1320109906010102</v>
          </cell>
          <cell r="M1059">
            <v>3245</v>
          </cell>
          <cell r="N1059">
            <v>3014</v>
          </cell>
          <cell r="O1059">
            <v>231</v>
          </cell>
          <cell r="P1059">
            <v>2</v>
          </cell>
          <cell r="Q1059">
            <v>0</v>
          </cell>
          <cell r="R1059">
            <v>595.351</v>
          </cell>
          <cell r="S1059">
            <v>607.76199999999994</v>
          </cell>
          <cell r="V1059">
            <v>595.35</v>
          </cell>
          <cell r="W1059">
            <v>9.9999999997635314E-4</v>
          </cell>
          <cell r="X1059">
            <v>20000</v>
          </cell>
          <cell r="Y1059">
            <v>0</v>
          </cell>
          <cell r="Z1059">
            <v>248220</v>
          </cell>
          <cell r="AA1059">
            <v>20000</v>
          </cell>
          <cell r="AB1059">
            <v>0</v>
          </cell>
          <cell r="AC1059">
            <v>0</v>
          </cell>
          <cell r="AD1059">
            <v>268220</v>
          </cell>
          <cell r="AE1059">
            <v>238802.75</v>
          </cell>
          <cell r="AF1059">
            <v>2792.5889999999999</v>
          </cell>
          <cell r="AG1059">
            <v>241595.33900000001</v>
          </cell>
          <cell r="AH1059">
            <v>9.93</v>
          </cell>
        </row>
        <row r="1060">
          <cell r="J1060" t="str">
            <v>YADAVANI_66F03-UNGRA</v>
          </cell>
          <cell r="K1060" t="str">
            <v>AGRI</v>
          </cell>
          <cell r="L1060" t="str">
            <v>1320109906010103</v>
          </cell>
          <cell r="M1060">
            <v>375</v>
          </cell>
          <cell r="N1060">
            <v>375</v>
          </cell>
          <cell r="O1060">
            <v>0</v>
          </cell>
          <cell r="P1060">
            <v>375</v>
          </cell>
          <cell r="Q1060">
            <v>0</v>
          </cell>
          <cell r="R1060">
            <v>735.38599999999997</v>
          </cell>
          <cell r="S1060">
            <v>755.73</v>
          </cell>
          <cell r="V1060">
            <v>735.39</v>
          </cell>
          <cell r="W1060">
            <v>-4.0000000000190994E-3</v>
          </cell>
          <cell r="X1060">
            <v>20000</v>
          </cell>
          <cell r="Y1060">
            <v>0</v>
          </cell>
          <cell r="Z1060">
            <v>406880</v>
          </cell>
          <cell r="AA1060">
            <v>80000</v>
          </cell>
          <cell r="AB1060">
            <v>0</v>
          </cell>
          <cell r="AC1060">
            <v>0</v>
          </cell>
          <cell r="AD1060">
            <v>486880</v>
          </cell>
          <cell r="AE1060">
            <v>0</v>
          </cell>
          <cell r="AF1060">
            <v>440626.41800000001</v>
          </cell>
          <cell r="AG1060">
            <v>440626.41800000001</v>
          </cell>
          <cell r="AH1060">
            <v>9.5</v>
          </cell>
        </row>
        <row r="1061">
          <cell r="J1061" t="str">
            <v>YADAVANI_66F04-ARJUNAHALLI</v>
          </cell>
          <cell r="K1061" t="str">
            <v>AGRI</v>
          </cell>
          <cell r="L1061" t="str">
            <v>1320109906010104</v>
          </cell>
          <cell r="M1061">
            <v>139</v>
          </cell>
          <cell r="N1061">
            <v>139</v>
          </cell>
          <cell r="O1061">
            <v>0</v>
          </cell>
          <cell r="P1061">
            <v>139</v>
          </cell>
          <cell r="Q1061">
            <v>0</v>
          </cell>
          <cell r="R1061">
            <v>308.02199999999999</v>
          </cell>
          <cell r="S1061">
            <v>314.05</v>
          </cell>
          <cell r="V1061">
            <v>308.02</v>
          </cell>
          <cell r="W1061">
            <v>2.0000000000095497E-3</v>
          </cell>
          <cell r="X1061">
            <v>20000</v>
          </cell>
          <cell r="Y1061">
            <v>0</v>
          </cell>
          <cell r="Z1061">
            <v>120560</v>
          </cell>
          <cell r="AA1061">
            <v>58000</v>
          </cell>
          <cell r="AB1061">
            <v>0</v>
          </cell>
          <cell r="AC1061">
            <v>0</v>
          </cell>
          <cell r="AD1061">
            <v>178560</v>
          </cell>
          <cell r="AE1061">
            <v>0</v>
          </cell>
          <cell r="AF1061">
            <v>161596.94899999999</v>
          </cell>
          <cell r="AG1061">
            <v>161596.94899999999</v>
          </cell>
          <cell r="AH1061">
            <v>9.5</v>
          </cell>
        </row>
        <row r="1062">
          <cell r="J1062" t="str">
            <v>YADAVANI_66F05-PALLERAYANAHALLI</v>
          </cell>
          <cell r="K1062" t="str">
            <v>AGRI</v>
          </cell>
          <cell r="L1062" t="str">
            <v>1320109906020305</v>
          </cell>
          <cell r="M1062">
            <v>162</v>
          </cell>
          <cell r="N1062">
            <v>162</v>
          </cell>
          <cell r="O1062">
            <v>0</v>
          </cell>
          <cell r="P1062">
            <v>162</v>
          </cell>
          <cell r="Q1062">
            <v>0</v>
          </cell>
          <cell r="R1062">
            <v>6587.6</v>
          </cell>
          <cell r="S1062">
            <v>6685.8</v>
          </cell>
          <cell r="V1062">
            <v>6587.6</v>
          </cell>
          <cell r="W1062">
            <v>0</v>
          </cell>
          <cell r="X1062">
            <v>2000</v>
          </cell>
          <cell r="Y1062">
            <v>0</v>
          </cell>
          <cell r="Z1062">
            <v>196400</v>
          </cell>
          <cell r="AA1062">
            <v>50000</v>
          </cell>
          <cell r="AB1062">
            <v>0</v>
          </cell>
          <cell r="AC1062">
            <v>0</v>
          </cell>
          <cell r="AD1062">
            <v>246400</v>
          </cell>
          <cell r="AE1062">
            <v>0</v>
          </cell>
          <cell r="AF1062">
            <v>222991.42800000001</v>
          </cell>
          <cell r="AG1062">
            <v>222991.42800000001</v>
          </cell>
          <cell r="AH1062">
            <v>9.5</v>
          </cell>
        </row>
        <row r="1063">
          <cell r="J1063" t="str">
            <v>YADAVANI_66F06-BETTAHALLI</v>
          </cell>
          <cell r="K1063" t="str">
            <v>AGRI</v>
          </cell>
          <cell r="L1063" t="str">
            <v>1320109906020301</v>
          </cell>
          <cell r="M1063">
            <v>225</v>
          </cell>
          <cell r="N1063">
            <v>225</v>
          </cell>
          <cell r="O1063">
            <v>0</v>
          </cell>
          <cell r="P1063">
            <v>225</v>
          </cell>
          <cell r="Q1063">
            <v>0</v>
          </cell>
          <cell r="R1063">
            <v>4586.8</v>
          </cell>
          <cell r="S1063">
            <v>4716.7</v>
          </cell>
          <cell r="V1063">
            <v>4586.8</v>
          </cell>
          <cell r="W1063">
            <v>0</v>
          </cell>
          <cell r="X1063">
            <v>2000</v>
          </cell>
          <cell r="Y1063">
            <v>0</v>
          </cell>
          <cell r="Z1063">
            <v>259800</v>
          </cell>
          <cell r="AA1063">
            <v>50000</v>
          </cell>
          <cell r="AB1063">
            <v>0</v>
          </cell>
          <cell r="AC1063">
            <v>0</v>
          </cell>
          <cell r="AD1063">
            <v>309800</v>
          </cell>
          <cell r="AE1063">
            <v>0</v>
          </cell>
          <cell r="AF1063">
            <v>280368.99800000002</v>
          </cell>
          <cell r="AG1063">
            <v>280368.99800000002</v>
          </cell>
          <cell r="AH1063">
            <v>9.5</v>
          </cell>
        </row>
        <row r="1064">
          <cell r="J1064" t="str">
            <v>YADAVANI_66F07-BENAVARA</v>
          </cell>
          <cell r="K1064" t="str">
            <v>AGRI</v>
          </cell>
          <cell r="L1064" t="str">
            <v>1320109906020304</v>
          </cell>
          <cell r="M1064">
            <v>211</v>
          </cell>
          <cell r="N1064">
            <v>211</v>
          </cell>
          <cell r="O1064">
            <v>0</v>
          </cell>
          <cell r="P1064">
            <v>211</v>
          </cell>
          <cell r="Q1064">
            <v>0</v>
          </cell>
          <cell r="R1064">
            <v>9279.1</v>
          </cell>
          <cell r="S1064">
            <v>9387.9</v>
          </cell>
          <cell r="V1064">
            <v>9279.1</v>
          </cell>
          <cell r="W1064">
            <v>0</v>
          </cell>
          <cell r="X1064">
            <v>2000</v>
          </cell>
          <cell r="Y1064">
            <v>0</v>
          </cell>
          <cell r="Z1064">
            <v>217600</v>
          </cell>
          <cell r="AA1064">
            <v>110000</v>
          </cell>
          <cell r="AB1064">
            <v>0</v>
          </cell>
          <cell r="AC1064">
            <v>0</v>
          </cell>
          <cell r="AD1064">
            <v>327600</v>
          </cell>
          <cell r="AE1064">
            <v>0</v>
          </cell>
          <cell r="AF1064">
            <v>296478.30599999998</v>
          </cell>
          <cell r="AG1064">
            <v>296478.30599999998</v>
          </cell>
          <cell r="AH1064">
            <v>9.5</v>
          </cell>
        </row>
        <row r="1065">
          <cell r="J1065" t="str">
            <v xml:space="preserve">YADAVANI_66F08-ANCHIPURA </v>
          </cell>
          <cell r="K1065" t="str">
            <v>AGRI</v>
          </cell>
          <cell r="L1065" t="str">
            <v>1320109906020302</v>
          </cell>
          <cell r="M1065">
            <v>363</v>
          </cell>
          <cell r="N1065">
            <v>363</v>
          </cell>
          <cell r="O1065">
            <v>0</v>
          </cell>
          <cell r="P1065">
            <v>363</v>
          </cell>
          <cell r="Q1065">
            <v>0</v>
          </cell>
          <cell r="R1065">
            <v>9137</v>
          </cell>
          <cell r="S1065">
            <v>9238.1</v>
          </cell>
          <cell r="V1065">
            <v>9137</v>
          </cell>
          <cell r="W1065">
            <v>0</v>
          </cell>
          <cell r="X1065">
            <v>2000</v>
          </cell>
          <cell r="Y1065">
            <v>0</v>
          </cell>
          <cell r="Z1065">
            <v>202200</v>
          </cell>
          <cell r="AA1065">
            <v>120000</v>
          </cell>
          <cell r="AB1065">
            <v>0</v>
          </cell>
          <cell r="AC1065">
            <v>0</v>
          </cell>
          <cell r="AD1065">
            <v>322200</v>
          </cell>
          <cell r="AE1065">
            <v>0</v>
          </cell>
          <cell r="AF1065">
            <v>291590.43199999997</v>
          </cell>
          <cell r="AG1065">
            <v>291590.43199999997</v>
          </cell>
          <cell r="AH1065">
            <v>9.5</v>
          </cell>
        </row>
        <row r="1066">
          <cell r="J1066" t="str">
            <v>YADAVANI_66F09-KUMBARAPALYA</v>
          </cell>
          <cell r="K1066" t="str">
            <v>AGRI</v>
          </cell>
          <cell r="L1066" t="str">
            <v>1320109906020303</v>
          </cell>
          <cell r="M1066">
            <v>150</v>
          </cell>
          <cell r="N1066">
            <v>150</v>
          </cell>
          <cell r="O1066">
            <v>0</v>
          </cell>
          <cell r="P1066">
            <v>150</v>
          </cell>
          <cell r="Q1066">
            <v>0</v>
          </cell>
          <cell r="R1066">
            <v>7060</v>
          </cell>
          <cell r="S1066">
            <v>7113.4</v>
          </cell>
          <cell r="V1066">
            <v>7060</v>
          </cell>
          <cell r="W1066">
            <v>0</v>
          </cell>
          <cell r="X1066">
            <v>2000</v>
          </cell>
          <cell r="Y1066">
            <v>0</v>
          </cell>
          <cell r="Z1066">
            <v>106800</v>
          </cell>
          <cell r="AA1066">
            <v>72000</v>
          </cell>
          <cell r="AB1066">
            <v>0</v>
          </cell>
          <cell r="AC1066">
            <v>0</v>
          </cell>
          <cell r="AD1066">
            <v>178800</v>
          </cell>
          <cell r="AE1066">
            <v>0</v>
          </cell>
          <cell r="AF1066">
            <v>161813.541</v>
          </cell>
          <cell r="AG1066">
            <v>161813.541</v>
          </cell>
          <cell r="AH1066">
            <v>9.5</v>
          </cell>
        </row>
        <row r="1067">
          <cell r="J1067" t="str">
            <v>JAGALUR_66F18-ASHWATHREDDY NAGARA</v>
          </cell>
          <cell r="K1067" t="str">
            <v>DOMESTIC</v>
          </cell>
          <cell r="L1067" t="str">
            <v>18132</v>
          </cell>
          <cell r="M1067">
            <v>1113</v>
          </cell>
          <cell r="N1067">
            <v>802</v>
          </cell>
          <cell r="O1067">
            <v>311</v>
          </cell>
          <cell r="P1067">
            <v>0</v>
          </cell>
          <cell r="Q1067">
            <v>0</v>
          </cell>
          <cell r="R1067">
            <v>47.64</v>
          </cell>
          <cell r="S1067">
            <v>87.11</v>
          </cell>
          <cell r="T1067">
            <v>47.64</v>
          </cell>
          <cell r="U1067">
            <v>0</v>
          </cell>
          <cell r="V1067">
            <v>47.64</v>
          </cell>
          <cell r="W1067">
            <v>0</v>
          </cell>
          <cell r="X1067">
            <v>2000</v>
          </cell>
          <cell r="Y1067">
            <v>0</v>
          </cell>
          <cell r="Z1067">
            <v>78940</v>
          </cell>
          <cell r="AA1067">
            <v>0</v>
          </cell>
          <cell r="AB1067">
            <v>15000</v>
          </cell>
          <cell r="AC1067">
            <v>0</v>
          </cell>
          <cell r="AD1067">
            <v>63940</v>
          </cell>
          <cell r="AE1067">
            <v>57865.4</v>
          </cell>
          <cell r="AF1067">
            <v>0</v>
          </cell>
          <cell r="AG1067">
            <v>57865.4</v>
          </cell>
          <cell r="AH1067">
            <v>9.5</v>
          </cell>
        </row>
        <row r="1068">
          <cell r="J1068" t="str">
            <v>PALLAGATTE_66F01-KAMALAPURA</v>
          </cell>
          <cell r="K1068" t="str">
            <v>AGRI</v>
          </cell>
          <cell r="L1068" t="str">
            <v>1310105903010101</v>
          </cell>
          <cell r="M1068">
            <v>453</v>
          </cell>
          <cell r="N1068">
            <v>439</v>
          </cell>
          <cell r="O1068">
            <v>14</v>
          </cell>
          <cell r="P1068">
            <v>439</v>
          </cell>
          <cell r="Q1068">
            <v>0</v>
          </cell>
          <cell r="R1068">
            <v>622.69799999999998</v>
          </cell>
          <cell r="S1068">
            <v>644.30600000000004</v>
          </cell>
          <cell r="T1068">
            <v>622.70000000000005</v>
          </cell>
          <cell r="U1068">
            <v>-2.0000000000663931E-3</v>
          </cell>
          <cell r="V1068">
            <v>622.70000000000005</v>
          </cell>
          <cell r="W1068">
            <v>-2.0000000000663931E-3</v>
          </cell>
          <cell r="X1068">
            <v>20000</v>
          </cell>
          <cell r="Y1068">
            <v>0</v>
          </cell>
          <cell r="Z1068">
            <v>432160</v>
          </cell>
          <cell r="AA1068">
            <v>300000</v>
          </cell>
          <cell r="AB1068">
            <v>0</v>
          </cell>
          <cell r="AC1068">
            <v>0</v>
          </cell>
          <cell r="AD1068">
            <v>732160</v>
          </cell>
          <cell r="AE1068">
            <v>0</v>
          </cell>
          <cell r="AF1068">
            <v>662604.88300000003</v>
          </cell>
          <cell r="AG1068">
            <v>662604.88300000003</v>
          </cell>
          <cell r="AH1068">
            <v>9.5</v>
          </cell>
        </row>
        <row r="1069">
          <cell r="J1069" t="str">
            <v>PALLAGATTE_66F02-ASAGODU</v>
          </cell>
          <cell r="K1069" t="str">
            <v>AGRI</v>
          </cell>
          <cell r="L1069" t="str">
            <v>1310105903010102</v>
          </cell>
          <cell r="M1069">
            <v>464</v>
          </cell>
          <cell r="N1069">
            <v>449</v>
          </cell>
          <cell r="O1069">
            <v>15</v>
          </cell>
          <cell r="P1069">
            <v>449</v>
          </cell>
          <cell r="Q1069">
            <v>0</v>
          </cell>
          <cell r="R1069">
            <v>665.84</v>
          </cell>
          <cell r="S1069">
            <v>693.702</v>
          </cell>
          <cell r="T1069">
            <v>665.84</v>
          </cell>
          <cell r="U1069">
            <v>0</v>
          </cell>
          <cell r="V1069">
            <v>665.84</v>
          </cell>
          <cell r="W1069">
            <v>0</v>
          </cell>
          <cell r="X1069">
            <v>20000</v>
          </cell>
          <cell r="Y1069">
            <v>0</v>
          </cell>
          <cell r="Z1069">
            <v>557240</v>
          </cell>
          <cell r="AA1069">
            <v>200000</v>
          </cell>
          <cell r="AB1069">
            <v>0</v>
          </cell>
          <cell r="AC1069">
            <v>0</v>
          </cell>
          <cell r="AD1069">
            <v>757240</v>
          </cell>
          <cell r="AE1069">
            <v>0</v>
          </cell>
          <cell r="AF1069">
            <v>685303.17700000003</v>
          </cell>
          <cell r="AG1069">
            <v>685303.17700000003</v>
          </cell>
          <cell r="AH1069">
            <v>9.5</v>
          </cell>
        </row>
        <row r="1070">
          <cell r="J1070" t="str">
            <v>PALLAGATTE_66F03-BASAVANAKOTE</v>
          </cell>
          <cell r="K1070" t="str">
            <v>AGRI</v>
          </cell>
          <cell r="L1070" t="str">
            <v>1310105903010103</v>
          </cell>
          <cell r="M1070">
            <v>629</v>
          </cell>
          <cell r="N1070">
            <v>534</v>
          </cell>
          <cell r="O1070">
            <v>95</v>
          </cell>
          <cell r="P1070">
            <v>534</v>
          </cell>
          <cell r="Q1070">
            <v>0</v>
          </cell>
          <cell r="R1070">
            <v>810.91099999999994</v>
          </cell>
          <cell r="S1070">
            <v>857.80499999999995</v>
          </cell>
          <cell r="T1070">
            <v>810.91</v>
          </cell>
          <cell r="U1070">
            <v>9.9999999997635314E-4</v>
          </cell>
          <cell r="V1070">
            <v>810.91</v>
          </cell>
          <cell r="W1070">
            <v>9.9999999997635314E-4</v>
          </cell>
          <cell r="X1070">
            <v>20000</v>
          </cell>
          <cell r="Y1070">
            <v>0</v>
          </cell>
          <cell r="Z1070">
            <v>937880</v>
          </cell>
          <cell r="AA1070">
            <v>0</v>
          </cell>
          <cell r="AB1070">
            <v>30000</v>
          </cell>
          <cell r="AC1070">
            <v>0</v>
          </cell>
          <cell r="AD1070">
            <v>907880</v>
          </cell>
          <cell r="AE1070">
            <v>0</v>
          </cell>
          <cell r="AF1070">
            <v>821630.19</v>
          </cell>
          <cell r="AG1070">
            <v>821630.19</v>
          </cell>
          <cell r="AH1070">
            <v>9.5</v>
          </cell>
        </row>
        <row r="1071">
          <cell r="J1071" t="str">
            <v>PALLAGATTE_66F04-HOSADURGA</v>
          </cell>
          <cell r="K1071" t="str">
            <v>AGRI</v>
          </cell>
          <cell r="L1071" t="str">
            <v>1310105903010104</v>
          </cell>
          <cell r="M1071">
            <v>364</v>
          </cell>
          <cell r="N1071">
            <v>325</v>
          </cell>
          <cell r="O1071">
            <v>39</v>
          </cell>
          <cell r="P1071">
            <v>325</v>
          </cell>
          <cell r="Q1071">
            <v>0</v>
          </cell>
          <cell r="R1071">
            <v>742.84799999999996</v>
          </cell>
          <cell r="S1071">
            <v>769.27200000000005</v>
          </cell>
          <cell r="T1071">
            <v>742.85</v>
          </cell>
          <cell r="U1071">
            <v>-2.0000000000663931E-3</v>
          </cell>
          <cell r="V1071">
            <v>742.85</v>
          </cell>
          <cell r="W1071">
            <v>-2.0000000000663931E-3</v>
          </cell>
          <cell r="X1071">
            <v>20000</v>
          </cell>
          <cell r="Y1071">
            <v>0</v>
          </cell>
          <cell r="Z1071">
            <v>528480</v>
          </cell>
          <cell r="AA1071">
            <v>0</v>
          </cell>
          <cell r="AB1071">
            <v>0</v>
          </cell>
          <cell r="AC1071">
            <v>0</v>
          </cell>
          <cell r="AD1071">
            <v>528480</v>
          </cell>
          <cell r="AE1071">
            <v>0</v>
          </cell>
          <cell r="AF1071">
            <v>478273.22600000002</v>
          </cell>
          <cell r="AG1071">
            <v>478273.22600000002</v>
          </cell>
          <cell r="AH1071">
            <v>9.5</v>
          </cell>
        </row>
        <row r="1072">
          <cell r="J1072" t="str">
            <v>PALLAGATTE_66F05-KATENHALLI</v>
          </cell>
          <cell r="K1072" t="str">
            <v>AGRI</v>
          </cell>
          <cell r="L1072" t="str">
            <v>1310105903020301</v>
          </cell>
          <cell r="M1072">
            <v>478</v>
          </cell>
          <cell r="N1072">
            <v>475</v>
          </cell>
          <cell r="O1072">
            <v>3</v>
          </cell>
          <cell r="P1072">
            <v>475</v>
          </cell>
          <cell r="Q1072">
            <v>0</v>
          </cell>
          <cell r="R1072">
            <v>582.96199999999999</v>
          </cell>
          <cell r="S1072">
            <v>616.79700000000003</v>
          </cell>
          <cell r="T1072">
            <v>582.96</v>
          </cell>
          <cell r="U1072">
            <v>1.9999999999527063E-3</v>
          </cell>
          <cell r="V1072">
            <v>582.96</v>
          </cell>
          <cell r="W1072">
            <v>1.9999999999527063E-3</v>
          </cell>
          <cell r="X1072">
            <v>20000</v>
          </cell>
          <cell r="Y1072">
            <v>0</v>
          </cell>
          <cell r="Z1072">
            <v>676700</v>
          </cell>
          <cell r="AA1072">
            <v>120000</v>
          </cell>
          <cell r="AB1072">
            <v>0</v>
          </cell>
          <cell r="AC1072">
            <v>0</v>
          </cell>
          <cell r="AD1072">
            <v>796700</v>
          </cell>
          <cell r="AE1072">
            <v>0</v>
          </cell>
          <cell r="AF1072">
            <v>721011.88300000003</v>
          </cell>
          <cell r="AG1072">
            <v>721011.88300000003</v>
          </cell>
          <cell r="AH1072">
            <v>9.5</v>
          </cell>
        </row>
        <row r="1073">
          <cell r="J1073" t="str">
            <v>PALLAGATTE_66F06-KODADHAGUDDA</v>
          </cell>
          <cell r="K1073" t="str">
            <v>AGRI</v>
          </cell>
          <cell r="L1073" t="str">
            <v>1310105903020302</v>
          </cell>
          <cell r="M1073">
            <v>398</v>
          </cell>
          <cell r="N1073">
            <v>392</v>
          </cell>
          <cell r="O1073">
            <v>6</v>
          </cell>
          <cell r="P1073">
            <v>392</v>
          </cell>
          <cell r="Q1073">
            <v>0</v>
          </cell>
          <cell r="R1073">
            <v>730.673</v>
          </cell>
          <cell r="S1073">
            <v>758.82799999999997</v>
          </cell>
          <cell r="T1073">
            <v>730.67</v>
          </cell>
          <cell r="U1073">
            <v>3.0000000000427463E-3</v>
          </cell>
          <cell r="V1073">
            <v>730.67</v>
          </cell>
          <cell r="W1073">
            <v>3.0000000000427463E-3</v>
          </cell>
          <cell r="X1073">
            <v>20000</v>
          </cell>
          <cell r="Y1073">
            <v>0</v>
          </cell>
          <cell r="Z1073">
            <v>563100</v>
          </cell>
          <cell r="AA1073">
            <v>100000</v>
          </cell>
          <cell r="AB1073">
            <v>0</v>
          </cell>
          <cell r="AC1073">
            <v>0</v>
          </cell>
          <cell r="AD1073">
            <v>663100</v>
          </cell>
          <cell r="AE1073">
            <v>0</v>
          </cell>
          <cell r="AF1073">
            <v>600106.13399999996</v>
          </cell>
          <cell r="AG1073">
            <v>600106.13399999996</v>
          </cell>
          <cell r="AH1073">
            <v>9.5</v>
          </cell>
        </row>
        <row r="1074">
          <cell r="J1074" t="str">
            <v>PALLAGATTE_66F07-MADRAHALLI</v>
          </cell>
          <cell r="K1074" t="str">
            <v>AGRI</v>
          </cell>
          <cell r="L1074" t="str">
            <v>1310105903020303</v>
          </cell>
          <cell r="M1074">
            <v>524</v>
          </cell>
          <cell r="N1074">
            <v>504</v>
          </cell>
          <cell r="O1074">
            <v>20</v>
          </cell>
          <cell r="P1074">
            <v>504</v>
          </cell>
          <cell r="Q1074">
            <v>0</v>
          </cell>
          <cell r="R1074">
            <v>718.09100000000001</v>
          </cell>
          <cell r="S1074">
            <v>746.94600000000003</v>
          </cell>
          <cell r="T1074">
            <v>718.09</v>
          </cell>
          <cell r="U1074">
            <v>9.9999999997635314E-4</v>
          </cell>
          <cell r="V1074">
            <v>718.09</v>
          </cell>
          <cell r="W1074">
            <v>9.9999999997635314E-4</v>
          </cell>
          <cell r="X1074">
            <v>20000</v>
          </cell>
          <cell r="Y1074">
            <v>0</v>
          </cell>
          <cell r="Z1074">
            <v>577100</v>
          </cell>
          <cell r="AA1074">
            <v>286000</v>
          </cell>
          <cell r="AB1074">
            <v>0</v>
          </cell>
          <cell r="AC1074">
            <v>0</v>
          </cell>
          <cell r="AD1074">
            <v>863100</v>
          </cell>
          <cell r="AE1074">
            <v>0</v>
          </cell>
          <cell r="AF1074">
            <v>781105.50800000003</v>
          </cell>
          <cell r="AG1074">
            <v>781105.50800000003</v>
          </cell>
          <cell r="AH1074">
            <v>9.5</v>
          </cell>
        </row>
        <row r="1075">
          <cell r="J1075" t="str">
            <v>PALLAGATTE_66F08-THUPPADAHALLI NJY</v>
          </cell>
          <cell r="K1075" t="str">
            <v>NJY</v>
          </cell>
          <cell r="L1075" t="str">
            <v>1310105903030501</v>
          </cell>
          <cell r="M1075">
            <v>3001</v>
          </cell>
          <cell r="N1075">
            <v>2621</v>
          </cell>
          <cell r="O1075">
            <v>380</v>
          </cell>
          <cell r="P1075">
            <v>0</v>
          </cell>
          <cell r="Q1075">
            <v>0</v>
          </cell>
          <cell r="R1075">
            <v>80.174000000000007</v>
          </cell>
          <cell r="S1075">
            <v>112.996</v>
          </cell>
          <cell r="T1075">
            <v>80.17</v>
          </cell>
          <cell r="U1075">
            <v>4.0000000000048885E-3</v>
          </cell>
          <cell r="V1075">
            <v>80.17</v>
          </cell>
          <cell r="W1075">
            <v>4.0000000000048885E-3</v>
          </cell>
          <cell r="X1075">
            <v>10000</v>
          </cell>
          <cell r="Y1075">
            <v>0</v>
          </cell>
          <cell r="Z1075">
            <v>328220</v>
          </cell>
          <cell r="AA1075">
            <v>0</v>
          </cell>
          <cell r="AB1075">
            <v>176000</v>
          </cell>
          <cell r="AC1075">
            <v>0</v>
          </cell>
          <cell r="AD1075">
            <v>152220</v>
          </cell>
          <cell r="AE1075">
            <v>138513</v>
          </cell>
          <cell r="AF1075">
            <v>0</v>
          </cell>
          <cell r="AG1075">
            <v>138513</v>
          </cell>
          <cell r="AH1075">
            <v>9</v>
          </cell>
        </row>
        <row r="1076">
          <cell r="J1076" t="str">
            <v>PALLAGATTE_66F09-AYYANAHALLI</v>
          </cell>
          <cell r="K1076" t="str">
            <v>NJY</v>
          </cell>
          <cell r="L1076" t="str">
            <v>1310105903030502</v>
          </cell>
          <cell r="M1076">
            <v>2802</v>
          </cell>
          <cell r="N1076">
            <v>2310</v>
          </cell>
          <cell r="O1076">
            <v>492</v>
          </cell>
          <cell r="P1076">
            <v>0</v>
          </cell>
          <cell r="Q1076">
            <v>0</v>
          </cell>
          <cell r="R1076">
            <v>786.66899999999998</v>
          </cell>
          <cell r="S1076">
            <v>820.23199999999997</v>
          </cell>
          <cell r="T1076">
            <v>786.67</v>
          </cell>
          <cell r="U1076">
            <v>-9.9999999997635314E-4</v>
          </cell>
          <cell r="V1076">
            <v>786.67</v>
          </cell>
          <cell r="W1076">
            <v>-9.9999999997635314E-4</v>
          </cell>
          <cell r="X1076">
            <v>20000</v>
          </cell>
          <cell r="Y1076">
            <v>0</v>
          </cell>
          <cell r="Z1076">
            <v>671260</v>
          </cell>
          <cell r="AA1076">
            <v>0</v>
          </cell>
          <cell r="AB1076">
            <v>517000</v>
          </cell>
          <cell r="AC1076">
            <v>0</v>
          </cell>
          <cell r="AD1076">
            <v>154260</v>
          </cell>
          <cell r="AE1076">
            <v>142622.5</v>
          </cell>
          <cell r="AF1076">
            <v>0</v>
          </cell>
          <cell r="AG1076">
            <v>142622.5</v>
          </cell>
          <cell r="AH1076">
            <v>7.54</v>
          </cell>
        </row>
        <row r="1077">
          <cell r="J1077" t="str">
            <v>PALLAGATTE_66F10-PALLAGATTE</v>
          </cell>
          <cell r="K1077" t="str">
            <v>NJY</v>
          </cell>
          <cell r="L1077" t="str">
            <v>1310105903030503</v>
          </cell>
          <cell r="M1077">
            <v>2024</v>
          </cell>
          <cell r="N1077">
            <v>1687</v>
          </cell>
          <cell r="O1077">
            <v>337</v>
          </cell>
          <cell r="P1077">
            <v>0</v>
          </cell>
          <cell r="Q1077">
            <v>0</v>
          </cell>
          <cell r="R1077">
            <v>472.79300000000001</v>
          </cell>
          <cell r="S1077">
            <v>501.51299999999998</v>
          </cell>
          <cell r="T1077">
            <v>472.79</v>
          </cell>
          <cell r="U1077">
            <v>2.9999999999859028E-3</v>
          </cell>
          <cell r="V1077">
            <v>472.79</v>
          </cell>
          <cell r="W1077">
            <v>2.9999999999859028E-3</v>
          </cell>
          <cell r="X1077">
            <v>20000</v>
          </cell>
          <cell r="Y1077">
            <v>0</v>
          </cell>
          <cell r="Z1077">
            <v>574400</v>
          </cell>
          <cell r="AA1077">
            <v>0</v>
          </cell>
          <cell r="AB1077">
            <v>484000</v>
          </cell>
          <cell r="AC1077">
            <v>0</v>
          </cell>
          <cell r="AD1077">
            <v>90400</v>
          </cell>
          <cell r="AE1077">
            <v>82849</v>
          </cell>
          <cell r="AF1077">
            <v>0</v>
          </cell>
          <cell r="AG1077">
            <v>82849</v>
          </cell>
          <cell r="AH1077">
            <v>8.35</v>
          </cell>
        </row>
        <row r="1078">
          <cell r="J1078" t="str">
            <v>PALLAGATTE_66F11-BASAVAPURA</v>
          </cell>
          <cell r="K1078" t="str">
            <v>AGRI</v>
          </cell>
          <cell r="L1078" t="str">
            <v>1310105903030504</v>
          </cell>
          <cell r="M1078">
            <v>328</v>
          </cell>
          <cell r="N1078">
            <v>315</v>
          </cell>
          <cell r="O1078">
            <v>13</v>
          </cell>
          <cell r="P1078">
            <v>315</v>
          </cell>
          <cell r="Q1078">
            <v>0</v>
          </cell>
          <cell r="R1078">
            <v>661.05600000000004</v>
          </cell>
          <cell r="S1078">
            <v>686.322</v>
          </cell>
          <cell r="T1078">
            <v>661.06</v>
          </cell>
          <cell r="U1078">
            <v>-3.9999999999054126E-3</v>
          </cell>
          <cell r="V1078">
            <v>661.06</v>
          </cell>
          <cell r="W1078">
            <v>-3.9999999999054126E-3</v>
          </cell>
          <cell r="X1078">
            <v>20000</v>
          </cell>
          <cell r="Y1078">
            <v>0</v>
          </cell>
          <cell r="Z1078">
            <v>505320</v>
          </cell>
          <cell r="AA1078">
            <v>35000</v>
          </cell>
          <cell r="AB1078">
            <v>0</v>
          </cell>
          <cell r="AC1078">
            <v>0</v>
          </cell>
          <cell r="AD1078">
            <v>540320</v>
          </cell>
          <cell r="AE1078">
            <v>0</v>
          </cell>
          <cell r="AF1078">
            <v>488989.75099999999</v>
          </cell>
          <cell r="AG1078">
            <v>488989.75099999999</v>
          </cell>
          <cell r="AH1078">
            <v>9.5</v>
          </cell>
        </row>
        <row r="1079">
          <cell r="J1079" t="str">
            <v>SOKKE_66F01-HOSKERE</v>
          </cell>
          <cell r="K1079" t="str">
            <v>AGRI</v>
          </cell>
          <cell r="L1079" t="str">
            <v>1310105902010101</v>
          </cell>
          <cell r="M1079">
            <v>280</v>
          </cell>
          <cell r="N1079">
            <v>275</v>
          </cell>
          <cell r="O1079">
            <v>5</v>
          </cell>
          <cell r="P1079">
            <v>275</v>
          </cell>
          <cell r="Q1079">
            <v>0</v>
          </cell>
          <cell r="R1079">
            <v>630.15499999999997</v>
          </cell>
          <cell r="S1079">
            <v>651.28300000000002</v>
          </cell>
          <cell r="T1079">
            <v>630.16</v>
          </cell>
          <cell r="U1079">
            <v>-4.9999999999954525E-3</v>
          </cell>
          <cell r="V1079">
            <v>630.16</v>
          </cell>
          <cell r="W1079">
            <v>-4.9999999999954525E-3</v>
          </cell>
          <cell r="X1079">
            <v>20000</v>
          </cell>
          <cell r="Y1079">
            <v>0</v>
          </cell>
          <cell r="Z1079">
            <v>422560</v>
          </cell>
          <cell r="AA1079">
            <v>30000</v>
          </cell>
          <cell r="AB1079">
            <v>0</v>
          </cell>
          <cell r="AC1079">
            <v>0</v>
          </cell>
          <cell r="AD1079">
            <v>452560</v>
          </cell>
          <cell r="AE1079">
            <v>0</v>
          </cell>
          <cell r="AF1079">
            <v>409567.15</v>
          </cell>
          <cell r="AG1079">
            <v>409567.15</v>
          </cell>
          <cell r="AH1079">
            <v>9.5</v>
          </cell>
        </row>
        <row r="1080">
          <cell r="J1080" t="str">
            <v>SOKKE_66F02-CHIKKAUJJINI</v>
          </cell>
          <cell r="K1080" t="str">
            <v>NJY</v>
          </cell>
          <cell r="L1080" t="str">
            <v>1310105902010102</v>
          </cell>
          <cell r="M1080">
            <v>3827</v>
          </cell>
          <cell r="N1080">
            <v>3101</v>
          </cell>
          <cell r="O1080">
            <v>726</v>
          </cell>
          <cell r="P1080">
            <v>0</v>
          </cell>
          <cell r="Q1080">
            <v>0</v>
          </cell>
          <cell r="R1080">
            <v>876.59699999999998</v>
          </cell>
          <cell r="S1080">
            <v>894.89099999999996</v>
          </cell>
          <cell r="T1080">
            <v>876.6</v>
          </cell>
          <cell r="U1080">
            <v>-3.0000000000427463E-3</v>
          </cell>
          <cell r="V1080">
            <v>876.6</v>
          </cell>
          <cell r="W1080">
            <v>-3.0000000000427463E-3</v>
          </cell>
          <cell r="X1080">
            <v>20000</v>
          </cell>
          <cell r="Y1080">
            <v>0</v>
          </cell>
          <cell r="Z1080">
            <v>365880</v>
          </cell>
          <cell r="AA1080">
            <v>0</v>
          </cell>
          <cell r="AB1080">
            <v>162000</v>
          </cell>
          <cell r="AC1080">
            <v>0</v>
          </cell>
          <cell r="AD1080">
            <v>203880</v>
          </cell>
          <cell r="AE1080">
            <v>186381</v>
          </cell>
          <cell r="AF1080">
            <v>0</v>
          </cell>
          <cell r="AG1080">
            <v>186381</v>
          </cell>
          <cell r="AH1080">
            <v>8.58</v>
          </cell>
        </row>
        <row r="1081">
          <cell r="J1081" t="str">
            <v>SOKKE_66F03-GOURIPURA</v>
          </cell>
          <cell r="K1081" t="str">
            <v>AGRI</v>
          </cell>
          <cell r="L1081" t="str">
            <v>1310105902010103</v>
          </cell>
          <cell r="M1081">
            <v>579</v>
          </cell>
          <cell r="N1081">
            <v>551</v>
          </cell>
          <cell r="O1081">
            <v>28</v>
          </cell>
          <cell r="P1081">
            <v>551</v>
          </cell>
          <cell r="Q1081">
            <v>0</v>
          </cell>
          <cell r="R1081">
            <v>872.03399999999999</v>
          </cell>
          <cell r="S1081">
            <v>900.92499999999995</v>
          </cell>
          <cell r="T1081">
            <v>872.03</v>
          </cell>
          <cell r="U1081">
            <v>4.0000000000190994E-3</v>
          </cell>
          <cell r="V1081">
            <v>872.03</v>
          </cell>
          <cell r="W1081">
            <v>4.0000000000190994E-3</v>
          </cell>
          <cell r="X1081">
            <v>20000</v>
          </cell>
          <cell r="Y1081">
            <v>0</v>
          </cell>
          <cell r="Z1081">
            <v>577820</v>
          </cell>
          <cell r="AA1081">
            <v>575000</v>
          </cell>
          <cell r="AB1081">
            <v>0</v>
          </cell>
          <cell r="AC1081">
            <v>0</v>
          </cell>
          <cell r="AD1081">
            <v>1152820</v>
          </cell>
          <cell r="AE1081">
            <v>0</v>
          </cell>
          <cell r="AF1081">
            <v>869100</v>
          </cell>
          <cell r="AG1081">
            <v>869100</v>
          </cell>
          <cell r="AH1081">
            <v>24.61</v>
          </cell>
        </row>
        <row r="1082">
          <cell r="J1082" t="str">
            <v>SOKKE_66F04-GADIMAKUNTE</v>
          </cell>
          <cell r="K1082" t="str">
            <v>AGRI</v>
          </cell>
          <cell r="L1082" t="str">
            <v>1310105902010104</v>
          </cell>
          <cell r="M1082">
            <v>434</v>
          </cell>
          <cell r="N1082">
            <v>353</v>
          </cell>
          <cell r="O1082">
            <v>81</v>
          </cell>
          <cell r="P1082">
            <v>353</v>
          </cell>
          <cell r="Q1082">
            <v>0</v>
          </cell>
          <cell r="R1082">
            <v>641.69899999999996</v>
          </cell>
          <cell r="S1082">
            <v>667.66899999999998</v>
          </cell>
          <cell r="T1082">
            <v>641.70000000000005</v>
          </cell>
          <cell r="U1082">
            <v>-1.00000000009004E-3</v>
          </cell>
          <cell r="V1082">
            <v>641.70000000000005</v>
          </cell>
          <cell r="W1082">
            <v>-1.00000000009004E-3</v>
          </cell>
          <cell r="X1082">
            <v>20000</v>
          </cell>
          <cell r="Y1082">
            <v>0</v>
          </cell>
          <cell r="Z1082">
            <v>519400</v>
          </cell>
          <cell r="AA1082">
            <v>150000</v>
          </cell>
          <cell r="AB1082">
            <v>0</v>
          </cell>
          <cell r="AC1082">
            <v>0</v>
          </cell>
          <cell r="AD1082">
            <v>669400</v>
          </cell>
          <cell r="AE1082">
            <v>0</v>
          </cell>
          <cell r="AF1082">
            <v>556900</v>
          </cell>
          <cell r="AG1082">
            <v>556900</v>
          </cell>
          <cell r="AH1082">
            <v>16.809999999999999</v>
          </cell>
        </row>
        <row r="1083">
          <cell r="J1083" t="str">
            <v>SOKKE_66F05-MAGADI</v>
          </cell>
          <cell r="K1083" t="str">
            <v>NJY</v>
          </cell>
          <cell r="L1083" t="str">
            <v>1310105902010105</v>
          </cell>
          <cell r="M1083">
            <v>3627</v>
          </cell>
          <cell r="N1083">
            <v>2910</v>
          </cell>
          <cell r="O1083">
            <v>717</v>
          </cell>
          <cell r="P1083">
            <v>0</v>
          </cell>
          <cell r="Q1083">
            <v>0</v>
          </cell>
          <cell r="R1083">
            <v>1149.7729999999999</v>
          </cell>
          <cell r="S1083">
            <v>1198.7829999999999</v>
          </cell>
          <cell r="T1083">
            <v>1149.77</v>
          </cell>
          <cell r="U1083">
            <v>2.9999999999290594E-3</v>
          </cell>
          <cell r="V1083">
            <v>1149.77</v>
          </cell>
          <cell r="W1083">
            <v>2.9999999999290594E-3</v>
          </cell>
          <cell r="X1083">
            <v>20000</v>
          </cell>
          <cell r="Y1083">
            <v>0</v>
          </cell>
          <cell r="Z1083">
            <v>980200</v>
          </cell>
          <cell r="AA1083">
            <v>0</v>
          </cell>
          <cell r="AB1083">
            <v>758000</v>
          </cell>
          <cell r="AC1083">
            <v>0</v>
          </cell>
          <cell r="AD1083">
            <v>222200</v>
          </cell>
          <cell r="AE1083">
            <v>203034</v>
          </cell>
          <cell r="AF1083">
            <v>0</v>
          </cell>
          <cell r="AG1083">
            <v>203034</v>
          </cell>
          <cell r="AH1083">
            <v>8.6300000000000008</v>
          </cell>
        </row>
        <row r="1084">
          <cell r="J1084" t="str">
            <v>SOKKE_66F06-MALIMACHIKERE</v>
          </cell>
          <cell r="K1084" t="str">
            <v>AGRI</v>
          </cell>
          <cell r="L1084" t="str">
            <v>1310105902010106</v>
          </cell>
          <cell r="M1084">
            <v>453</v>
          </cell>
          <cell r="N1084">
            <v>421</v>
          </cell>
          <cell r="O1084">
            <v>32</v>
          </cell>
          <cell r="P1084">
            <v>421</v>
          </cell>
          <cell r="Q1084">
            <v>0</v>
          </cell>
          <cell r="R1084">
            <v>931.90499999999997</v>
          </cell>
          <cell r="S1084">
            <v>958.74</v>
          </cell>
          <cell r="T1084">
            <v>931.91</v>
          </cell>
          <cell r="U1084">
            <v>-4.9999999999954525E-3</v>
          </cell>
          <cell r="V1084">
            <v>931.91</v>
          </cell>
          <cell r="W1084">
            <v>-4.9999999999954525E-3</v>
          </cell>
          <cell r="X1084">
            <v>20000</v>
          </cell>
          <cell r="Y1084">
            <v>0</v>
          </cell>
          <cell r="Z1084">
            <v>536700</v>
          </cell>
          <cell r="AA1084">
            <v>180000</v>
          </cell>
          <cell r="AB1084">
            <v>0</v>
          </cell>
          <cell r="AC1084">
            <v>0</v>
          </cell>
          <cell r="AD1084">
            <v>716700</v>
          </cell>
          <cell r="AE1084">
            <v>0</v>
          </cell>
          <cell r="AF1084">
            <v>648615.17700000003</v>
          </cell>
          <cell r="AG1084">
            <v>648615.17700000003</v>
          </cell>
          <cell r="AH1084">
            <v>9.5</v>
          </cell>
        </row>
        <row r="1085">
          <cell r="J1085" t="str">
            <v>SOKKE_66F08-GOWDAGONDANAHALLY</v>
          </cell>
          <cell r="K1085" t="str">
            <v>AGRI</v>
          </cell>
          <cell r="L1085" t="str">
            <v>1310105902020301</v>
          </cell>
          <cell r="M1085">
            <v>414</v>
          </cell>
          <cell r="N1085">
            <v>396</v>
          </cell>
          <cell r="O1085">
            <v>18</v>
          </cell>
          <cell r="P1085">
            <v>396</v>
          </cell>
          <cell r="Q1085">
            <v>0</v>
          </cell>
          <cell r="R1085">
            <v>6778.3</v>
          </cell>
          <cell r="S1085">
            <v>7066.3</v>
          </cell>
          <cell r="T1085">
            <v>6778.3</v>
          </cell>
          <cell r="U1085">
            <v>0</v>
          </cell>
          <cell r="V1085">
            <v>6778.3</v>
          </cell>
          <cell r="W1085">
            <v>0</v>
          </cell>
          <cell r="X1085">
            <v>2000</v>
          </cell>
          <cell r="Y1085">
            <v>0</v>
          </cell>
          <cell r="Z1085">
            <v>576000</v>
          </cell>
          <cell r="AA1085">
            <v>100000</v>
          </cell>
          <cell r="AB1085">
            <v>0</v>
          </cell>
          <cell r="AC1085">
            <v>0</v>
          </cell>
          <cell r="AD1085">
            <v>676000</v>
          </cell>
          <cell r="AE1085">
            <v>0</v>
          </cell>
          <cell r="AF1085">
            <v>611780.43099999998</v>
          </cell>
          <cell r="AG1085">
            <v>611780.43099999998</v>
          </cell>
          <cell r="AH1085">
            <v>9.5</v>
          </cell>
        </row>
        <row r="1086">
          <cell r="J1086" t="str">
            <v>SOKKE_66F09-KYASENAHALLY</v>
          </cell>
          <cell r="K1086" t="str">
            <v>AGRI</v>
          </cell>
          <cell r="L1086" t="str">
            <v>1310105902020302</v>
          </cell>
          <cell r="M1086">
            <v>247</v>
          </cell>
          <cell r="N1086">
            <v>230</v>
          </cell>
          <cell r="O1086">
            <v>17</v>
          </cell>
          <cell r="P1086">
            <v>230</v>
          </cell>
          <cell r="Q1086">
            <v>0</v>
          </cell>
          <cell r="R1086">
            <v>5664.8</v>
          </cell>
          <cell r="S1086">
            <v>5944.7</v>
          </cell>
          <cell r="T1086">
            <v>5664.8</v>
          </cell>
          <cell r="U1086">
            <v>0</v>
          </cell>
          <cell r="V1086">
            <v>5664.8</v>
          </cell>
          <cell r="W1086">
            <v>0</v>
          </cell>
          <cell r="X1086">
            <v>2000</v>
          </cell>
          <cell r="Y1086">
            <v>0</v>
          </cell>
          <cell r="Z1086">
            <v>559800</v>
          </cell>
          <cell r="AA1086">
            <v>0</v>
          </cell>
          <cell r="AB1086">
            <v>170000</v>
          </cell>
          <cell r="AC1086">
            <v>0</v>
          </cell>
          <cell r="AD1086">
            <v>389800</v>
          </cell>
          <cell r="AE1086">
            <v>0</v>
          </cell>
          <cell r="AF1086">
            <v>352768.86499999999</v>
          </cell>
          <cell r="AG1086">
            <v>352768.86499999999</v>
          </cell>
          <cell r="AH1086">
            <v>9.5</v>
          </cell>
        </row>
        <row r="1087">
          <cell r="J1087" t="str">
            <v>SOKKE_66F10-HIREBANNIHATTY</v>
          </cell>
          <cell r="K1087" t="str">
            <v>AGRI</v>
          </cell>
          <cell r="L1087" t="str">
            <v>1310105902020303</v>
          </cell>
          <cell r="M1087">
            <v>246</v>
          </cell>
          <cell r="N1087">
            <v>175</v>
          </cell>
          <cell r="O1087">
            <v>71</v>
          </cell>
          <cell r="P1087">
            <v>175</v>
          </cell>
          <cell r="Q1087">
            <v>0</v>
          </cell>
          <cell r="R1087">
            <v>6704.9</v>
          </cell>
          <cell r="S1087">
            <v>7101.8</v>
          </cell>
          <cell r="T1087">
            <v>6704.9</v>
          </cell>
          <cell r="U1087">
            <v>0</v>
          </cell>
          <cell r="V1087">
            <v>6704.9</v>
          </cell>
          <cell r="W1087">
            <v>0</v>
          </cell>
          <cell r="X1087">
            <v>2000</v>
          </cell>
          <cell r="Y1087">
            <v>0</v>
          </cell>
          <cell r="Z1087">
            <v>793800</v>
          </cell>
          <cell r="AA1087">
            <v>0</v>
          </cell>
          <cell r="AB1087">
            <v>500000</v>
          </cell>
          <cell r="AC1087">
            <v>0</v>
          </cell>
          <cell r="AD1087">
            <v>293800</v>
          </cell>
          <cell r="AE1087">
            <v>0</v>
          </cell>
          <cell r="AF1087">
            <v>265889.14799999999</v>
          </cell>
          <cell r="AG1087">
            <v>265889.14799999999</v>
          </cell>
          <cell r="AH1087">
            <v>9.5</v>
          </cell>
        </row>
        <row r="1088">
          <cell r="J1088" t="str">
            <v>BIDARKERE_66F01-BASTIHALLI</v>
          </cell>
          <cell r="K1088" t="str">
            <v>AGRI</v>
          </cell>
          <cell r="L1088" t="str">
            <v>1310105905010101</v>
          </cell>
          <cell r="M1088">
            <v>558</v>
          </cell>
          <cell r="N1088">
            <v>557</v>
          </cell>
          <cell r="O1088">
            <v>1</v>
          </cell>
          <cell r="P1088">
            <v>555</v>
          </cell>
          <cell r="Q1088">
            <v>0</v>
          </cell>
          <cell r="R1088">
            <v>740.95500000000004</v>
          </cell>
          <cell r="S1088">
            <v>761.81299999999999</v>
          </cell>
          <cell r="T1088">
            <v>740.96</v>
          </cell>
          <cell r="U1088">
            <v>-4.9999999999954525E-3</v>
          </cell>
          <cell r="V1088">
            <v>740.96</v>
          </cell>
          <cell r="W1088">
            <v>-4.9999999999954525E-3</v>
          </cell>
          <cell r="X1088">
            <v>20000</v>
          </cell>
          <cell r="Y1088">
            <v>0</v>
          </cell>
          <cell r="Z1088">
            <v>417160</v>
          </cell>
          <cell r="AA1088">
            <v>497000</v>
          </cell>
          <cell r="AB1088">
            <v>0</v>
          </cell>
          <cell r="AC1088">
            <v>0</v>
          </cell>
          <cell r="AD1088">
            <v>914160</v>
          </cell>
          <cell r="AE1088">
            <v>83</v>
          </cell>
          <cell r="AF1088">
            <v>827232.79399999999</v>
          </cell>
          <cell r="AG1088">
            <v>827315.79399999999</v>
          </cell>
          <cell r="AH1088">
            <v>9.5</v>
          </cell>
        </row>
        <row r="1089">
          <cell r="J1089" t="str">
            <v>BIDARKERE_66F02-YALAGODU NJY</v>
          </cell>
          <cell r="K1089" t="str">
            <v>NJY</v>
          </cell>
          <cell r="L1089" t="str">
            <v>1310105905010102</v>
          </cell>
          <cell r="M1089">
            <v>1208</v>
          </cell>
          <cell r="N1089">
            <v>1003</v>
          </cell>
          <cell r="O1089">
            <v>205</v>
          </cell>
          <cell r="P1089">
            <v>0</v>
          </cell>
          <cell r="Q1089">
            <v>0</v>
          </cell>
          <cell r="R1089">
            <v>612.798</v>
          </cell>
          <cell r="S1089">
            <v>635.84799999999996</v>
          </cell>
          <cell r="T1089">
            <v>612.79999999999995</v>
          </cell>
          <cell r="U1089">
            <v>-1.9999999999527063E-3</v>
          </cell>
          <cell r="V1089">
            <v>612.79999999999995</v>
          </cell>
          <cell r="W1089">
            <v>-1.9999999999527063E-3</v>
          </cell>
          <cell r="X1089">
            <v>20000</v>
          </cell>
          <cell r="Y1089">
            <v>0</v>
          </cell>
          <cell r="Z1089">
            <v>461000</v>
          </cell>
          <cell r="AA1089">
            <v>0</v>
          </cell>
          <cell r="AB1089">
            <v>417000</v>
          </cell>
          <cell r="AC1089">
            <v>0</v>
          </cell>
          <cell r="AD1089">
            <v>44000</v>
          </cell>
          <cell r="AE1089">
            <v>39917</v>
          </cell>
          <cell r="AF1089">
            <v>0</v>
          </cell>
          <cell r="AG1089">
            <v>39917</v>
          </cell>
          <cell r="AH1089">
            <v>9.2799999999999994</v>
          </cell>
        </row>
        <row r="1090">
          <cell r="J1090" t="str">
            <v>BIDARKERE_66F03-HOSAHATTI</v>
          </cell>
          <cell r="K1090" t="str">
            <v>AGRI</v>
          </cell>
          <cell r="L1090" t="str">
            <v>1310105905010103</v>
          </cell>
          <cell r="M1090">
            <v>522</v>
          </cell>
          <cell r="N1090">
            <v>509</v>
          </cell>
          <cell r="O1090">
            <v>13</v>
          </cell>
          <cell r="P1090">
            <v>509</v>
          </cell>
          <cell r="Q1090">
            <v>0</v>
          </cell>
          <cell r="R1090">
            <v>642.01499999999999</v>
          </cell>
          <cell r="S1090">
            <v>664.24400000000003</v>
          </cell>
          <cell r="T1090">
            <v>642.02</v>
          </cell>
          <cell r="U1090">
            <v>-4.9999999999954525E-3</v>
          </cell>
          <cell r="V1090">
            <v>642.02</v>
          </cell>
          <cell r="W1090">
            <v>-4.9999999999954525E-3</v>
          </cell>
          <cell r="X1090">
            <v>20000</v>
          </cell>
          <cell r="Y1090">
            <v>0</v>
          </cell>
          <cell r="Z1090">
            <v>444580</v>
          </cell>
          <cell r="AA1090">
            <v>440000</v>
          </cell>
          <cell r="AB1090">
            <v>0</v>
          </cell>
          <cell r="AC1090">
            <v>0</v>
          </cell>
          <cell r="AD1090">
            <v>884580</v>
          </cell>
          <cell r="AE1090">
            <v>0</v>
          </cell>
          <cell r="AF1090">
            <v>797400</v>
          </cell>
          <cell r="AG1090">
            <v>797400</v>
          </cell>
          <cell r="AH1090">
            <v>9.86</v>
          </cell>
        </row>
        <row r="1091">
          <cell r="J1091" t="str">
            <v>BIDARKERE_66F04-NALLIKATTE</v>
          </cell>
          <cell r="K1091" t="str">
            <v>AGRI</v>
          </cell>
          <cell r="L1091" t="str">
            <v>1310105905010104</v>
          </cell>
          <cell r="M1091">
            <v>546</v>
          </cell>
          <cell r="N1091">
            <v>546</v>
          </cell>
          <cell r="O1091">
            <v>0</v>
          </cell>
          <cell r="P1091">
            <v>546</v>
          </cell>
          <cell r="Q1091">
            <v>0</v>
          </cell>
          <cell r="R1091">
            <v>1321.67</v>
          </cell>
          <cell r="S1091">
            <v>1370.433</v>
          </cell>
          <cell r="T1091">
            <v>1321.67</v>
          </cell>
          <cell r="U1091">
            <v>0</v>
          </cell>
          <cell r="V1091">
            <v>1321.67</v>
          </cell>
          <cell r="W1091">
            <v>0</v>
          </cell>
          <cell r="X1091">
            <v>20000</v>
          </cell>
          <cell r="Y1091">
            <v>0</v>
          </cell>
          <cell r="Z1091">
            <v>975260</v>
          </cell>
          <cell r="AA1091">
            <v>0</v>
          </cell>
          <cell r="AB1091">
            <v>0</v>
          </cell>
          <cell r="AC1091">
            <v>0</v>
          </cell>
          <cell r="AD1091">
            <v>975260</v>
          </cell>
          <cell r="AE1091">
            <v>0</v>
          </cell>
          <cell r="AF1091">
            <v>855400</v>
          </cell>
          <cell r="AG1091">
            <v>855400</v>
          </cell>
          <cell r="AH1091">
            <v>12.29</v>
          </cell>
        </row>
        <row r="1092">
          <cell r="J1092" t="str">
            <v>BIDARKERE_66F05-ESAMUDRA NJY</v>
          </cell>
          <cell r="K1092" t="str">
            <v>NJY</v>
          </cell>
          <cell r="L1092" t="str">
            <v>1310105905010105</v>
          </cell>
          <cell r="M1092">
            <v>3695</v>
          </cell>
          <cell r="N1092">
            <v>2978</v>
          </cell>
          <cell r="O1092">
            <v>717</v>
          </cell>
          <cell r="P1092">
            <v>0</v>
          </cell>
          <cell r="Q1092">
            <v>0</v>
          </cell>
          <cell r="R1092">
            <v>36481</v>
          </cell>
          <cell r="S1092">
            <v>36829</v>
          </cell>
          <cell r="T1092">
            <v>36481</v>
          </cell>
          <cell r="U1092">
            <v>0</v>
          </cell>
          <cell r="V1092">
            <v>36481</v>
          </cell>
          <cell r="W1092">
            <v>0</v>
          </cell>
          <cell r="X1092">
            <v>2000</v>
          </cell>
          <cell r="Y1092">
            <v>0</v>
          </cell>
          <cell r="Z1092">
            <v>696000</v>
          </cell>
          <cell r="AA1092">
            <v>0</v>
          </cell>
          <cell r="AB1092">
            <v>520000</v>
          </cell>
          <cell r="AC1092">
            <v>0</v>
          </cell>
          <cell r="AD1092">
            <v>176000</v>
          </cell>
          <cell r="AE1092">
            <v>159468.20000000001</v>
          </cell>
          <cell r="AF1092">
            <v>0</v>
          </cell>
          <cell r="AG1092">
            <v>159468.20000000001</v>
          </cell>
          <cell r="AH1092">
            <v>9.39</v>
          </cell>
        </row>
        <row r="1093">
          <cell r="J1093" t="str">
            <v>BIDARKERE_66F06-NIBHAGURU</v>
          </cell>
          <cell r="K1093" t="str">
            <v>AGRI</v>
          </cell>
          <cell r="L1093" t="str">
            <v>1310105905020301</v>
          </cell>
          <cell r="M1093">
            <v>333</v>
          </cell>
          <cell r="N1093">
            <v>263</v>
          </cell>
          <cell r="O1093">
            <v>70</v>
          </cell>
          <cell r="P1093">
            <v>263</v>
          </cell>
          <cell r="Q1093">
            <v>0</v>
          </cell>
          <cell r="R1093">
            <v>3408.1</v>
          </cell>
          <cell r="S1093">
            <v>3616.7</v>
          </cell>
          <cell r="T1093">
            <v>3408.1</v>
          </cell>
          <cell r="U1093">
            <v>0</v>
          </cell>
          <cell r="V1093">
            <v>3408.1</v>
          </cell>
          <cell r="W1093">
            <v>0</v>
          </cell>
          <cell r="X1093">
            <v>2000</v>
          </cell>
          <cell r="Y1093">
            <v>0</v>
          </cell>
          <cell r="Z1093">
            <v>417200</v>
          </cell>
          <cell r="AA1093">
            <v>0</v>
          </cell>
          <cell r="AB1093">
            <v>0</v>
          </cell>
          <cell r="AC1093">
            <v>0</v>
          </cell>
          <cell r="AD1093">
            <v>417200</v>
          </cell>
          <cell r="AE1093">
            <v>0</v>
          </cell>
          <cell r="AF1093">
            <v>377566.01500000001</v>
          </cell>
          <cell r="AG1093">
            <v>377566.01500000001</v>
          </cell>
          <cell r="AH1093">
            <v>9.5</v>
          </cell>
        </row>
        <row r="1094">
          <cell r="J1094" t="str">
            <v>BIDARKERE_66F07-BIDARAKERE</v>
          </cell>
          <cell r="K1094" t="str">
            <v>AGRI</v>
          </cell>
          <cell r="L1094" t="str">
            <v>1310105905020303</v>
          </cell>
          <cell r="M1094">
            <v>357</v>
          </cell>
          <cell r="N1094">
            <v>269</v>
          </cell>
          <cell r="O1094">
            <v>88</v>
          </cell>
          <cell r="P1094">
            <v>269</v>
          </cell>
          <cell r="Q1094">
            <v>0</v>
          </cell>
          <cell r="R1094">
            <v>2243.8000000000002</v>
          </cell>
          <cell r="S1094">
            <v>2379.1999999999998</v>
          </cell>
          <cell r="T1094">
            <v>2243.8000000000002</v>
          </cell>
          <cell r="U1094">
            <v>0</v>
          </cell>
          <cell r="V1094">
            <v>2243.8000000000002</v>
          </cell>
          <cell r="W1094">
            <v>0</v>
          </cell>
          <cell r="X1094">
            <v>2000</v>
          </cell>
          <cell r="Y1094">
            <v>0</v>
          </cell>
          <cell r="Z1094">
            <v>270800</v>
          </cell>
          <cell r="AA1094">
            <v>166840</v>
          </cell>
          <cell r="AB1094">
            <v>0</v>
          </cell>
          <cell r="AC1094">
            <v>0</v>
          </cell>
          <cell r="AD1094">
            <v>437640</v>
          </cell>
          <cell r="AE1094">
            <v>0</v>
          </cell>
          <cell r="AF1094">
            <v>396064.78899999999</v>
          </cell>
          <cell r="AG1094">
            <v>396064.78899999999</v>
          </cell>
          <cell r="AH1094">
            <v>9.5</v>
          </cell>
        </row>
        <row r="1095">
          <cell r="J1095" t="str">
            <v>BIDARKERE_66F08-KATTIGEHALLY</v>
          </cell>
          <cell r="K1095" t="str">
            <v>NJY</v>
          </cell>
          <cell r="L1095" t="str">
            <v>1310105905020304</v>
          </cell>
          <cell r="M1095">
            <v>2066</v>
          </cell>
          <cell r="N1095">
            <v>1616</v>
          </cell>
          <cell r="O1095">
            <v>450</v>
          </cell>
          <cell r="P1095">
            <v>0</v>
          </cell>
          <cell r="Q1095">
            <v>0</v>
          </cell>
          <cell r="R1095">
            <v>2099.1</v>
          </cell>
          <cell r="S1095">
            <v>2161.1999999999998</v>
          </cell>
          <cell r="T1095">
            <v>2099.1</v>
          </cell>
          <cell r="U1095">
            <v>0</v>
          </cell>
          <cell r="V1095">
            <v>2099.1</v>
          </cell>
          <cell r="W1095">
            <v>0</v>
          </cell>
          <cell r="X1095">
            <v>2000</v>
          </cell>
          <cell r="Y1095">
            <v>0</v>
          </cell>
          <cell r="Z1095">
            <v>124200</v>
          </cell>
          <cell r="AA1095">
            <v>0</v>
          </cell>
          <cell r="AB1095">
            <v>24000</v>
          </cell>
          <cell r="AC1095">
            <v>0</v>
          </cell>
          <cell r="AD1095">
            <v>100200</v>
          </cell>
          <cell r="AE1095">
            <v>90358</v>
          </cell>
          <cell r="AF1095">
            <v>0</v>
          </cell>
          <cell r="AG1095">
            <v>90358</v>
          </cell>
          <cell r="AH1095">
            <v>9.82</v>
          </cell>
        </row>
        <row r="1096">
          <cell r="J1096" t="str">
            <v>BIDARKERE_66F09 DIBADHAHATTI</v>
          </cell>
          <cell r="K1096" t="str">
            <v>AGRI</v>
          </cell>
          <cell r="L1096" t="str">
            <v>1310105905020302</v>
          </cell>
          <cell r="M1096">
            <v>220</v>
          </cell>
          <cell r="N1096">
            <v>214</v>
          </cell>
          <cell r="O1096">
            <v>6</v>
          </cell>
          <cell r="P1096">
            <v>214</v>
          </cell>
          <cell r="Q1096">
            <v>0</v>
          </cell>
          <cell r="R1096">
            <v>2446.3000000000002</v>
          </cell>
          <cell r="S1096">
            <v>2558</v>
          </cell>
          <cell r="T1096">
            <v>2446.3000000000002</v>
          </cell>
          <cell r="U1096">
            <v>0</v>
          </cell>
          <cell r="V1096">
            <v>2446.3000000000002</v>
          </cell>
          <cell r="W1096">
            <v>0</v>
          </cell>
          <cell r="X1096">
            <v>2000</v>
          </cell>
          <cell r="Y1096">
            <v>0</v>
          </cell>
          <cell r="Z1096">
            <v>223400</v>
          </cell>
          <cell r="AA1096">
            <v>140000</v>
          </cell>
          <cell r="AB1096">
            <v>0</v>
          </cell>
          <cell r="AC1096">
            <v>0</v>
          </cell>
          <cell r="AD1096">
            <v>363400</v>
          </cell>
          <cell r="AE1096">
            <v>0</v>
          </cell>
          <cell r="AF1096">
            <v>328877.23</v>
          </cell>
          <cell r="AG1096">
            <v>328877.23</v>
          </cell>
          <cell r="AH1096">
            <v>9.5</v>
          </cell>
        </row>
        <row r="1097">
          <cell r="J1097" t="str">
            <v>BIDARKERE_66F10-SANTEMUDDAPURA</v>
          </cell>
          <cell r="K1097" t="str">
            <v>AGRI</v>
          </cell>
          <cell r="L1097" t="str">
            <v>1310105905020305</v>
          </cell>
          <cell r="M1097">
            <v>220</v>
          </cell>
          <cell r="N1097">
            <v>219</v>
          </cell>
          <cell r="O1097">
            <v>1</v>
          </cell>
          <cell r="P1097">
            <v>219</v>
          </cell>
          <cell r="Q1097">
            <v>0</v>
          </cell>
          <cell r="R1097">
            <v>2037.53</v>
          </cell>
          <cell r="S1097">
            <v>2284.81</v>
          </cell>
          <cell r="T1097">
            <v>2037.53</v>
          </cell>
          <cell r="U1097">
            <v>0</v>
          </cell>
          <cell r="V1097">
            <v>2037.53</v>
          </cell>
          <cell r="W1097">
            <v>0</v>
          </cell>
          <cell r="X1097">
            <v>2000</v>
          </cell>
          <cell r="Y1097">
            <v>0</v>
          </cell>
          <cell r="Z1097">
            <v>494560</v>
          </cell>
          <cell r="AA1097">
            <v>0</v>
          </cell>
          <cell r="AB1097">
            <v>115000</v>
          </cell>
          <cell r="AC1097">
            <v>0</v>
          </cell>
          <cell r="AD1097">
            <v>379560</v>
          </cell>
          <cell r="AE1097">
            <v>0</v>
          </cell>
          <cell r="AF1097">
            <v>343501.859</v>
          </cell>
          <cell r="AG1097">
            <v>343501.859</v>
          </cell>
          <cell r="AH1097">
            <v>9.5</v>
          </cell>
        </row>
        <row r="1098">
          <cell r="J1098" t="str">
            <v>BILICHODU_66F01-GUTTIDURGA(HALAVADANDI)</v>
          </cell>
          <cell r="K1098" t="str">
            <v>AGRI</v>
          </cell>
          <cell r="L1098" t="str">
            <v>1310105906010204</v>
          </cell>
          <cell r="M1098">
            <v>501</v>
          </cell>
          <cell r="N1098">
            <v>492</v>
          </cell>
          <cell r="O1098">
            <v>9</v>
          </cell>
          <cell r="P1098">
            <v>492</v>
          </cell>
          <cell r="Q1098">
            <v>0</v>
          </cell>
          <cell r="R1098">
            <v>926.08199999999999</v>
          </cell>
          <cell r="S1098">
            <v>957.51900000000001</v>
          </cell>
          <cell r="T1098">
            <v>926.08</v>
          </cell>
          <cell r="U1098">
            <v>1.9999999999527063E-3</v>
          </cell>
          <cell r="V1098">
            <v>926.08</v>
          </cell>
          <cell r="W1098">
            <v>1.9999999999527063E-3</v>
          </cell>
          <cell r="X1098">
            <v>20000</v>
          </cell>
          <cell r="Y1098">
            <v>0</v>
          </cell>
          <cell r="Z1098">
            <v>628740</v>
          </cell>
          <cell r="AA1098">
            <v>220000</v>
          </cell>
          <cell r="AB1098">
            <v>0</v>
          </cell>
          <cell r="AC1098">
            <v>0</v>
          </cell>
          <cell r="AD1098">
            <v>848740</v>
          </cell>
          <cell r="AE1098">
            <v>0</v>
          </cell>
          <cell r="AF1098">
            <v>768110.69299999997</v>
          </cell>
          <cell r="AG1098">
            <v>768110.69299999997</v>
          </cell>
          <cell r="AH1098">
            <v>9.5</v>
          </cell>
        </row>
        <row r="1099">
          <cell r="J1099" t="str">
            <v>BILICHODU_66F02-HALEKALLU</v>
          </cell>
          <cell r="K1099" t="str">
            <v>AGRI</v>
          </cell>
          <cell r="L1099" t="str">
            <v>1310105906010201</v>
          </cell>
          <cell r="M1099">
            <v>413</v>
          </cell>
          <cell r="N1099">
            <v>393</v>
          </cell>
          <cell r="O1099">
            <v>20</v>
          </cell>
          <cell r="P1099">
            <v>393</v>
          </cell>
          <cell r="Q1099">
            <v>0</v>
          </cell>
          <cell r="R1099">
            <v>916.40700000000004</v>
          </cell>
          <cell r="S1099">
            <v>943.33</v>
          </cell>
          <cell r="T1099">
            <v>916.41</v>
          </cell>
          <cell r="U1099">
            <v>-2.9999999999290594E-3</v>
          </cell>
          <cell r="V1099">
            <v>916.41</v>
          </cell>
          <cell r="W1099">
            <v>-2.9999999999290594E-3</v>
          </cell>
          <cell r="X1099">
            <v>20000</v>
          </cell>
          <cell r="Y1099">
            <v>0</v>
          </cell>
          <cell r="Z1099">
            <v>538460</v>
          </cell>
          <cell r="AA1099">
            <v>140000</v>
          </cell>
          <cell r="AB1099">
            <v>0</v>
          </cell>
          <cell r="AC1099">
            <v>0</v>
          </cell>
          <cell r="AD1099">
            <v>678460</v>
          </cell>
          <cell r="AE1099">
            <v>0</v>
          </cell>
          <cell r="AF1099">
            <v>614005.56799999997</v>
          </cell>
          <cell r="AG1099">
            <v>614005.56799999997</v>
          </cell>
          <cell r="AH1099">
            <v>9.5</v>
          </cell>
        </row>
        <row r="1100">
          <cell r="J1100" t="str">
            <v>BILICHODU_66F03-SHAMBULINGESWARA NJY</v>
          </cell>
          <cell r="K1100" t="str">
            <v>NJY</v>
          </cell>
          <cell r="L1100" t="str">
            <v>1310105906010202</v>
          </cell>
          <cell r="M1100">
            <v>1627</v>
          </cell>
          <cell r="N1100">
            <v>1370</v>
          </cell>
          <cell r="O1100">
            <v>257</v>
          </cell>
          <cell r="P1100">
            <v>0</v>
          </cell>
          <cell r="Q1100">
            <v>0</v>
          </cell>
          <cell r="R1100">
            <v>719.86199999999997</v>
          </cell>
          <cell r="S1100">
            <v>742.55100000000004</v>
          </cell>
          <cell r="T1100">
            <v>719.86</v>
          </cell>
          <cell r="U1100">
            <v>1.9999999999527063E-3</v>
          </cell>
          <cell r="V1100">
            <v>719.86</v>
          </cell>
          <cell r="W1100">
            <v>1.9999999999527063E-3</v>
          </cell>
          <cell r="X1100">
            <v>20000</v>
          </cell>
          <cell r="Y1100">
            <v>0</v>
          </cell>
          <cell r="Z1100">
            <v>453780</v>
          </cell>
          <cell r="AA1100">
            <v>0</v>
          </cell>
          <cell r="AB1100">
            <v>360000</v>
          </cell>
          <cell r="AC1100">
            <v>0</v>
          </cell>
          <cell r="AD1100">
            <v>93780</v>
          </cell>
          <cell r="AE1100">
            <v>85636</v>
          </cell>
          <cell r="AF1100">
            <v>0</v>
          </cell>
          <cell r="AG1100">
            <v>85636</v>
          </cell>
          <cell r="AH1100">
            <v>8.68</v>
          </cell>
        </row>
        <row r="1101">
          <cell r="J1101" t="str">
            <v>BILICHODU_66F04-THUPPADAHALLI</v>
          </cell>
          <cell r="K1101" t="str">
            <v>AGRI</v>
          </cell>
          <cell r="L1101" t="str">
            <v>1310105906010203</v>
          </cell>
          <cell r="M1101">
            <v>65</v>
          </cell>
          <cell r="N1101">
            <v>64</v>
          </cell>
          <cell r="O1101">
            <v>1</v>
          </cell>
          <cell r="P1101">
            <v>64</v>
          </cell>
          <cell r="Q1101">
            <v>0</v>
          </cell>
          <cell r="R1101">
            <v>621.28099999999995</v>
          </cell>
          <cell r="S1101">
            <v>649.27099999999996</v>
          </cell>
          <cell r="T1101">
            <v>621.28</v>
          </cell>
          <cell r="U1101">
            <v>9.9999999997635314E-4</v>
          </cell>
          <cell r="V1101">
            <v>621.28</v>
          </cell>
          <cell r="W1101">
            <v>9.9999999997635314E-4</v>
          </cell>
          <cell r="X1101">
            <v>20000</v>
          </cell>
          <cell r="Y1101">
            <v>0</v>
          </cell>
          <cell r="Z1101">
            <v>559800</v>
          </cell>
          <cell r="AA1101">
            <v>0</v>
          </cell>
          <cell r="AB1101">
            <v>450000</v>
          </cell>
          <cell r="AC1101">
            <v>0</v>
          </cell>
          <cell r="AD1101">
            <v>109800</v>
          </cell>
          <cell r="AE1101">
            <v>0</v>
          </cell>
          <cell r="AF1101">
            <v>99368.774999999994</v>
          </cell>
          <cell r="AG1101">
            <v>99368.774999999994</v>
          </cell>
          <cell r="AH1101">
            <v>9.5</v>
          </cell>
        </row>
        <row r="1102">
          <cell r="J1102" t="str">
            <v>BILICHODU_66F05-CHIKKA ARAKERE</v>
          </cell>
          <cell r="K1102" t="str">
            <v>AGRI</v>
          </cell>
          <cell r="L1102" t="str">
            <v>1310105906020203</v>
          </cell>
          <cell r="M1102">
            <v>581</v>
          </cell>
          <cell r="N1102">
            <v>572</v>
          </cell>
          <cell r="O1102">
            <v>9</v>
          </cell>
          <cell r="P1102">
            <v>572</v>
          </cell>
          <cell r="Q1102">
            <v>0</v>
          </cell>
          <cell r="R1102">
            <v>1011.402</v>
          </cell>
          <cell r="S1102">
            <v>1056.924</v>
          </cell>
          <cell r="T1102">
            <v>1011.4</v>
          </cell>
          <cell r="U1102">
            <v>2.0000000000663931E-3</v>
          </cell>
          <cell r="V1102">
            <v>1011.4</v>
          </cell>
          <cell r="W1102">
            <v>2.0000000000663931E-3</v>
          </cell>
          <cell r="X1102">
            <v>20000</v>
          </cell>
          <cell r="Y1102">
            <v>0</v>
          </cell>
          <cell r="Z1102">
            <v>910440</v>
          </cell>
          <cell r="AA1102">
            <v>80000</v>
          </cell>
          <cell r="AB1102">
            <v>0</v>
          </cell>
          <cell r="AC1102">
            <v>0</v>
          </cell>
          <cell r="AD1102">
            <v>990440</v>
          </cell>
          <cell r="AE1102">
            <v>0</v>
          </cell>
          <cell r="AF1102">
            <v>896346.35400000005</v>
          </cell>
          <cell r="AG1102">
            <v>896346.35400000005</v>
          </cell>
          <cell r="AH1102">
            <v>9.5</v>
          </cell>
        </row>
        <row r="1103">
          <cell r="J1103" t="str">
            <v>BILICHODU_66F06-KURUDI</v>
          </cell>
          <cell r="K1103" t="str">
            <v>AGRI</v>
          </cell>
          <cell r="L1103" t="str">
            <v>1310105906020204</v>
          </cell>
          <cell r="M1103">
            <v>179</v>
          </cell>
          <cell r="N1103">
            <v>165</v>
          </cell>
          <cell r="O1103">
            <v>14</v>
          </cell>
          <cell r="P1103">
            <v>165</v>
          </cell>
          <cell r="Q1103">
            <v>0</v>
          </cell>
          <cell r="R1103">
            <v>807.21799999999996</v>
          </cell>
          <cell r="S1103">
            <v>833.80100000000004</v>
          </cell>
          <cell r="T1103">
            <v>807.22</v>
          </cell>
          <cell r="U1103">
            <v>-2.0000000000663931E-3</v>
          </cell>
          <cell r="V1103">
            <v>807.22</v>
          </cell>
          <cell r="W1103">
            <v>-2.0000000000663931E-3</v>
          </cell>
          <cell r="X1103">
            <v>20000</v>
          </cell>
          <cell r="Y1103">
            <v>0</v>
          </cell>
          <cell r="Z1103">
            <v>531660</v>
          </cell>
          <cell r="AA1103">
            <v>0</v>
          </cell>
          <cell r="AB1103">
            <v>255000</v>
          </cell>
          <cell r="AC1103">
            <v>0</v>
          </cell>
          <cell r="AD1103">
            <v>276660</v>
          </cell>
          <cell r="AE1103">
            <v>0</v>
          </cell>
          <cell r="AF1103">
            <v>250377.77299999999</v>
          </cell>
          <cell r="AG1103">
            <v>250377.77299999999</v>
          </cell>
          <cell r="AH1103">
            <v>9.5</v>
          </cell>
        </row>
        <row r="1104">
          <cell r="J1104" t="str">
            <v>BILICHODU_66F07-MUGGIDARAGIHALLI</v>
          </cell>
          <cell r="K1104" t="str">
            <v>AGRI</v>
          </cell>
          <cell r="L1104" t="str">
            <v>1310105906020201</v>
          </cell>
          <cell r="M1104">
            <v>242</v>
          </cell>
          <cell r="N1104">
            <v>232</v>
          </cell>
          <cell r="O1104">
            <v>10</v>
          </cell>
          <cell r="P1104">
            <v>232</v>
          </cell>
          <cell r="Q1104">
            <v>0</v>
          </cell>
          <cell r="R1104">
            <v>811.91200000000003</v>
          </cell>
          <cell r="S1104">
            <v>836.37</v>
          </cell>
          <cell r="T1104">
            <v>811.91</v>
          </cell>
          <cell r="U1104">
            <v>2.0000000000663931E-3</v>
          </cell>
          <cell r="V1104">
            <v>811.91</v>
          </cell>
          <cell r="W1104">
            <v>2.0000000000663931E-3</v>
          </cell>
          <cell r="X1104">
            <v>20000</v>
          </cell>
          <cell r="Y1104">
            <v>0</v>
          </cell>
          <cell r="Z1104">
            <v>489160</v>
          </cell>
          <cell r="AA1104">
            <v>0</v>
          </cell>
          <cell r="AB1104">
            <v>85000</v>
          </cell>
          <cell r="AC1104">
            <v>0</v>
          </cell>
          <cell r="AD1104">
            <v>404160</v>
          </cell>
          <cell r="AE1104">
            <v>0</v>
          </cell>
          <cell r="AF1104">
            <v>365765.26400000002</v>
          </cell>
          <cell r="AG1104">
            <v>365765.26400000002</v>
          </cell>
          <cell r="AH1104">
            <v>9.5</v>
          </cell>
        </row>
        <row r="1105">
          <cell r="J1105" t="str">
            <v>BILICHODU_66F08-BILICHODU</v>
          </cell>
          <cell r="K1105" t="str">
            <v>NJY</v>
          </cell>
          <cell r="L1105" t="str">
            <v>1310105906020202</v>
          </cell>
          <cell r="M1105">
            <v>2851</v>
          </cell>
          <cell r="N1105">
            <v>2347</v>
          </cell>
          <cell r="O1105">
            <v>504</v>
          </cell>
          <cell r="P1105">
            <v>0</v>
          </cell>
          <cell r="Q1105">
            <v>0</v>
          </cell>
          <cell r="R1105">
            <v>649.67399999999998</v>
          </cell>
          <cell r="S1105">
            <v>665.702</v>
          </cell>
          <cell r="T1105">
            <v>649.66999999999996</v>
          </cell>
          <cell r="U1105">
            <v>4.0000000000190994E-3</v>
          </cell>
          <cell r="V1105">
            <v>649.66999999999996</v>
          </cell>
          <cell r="W1105">
            <v>4.0000000000190994E-3</v>
          </cell>
          <cell r="X1105">
            <v>20000</v>
          </cell>
          <cell r="Y1105">
            <v>0</v>
          </cell>
          <cell r="Z1105">
            <v>320560</v>
          </cell>
          <cell r="AA1105">
            <v>0</v>
          </cell>
          <cell r="AB1105">
            <v>152000</v>
          </cell>
          <cell r="AC1105">
            <v>0</v>
          </cell>
          <cell r="AD1105">
            <v>168560</v>
          </cell>
          <cell r="AE1105">
            <v>151968.25</v>
          </cell>
          <cell r="AF1105">
            <v>0</v>
          </cell>
          <cell r="AG1105">
            <v>151968.25</v>
          </cell>
          <cell r="AH1105">
            <v>9.84</v>
          </cell>
        </row>
        <row r="1106">
          <cell r="J1106" t="str">
            <v>BILICHODU_66F09-MEDIKERANAHALLI</v>
          </cell>
          <cell r="K1106" t="str">
            <v>AGRI</v>
          </cell>
          <cell r="L1106" t="str">
            <v>1310105906020205</v>
          </cell>
          <cell r="M1106">
            <v>214</v>
          </cell>
          <cell r="N1106">
            <v>210</v>
          </cell>
          <cell r="O1106">
            <v>4</v>
          </cell>
          <cell r="P1106">
            <v>210</v>
          </cell>
          <cell r="Q1106">
            <v>0</v>
          </cell>
          <cell r="R1106">
            <v>2096.86</v>
          </cell>
          <cell r="S1106">
            <v>2324.38</v>
          </cell>
          <cell r="T1106">
            <v>2096.86</v>
          </cell>
          <cell r="U1106">
            <v>0</v>
          </cell>
          <cell r="V1106">
            <v>2096.86</v>
          </cell>
          <cell r="W1106">
            <v>0</v>
          </cell>
          <cell r="X1106">
            <v>2000</v>
          </cell>
          <cell r="Y1106">
            <v>0</v>
          </cell>
          <cell r="Z1106">
            <v>455040</v>
          </cell>
          <cell r="AA1106">
            <v>0</v>
          </cell>
          <cell r="AB1106">
            <v>90000</v>
          </cell>
          <cell r="AC1106">
            <v>0</v>
          </cell>
          <cell r="AD1106">
            <v>365040</v>
          </cell>
          <cell r="AE1106">
            <v>0</v>
          </cell>
          <cell r="AF1106">
            <v>330361.495</v>
          </cell>
          <cell r="AG1106">
            <v>330361.495</v>
          </cell>
          <cell r="AH1106">
            <v>9.5</v>
          </cell>
        </row>
        <row r="1107">
          <cell r="J1107" t="str">
            <v>BILICHODU_66F10-N R PURA</v>
          </cell>
          <cell r="K1107" t="str">
            <v>AGRI</v>
          </cell>
          <cell r="L1107" t="str">
            <v>1310105906010205</v>
          </cell>
          <cell r="M1107">
            <v>322</v>
          </cell>
          <cell r="N1107">
            <v>290</v>
          </cell>
          <cell r="O1107">
            <v>32</v>
          </cell>
          <cell r="P1107">
            <v>290</v>
          </cell>
          <cell r="Q1107">
            <v>0</v>
          </cell>
          <cell r="R1107">
            <v>2206.36</v>
          </cell>
          <cell r="S1107">
            <v>2383.4699999999998</v>
          </cell>
          <cell r="T1107">
            <v>2206.36</v>
          </cell>
          <cell r="U1107">
            <v>0</v>
          </cell>
          <cell r="V1107">
            <v>2206.36</v>
          </cell>
          <cell r="W1107">
            <v>0</v>
          </cell>
          <cell r="X1107">
            <v>2000</v>
          </cell>
          <cell r="Y1107">
            <v>0</v>
          </cell>
          <cell r="Z1107">
            <v>354220</v>
          </cell>
          <cell r="AA1107">
            <v>150000</v>
          </cell>
          <cell r="AB1107">
            <v>0</v>
          </cell>
          <cell r="AC1107">
            <v>0</v>
          </cell>
          <cell r="AD1107">
            <v>504220</v>
          </cell>
          <cell r="AE1107">
            <v>0</v>
          </cell>
          <cell r="AF1107">
            <v>456318.70400000003</v>
          </cell>
          <cell r="AG1107">
            <v>456318.70400000003</v>
          </cell>
          <cell r="AH1107">
            <v>9.5</v>
          </cell>
        </row>
        <row r="1108">
          <cell r="J1108" t="str">
            <v>BILICHODU_66F11-MUCCHUNURU NJY</v>
          </cell>
          <cell r="K1108" t="str">
            <v>NJY</v>
          </cell>
          <cell r="L1108" t="str">
            <v>1310105906010206</v>
          </cell>
          <cell r="M1108">
            <v>1847</v>
          </cell>
          <cell r="N1108">
            <v>1540</v>
          </cell>
          <cell r="O1108">
            <v>307</v>
          </cell>
          <cell r="P1108">
            <v>0</v>
          </cell>
          <cell r="Q1108">
            <v>0</v>
          </cell>
          <cell r="R1108">
            <v>539.88</v>
          </cell>
          <cell r="S1108">
            <v>809.16</v>
          </cell>
          <cell r="T1108">
            <v>539.88</v>
          </cell>
          <cell r="U1108">
            <v>0</v>
          </cell>
          <cell r="V1108">
            <v>539.88</v>
          </cell>
          <cell r="W1108">
            <v>0</v>
          </cell>
          <cell r="X1108">
            <v>2000</v>
          </cell>
          <cell r="Y1108">
            <v>0</v>
          </cell>
          <cell r="Z1108">
            <v>538560</v>
          </cell>
          <cell r="AA1108">
            <v>0</v>
          </cell>
          <cell r="AB1108">
            <v>439000</v>
          </cell>
          <cell r="AC1108">
            <v>0</v>
          </cell>
          <cell r="AD1108">
            <v>99560</v>
          </cell>
          <cell r="AE1108">
            <v>91115.01</v>
          </cell>
          <cell r="AF1108">
            <v>0</v>
          </cell>
          <cell r="AG1108">
            <v>91115.01</v>
          </cell>
          <cell r="AH1108">
            <v>8.48</v>
          </cell>
        </row>
        <row r="1109">
          <cell r="J1109" t="str">
            <v>BILICHODU_66F12-BENCHIKATTE</v>
          </cell>
          <cell r="K1109" t="str">
            <v>AGRI</v>
          </cell>
          <cell r="L1109" t="str">
            <v>1310105906020206</v>
          </cell>
          <cell r="M1109">
            <v>220</v>
          </cell>
          <cell r="N1109">
            <v>215</v>
          </cell>
          <cell r="O1109">
            <v>5</v>
          </cell>
          <cell r="P1109">
            <v>215</v>
          </cell>
          <cell r="Q1109">
            <v>0</v>
          </cell>
          <cell r="R1109">
            <v>366.3</v>
          </cell>
          <cell r="S1109">
            <v>540.91999999999996</v>
          </cell>
          <cell r="T1109">
            <v>366.3</v>
          </cell>
          <cell r="U1109">
            <v>0</v>
          </cell>
          <cell r="V1109">
            <v>366.3</v>
          </cell>
          <cell r="W1109">
            <v>0</v>
          </cell>
          <cell r="X1109">
            <v>2000</v>
          </cell>
          <cell r="Y1109">
            <v>0</v>
          </cell>
          <cell r="Z1109">
            <v>349240</v>
          </cell>
          <cell r="AA1109">
            <v>0</v>
          </cell>
          <cell r="AB1109">
            <v>0</v>
          </cell>
          <cell r="AC1109">
            <v>0</v>
          </cell>
          <cell r="AD1109">
            <v>349240</v>
          </cell>
          <cell r="AE1109">
            <v>0</v>
          </cell>
          <cell r="AF1109">
            <v>316062.13900000002</v>
          </cell>
          <cell r="AG1109">
            <v>316062.13900000002</v>
          </cell>
          <cell r="AH1109">
            <v>9.5</v>
          </cell>
        </row>
        <row r="1110">
          <cell r="J1110" t="str">
            <v>HIREMALLANAHOLE_66F01-CMHOLE</v>
          </cell>
          <cell r="K1110" t="str">
            <v>AGRI</v>
          </cell>
          <cell r="L1110" t="str">
            <v>1310105901010101</v>
          </cell>
          <cell r="M1110">
            <v>336</v>
          </cell>
          <cell r="N1110">
            <v>242</v>
          </cell>
          <cell r="O1110">
            <v>94</v>
          </cell>
          <cell r="P1110">
            <v>242</v>
          </cell>
          <cell r="Q1110">
            <v>0</v>
          </cell>
          <cell r="R1110">
            <v>223.465</v>
          </cell>
          <cell r="S1110">
            <v>230.12700000000001</v>
          </cell>
          <cell r="T1110">
            <v>223.47</v>
          </cell>
          <cell r="U1110">
            <v>-4.9999999999954525E-3</v>
          </cell>
          <cell r="V1110">
            <v>223.47</v>
          </cell>
          <cell r="W1110">
            <v>-4.9999999999954525E-3</v>
          </cell>
          <cell r="X1110">
            <v>20000</v>
          </cell>
          <cell r="Y1110">
            <v>0</v>
          </cell>
          <cell r="Z1110">
            <v>133240</v>
          </cell>
          <cell r="AA1110">
            <v>280000</v>
          </cell>
          <cell r="AB1110">
            <v>0</v>
          </cell>
          <cell r="AC1110">
            <v>0</v>
          </cell>
          <cell r="AD1110">
            <v>413240</v>
          </cell>
          <cell r="AE1110">
            <v>0</v>
          </cell>
          <cell r="AF1110">
            <v>373982.54599999997</v>
          </cell>
          <cell r="AG1110">
            <v>373982.54599999997</v>
          </cell>
          <cell r="AH1110">
            <v>9.5</v>
          </cell>
        </row>
        <row r="1111">
          <cell r="J1111" t="str">
            <v>HIREMALLANAHOLE_66F02-KANAKATTE</v>
          </cell>
          <cell r="K1111" t="str">
            <v>AGRI</v>
          </cell>
          <cell r="L1111" t="str">
            <v>1310105901010102</v>
          </cell>
          <cell r="M1111">
            <v>371</v>
          </cell>
          <cell r="N1111">
            <v>331</v>
          </cell>
          <cell r="O1111">
            <v>40</v>
          </cell>
          <cell r="P1111">
            <v>325</v>
          </cell>
          <cell r="Q1111">
            <v>0</v>
          </cell>
          <cell r="R1111">
            <v>574.09199999999998</v>
          </cell>
          <cell r="S1111">
            <v>592.51599999999996</v>
          </cell>
          <cell r="T1111">
            <v>574.09</v>
          </cell>
          <cell r="U1111">
            <v>1.9999999999527063E-3</v>
          </cell>
          <cell r="V1111">
            <v>574.09</v>
          </cell>
          <cell r="W1111">
            <v>1.9999999999527063E-3</v>
          </cell>
          <cell r="X1111">
            <v>20000</v>
          </cell>
          <cell r="Y1111">
            <v>0</v>
          </cell>
          <cell r="Z1111">
            <v>368480</v>
          </cell>
          <cell r="AA1111">
            <v>185000</v>
          </cell>
          <cell r="AB1111">
            <v>0</v>
          </cell>
          <cell r="AC1111">
            <v>0</v>
          </cell>
          <cell r="AD1111">
            <v>553480</v>
          </cell>
          <cell r="AE1111">
            <v>114</v>
          </cell>
          <cell r="AF1111">
            <v>500784.603</v>
          </cell>
          <cell r="AG1111">
            <v>500898.603</v>
          </cell>
          <cell r="AH1111">
            <v>9.5</v>
          </cell>
        </row>
        <row r="1112">
          <cell r="J1112" t="str">
            <v>HIREMALLANAHOLE_66F03-SIDDIHALLI</v>
          </cell>
          <cell r="K1112" t="str">
            <v>AGRI</v>
          </cell>
          <cell r="L1112" t="str">
            <v>1310105901010104</v>
          </cell>
          <cell r="M1112">
            <v>414</v>
          </cell>
          <cell r="N1112">
            <v>333</v>
          </cell>
          <cell r="O1112">
            <v>81</v>
          </cell>
          <cell r="P1112">
            <v>333</v>
          </cell>
          <cell r="Q1112">
            <v>0</v>
          </cell>
          <cell r="R1112">
            <v>559.16999999999996</v>
          </cell>
          <cell r="S1112">
            <v>575.69899999999996</v>
          </cell>
          <cell r="T1112">
            <v>559.16999999999996</v>
          </cell>
          <cell r="U1112">
            <v>0</v>
          </cell>
          <cell r="V1112">
            <v>559.16999999999996</v>
          </cell>
          <cell r="W1112">
            <v>0</v>
          </cell>
          <cell r="X1112">
            <v>20000</v>
          </cell>
          <cell r="Y1112">
            <v>0</v>
          </cell>
          <cell r="Z1112">
            <v>330580</v>
          </cell>
          <cell r="AA1112">
            <v>250000</v>
          </cell>
          <cell r="AB1112">
            <v>0</v>
          </cell>
          <cell r="AC1112">
            <v>0</v>
          </cell>
          <cell r="AD1112">
            <v>580580</v>
          </cell>
          <cell r="AE1112">
            <v>0</v>
          </cell>
          <cell r="AF1112">
            <v>525424.13399999996</v>
          </cell>
          <cell r="AG1112">
            <v>525424.13399999996</v>
          </cell>
          <cell r="AH1112">
            <v>9.5</v>
          </cell>
        </row>
        <row r="1113">
          <cell r="J1113" t="str">
            <v>HIREMALLANAHOLE_66F04-MALLAPURA</v>
          </cell>
          <cell r="K1113" t="str">
            <v>AGRI</v>
          </cell>
          <cell r="L1113" t="str">
            <v>1310105901010103</v>
          </cell>
          <cell r="M1113">
            <v>481</v>
          </cell>
          <cell r="N1113">
            <v>395</v>
          </cell>
          <cell r="O1113">
            <v>86</v>
          </cell>
          <cell r="P1113">
            <v>395</v>
          </cell>
          <cell r="Q1113">
            <v>0</v>
          </cell>
          <cell r="R1113">
            <v>479.11099999999999</v>
          </cell>
          <cell r="S1113">
            <v>492.13</v>
          </cell>
          <cell r="T1113">
            <v>479.11</v>
          </cell>
          <cell r="U1113">
            <v>9.9999999997635314E-4</v>
          </cell>
          <cell r="V1113">
            <v>479.11</v>
          </cell>
          <cell r="W1113">
            <v>9.9999999997635314E-4</v>
          </cell>
          <cell r="X1113">
            <v>20000</v>
          </cell>
          <cell r="Y1113">
            <v>0</v>
          </cell>
          <cell r="Z1113">
            <v>260380</v>
          </cell>
          <cell r="AA1113">
            <v>400000</v>
          </cell>
          <cell r="AB1113">
            <v>0</v>
          </cell>
          <cell r="AC1113">
            <v>0</v>
          </cell>
          <cell r="AD1113">
            <v>660380</v>
          </cell>
          <cell r="AE1113">
            <v>0</v>
          </cell>
          <cell r="AF1113">
            <v>597644.35</v>
          </cell>
          <cell r="AG1113">
            <v>597644.35</v>
          </cell>
          <cell r="AH1113">
            <v>9.5</v>
          </cell>
        </row>
        <row r="1114">
          <cell r="J1114" t="str">
            <v>HIREMALLANAHOLE_66F05-KALADEVPURA</v>
          </cell>
          <cell r="K1114" t="str">
            <v>AGRI</v>
          </cell>
          <cell r="L1114" t="str">
            <v>1310105901020301</v>
          </cell>
          <cell r="M1114">
            <v>503</v>
          </cell>
          <cell r="N1114">
            <v>294</v>
          </cell>
          <cell r="O1114">
            <v>209</v>
          </cell>
          <cell r="P1114">
            <v>293</v>
          </cell>
          <cell r="Q1114">
            <v>0</v>
          </cell>
          <cell r="R1114">
            <v>844.38900000000001</v>
          </cell>
          <cell r="S1114">
            <v>869.13800000000003</v>
          </cell>
          <cell r="T1114">
            <v>844.39</v>
          </cell>
          <cell r="U1114">
            <v>-9.9999999997635314E-4</v>
          </cell>
          <cell r="V1114">
            <v>844.39</v>
          </cell>
          <cell r="W1114">
            <v>-9.9999999997635314E-4</v>
          </cell>
          <cell r="X1114">
            <v>20000</v>
          </cell>
          <cell r="Y1114">
            <v>0</v>
          </cell>
          <cell r="Z1114">
            <v>494980</v>
          </cell>
          <cell r="AA1114">
            <v>0</v>
          </cell>
          <cell r="AB1114">
            <v>0</v>
          </cell>
          <cell r="AC1114">
            <v>0</v>
          </cell>
          <cell r="AD1114">
            <v>494980</v>
          </cell>
          <cell r="AE1114">
            <v>30</v>
          </cell>
          <cell r="AF1114">
            <v>447927.52799999999</v>
          </cell>
          <cell r="AG1114">
            <v>447957.52799999999</v>
          </cell>
          <cell r="AH1114">
            <v>9.5</v>
          </cell>
        </row>
        <row r="1115">
          <cell r="J1115" t="str">
            <v>HIREMALLANAHOLE_66F06-BENNEHALLI</v>
          </cell>
          <cell r="K1115" t="str">
            <v>AGRI</v>
          </cell>
          <cell r="L1115" t="str">
            <v>1310105901020302</v>
          </cell>
          <cell r="M1115">
            <v>537</v>
          </cell>
          <cell r="N1115">
            <v>295</v>
          </cell>
          <cell r="O1115">
            <v>242</v>
          </cell>
          <cell r="P1115">
            <v>292</v>
          </cell>
          <cell r="Q1115">
            <v>0</v>
          </cell>
          <cell r="R1115">
            <v>601.17899999999997</v>
          </cell>
          <cell r="S1115">
            <v>616.81600000000003</v>
          </cell>
          <cell r="T1115">
            <v>601.17999999999995</v>
          </cell>
          <cell r="U1115">
            <v>-9.9999999997635314E-4</v>
          </cell>
          <cell r="V1115">
            <v>601.17999999999995</v>
          </cell>
          <cell r="W1115">
            <v>-9.9999999997635314E-4</v>
          </cell>
          <cell r="X1115">
            <v>20000</v>
          </cell>
          <cell r="Y1115">
            <v>0</v>
          </cell>
          <cell r="Z1115">
            <v>312740</v>
          </cell>
          <cell r="AA1115">
            <v>180000</v>
          </cell>
          <cell r="AB1115">
            <v>0</v>
          </cell>
          <cell r="AC1115">
            <v>0</v>
          </cell>
          <cell r="AD1115">
            <v>492740</v>
          </cell>
          <cell r="AE1115">
            <v>40</v>
          </cell>
          <cell r="AF1115">
            <v>445890.11300000001</v>
          </cell>
          <cell r="AG1115">
            <v>445930.11300000001</v>
          </cell>
          <cell r="AH1115">
            <v>9.5</v>
          </cell>
        </row>
        <row r="1116">
          <cell r="J1116" t="str">
            <v>HIREMALLANAHOLE_66F07-BHARAMASAMUDRA</v>
          </cell>
          <cell r="K1116" t="str">
            <v>AGRI</v>
          </cell>
          <cell r="L1116" t="str">
            <v>1310105901020303</v>
          </cell>
          <cell r="M1116">
            <v>489</v>
          </cell>
          <cell r="N1116">
            <v>439</v>
          </cell>
          <cell r="O1116">
            <v>50</v>
          </cell>
          <cell r="P1116">
            <v>438</v>
          </cell>
          <cell r="Q1116">
            <v>0</v>
          </cell>
          <cell r="R1116">
            <v>558.79200000000003</v>
          </cell>
          <cell r="S1116">
            <v>571.04399999999998</v>
          </cell>
          <cell r="T1116">
            <v>558.79</v>
          </cell>
          <cell r="U1116">
            <v>2.0000000000663931E-3</v>
          </cell>
          <cell r="V1116">
            <v>558.79</v>
          </cell>
          <cell r="W1116">
            <v>2.0000000000663931E-3</v>
          </cell>
          <cell r="X1116">
            <v>20000</v>
          </cell>
          <cell r="Y1116">
            <v>0</v>
          </cell>
          <cell r="Z1116">
            <v>245040</v>
          </cell>
          <cell r="AA1116">
            <v>450000</v>
          </cell>
          <cell r="AB1116">
            <v>0</v>
          </cell>
          <cell r="AC1116">
            <v>0</v>
          </cell>
          <cell r="AD1116">
            <v>695040</v>
          </cell>
          <cell r="AE1116">
            <v>40</v>
          </cell>
          <cell r="AF1116">
            <v>628970.81200000003</v>
          </cell>
          <cell r="AG1116">
            <v>629010.81200000003</v>
          </cell>
          <cell r="AH1116">
            <v>9.5</v>
          </cell>
        </row>
        <row r="1117">
          <cell r="J1117" t="str">
            <v>HIREMALLANAHOLE_66F08-HOSAHATTI</v>
          </cell>
          <cell r="K1117" t="str">
            <v>AGRI</v>
          </cell>
          <cell r="L1117" t="str">
            <v>1310105901020304</v>
          </cell>
          <cell r="M1117">
            <v>200</v>
          </cell>
          <cell r="N1117">
            <v>195</v>
          </cell>
          <cell r="O1117">
            <v>5</v>
          </cell>
          <cell r="P1117">
            <v>195</v>
          </cell>
          <cell r="Q1117">
            <v>0</v>
          </cell>
          <cell r="R1117">
            <v>520.80499999999995</v>
          </cell>
          <cell r="S1117">
            <v>533.41800000000001</v>
          </cell>
          <cell r="T1117">
            <v>520.80999999999995</v>
          </cell>
          <cell r="U1117">
            <v>-4.9999999999954525E-3</v>
          </cell>
          <cell r="V1117">
            <v>520.80999999999995</v>
          </cell>
          <cell r="W1117">
            <v>-4.9999999999954525E-3</v>
          </cell>
          <cell r="X1117">
            <v>20000</v>
          </cell>
          <cell r="Y1117">
            <v>0</v>
          </cell>
          <cell r="Z1117">
            <v>252260</v>
          </cell>
          <cell r="AA1117">
            <v>82000</v>
          </cell>
          <cell r="AB1117">
            <v>0</v>
          </cell>
          <cell r="AC1117">
            <v>0</v>
          </cell>
          <cell r="AD1117">
            <v>334260</v>
          </cell>
          <cell r="AE1117">
            <v>0</v>
          </cell>
          <cell r="AF1117">
            <v>302505.19199999998</v>
          </cell>
          <cell r="AG1117">
            <v>302505.19199999998</v>
          </cell>
          <cell r="AH1117">
            <v>9.5</v>
          </cell>
        </row>
        <row r="1118">
          <cell r="J1118" t="str">
            <v>HIREMALLANAHOLE_66F09-KAMANDALAGUNDI</v>
          </cell>
          <cell r="K1118" t="str">
            <v>NJY</v>
          </cell>
          <cell r="L1118" t="str">
            <v>1310105901010105</v>
          </cell>
          <cell r="M1118">
            <v>2150</v>
          </cell>
          <cell r="N1118">
            <v>1657</v>
          </cell>
          <cell r="O1118">
            <v>493</v>
          </cell>
          <cell r="P1118">
            <v>0</v>
          </cell>
          <cell r="Q1118">
            <v>0</v>
          </cell>
          <cell r="R1118">
            <v>5647.6</v>
          </cell>
          <cell r="S1118">
            <v>5713.1</v>
          </cell>
          <cell r="T1118">
            <v>5647.6</v>
          </cell>
          <cell r="U1118">
            <v>0</v>
          </cell>
          <cell r="V1118">
            <v>5647.6</v>
          </cell>
          <cell r="W1118">
            <v>0</v>
          </cell>
          <cell r="X1118">
            <v>2000</v>
          </cell>
          <cell r="Y1118">
            <v>0</v>
          </cell>
          <cell r="Z1118">
            <v>131000</v>
          </cell>
          <cell r="AA1118">
            <v>0</v>
          </cell>
          <cell r="AB1118">
            <v>36000</v>
          </cell>
          <cell r="AC1118">
            <v>0</v>
          </cell>
          <cell r="AD1118">
            <v>95000</v>
          </cell>
          <cell r="AE1118">
            <v>86510</v>
          </cell>
          <cell r="AF1118">
            <v>0</v>
          </cell>
          <cell r="AG1118">
            <v>86510</v>
          </cell>
          <cell r="AH1118">
            <v>8.94</v>
          </cell>
        </row>
        <row r="1119">
          <cell r="J1119" t="str">
            <v>HIREMALLANAHOLE_66F10-THIMLAPURA</v>
          </cell>
          <cell r="K1119" t="str">
            <v>NJY</v>
          </cell>
          <cell r="L1119" t="str">
            <v>1310105901010106</v>
          </cell>
          <cell r="M1119">
            <v>2179</v>
          </cell>
          <cell r="N1119">
            <v>1779</v>
          </cell>
          <cell r="O1119">
            <v>400</v>
          </cell>
          <cell r="P1119">
            <v>0</v>
          </cell>
          <cell r="Q1119">
            <v>0</v>
          </cell>
          <cell r="R1119">
            <v>7633.7</v>
          </cell>
          <cell r="S1119">
            <v>7731.2</v>
          </cell>
          <cell r="T1119">
            <v>7633.7</v>
          </cell>
          <cell r="U1119">
            <v>0</v>
          </cell>
          <cell r="V1119">
            <v>7633.7</v>
          </cell>
          <cell r="W1119">
            <v>0</v>
          </cell>
          <cell r="X1119">
            <v>2000</v>
          </cell>
          <cell r="Y1119">
            <v>0</v>
          </cell>
          <cell r="Z1119">
            <v>195000</v>
          </cell>
          <cell r="AA1119">
            <v>0</v>
          </cell>
          <cell r="AB1119">
            <v>50000</v>
          </cell>
          <cell r="AC1119">
            <v>0</v>
          </cell>
          <cell r="AD1119">
            <v>145000</v>
          </cell>
          <cell r="AE1119">
            <v>132465</v>
          </cell>
          <cell r="AF1119">
            <v>0</v>
          </cell>
          <cell r="AG1119">
            <v>132465</v>
          </cell>
          <cell r="AH1119">
            <v>8.64</v>
          </cell>
        </row>
        <row r="1120">
          <cell r="J1120" t="str">
            <v>HIREMALLANAHOLE_66F11-SANGENAHALLI</v>
          </cell>
          <cell r="K1120" t="str">
            <v>NJY</v>
          </cell>
          <cell r="L1120" t="str">
            <v>1310105901020305</v>
          </cell>
          <cell r="M1120">
            <v>3757</v>
          </cell>
          <cell r="N1120">
            <v>3296</v>
          </cell>
          <cell r="O1120">
            <v>461</v>
          </cell>
          <cell r="P1120">
            <v>0</v>
          </cell>
          <cell r="Q1120">
            <v>0</v>
          </cell>
          <cell r="R1120">
            <v>12280.2</v>
          </cell>
          <cell r="S1120">
            <v>12470.1</v>
          </cell>
          <cell r="T1120">
            <v>12280.2</v>
          </cell>
          <cell r="U1120">
            <v>0</v>
          </cell>
          <cell r="V1120">
            <v>12280.2</v>
          </cell>
          <cell r="W1120">
            <v>0</v>
          </cell>
          <cell r="X1120">
            <v>2000</v>
          </cell>
          <cell r="Y1120">
            <v>0</v>
          </cell>
          <cell r="Z1120">
            <v>379800</v>
          </cell>
          <cell r="AA1120">
            <v>0</v>
          </cell>
          <cell r="AB1120">
            <v>20000</v>
          </cell>
          <cell r="AC1120">
            <v>0</v>
          </cell>
          <cell r="AD1120">
            <v>359800</v>
          </cell>
          <cell r="AE1120">
            <v>327753</v>
          </cell>
          <cell r="AF1120">
            <v>0</v>
          </cell>
          <cell r="AG1120">
            <v>327753</v>
          </cell>
          <cell r="AH1120">
            <v>8.91</v>
          </cell>
        </row>
        <row r="1121">
          <cell r="J1121" t="str">
            <v>HIREMALLANAHOLE_66F15-BASAPPANAHATTI</v>
          </cell>
          <cell r="K1121" t="str">
            <v>AGRI</v>
          </cell>
          <cell r="L1121" t="str">
            <v>18131</v>
          </cell>
          <cell r="M1121">
            <v>80</v>
          </cell>
          <cell r="N1121">
            <v>67</v>
          </cell>
          <cell r="O1121">
            <v>13</v>
          </cell>
          <cell r="P1121">
            <v>67</v>
          </cell>
          <cell r="Q1121">
            <v>0</v>
          </cell>
          <cell r="R1121">
            <v>20.47</v>
          </cell>
          <cell r="S1121">
            <v>97.36</v>
          </cell>
          <cell r="T1121">
            <v>20.47</v>
          </cell>
          <cell r="U1121">
            <v>0</v>
          </cell>
          <cell r="V1121">
            <v>20.47</v>
          </cell>
          <cell r="W1121">
            <v>0</v>
          </cell>
          <cell r="X1121">
            <v>2000</v>
          </cell>
          <cell r="Y1121">
            <v>0</v>
          </cell>
          <cell r="Z1121">
            <v>153780</v>
          </cell>
          <cell r="AA1121">
            <v>0</v>
          </cell>
          <cell r="AB1121">
            <v>36000</v>
          </cell>
          <cell r="AC1121">
            <v>0</v>
          </cell>
          <cell r="AD1121">
            <v>117780</v>
          </cell>
          <cell r="AE1121">
            <v>0</v>
          </cell>
          <cell r="AF1121">
            <v>106591.166</v>
          </cell>
          <cell r="AG1121">
            <v>106591.166</v>
          </cell>
          <cell r="AH1121">
            <v>9.5</v>
          </cell>
        </row>
        <row r="1122">
          <cell r="J1122" t="str">
            <v>JAGALUR_66F01-THORANAGATTE</v>
          </cell>
          <cell r="K1122" t="str">
            <v>AGRI</v>
          </cell>
          <cell r="L1122" t="str">
            <v>1310105904010101</v>
          </cell>
          <cell r="M1122">
            <v>398</v>
          </cell>
          <cell r="N1122">
            <v>368</v>
          </cell>
          <cell r="O1122">
            <v>30</v>
          </cell>
          <cell r="P1122">
            <v>368</v>
          </cell>
          <cell r="Q1122">
            <v>0</v>
          </cell>
          <cell r="R1122">
            <v>657.94500000000005</v>
          </cell>
          <cell r="S1122">
            <v>679.81500000000005</v>
          </cell>
          <cell r="T1122">
            <v>657.95</v>
          </cell>
          <cell r="U1122">
            <v>-4.9999999999954525E-3</v>
          </cell>
          <cell r="V1122">
            <v>657.95</v>
          </cell>
          <cell r="W1122">
            <v>-4.9999999999954525E-3</v>
          </cell>
          <cell r="X1122">
            <v>20000</v>
          </cell>
          <cell r="Y1122">
            <v>0</v>
          </cell>
          <cell r="Z1122">
            <v>437400</v>
          </cell>
          <cell r="AA1122">
            <v>180000</v>
          </cell>
          <cell r="AB1122">
            <v>0</v>
          </cell>
          <cell r="AC1122">
            <v>0</v>
          </cell>
          <cell r="AD1122">
            <v>617400</v>
          </cell>
          <cell r="AE1122">
            <v>0</v>
          </cell>
          <cell r="AF1122">
            <v>558745.78399999999</v>
          </cell>
          <cell r="AG1122">
            <v>558745.78399999999</v>
          </cell>
          <cell r="AH1122">
            <v>9.5</v>
          </cell>
        </row>
        <row r="1123">
          <cell r="J1123" t="str">
            <v>JAGALUR_66F02-LINGANNANAHALLI</v>
          </cell>
          <cell r="K1123" t="str">
            <v>AGRI</v>
          </cell>
          <cell r="L1123" t="str">
            <v>1310105904010102</v>
          </cell>
          <cell r="M1123">
            <v>244</v>
          </cell>
          <cell r="N1123">
            <v>235</v>
          </cell>
          <cell r="O1123">
            <v>9</v>
          </cell>
          <cell r="P1123">
            <v>235</v>
          </cell>
          <cell r="Q1123">
            <v>0</v>
          </cell>
          <cell r="R1123">
            <v>594.548</v>
          </cell>
          <cell r="S1123">
            <v>612.81500000000005</v>
          </cell>
          <cell r="T1123">
            <v>594.54999999999995</v>
          </cell>
          <cell r="U1123">
            <v>-1.9999999999527063E-3</v>
          </cell>
          <cell r="V1123">
            <v>594.54999999999995</v>
          </cell>
          <cell r="W1123">
            <v>-1.9999999999527063E-3</v>
          </cell>
          <cell r="X1123">
            <v>20000</v>
          </cell>
          <cell r="Y1123">
            <v>0</v>
          </cell>
          <cell r="Z1123">
            <v>365340</v>
          </cell>
          <cell r="AA1123">
            <v>0</v>
          </cell>
          <cell r="AB1123">
            <v>0</v>
          </cell>
          <cell r="AC1123">
            <v>0</v>
          </cell>
          <cell r="AD1123">
            <v>365340</v>
          </cell>
          <cell r="AE1123">
            <v>0</v>
          </cell>
          <cell r="AF1123">
            <v>330632.66700000002</v>
          </cell>
          <cell r="AG1123">
            <v>330632.66700000002</v>
          </cell>
          <cell r="AH1123">
            <v>9.5</v>
          </cell>
        </row>
        <row r="1124">
          <cell r="J1124" t="str">
            <v>JAGALUR_66F03-JAGALURUTOWN</v>
          </cell>
          <cell r="K1124" t="str">
            <v>DOMESTIC</v>
          </cell>
          <cell r="L1124" t="str">
            <v>1310105904010103</v>
          </cell>
          <cell r="M1124">
            <v>9735</v>
          </cell>
          <cell r="N1124">
            <v>7305</v>
          </cell>
          <cell r="O1124">
            <v>2430</v>
          </cell>
          <cell r="P1124">
            <v>0</v>
          </cell>
          <cell r="Q1124">
            <v>0</v>
          </cell>
          <cell r="R1124">
            <v>1900.8340000000001</v>
          </cell>
          <cell r="S1124">
            <v>1932.5309999999999</v>
          </cell>
          <cell r="T1124">
            <v>1900.83</v>
          </cell>
          <cell r="U1124">
            <v>4.0000000001327862E-3</v>
          </cell>
          <cell r="V1124">
            <v>1900.83</v>
          </cell>
          <cell r="W1124">
            <v>4.0000000001327862E-3</v>
          </cell>
          <cell r="X1124">
            <v>20000</v>
          </cell>
          <cell r="Y1124">
            <v>0</v>
          </cell>
          <cell r="Z1124">
            <v>633940</v>
          </cell>
          <cell r="AA1124">
            <v>0</v>
          </cell>
          <cell r="AB1124">
            <v>0</v>
          </cell>
          <cell r="AC1124">
            <v>0</v>
          </cell>
          <cell r="AD1124">
            <v>633940</v>
          </cell>
          <cell r="AE1124">
            <v>597814.35</v>
          </cell>
          <cell r="AF1124">
            <v>0</v>
          </cell>
          <cell r="AG1124">
            <v>597814.35</v>
          </cell>
          <cell r="AH1124">
            <v>5.7</v>
          </cell>
        </row>
        <row r="1125">
          <cell r="J1125" t="str">
            <v>JAGALUR_66F04-RASTEMACHIKERE</v>
          </cell>
          <cell r="K1125" t="str">
            <v>AGRI</v>
          </cell>
          <cell r="L1125" t="str">
            <v>1310105904010104</v>
          </cell>
          <cell r="M1125">
            <v>367</v>
          </cell>
          <cell r="N1125">
            <v>325</v>
          </cell>
          <cell r="O1125">
            <v>42</v>
          </cell>
          <cell r="P1125">
            <v>322</v>
          </cell>
          <cell r="Q1125">
            <v>0</v>
          </cell>
          <cell r="R1125">
            <v>974.16300000000001</v>
          </cell>
          <cell r="S1125">
            <v>997.65800000000002</v>
          </cell>
          <cell r="T1125">
            <v>974.16</v>
          </cell>
          <cell r="U1125">
            <v>3.0000000000427463E-3</v>
          </cell>
          <cell r="V1125">
            <v>974.16</v>
          </cell>
          <cell r="W1125">
            <v>3.0000000000427463E-3</v>
          </cell>
          <cell r="X1125">
            <v>20000</v>
          </cell>
          <cell r="Y1125">
            <v>0</v>
          </cell>
          <cell r="Z1125">
            <v>469900</v>
          </cell>
          <cell r="AA1125">
            <v>92000</v>
          </cell>
          <cell r="AB1125">
            <v>0</v>
          </cell>
          <cell r="AC1125">
            <v>0</v>
          </cell>
          <cell r="AD1125">
            <v>561900</v>
          </cell>
          <cell r="AE1125">
            <v>363</v>
          </cell>
          <cell r="AF1125">
            <v>508156.68300000002</v>
          </cell>
          <cell r="AG1125">
            <v>508519.68300000002</v>
          </cell>
          <cell r="AH1125">
            <v>9.5</v>
          </cell>
        </row>
        <row r="1126">
          <cell r="J1126" t="str">
            <v>JAGALUR_66F05-JAMMAPURA</v>
          </cell>
          <cell r="K1126" t="str">
            <v>AGRI</v>
          </cell>
          <cell r="L1126" t="str">
            <v>1310105904020301</v>
          </cell>
          <cell r="M1126">
            <v>556</v>
          </cell>
          <cell r="N1126">
            <v>487</v>
          </cell>
          <cell r="O1126">
            <v>69</v>
          </cell>
          <cell r="P1126">
            <v>487</v>
          </cell>
          <cell r="Q1126">
            <v>0</v>
          </cell>
          <cell r="R1126">
            <v>480.81</v>
          </cell>
          <cell r="S1126">
            <v>767.95</v>
          </cell>
          <cell r="T1126">
            <v>480.81</v>
          </cell>
          <cell r="U1126">
            <v>0</v>
          </cell>
          <cell r="V1126">
            <v>480.81</v>
          </cell>
          <cell r="W1126">
            <v>0</v>
          </cell>
          <cell r="X1126">
            <v>2000</v>
          </cell>
          <cell r="Y1126">
            <v>0</v>
          </cell>
          <cell r="Z1126">
            <v>574280</v>
          </cell>
          <cell r="AA1126">
            <v>220000</v>
          </cell>
          <cell r="AB1126">
            <v>0</v>
          </cell>
          <cell r="AC1126">
            <v>0</v>
          </cell>
          <cell r="AD1126">
            <v>794280</v>
          </cell>
          <cell r="AE1126">
            <v>0</v>
          </cell>
          <cell r="AF1126">
            <v>718823.84600000002</v>
          </cell>
          <cell r="AG1126">
            <v>718823.84600000002</v>
          </cell>
          <cell r="AH1126">
            <v>9.5</v>
          </cell>
        </row>
        <row r="1127">
          <cell r="J1127" t="str">
            <v>JAGALUR_66F06-ANABUR</v>
          </cell>
          <cell r="K1127" t="str">
            <v>AGRI</v>
          </cell>
          <cell r="L1127" t="str">
            <v>1310105904020302</v>
          </cell>
          <cell r="M1127">
            <v>452</v>
          </cell>
          <cell r="N1127">
            <v>401</v>
          </cell>
          <cell r="O1127">
            <v>51</v>
          </cell>
          <cell r="P1127">
            <v>399</v>
          </cell>
          <cell r="Q1127">
            <v>0</v>
          </cell>
          <cell r="R1127">
            <v>319.81</v>
          </cell>
          <cell r="S1127">
            <v>546.36</v>
          </cell>
          <cell r="T1127">
            <v>319.81</v>
          </cell>
          <cell r="U1127">
            <v>0</v>
          </cell>
          <cell r="V1127">
            <v>319.81</v>
          </cell>
          <cell r="W1127">
            <v>0</v>
          </cell>
          <cell r="X1127">
            <v>2000</v>
          </cell>
          <cell r="Y1127">
            <v>0</v>
          </cell>
          <cell r="Z1127">
            <v>453100</v>
          </cell>
          <cell r="AA1127">
            <v>240000</v>
          </cell>
          <cell r="AB1127">
            <v>0</v>
          </cell>
          <cell r="AC1127">
            <v>0</v>
          </cell>
          <cell r="AD1127">
            <v>693100</v>
          </cell>
          <cell r="AE1127">
            <v>790</v>
          </cell>
          <cell r="AF1127">
            <v>626465.02500000002</v>
          </cell>
          <cell r="AG1127">
            <v>627255.02500000002</v>
          </cell>
          <cell r="AH1127">
            <v>9.5</v>
          </cell>
        </row>
        <row r="1128">
          <cell r="J1128" t="str">
            <v>JAGALUR_66F07-HANUMANTHAPURA</v>
          </cell>
          <cell r="K1128" t="str">
            <v>AGRI</v>
          </cell>
          <cell r="L1128" t="str">
            <v>1310105904020303</v>
          </cell>
          <cell r="M1128">
            <v>468</v>
          </cell>
          <cell r="N1128">
            <v>401</v>
          </cell>
          <cell r="O1128">
            <v>67</v>
          </cell>
          <cell r="P1128">
            <v>399</v>
          </cell>
          <cell r="Q1128">
            <v>0</v>
          </cell>
          <cell r="R1128">
            <v>269.8</v>
          </cell>
          <cell r="S1128">
            <v>479.48</v>
          </cell>
          <cell r="T1128">
            <v>269.8</v>
          </cell>
          <cell r="U1128">
            <v>0</v>
          </cell>
          <cell r="V1128">
            <v>269.8</v>
          </cell>
          <cell r="W1128">
            <v>0</v>
          </cell>
          <cell r="X1128">
            <v>2000</v>
          </cell>
          <cell r="Y1128">
            <v>0</v>
          </cell>
          <cell r="Z1128">
            <v>419360</v>
          </cell>
          <cell r="AA1128">
            <v>250000</v>
          </cell>
          <cell r="AB1128">
            <v>0</v>
          </cell>
          <cell r="AC1128">
            <v>0</v>
          </cell>
          <cell r="AD1128">
            <v>669360</v>
          </cell>
          <cell r="AE1128">
            <v>4</v>
          </cell>
          <cell r="AF1128">
            <v>605765.62800000003</v>
          </cell>
          <cell r="AG1128">
            <v>605769.62800000003</v>
          </cell>
          <cell r="AH1128">
            <v>9.5</v>
          </cell>
        </row>
        <row r="1129">
          <cell r="J1129" t="str">
            <v>JAGALUR_66F08-KASAVANAHALLI</v>
          </cell>
          <cell r="K1129" t="str">
            <v>AGRI</v>
          </cell>
          <cell r="L1129" t="str">
            <v>1310105904020304</v>
          </cell>
          <cell r="M1129">
            <v>431</v>
          </cell>
          <cell r="N1129">
            <v>402</v>
          </cell>
          <cell r="O1129">
            <v>29</v>
          </cell>
          <cell r="P1129">
            <v>402</v>
          </cell>
          <cell r="Q1129">
            <v>0</v>
          </cell>
          <cell r="R1129">
            <v>270.45999999999998</v>
          </cell>
          <cell r="S1129">
            <v>466.14</v>
          </cell>
          <cell r="T1129">
            <v>270.45999999999998</v>
          </cell>
          <cell r="U1129">
            <v>0</v>
          </cell>
          <cell r="V1129">
            <v>270.45999999999998</v>
          </cell>
          <cell r="W1129">
            <v>0</v>
          </cell>
          <cell r="X1129">
            <v>2000</v>
          </cell>
          <cell r="Y1129">
            <v>0</v>
          </cell>
          <cell r="Z1129">
            <v>391360</v>
          </cell>
          <cell r="AA1129">
            <v>300000</v>
          </cell>
          <cell r="AB1129">
            <v>0</v>
          </cell>
          <cell r="AC1129">
            <v>0</v>
          </cell>
          <cell r="AD1129">
            <v>691360</v>
          </cell>
          <cell r="AE1129">
            <v>0</v>
          </cell>
          <cell r="AF1129">
            <v>625680</v>
          </cell>
          <cell r="AG1129">
            <v>625680</v>
          </cell>
          <cell r="AH1129">
            <v>9.5</v>
          </cell>
        </row>
        <row r="1130">
          <cell r="J1130" t="str">
            <v>JAGALUR_66F09-KECHENAHALLI</v>
          </cell>
          <cell r="K1130" t="str">
            <v>AGRI</v>
          </cell>
          <cell r="L1130" t="str">
            <v>1310105904010105</v>
          </cell>
          <cell r="M1130">
            <v>612</v>
          </cell>
          <cell r="N1130">
            <v>533</v>
          </cell>
          <cell r="O1130">
            <v>79</v>
          </cell>
          <cell r="P1130">
            <v>533</v>
          </cell>
          <cell r="Q1130">
            <v>0</v>
          </cell>
          <cell r="R1130">
            <v>947.82500000000005</v>
          </cell>
          <cell r="S1130">
            <v>988.96900000000005</v>
          </cell>
          <cell r="T1130">
            <v>947.83</v>
          </cell>
          <cell r="U1130">
            <v>-4.9999999999954525E-3</v>
          </cell>
          <cell r="V1130">
            <v>947.83</v>
          </cell>
          <cell r="W1130">
            <v>-4.9999999999954525E-3</v>
          </cell>
          <cell r="X1130">
            <v>20000</v>
          </cell>
          <cell r="Y1130">
            <v>0</v>
          </cell>
          <cell r="Z1130">
            <v>822880</v>
          </cell>
          <cell r="AA1130">
            <v>80000</v>
          </cell>
          <cell r="AB1130">
            <v>0</v>
          </cell>
          <cell r="AC1130">
            <v>0</v>
          </cell>
          <cell r="AD1130">
            <v>902880</v>
          </cell>
          <cell r="AE1130">
            <v>0</v>
          </cell>
          <cell r="AF1130">
            <v>817107.73300000001</v>
          </cell>
          <cell r="AG1130">
            <v>817107.73300000001</v>
          </cell>
          <cell r="AH1130">
            <v>9.5</v>
          </cell>
        </row>
        <row r="1131">
          <cell r="J1131" t="str">
            <v>JAGALUR_66F10-BISTUVALLI</v>
          </cell>
          <cell r="K1131" t="str">
            <v>AGRI</v>
          </cell>
          <cell r="L1131" t="str">
            <v>1310105904020305</v>
          </cell>
          <cell r="M1131">
            <v>255</v>
          </cell>
          <cell r="N1131">
            <v>238</v>
          </cell>
          <cell r="O1131">
            <v>17</v>
          </cell>
          <cell r="P1131">
            <v>238</v>
          </cell>
          <cell r="Q1131">
            <v>0</v>
          </cell>
          <cell r="R1131">
            <v>350.02</v>
          </cell>
          <cell r="S1131">
            <v>583.70000000000005</v>
          </cell>
          <cell r="T1131">
            <v>350.02</v>
          </cell>
          <cell r="U1131">
            <v>0</v>
          </cell>
          <cell r="V1131">
            <v>350.02</v>
          </cell>
          <cell r="W1131">
            <v>0</v>
          </cell>
          <cell r="X1131">
            <v>2000</v>
          </cell>
          <cell r="Y1131">
            <v>0</v>
          </cell>
          <cell r="Z1131">
            <v>467360</v>
          </cell>
          <cell r="AA1131">
            <v>0</v>
          </cell>
          <cell r="AB1131">
            <v>65000</v>
          </cell>
          <cell r="AC1131">
            <v>0</v>
          </cell>
          <cell r="AD1131">
            <v>402360</v>
          </cell>
          <cell r="AE1131">
            <v>0</v>
          </cell>
          <cell r="AF1131">
            <v>364134.97200000001</v>
          </cell>
          <cell r="AG1131">
            <v>364134.97200000001</v>
          </cell>
          <cell r="AH1131">
            <v>9.5</v>
          </cell>
        </row>
        <row r="1132">
          <cell r="J1132" t="str">
            <v>JAGALUR_66F11-DEVIKERENJY</v>
          </cell>
          <cell r="K1132" t="str">
            <v>NJY</v>
          </cell>
          <cell r="L1132" t="str">
            <v>1310105904020501</v>
          </cell>
          <cell r="M1132">
            <v>3494</v>
          </cell>
          <cell r="N1132">
            <v>2952</v>
          </cell>
          <cell r="O1132">
            <v>542</v>
          </cell>
          <cell r="P1132">
            <v>0</v>
          </cell>
          <cell r="Q1132">
            <v>0</v>
          </cell>
          <cell r="R1132">
            <v>1062.7629999999999</v>
          </cell>
          <cell r="S1132">
            <v>1102.43</v>
          </cell>
          <cell r="T1132">
            <v>1062.76</v>
          </cell>
          <cell r="U1132">
            <v>2.9999999999290594E-3</v>
          </cell>
          <cell r="V1132">
            <v>1062.76</v>
          </cell>
          <cell r="W1132">
            <v>2.9999999999290594E-3</v>
          </cell>
          <cell r="X1132">
            <v>20000</v>
          </cell>
          <cell r="Y1132">
            <v>0</v>
          </cell>
          <cell r="Z1132">
            <v>793340</v>
          </cell>
          <cell r="AA1132">
            <v>0</v>
          </cell>
          <cell r="AB1132">
            <v>538000</v>
          </cell>
          <cell r="AC1132">
            <v>0</v>
          </cell>
          <cell r="AD1132">
            <v>255340</v>
          </cell>
          <cell r="AE1132">
            <v>234263.75</v>
          </cell>
          <cell r="AF1132">
            <v>0</v>
          </cell>
          <cell r="AG1132">
            <v>234263.75</v>
          </cell>
          <cell r="AH1132">
            <v>8.25</v>
          </cell>
        </row>
        <row r="1133">
          <cell r="J1133" t="str">
            <v>JAGALUR_66F12-RANGAPURA</v>
          </cell>
          <cell r="K1133" t="str">
            <v>NJY</v>
          </cell>
          <cell r="L1133" t="str">
            <v>1310105904020502</v>
          </cell>
          <cell r="M1133">
            <v>3133</v>
          </cell>
          <cell r="N1133">
            <v>2352</v>
          </cell>
          <cell r="O1133">
            <v>781</v>
          </cell>
          <cell r="P1133">
            <v>0</v>
          </cell>
          <cell r="Q1133">
            <v>0</v>
          </cell>
          <cell r="R1133">
            <v>746.16399999999999</v>
          </cell>
          <cell r="S1133">
            <v>772.44600000000003</v>
          </cell>
          <cell r="T1133">
            <v>746.16</v>
          </cell>
          <cell r="U1133">
            <v>4.0000000000190994E-3</v>
          </cell>
          <cell r="V1133">
            <v>746.16</v>
          </cell>
          <cell r="W1133">
            <v>4.0000000000190994E-3</v>
          </cell>
          <cell r="X1133">
            <v>20000</v>
          </cell>
          <cell r="Y1133">
            <v>0</v>
          </cell>
          <cell r="Z1133">
            <v>525640</v>
          </cell>
          <cell r="AA1133">
            <v>0</v>
          </cell>
          <cell r="AB1133">
            <v>360000</v>
          </cell>
          <cell r="AC1133">
            <v>0</v>
          </cell>
          <cell r="AD1133">
            <v>165640</v>
          </cell>
          <cell r="AE1133">
            <v>149072</v>
          </cell>
          <cell r="AF1133">
            <v>0</v>
          </cell>
          <cell r="AG1133">
            <v>149072</v>
          </cell>
          <cell r="AH1133">
            <v>10</v>
          </cell>
        </row>
        <row r="1134">
          <cell r="J1134" t="str">
            <v>JAGALUR_66F13-RASTHEMAKUNTE</v>
          </cell>
          <cell r="K1134" t="str">
            <v>NJY</v>
          </cell>
          <cell r="L1134" t="str">
            <v>1310105904020503</v>
          </cell>
          <cell r="M1134">
            <v>1467</v>
          </cell>
          <cell r="N1134">
            <v>1240</v>
          </cell>
          <cell r="O1134">
            <v>227</v>
          </cell>
          <cell r="P1134">
            <v>0</v>
          </cell>
          <cell r="Q1134">
            <v>0</v>
          </cell>
          <cell r="R1134">
            <v>366.60500000000002</v>
          </cell>
          <cell r="S1134">
            <v>373.64</v>
          </cell>
          <cell r="T1134">
            <v>366.61</v>
          </cell>
          <cell r="U1134">
            <v>-4.9999999999954525E-3</v>
          </cell>
          <cell r="V1134">
            <v>366.61</v>
          </cell>
          <cell r="W1134">
            <v>-4.9999999999954525E-3</v>
          </cell>
          <cell r="X1134">
            <v>20000</v>
          </cell>
          <cell r="Y1134">
            <v>0</v>
          </cell>
          <cell r="Z1134">
            <v>140700</v>
          </cell>
          <cell r="AA1134">
            <v>0</v>
          </cell>
          <cell r="AB1134">
            <v>55000</v>
          </cell>
          <cell r="AC1134">
            <v>0</v>
          </cell>
          <cell r="AD1134">
            <v>85700</v>
          </cell>
          <cell r="AE1134">
            <v>78047</v>
          </cell>
          <cell r="AF1134">
            <v>0</v>
          </cell>
          <cell r="AG1134">
            <v>78047</v>
          </cell>
          <cell r="AH1134">
            <v>8.93</v>
          </cell>
        </row>
        <row r="1135">
          <cell r="J1135" t="str">
            <v>JAGALUR_66F14-ARISHINAGUNDI</v>
          </cell>
          <cell r="K1135" t="str">
            <v>NJY</v>
          </cell>
          <cell r="L1135" t="str">
            <v>1310105904020504</v>
          </cell>
          <cell r="M1135">
            <v>2022</v>
          </cell>
          <cell r="N1135">
            <v>1619</v>
          </cell>
          <cell r="O1135">
            <v>403</v>
          </cell>
          <cell r="P1135">
            <v>0</v>
          </cell>
          <cell r="Q1135">
            <v>0</v>
          </cell>
          <cell r="R1135">
            <v>520.9</v>
          </cell>
          <cell r="S1135">
            <v>530.96299999999997</v>
          </cell>
          <cell r="T1135">
            <v>520.9</v>
          </cell>
          <cell r="U1135">
            <v>0</v>
          </cell>
          <cell r="V1135">
            <v>520.9</v>
          </cell>
          <cell r="W1135">
            <v>0</v>
          </cell>
          <cell r="X1135">
            <v>20000</v>
          </cell>
          <cell r="Y1135">
            <v>0</v>
          </cell>
          <cell r="Z1135">
            <v>201260</v>
          </cell>
          <cell r="AA1135">
            <v>0</v>
          </cell>
          <cell r="AB1135">
            <v>82000</v>
          </cell>
          <cell r="AC1135">
            <v>0</v>
          </cell>
          <cell r="AD1135">
            <v>119260</v>
          </cell>
          <cell r="AE1135">
            <v>109053</v>
          </cell>
          <cell r="AF1135">
            <v>0</v>
          </cell>
          <cell r="AG1135">
            <v>109053</v>
          </cell>
          <cell r="AH1135">
            <v>8.56</v>
          </cell>
        </row>
        <row r="1136">
          <cell r="J1136" t="str">
            <v>JAGALUR_66F15-JYOTHIPURA</v>
          </cell>
          <cell r="K1136" t="str">
            <v>NJY</v>
          </cell>
          <cell r="L1136" t="str">
            <v>1310105904020505</v>
          </cell>
          <cell r="M1136">
            <v>3331</v>
          </cell>
          <cell r="N1136">
            <v>2730</v>
          </cell>
          <cell r="O1136">
            <v>601</v>
          </cell>
          <cell r="P1136">
            <v>0</v>
          </cell>
          <cell r="Q1136">
            <v>0</v>
          </cell>
          <cell r="R1136">
            <v>690.48</v>
          </cell>
          <cell r="S1136">
            <v>705.34500000000003</v>
          </cell>
          <cell r="T1136">
            <v>690.48</v>
          </cell>
          <cell r="U1136">
            <v>0</v>
          </cell>
          <cell r="V1136">
            <v>690.48</v>
          </cell>
          <cell r="W1136">
            <v>0</v>
          </cell>
          <cell r="X1136">
            <v>20000</v>
          </cell>
          <cell r="Y1136">
            <v>0</v>
          </cell>
          <cell r="Z1136">
            <v>297300</v>
          </cell>
          <cell r="AA1136">
            <v>0</v>
          </cell>
          <cell r="AB1136">
            <v>138000</v>
          </cell>
          <cell r="AC1136">
            <v>0</v>
          </cell>
          <cell r="AD1136">
            <v>159300</v>
          </cell>
          <cell r="AE1136">
            <v>144582.5</v>
          </cell>
          <cell r="AF1136">
            <v>0</v>
          </cell>
          <cell r="AG1136">
            <v>144582.5</v>
          </cell>
          <cell r="AH1136">
            <v>9.24</v>
          </cell>
        </row>
        <row r="1137">
          <cell r="J1137" t="str">
            <v>JAGALUR_66F17-GIDDANAKATTE</v>
          </cell>
          <cell r="K1137" t="str">
            <v>AGRI</v>
          </cell>
          <cell r="L1137" t="str">
            <v>18133</v>
          </cell>
          <cell r="M1137">
            <v>198</v>
          </cell>
          <cell r="N1137">
            <v>189</v>
          </cell>
          <cell r="O1137">
            <v>9</v>
          </cell>
          <cell r="P1137">
            <v>188</v>
          </cell>
          <cell r="Q1137">
            <v>0</v>
          </cell>
          <cell r="R1137">
            <v>176.95</v>
          </cell>
          <cell r="S1137">
            <v>431.59</v>
          </cell>
          <cell r="T1137">
            <v>176.95</v>
          </cell>
          <cell r="U1137">
            <v>0</v>
          </cell>
          <cell r="V1137">
            <v>176.95</v>
          </cell>
          <cell r="W1137">
            <v>0</v>
          </cell>
          <cell r="X1137">
            <v>2000</v>
          </cell>
          <cell r="Y1137">
            <v>0</v>
          </cell>
          <cell r="Z1137">
            <v>509280</v>
          </cell>
          <cell r="AA1137">
            <v>0</v>
          </cell>
          <cell r="AB1137">
            <v>180000</v>
          </cell>
          <cell r="AC1137">
            <v>0</v>
          </cell>
          <cell r="AD1137">
            <v>329280</v>
          </cell>
          <cell r="AE1137">
            <v>1100</v>
          </cell>
          <cell r="AF1137">
            <v>296898.538</v>
          </cell>
          <cell r="AG1137">
            <v>297998.538</v>
          </cell>
          <cell r="AH1137">
            <v>9.5</v>
          </cell>
        </row>
        <row r="1138">
          <cell r="J1138" t="str">
            <v>KODIGENAHALLI_66F12-GIREGOWDANAHALLI-NJY</v>
          </cell>
          <cell r="K1138" t="str">
            <v>IDLE</v>
          </cell>
          <cell r="L1138" t="str">
            <v>1320304901020108</v>
          </cell>
          <cell r="M1138">
            <v>3</v>
          </cell>
          <cell r="N1138">
            <v>2</v>
          </cell>
          <cell r="O1138">
            <v>1</v>
          </cell>
          <cell r="P1138">
            <v>0</v>
          </cell>
          <cell r="Q1138">
            <v>0</v>
          </cell>
          <cell r="T1138" t="e">
            <v>#N/A</v>
          </cell>
          <cell r="U1138" t="e">
            <v>#N/A</v>
          </cell>
          <cell r="V1138" t="e">
            <v>#N/A</v>
          </cell>
          <cell r="W1138" t="e">
            <v>#N/A</v>
          </cell>
          <cell r="AE1138">
            <v>71</v>
          </cell>
          <cell r="AF1138">
            <v>0</v>
          </cell>
          <cell r="AG1138">
            <v>71</v>
          </cell>
        </row>
        <row r="1139">
          <cell r="J1139" t="str">
            <v>THERIYUR_66F04-MUDDENAHALLI</v>
          </cell>
          <cell r="K1139" t="str">
            <v>AGRI</v>
          </cell>
          <cell r="L1139" t="str">
            <v>1320304904010104</v>
          </cell>
          <cell r="M1139">
            <v>423</v>
          </cell>
          <cell r="N1139">
            <v>375</v>
          </cell>
          <cell r="O1139">
            <v>48</v>
          </cell>
          <cell r="P1139">
            <v>355</v>
          </cell>
          <cell r="Q1139">
            <v>0</v>
          </cell>
          <cell r="R1139">
            <v>4840</v>
          </cell>
          <cell r="S1139">
            <v>5007</v>
          </cell>
          <cell r="T1139">
            <v>4840</v>
          </cell>
          <cell r="U1139">
            <v>0</v>
          </cell>
          <cell r="V1139">
            <v>4840</v>
          </cell>
          <cell r="W1139">
            <v>0</v>
          </cell>
          <cell r="X1139">
            <v>2000</v>
          </cell>
          <cell r="Y1139">
            <v>0</v>
          </cell>
          <cell r="Z1139">
            <v>334000</v>
          </cell>
          <cell r="AA1139">
            <v>0</v>
          </cell>
          <cell r="AB1139">
            <v>0</v>
          </cell>
          <cell r="AC1139">
            <v>0</v>
          </cell>
          <cell r="AD1139">
            <v>334000</v>
          </cell>
          <cell r="AE1139">
            <v>175</v>
          </cell>
          <cell r="AF1139">
            <v>302095.60200000001</v>
          </cell>
          <cell r="AG1139">
            <v>302270.60200000001</v>
          </cell>
          <cell r="AH1139">
            <v>9.5</v>
          </cell>
        </row>
        <row r="1140">
          <cell r="J1140" t="str">
            <v>THERIYUR_66F03-MASARAPADI</v>
          </cell>
          <cell r="K1140" t="str">
            <v>AGRI</v>
          </cell>
          <cell r="L1140" t="str">
            <v>1320304904010103</v>
          </cell>
          <cell r="M1140">
            <v>217</v>
          </cell>
          <cell r="N1140">
            <v>216</v>
          </cell>
          <cell r="O1140">
            <v>1</v>
          </cell>
          <cell r="P1140">
            <v>213</v>
          </cell>
          <cell r="Q1140">
            <v>0</v>
          </cell>
          <cell r="R1140">
            <v>3781.1</v>
          </cell>
          <cell r="S1140">
            <v>3897.3</v>
          </cell>
          <cell r="T1140">
            <v>3781.1</v>
          </cell>
          <cell r="U1140">
            <v>0</v>
          </cell>
          <cell r="V1140">
            <v>3781.1</v>
          </cell>
          <cell r="W1140">
            <v>0</v>
          </cell>
          <cell r="X1140">
            <v>2000</v>
          </cell>
          <cell r="Y1140">
            <v>0</v>
          </cell>
          <cell r="Z1140">
            <v>232400</v>
          </cell>
          <cell r="AA1140">
            <v>0</v>
          </cell>
          <cell r="AB1140">
            <v>1000</v>
          </cell>
          <cell r="AC1140">
            <v>0</v>
          </cell>
          <cell r="AD1140">
            <v>231400</v>
          </cell>
          <cell r="AE1140">
            <v>17</v>
          </cell>
          <cell r="AF1140">
            <v>209400.516</v>
          </cell>
          <cell r="AG1140">
            <v>209417.516</v>
          </cell>
          <cell r="AH1140">
            <v>9.5</v>
          </cell>
        </row>
        <row r="1141">
          <cell r="J1141" t="str">
            <v>THERIYUR_66F02-GUNDAGAL</v>
          </cell>
          <cell r="K1141" t="str">
            <v>AGRI</v>
          </cell>
          <cell r="L1141" t="str">
            <v>1320304904010102</v>
          </cell>
          <cell r="M1141">
            <v>156</v>
          </cell>
          <cell r="N1141">
            <v>148</v>
          </cell>
          <cell r="O1141">
            <v>8</v>
          </cell>
          <cell r="P1141">
            <v>147</v>
          </cell>
          <cell r="Q1141">
            <v>0</v>
          </cell>
          <cell r="R1141">
            <v>3162.7</v>
          </cell>
          <cell r="S1141">
            <v>3288.4</v>
          </cell>
          <cell r="T1141">
            <v>3162.7</v>
          </cell>
          <cell r="U1141">
            <v>0</v>
          </cell>
          <cell r="V1141">
            <v>3162.7</v>
          </cell>
          <cell r="W1141">
            <v>0</v>
          </cell>
          <cell r="X1141">
            <v>2000</v>
          </cell>
          <cell r="Y1141">
            <v>0</v>
          </cell>
          <cell r="Z1141">
            <v>251400</v>
          </cell>
          <cell r="AA1141">
            <v>0</v>
          </cell>
          <cell r="AB1141">
            <v>0</v>
          </cell>
          <cell r="AC1141">
            <v>0</v>
          </cell>
          <cell r="AD1141">
            <v>251400</v>
          </cell>
          <cell r="AE1141">
            <v>5</v>
          </cell>
          <cell r="AF1141">
            <v>227511.87100000001</v>
          </cell>
          <cell r="AG1141">
            <v>227516.87100000001</v>
          </cell>
          <cell r="AH1141">
            <v>9.5</v>
          </cell>
        </row>
        <row r="1142">
          <cell r="J1142" t="str">
            <v>THERIYUR_66F01-PARTHIHALLI</v>
          </cell>
          <cell r="K1142" t="str">
            <v>AGRI</v>
          </cell>
          <cell r="L1142" t="str">
            <v>1320304904010101</v>
          </cell>
          <cell r="M1142">
            <v>469</v>
          </cell>
          <cell r="N1142">
            <v>467</v>
          </cell>
          <cell r="O1142">
            <v>2</v>
          </cell>
          <cell r="P1142">
            <v>463</v>
          </cell>
          <cell r="Q1142">
            <v>0</v>
          </cell>
          <cell r="R1142">
            <v>3520</v>
          </cell>
          <cell r="S1142">
            <v>3648.4</v>
          </cell>
          <cell r="T1142">
            <v>3520</v>
          </cell>
          <cell r="U1142">
            <v>0</v>
          </cell>
          <cell r="V1142">
            <v>3520</v>
          </cell>
          <cell r="W1142">
            <v>0</v>
          </cell>
          <cell r="X1142">
            <v>2000</v>
          </cell>
          <cell r="Y1142">
            <v>0</v>
          </cell>
          <cell r="Z1142">
            <v>256800</v>
          </cell>
          <cell r="AA1142">
            <v>0</v>
          </cell>
          <cell r="AB1142">
            <v>0</v>
          </cell>
          <cell r="AC1142">
            <v>0</v>
          </cell>
          <cell r="AD1142">
            <v>256800</v>
          </cell>
          <cell r="AE1142">
            <v>649</v>
          </cell>
          <cell r="AF1142">
            <v>231755.96400000001</v>
          </cell>
          <cell r="AG1142">
            <v>232404.96400000001</v>
          </cell>
          <cell r="AH1142">
            <v>9.5</v>
          </cell>
        </row>
        <row r="1143">
          <cell r="J1143" t="str">
            <v>PURAVARA_66F08-CHUNCHENAHALLI</v>
          </cell>
          <cell r="K1143" t="str">
            <v>AGRI</v>
          </cell>
          <cell r="L1143" t="str">
            <v>1320304903020104</v>
          </cell>
          <cell r="M1143">
            <v>306</v>
          </cell>
          <cell r="N1143">
            <v>305</v>
          </cell>
          <cell r="O1143">
            <v>1</v>
          </cell>
          <cell r="P1143">
            <v>283</v>
          </cell>
          <cell r="Q1143">
            <v>0</v>
          </cell>
          <cell r="R1143">
            <v>295.2</v>
          </cell>
          <cell r="S1143">
            <v>447.8</v>
          </cell>
          <cell r="T1143">
            <v>295.2</v>
          </cell>
          <cell r="U1143">
            <v>0</v>
          </cell>
          <cell r="V1143">
            <v>295.2</v>
          </cell>
          <cell r="W1143">
            <v>0</v>
          </cell>
          <cell r="X1143">
            <v>2000</v>
          </cell>
          <cell r="Y1143">
            <v>0</v>
          </cell>
          <cell r="Z1143">
            <v>305200</v>
          </cell>
          <cell r="AA1143">
            <v>0</v>
          </cell>
          <cell r="AB1143">
            <v>0</v>
          </cell>
          <cell r="AC1143">
            <v>0</v>
          </cell>
          <cell r="AD1143">
            <v>305200</v>
          </cell>
          <cell r="AE1143">
            <v>358</v>
          </cell>
          <cell r="AF1143">
            <v>275849.08199999999</v>
          </cell>
          <cell r="AG1143">
            <v>276207.08199999999</v>
          </cell>
          <cell r="AH1143">
            <v>9.5</v>
          </cell>
        </row>
        <row r="1144">
          <cell r="J1144" t="str">
            <v>PURAVARA_66F07-TALAKERE NJY</v>
          </cell>
          <cell r="K1144" t="str">
            <v>NJY</v>
          </cell>
          <cell r="L1144" t="str">
            <v>1320304903020102</v>
          </cell>
          <cell r="M1144">
            <v>2010</v>
          </cell>
          <cell r="N1144">
            <v>1600</v>
          </cell>
          <cell r="O1144">
            <v>410</v>
          </cell>
          <cell r="P1144">
            <v>0</v>
          </cell>
          <cell r="Q1144">
            <v>0</v>
          </cell>
          <cell r="R1144">
            <v>1485.8</v>
          </cell>
          <cell r="S1144">
            <v>1533.5</v>
          </cell>
          <cell r="T1144">
            <v>1485.8</v>
          </cell>
          <cell r="U1144">
            <v>0</v>
          </cell>
          <cell r="V1144">
            <v>1485.8</v>
          </cell>
          <cell r="W1144">
            <v>0</v>
          </cell>
          <cell r="X1144">
            <v>2000</v>
          </cell>
          <cell r="Y1144">
            <v>0</v>
          </cell>
          <cell r="Z1144">
            <v>95400</v>
          </cell>
          <cell r="AA1144">
            <v>0</v>
          </cell>
          <cell r="AB1144">
            <v>4500</v>
          </cell>
          <cell r="AC1144">
            <v>0</v>
          </cell>
          <cell r="AD1144">
            <v>90900</v>
          </cell>
          <cell r="AE1144">
            <v>82366</v>
          </cell>
          <cell r="AF1144">
            <v>0</v>
          </cell>
          <cell r="AG1144">
            <v>82366</v>
          </cell>
          <cell r="AH1144">
            <v>9.39</v>
          </cell>
        </row>
        <row r="1145">
          <cell r="J1145" t="str">
            <v>PURAVARA_66F06-HALETHIMMANAHALLI NJY</v>
          </cell>
          <cell r="K1145" t="str">
            <v>NJY</v>
          </cell>
          <cell r="L1145" t="str">
            <v>1320304903020101</v>
          </cell>
          <cell r="M1145">
            <v>2752</v>
          </cell>
          <cell r="N1145">
            <v>2128</v>
          </cell>
          <cell r="O1145">
            <v>624</v>
          </cell>
          <cell r="P1145">
            <v>0</v>
          </cell>
          <cell r="Q1145">
            <v>0</v>
          </cell>
          <cell r="R1145">
            <v>2488.1</v>
          </cell>
          <cell r="S1145">
            <v>2552.6999999999998</v>
          </cell>
          <cell r="T1145">
            <v>2488.1</v>
          </cell>
          <cell r="U1145">
            <v>0</v>
          </cell>
          <cell r="V1145">
            <v>2488.1</v>
          </cell>
          <cell r="W1145">
            <v>0</v>
          </cell>
          <cell r="X1145">
            <v>2000</v>
          </cell>
          <cell r="Y1145">
            <v>0</v>
          </cell>
          <cell r="Z1145">
            <v>129200</v>
          </cell>
          <cell r="AA1145">
            <v>0</v>
          </cell>
          <cell r="AB1145">
            <v>0</v>
          </cell>
          <cell r="AC1145">
            <v>0</v>
          </cell>
          <cell r="AD1145">
            <v>129200</v>
          </cell>
          <cell r="AE1145">
            <v>118248.6</v>
          </cell>
          <cell r="AF1145">
            <v>0</v>
          </cell>
          <cell r="AG1145">
            <v>118248.6</v>
          </cell>
          <cell r="AH1145">
            <v>8.48</v>
          </cell>
        </row>
        <row r="1146">
          <cell r="J1146" t="str">
            <v>PURAVARA_66F05-HANUMANTHAPURA</v>
          </cell>
          <cell r="K1146" t="str">
            <v>AGRI</v>
          </cell>
          <cell r="L1146" t="str">
            <v>1320304903020103</v>
          </cell>
          <cell r="M1146">
            <v>153</v>
          </cell>
          <cell r="N1146">
            <v>153</v>
          </cell>
          <cell r="O1146">
            <v>0</v>
          </cell>
          <cell r="P1146">
            <v>149</v>
          </cell>
          <cell r="Q1146">
            <v>0</v>
          </cell>
          <cell r="R1146">
            <v>146</v>
          </cell>
          <cell r="S1146">
            <v>241.7</v>
          </cell>
          <cell r="T1146">
            <v>146</v>
          </cell>
          <cell r="U1146">
            <v>0</v>
          </cell>
          <cell r="V1146">
            <v>146</v>
          </cell>
          <cell r="W1146">
            <v>0</v>
          </cell>
          <cell r="X1146">
            <v>2000</v>
          </cell>
          <cell r="Y1146">
            <v>0</v>
          </cell>
          <cell r="Z1146">
            <v>191400</v>
          </cell>
          <cell r="AA1146">
            <v>0</v>
          </cell>
          <cell r="AB1146">
            <v>0</v>
          </cell>
          <cell r="AC1146">
            <v>0</v>
          </cell>
          <cell r="AD1146">
            <v>191400</v>
          </cell>
          <cell r="AE1146">
            <v>58</v>
          </cell>
          <cell r="AF1146">
            <v>173158.95</v>
          </cell>
          <cell r="AG1146">
            <v>173216.95</v>
          </cell>
          <cell r="AH1146">
            <v>9.5</v>
          </cell>
        </row>
        <row r="1147">
          <cell r="J1147" t="str">
            <v>PURAVARA_66F04-IMMADAGONDANAHALLI</v>
          </cell>
          <cell r="K1147" t="str">
            <v>AGRI</v>
          </cell>
          <cell r="L1147" t="str">
            <v>1320304903010204</v>
          </cell>
          <cell r="M1147">
            <v>274</v>
          </cell>
          <cell r="N1147">
            <v>273</v>
          </cell>
          <cell r="O1147">
            <v>1</v>
          </cell>
          <cell r="P1147">
            <v>270</v>
          </cell>
          <cell r="Q1147">
            <v>0</v>
          </cell>
          <cell r="R1147">
            <v>10177.700000000001</v>
          </cell>
          <cell r="S1147">
            <v>10368.5</v>
          </cell>
          <cell r="T1147">
            <v>10177.700000000001</v>
          </cell>
          <cell r="U1147">
            <v>0</v>
          </cell>
          <cell r="V1147">
            <v>10177.700000000001</v>
          </cell>
          <cell r="W1147">
            <v>0</v>
          </cell>
          <cell r="X1147">
            <v>2000</v>
          </cell>
          <cell r="Y1147">
            <v>0</v>
          </cell>
          <cell r="Z1147">
            <v>381600</v>
          </cell>
          <cell r="AA1147">
            <v>0</v>
          </cell>
          <cell r="AB1147">
            <v>1000</v>
          </cell>
          <cell r="AC1147">
            <v>0</v>
          </cell>
          <cell r="AD1147">
            <v>380600</v>
          </cell>
          <cell r="AE1147">
            <v>15</v>
          </cell>
          <cell r="AF1147">
            <v>344427.98700000002</v>
          </cell>
          <cell r="AG1147">
            <v>344442.98700000002</v>
          </cell>
          <cell r="AH1147">
            <v>9.5</v>
          </cell>
        </row>
        <row r="1148">
          <cell r="J1148" t="str">
            <v>PURAVARA_66F03-GUMKARNAHALLI</v>
          </cell>
          <cell r="K1148" t="str">
            <v>AGRI</v>
          </cell>
          <cell r="L1148" t="str">
            <v>1320304903010203</v>
          </cell>
          <cell r="M1148">
            <v>262</v>
          </cell>
          <cell r="N1148">
            <v>260</v>
          </cell>
          <cell r="O1148">
            <v>2</v>
          </cell>
          <cell r="P1148">
            <v>240</v>
          </cell>
          <cell r="Q1148">
            <v>0</v>
          </cell>
          <cell r="R1148">
            <v>8111.3</v>
          </cell>
          <cell r="S1148">
            <v>8260.7000000000007</v>
          </cell>
          <cell r="T1148">
            <v>8111.3</v>
          </cell>
          <cell r="U1148">
            <v>0</v>
          </cell>
          <cell r="V1148">
            <v>8111.3</v>
          </cell>
          <cell r="W1148">
            <v>0</v>
          </cell>
          <cell r="X1148">
            <v>2000</v>
          </cell>
          <cell r="Y1148">
            <v>0</v>
          </cell>
          <cell r="Z1148">
            <v>298800</v>
          </cell>
          <cell r="AA1148">
            <v>0</v>
          </cell>
          <cell r="AB1148">
            <v>0</v>
          </cell>
          <cell r="AC1148">
            <v>0</v>
          </cell>
          <cell r="AD1148">
            <v>298800</v>
          </cell>
          <cell r="AE1148">
            <v>390</v>
          </cell>
          <cell r="AF1148">
            <v>270023.67300000001</v>
          </cell>
          <cell r="AG1148">
            <v>270413.67300000001</v>
          </cell>
          <cell r="AH1148">
            <v>9.5</v>
          </cell>
        </row>
        <row r="1149">
          <cell r="J1149" t="str">
            <v>PURAVARA_66F02-THIMMALAPURA</v>
          </cell>
          <cell r="K1149" t="str">
            <v>AGRI</v>
          </cell>
          <cell r="L1149" t="str">
            <v>1320304903010202</v>
          </cell>
          <cell r="M1149">
            <v>216</v>
          </cell>
          <cell r="N1149">
            <v>216</v>
          </cell>
          <cell r="O1149">
            <v>0</v>
          </cell>
          <cell r="P1149">
            <v>216</v>
          </cell>
          <cell r="Q1149">
            <v>0</v>
          </cell>
          <cell r="R1149">
            <v>5908</v>
          </cell>
          <cell r="S1149">
            <v>6044.4</v>
          </cell>
          <cell r="T1149">
            <v>5908</v>
          </cell>
          <cell r="U1149">
            <v>0</v>
          </cell>
          <cell r="V1149">
            <v>5908</v>
          </cell>
          <cell r="W1149">
            <v>0</v>
          </cell>
          <cell r="X1149">
            <v>2000</v>
          </cell>
          <cell r="Y1149">
            <v>0</v>
          </cell>
          <cell r="Z1149">
            <v>272800</v>
          </cell>
          <cell r="AA1149">
            <v>0</v>
          </cell>
          <cell r="AB1149">
            <v>0</v>
          </cell>
          <cell r="AC1149">
            <v>0</v>
          </cell>
          <cell r="AD1149">
            <v>272800</v>
          </cell>
          <cell r="AE1149">
            <v>0</v>
          </cell>
          <cell r="AF1149">
            <v>246884.60399999999</v>
          </cell>
          <cell r="AG1149">
            <v>246884.60399999999</v>
          </cell>
          <cell r="AH1149">
            <v>9.5</v>
          </cell>
        </row>
        <row r="1150">
          <cell r="J1150" t="str">
            <v>PURAVARA_66F01-SIDDANAHALLI</v>
          </cell>
          <cell r="K1150" t="str">
            <v>AGRI</v>
          </cell>
          <cell r="L1150" t="str">
            <v>1320304903010201</v>
          </cell>
          <cell r="M1150">
            <v>304</v>
          </cell>
          <cell r="N1150">
            <v>304</v>
          </cell>
          <cell r="O1150">
            <v>0</v>
          </cell>
          <cell r="P1150">
            <v>302</v>
          </cell>
          <cell r="Q1150">
            <v>0</v>
          </cell>
          <cell r="R1150">
            <v>7935.9</v>
          </cell>
          <cell r="S1150">
            <v>8051.4</v>
          </cell>
          <cell r="T1150">
            <v>7935.9</v>
          </cell>
          <cell r="U1150">
            <v>0</v>
          </cell>
          <cell r="V1150">
            <v>7935.9</v>
          </cell>
          <cell r="W1150">
            <v>0</v>
          </cell>
          <cell r="X1150">
            <v>2000</v>
          </cell>
          <cell r="Y1150">
            <v>0</v>
          </cell>
          <cell r="Z1150">
            <v>231000</v>
          </cell>
          <cell r="AA1150">
            <v>0</v>
          </cell>
          <cell r="AB1150">
            <v>0</v>
          </cell>
          <cell r="AC1150">
            <v>0</v>
          </cell>
          <cell r="AD1150">
            <v>231000</v>
          </cell>
          <cell r="AE1150">
            <v>9</v>
          </cell>
          <cell r="AF1150">
            <v>209046.73199999999</v>
          </cell>
          <cell r="AG1150">
            <v>209055.73199999999</v>
          </cell>
          <cell r="AH1150">
            <v>9.5</v>
          </cell>
        </row>
        <row r="1151">
          <cell r="J1151" t="str">
            <v>NITRAHALLI_66F12 - NITTARAHALLI</v>
          </cell>
          <cell r="K1151" t="str">
            <v>AGRI</v>
          </cell>
          <cell r="L1151" t="str">
            <v>1220204904010303</v>
          </cell>
          <cell r="M1151">
            <v>413</v>
          </cell>
          <cell r="N1151">
            <v>393</v>
          </cell>
          <cell r="O1151">
            <v>20</v>
          </cell>
          <cell r="P1151">
            <v>393</v>
          </cell>
          <cell r="Q1151">
            <v>0</v>
          </cell>
          <cell r="R1151">
            <v>1996.5</v>
          </cell>
          <cell r="S1151">
            <v>2179.6999999999998</v>
          </cell>
          <cell r="T1151">
            <v>1996.5</v>
          </cell>
          <cell r="U1151">
            <v>0</v>
          </cell>
          <cell r="V1151">
            <v>1996.5</v>
          </cell>
          <cell r="W1151">
            <v>0</v>
          </cell>
          <cell r="X1151">
            <v>2000</v>
          </cell>
          <cell r="Y1151">
            <v>0</v>
          </cell>
          <cell r="Z1151">
            <v>366400</v>
          </cell>
          <cell r="AA1151">
            <v>0</v>
          </cell>
          <cell r="AB1151">
            <v>0</v>
          </cell>
          <cell r="AC1151">
            <v>0</v>
          </cell>
          <cell r="AD1151">
            <v>366400</v>
          </cell>
          <cell r="AE1151">
            <v>0</v>
          </cell>
          <cell r="AF1151">
            <v>331591.245</v>
          </cell>
          <cell r="AG1151">
            <v>331591.245</v>
          </cell>
          <cell r="AH1151">
            <v>9.5</v>
          </cell>
        </row>
        <row r="1152">
          <cell r="J1152" t="str">
            <v>NITRAHALLI_66F11-HUNSAVADI NJY</v>
          </cell>
          <cell r="K1152" t="str">
            <v>NJY</v>
          </cell>
          <cell r="L1152" t="str">
            <v>1320304902010306</v>
          </cell>
          <cell r="M1152">
            <v>1733</v>
          </cell>
          <cell r="N1152">
            <v>1437</v>
          </cell>
          <cell r="O1152">
            <v>296</v>
          </cell>
          <cell r="P1152">
            <v>0</v>
          </cell>
          <cell r="Q1152">
            <v>0</v>
          </cell>
          <cell r="R1152">
            <v>2402.3000000000002</v>
          </cell>
          <cell r="S1152">
            <v>2512.4</v>
          </cell>
          <cell r="T1152">
            <v>2402.3000000000002</v>
          </cell>
          <cell r="U1152">
            <v>0</v>
          </cell>
          <cell r="V1152">
            <v>2402.3000000000002</v>
          </cell>
          <cell r="W1152">
            <v>0</v>
          </cell>
          <cell r="X1152">
            <v>1000</v>
          </cell>
          <cell r="Y1152">
            <v>0</v>
          </cell>
          <cell r="Z1152">
            <v>110100</v>
          </cell>
          <cell r="AA1152">
            <v>0</v>
          </cell>
          <cell r="AB1152">
            <v>19100</v>
          </cell>
          <cell r="AC1152">
            <v>0</v>
          </cell>
          <cell r="AD1152">
            <v>91000</v>
          </cell>
          <cell r="AE1152">
            <v>82165.7</v>
          </cell>
          <cell r="AF1152">
            <v>0</v>
          </cell>
          <cell r="AG1152">
            <v>82165.7</v>
          </cell>
          <cell r="AH1152">
            <v>9.7100000000000009</v>
          </cell>
        </row>
        <row r="1153">
          <cell r="J1153" t="str">
            <v>NITRAHALLI_66F10-BADACHOWDANAHALLI</v>
          </cell>
          <cell r="K1153" t="str">
            <v>NJY</v>
          </cell>
          <cell r="L1153" t="str">
            <v>1320304902010305</v>
          </cell>
          <cell r="M1153">
            <v>2147</v>
          </cell>
          <cell r="N1153">
            <v>1715</v>
          </cell>
          <cell r="O1153">
            <v>432</v>
          </cell>
          <cell r="P1153">
            <v>1</v>
          </cell>
          <cell r="Q1153">
            <v>0</v>
          </cell>
          <cell r="R1153">
            <v>541.51599999999996</v>
          </cell>
          <cell r="S1153">
            <v>551.47299999999996</v>
          </cell>
          <cell r="T1153">
            <v>541.52</v>
          </cell>
          <cell r="U1153">
            <v>-4.0000000000190994E-3</v>
          </cell>
          <cell r="V1153">
            <v>541.52</v>
          </cell>
          <cell r="W1153">
            <v>-4.0000000000190994E-3</v>
          </cell>
          <cell r="X1153">
            <v>10000</v>
          </cell>
          <cell r="Y1153">
            <v>0</v>
          </cell>
          <cell r="Z1153">
            <v>99570</v>
          </cell>
          <cell r="AA1153">
            <v>0</v>
          </cell>
          <cell r="AB1153">
            <v>6500</v>
          </cell>
          <cell r="AC1153">
            <v>0</v>
          </cell>
          <cell r="AD1153">
            <v>93070</v>
          </cell>
          <cell r="AE1153">
            <v>82768</v>
          </cell>
          <cell r="AF1153">
            <v>1143.79</v>
          </cell>
          <cell r="AG1153">
            <v>83911.79</v>
          </cell>
          <cell r="AH1153">
            <v>9.84</v>
          </cell>
        </row>
        <row r="1154">
          <cell r="J1154" t="str">
            <v>NITRAHALLI_66F09-SANKAPURA</v>
          </cell>
          <cell r="K1154" t="str">
            <v>NJY</v>
          </cell>
          <cell r="L1154" t="str">
            <v>1320304902010304</v>
          </cell>
          <cell r="M1154">
            <v>3932</v>
          </cell>
          <cell r="N1154">
            <v>2900</v>
          </cell>
          <cell r="O1154">
            <v>1032</v>
          </cell>
          <cell r="P1154">
            <v>0</v>
          </cell>
          <cell r="Q1154">
            <v>0</v>
          </cell>
          <cell r="R1154">
            <v>1109.7629999999999</v>
          </cell>
          <cell r="S1154">
            <v>1129.8869999999999</v>
          </cell>
          <cell r="T1154">
            <v>1109.76</v>
          </cell>
          <cell r="U1154">
            <v>2.9999999999290594E-3</v>
          </cell>
          <cell r="V1154">
            <v>1109.76</v>
          </cell>
          <cell r="W1154">
            <v>2.9999999999290594E-3</v>
          </cell>
          <cell r="X1154">
            <v>10000</v>
          </cell>
          <cell r="Y1154">
            <v>0</v>
          </cell>
          <cell r="Z1154">
            <v>201240</v>
          </cell>
          <cell r="AA1154">
            <v>2500</v>
          </cell>
          <cell r="AB1154">
            <v>0</v>
          </cell>
          <cell r="AC1154">
            <v>0</v>
          </cell>
          <cell r="AD1154">
            <v>203740</v>
          </cell>
          <cell r="AE1154">
            <v>185940</v>
          </cell>
          <cell r="AF1154">
            <v>0</v>
          </cell>
          <cell r="AG1154">
            <v>185940</v>
          </cell>
          <cell r="AH1154">
            <v>8.74</v>
          </cell>
        </row>
        <row r="1155">
          <cell r="J1155" t="str">
            <v>NITRAHALLI_66F08-BATTIGERE</v>
          </cell>
          <cell r="K1155" t="str">
            <v>AGRI</v>
          </cell>
          <cell r="L1155" t="str">
            <v>1320304902010303</v>
          </cell>
          <cell r="M1155">
            <v>387</v>
          </cell>
          <cell r="N1155">
            <v>386</v>
          </cell>
          <cell r="O1155">
            <v>1</v>
          </cell>
          <cell r="P1155">
            <v>375</v>
          </cell>
          <cell r="Q1155">
            <v>0</v>
          </cell>
          <cell r="R1155">
            <v>778.65899999999999</v>
          </cell>
          <cell r="S1155">
            <v>797.76199999999994</v>
          </cell>
          <cell r="T1155">
            <v>778.66</v>
          </cell>
          <cell r="U1155">
            <v>-9.9999999997635314E-4</v>
          </cell>
          <cell r="V1155">
            <v>778.66</v>
          </cell>
          <cell r="W1155">
            <v>-9.9999999997635314E-4</v>
          </cell>
          <cell r="X1155">
            <v>20000</v>
          </cell>
          <cell r="Y1155">
            <v>0</v>
          </cell>
          <cell r="Z1155">
            <v>382060</v>
          </cell>
          <cell r="AA1155">
            <v>0</v>
          </cell>
          <cell r="AB1155">
            <v>0</v>
          </cell>
          <cell r="AC1155">
            <v>0</v>
          </cell>
          <cell r="AD1155">
            <v>382060</v>
          </cell>
          <cell r="AE1155">
            <v>76</v>
          </cell>
          <cell r="AF1155">
            <v>345689.217</v>
          </cell>
          <cell r="AG1155">
            <v>345765.217</v>
          </cell>
          <cell r="AH1155">
            <v>9.5</v>
          </cell>
        </row>
        <row r="1156">
          <cell r="J1156" t="str">
            <v>NITRAHALLI_66F07-BYCHAPURA</v>
          </cell>
          <cell r="K1156" t="str">
            <v>NJY</v>
          </cell>
          <cell r="L1156" t="str">
            <v>1320304902010302</v>
          </cell>
          <cell r="M1156">
            <v>3451</v>
          </cell>
          <cell r="N1156">
            <v>3075</v>
          </cell>
          <cell r="O1156">
            <v>376</v>
          </cell>
          <cell r="P1156">
            <v>2</v>
          </cell>
          <cell r="Q1156">
            <v>0</v>
          </cell>
          <cell r="R1156">
            <v>509.38400000000001</v>
          </cell>
          <cell r="S1156">
            <v>534.80100000000004</v>
          </cell>
          <cell r="T1156">
            <v>509.38</v>
          </cell>
          <cell r="U1156">
            <v>4.0000000000190994E-3</v>
          </cell>
          <cell r="V1156">
            <v>509.38</v>
          </cell>
          <cell r="W1156">
            <v>4.0000000000190994E-3</v>
          </cell>
          <cell r="X1156">
            <v>20000</v>
          </cell>
          <cell r="Y1156">
            <v>0</v>
          </cell>
          <cell r="Z1156">
            <v>508340</v>
          </cell>
          <cell r="AA1156">
            <v>0</v>
          </cell>
          <cell r="AB1156">
            <v>335000</v>
          </cell>
          <cell r="AC1156">
            <v>0</v>
          </cell>
          <cell r="AD1156">
            <v>173340</v>
          </cell>
          <cell r="AE1156">
            <v>156696.5</v>
          </cell>
          <cell r="AF1156">
            <v>2287.58</v>
          </cell>
          <cell r="AG1156">
            <v>158984.07999999999</v>
          </cell>
          <cell r="AH1156">
            <v>8.2799999999999994</v>
          </cell>
        </row>
        <row r="1157">
          <cell r="J1157" t="str">
            <v>NITRAHALLI_66F06-BYRENAHALLI</v>
          </cell>
          <cell r="K1157" t="str">
            <v>NJY</v>
          </cell>
          <cell r="L1157" t="str">
            <v>1320304902020301</v>
          </cell>
          <cell r="M1157">
            <v>1566</v>
          </cell>
          <cell r="N1157">
            <v>1388</v>
          </cell>
          <cell r="O1157">
            <v>178</v>
          </cell>
          <cell r="P1157">
            <v>0</v>
          </cell>
          <cell r="Q1157">
            <v>0</v>
          </cell>
          <cell r="R1157">
            <v>1058.8409999999999</v>
          </cell>
          <cell r="S1157">
            <v>1079.046</v>
          </cell>
          <cell r="T1157">
            <v>1058.8399999999999</v>
          </cell>
          <cell r="U1157">
            <v>9.9999999997635314E-4</v>
          </cell>
          <cell r="V1157">
            <v>1058.8399999999999</v>
          </cell>
          <cell r="W1157">
            <v>9.9999999997635314E-4</v>
          </cell>
          <cell r="X1157">
            <v>20000</v>
          </cell>
          <cell r="Y1157">
            <v>0</v>
          </cell>
          <cell r="Z1157">
            <v>404100</v>
          </cell>
          <cell r="AA1157">
            <v>0</v>
          </cell>
          <cell r="AB1157">
            <v>338000</v>
          </cell>
          <cell r="AC1157">
            <v>0</v>
          </cell>
          <cell r="AD1157">
            <v>66100</v>
          </cell>
          <cell r="AE1157">
            <v>61775.85</v>
          </cell>
          <cell r="AF1157">
            <v>0</v>
          </cell>
          <cell r="AG1157">
            <v>61775.85</v>
          </cell>
          <cell r="AH1157">
            <v>6.54</v>
          </cell>
        </row>
        <row r="1158">
          <cell r="J1158" t="str">
            <v>NITRAHALLI_66F05-BYALYA</v>
          </cell>
          <cell r="K1158" t="str">
            <v>AGRI</v>
          </cell>
          <cell r="L1158" t="str">
            <v>1320304902010301</v>
          </cell>
          <cell r="M1158">
            <v>306</v>
          </cell>
          <cell r="N1158">
            <v>263</v>
          </cell>
          <cell r="O1158">
            <v>43</v>
          </cell>
          <cell r="P1158">
            <v>260</v>
          </cell>
          <cell r="Q1158">
            <v>0</v>
          </cell>
          <cell r="R1158">
            <v>534.80100000000004</v>
          </cell>
          <cell r="S1158">
            <v>550.71799999999996</v>
          </cell>
          <cell r="T1158">
            <v>534.79999999999995</v>
          </cell>
          <cell r="U1158">
            <v>1.00000000009004E-3</v>
          </cell>
          <cell r="V1158">
            <v>534.79999999999995</v>
          </cell>
          <cell r="W1158">
            <v>1.00000000009004E-3</v>
          </cell>
          <cell r="X1158">
            <v>20000</v>
          </cell>
          <cell r="Y1158">
            <v>0</v>
          </cell>
          <cell r="Z1158">
            <v>318340</v>
          </cell>
          <cell r="AA1158">
            <v>0</v>
          </cell>
          <cell r="AB1158">
            <v>0</v>
          </cell>
          <cell r="AC1158">
            <v>0</v>
          </cell>
          <cell r="AD1158">
            <v>318340</v>
          </cell>
          <cell r="AE1158">
            <v>70</v>
          </cell>
          <cell r="AF1158">
            <v>288028.63400000002</v>
          </cell>
          <cell r="AG1158">
            <v>288098.63400000002</v>
          </cell>
          <cell r="AH1158">
            <v>9.5</v>
          </cell>
        </row>
        <row r="1159">
          <cell r="J1159" t="str">
            <v>NITRAHALLI_66F04-AKKIRAMPURA</v>
          </cell>
          <cell r="K1159" t="str">
            <v>AGRI</v>
          </cell>
          <cell r="L1159" t="str">
            <v>1320304902020104</v>
          </cell>
          <cell r="M1159">
            <v>1116</v>
          </cell>
          <cell r="N1159">
            <v>676</v>
          </cell>
          <cell r="O1159">
            <v>440</v>
          </cell>
          <cell r="P1159">
            <v>659</v>
          </cell>
          <cell r="Q1159">
            <v>0</v>
          </cell>
          <cell r="R1159">
            <v>881.24400000000003</v>
          </cell>
          <cell r="S1159">
            <v>881.24400000000003</v>
          </cell>
          <cell r="T1159">
            <v>882.53</v>
          </cell>
          <cell r="U1159">
            <v>-1.2859999999999445</v>
          </cell>
          <cell r="V1159">
            <v>882.53</v>
          </cell>
          <cell r="W1159">
            <v>-1.2859999999999445</v>
          </cell>
          <cell r="X1159">
            <v>20000</v>
          </cell>
          <cell r="Y1159">
            <v>0</v>
          </cell>
          <cell r="Z1159">
            <v>0</v>
          </cell>
          <cell r="AA1159">
            <v>1122500</v>
          </cell>
          <cell r="AB1159">
            <v>0</v>
          </cell>
          <cell r="AC1159">
            <v>0</v>
          </cell>
          <cell r="AD1159">
            <v>1122500</v>
          </cell>
          <cell r="AE1159">
            <v>3932</v>
          </cell>
          <cell r="AF1159">
            <v>1011927.45</v>
          </cell>
          <cell r="AG1159">
            <v>1015859.45</v>
          </cell>
          <cell r="AH1159">
            <v>9.5</v>
          </cell>
        </row>
        <row r="1160">
          <cell r="J1160" t="str">
            <v>NITRAHALLI_66F03-KONDAVADI</v>
          </cell>
          <cell r="K1160" t="str">
            <v>AGRI</v>
          </cell>
          <cell r="L1160" t="str">
            <v>1320304902020103</v>
          </cell>
          <cell r="M1160">
            <v>507</v>
          </cell>
          <cell r="N1160">
            <v>506</v>
          </cell>
          <cell r="O1160">
            <v>1</v>
          </cell>
          <cell r="P1160">
            <v>465</v>
          </cell>
          <cell r="Q1160">
            <v>0</v>
          </cell>
          <cell r="R1160">
            <v>690.25</v>
          </cell>
          <cell r="S1160">
            <v>708.101</v>
          </cell>
          <cell r="T1160">
            <v>690.25</v>
          </cell>
          <cell r="U1160">
            <v>0</v>
          </cell>
          <cell r="V1160">
            <v>690.25</v>
          </cell>
          <cell r="W1160">
            <v>0</v>
          </cell>
          <cell r="X1160">
            <v>20000</v>
          </cell>
          <cell r="Y1160">
            <v>0</v>
          </cell>
          <cell r="Z1160">
            <v>357020</v>
          </cell>
          <cell r="AA1160">
            <v>0</v>
          </cell>
          <cell r="AB1160">
            <v>0</v>
          </cell>
          <cell r="AC1160">
            <v>0</v>
          </cell>
          <cell r="AD1160">
            <v>357020</v>
          </cell>
          <cell r="AE1160">
            <v>5154.8</v>
          </cell>
          <cell r="AF1160">
            <v>317949.15000000002</v>
          </cell>
          <cell r="AG1160">
            <v>323103.95</v>
          </cell>
          <cell r="AH1160">
            <v>9.5</v>
          </cell>
        </row>
        <row r="1161">
          <cell r="J1161" t="str">
            <v>NITRAHALLI_66F02-ARSAPURA</v>
          </cell>
          <cell r="K1161" t="str">
            <v>AGRI</v>
          </cell>
          <cell r="L1161" t="str">
            <v>1320304902020102</v>
          </cell>
          <cell r="M1161">
            <v>959</v>
          </cell>
          <cell r="N1161">
            <v>755</v>
          </cell>
          <cell r="O1161">
            <v>204</v>
          </cell>
          <cell r="P1161">
            <v>720</v>
          </cell>
          <cell r="Q1161">
            <v>0</v>
          </cell>
          <cell r="R1161">
            <v>1017.253</v>
          </cell>
          <cell r="S1161">
            <v>1040.039</v>
          </cell>
          <cell r="T1161">
            <v>1017.25</v>
          </cell>
          <cell r="U1161">
            <v>3.0000000000427463E-3</v>
          </cell>
          <cell r="V1161">
            <v>1017.25</v>
          </cell>
          <cell r="W1161">
            <v>3.0000000000427463E-3</v>
          </cell>
          <cell r="X1161">
            <v>20000</v>
          </cell>
          <cell r="Y1161">
            <v>0</v>
          </cell>
          <cell r="Z1161">
            <v>455720</v>
          </cell>
          <cell r="AA1161">
            <v>0</v>
          </cell>
          <cell r="AB1161">
            <v>449500</v>
          </cell>
          <cell r="AC1161">
            <v>0</v>
          </cell>
          <cell r="AD1161">
            <v>6220</v>
          </cell>
          <cell r="AE1161">
            <v>843</v>
          </cell>
          <cell r="AF1161">
            <v>4788</v>
          </cell>
          <cell r="AG1161">
            <v>5631</v>
          </cell>
          <cell r="AH1161">
            <v>9.4700000000000006</v>
          </cell>
        </row>
        <row r="1162">
          <cell r="J1162" t="str">
            <v>NITRAHALLI_66F01-TAGGIHALLI</v>
          </cell>
          <cell r="K1162" t="str">
            <v>AGRI</v>
          </cell>
          <cell r="L1162" t="str">
            <v>1320304902020101</v>
          </cell>
          <cell r="M1162">
            <v>220</v>
          </cell>
          <cell r="N1162">
            <v>216</v>
          </cell>
          <cell r="O1162">
            <v>4</v>
          </cell>
          <cell r="P1162">
            <v>211</v>
          </cell>
          <cell r="Q1162">
            <v>0</v>
          </cell>
          <cell r="R1162">
            <v>43.518999999999998</v>
          </cell>
          <cell r="S1162">
            <v>51.649000000000001</v>
          </cell>
          <cell r="T1162">
            <v>43.52</v>
          </cell>
          <cell r="U1162">
            <v>-1.0000000000047748E-3</v>
          </cell>
          <cell r="V1162">
            <v>43.52</v>
          </cell>
          <cell r="W1162">
            <v>-1.0000000000047748E-3</v>
          </cell>
          <cell r="X1162">
            <v>20000</v>
          </cell>
          <cell r="Y1162">
            <v>0</v>
          </cell>
          <cell r="Z1162">
            <v>162600</v>
          </cell>
          <cell r="AA1162">
            <v>0</v>
          </cell>
          <cell r="AB1162">
            <v>0</v>
          </cell>
          <cell r="AC1162">
            <v>0</v>
          </cell>
          <cell r="AD1162">
            <v>162600</v>
          </cell>
          <cell r="AE1162">
            <v>122</v>
          </cell>
          <cell r="AF1162">
            <v>147030.633</v>
          </cell>
          <cell r="AG1162">
            <v>147152.633</v>
          </cell>
          <cell r="AH1162">
            <v>9.5</v>
          </cell>
        </row>
        <row r="1163">
          <cell r="J1163" t="str">
            <v>KODIGENAHALLI_66F18-BACHENAHALLI</v>
          </cell>
          <cell r="K1163" t="str">
            <v>AGRI</v>
          </cell>
          <cell r="L1163" t="str">
            <v>1320304901020307</v>
          </cell>
          <cell r="M1163">
            <v>0</v>
          </cell>
          <cell r="N1163">
            <v>0</v>
          </cell>
          <cell r="O1163">
            <v>0</v>
          </cell>
          <cell r="P1163">
            <v>0</v>
          </cell>
          <cell r="Q1163">
            <v>0</v>
          </cell>
          <cell r="R1163">
            <v>4058.4</v>
          </cell>
          <cell r="S1163">
            <v>4227.3999999999996</v>
          </cell>
          <cell r="T1163">
            <v>4058.4</v>
          </cell>
          <cell r="U1163">
            <v>0</v>
          </cell>
          <cell r="V1163">
            <v>4058.4</v>
          </cell>
          <cell r="W1163">
            <v>0</v>
          </cell>
          <cell r="X1163">
            <v>2000</v>
          </cell>
          <cell r="Y1163">
            <v>0</v>
          </cell>
          <cell r="Z1163">
            <v>338000</v>
          </cell>
          <cell r="AA1163">
            <v>0</v>
          </cell>
          <cell r="AB1163">
            <v>0</v>
          </cell>
          <cell r="AC1163">
            <v>0</v>
          </cell>
          <cell r="AD1163">
            <v>338000</v>
          </cell>
          <cell r="AE1163">
            <v>0</v>
          </cell>
          <cell r="AF1163">
            <v>0</v>
          </cell>
          <cell r="AG1163">
            <v>0</v>
          </cell>
          <cell r="AH1163">
            <v>100</v>
          </cell>
        </row>
        <row r="1164">
          <cell r="J1164" t="str">
            <v>KODIGENAHALLI_66F18-BACHENAHALLI</v>
          </cell>
          <cell r="K1164" t="str">
            <v>AGRI</v>
          </cell>
          <cell r="L1164" t="str">
            <v>1320304901010101</v>
          </cell>
          <cell r="M1164">
            <v>292</v>
          </cell>
          <cell r="N1164">
            <v>193</v>
          </cell>
          <cell r="O1164">
            <v>99</v>
          </cell>
          <cell r="P1164">
            <v>193</v>
          </cell>
          <cell r="Q1164">
            <v>0</v>
          </cell>
          <cell r="R1164">
            <v>4058.4</v>
          </cell>
          <cell r="S1164">
            <v>4227.3999999999996</v>
          </cell>
          <cell r="T1164">
            <v>4058.4</v>
          </cell>
          <cell r="U1164">
            <v>0</v>
          </cell>
          <cell r="V1164">
            <v>4058.4</v>
          </cell>
          <cell r="W1164">
            <v>0</v>
          </cell>
          <cell r="X1164">
            <v>1000</v>
          </cell>
          <cell r="Y1164">
            <v>0</v>
          </cell>
          <cell r="Z1164">
            <v>169000</v>
          </cell>
          <cell r="AA1164">
            <v>0</v>
          </cell>
          <cell r="AB1164">
            <v>0</v>
          </cell>
          <cell r="AC1164">
            <v>0</v>
          </cell>
          <cell r="AD1164">
            <v>169000</v>
          </cell>
          <cell r="AE1164">
            <v>0</v>
          </cell>
          <cell r="AF1164">
            <v>152945.73000000001</v>
          </cell>
          <cell r="AG1164">
            <v>152945.73000000001</v>
          </cell>
          <cell r="AH1164">
            <v>9.5</v>
          </cell>
        </row>
        <row r="1165">
          <cell r="J1165" t="str">
            <v>KODIGENAHALLI_66F17-KASINAYAKANAHALLI NJY</v>
          </cell>
          <cell r="K1165" t="str">
            <v>NJY</v>
          </cell>
          <cell r="L1165" t="str">
            <v>1320304901020306</v>
          </cell>
          <cell r="M1165">
            <v>3951</v>
          </cell>
          <cell r="N1165">
            <v>3101</v>
          </cell>
          <cell r="O1165">
            <v>850</v>
          </cell>
          <cell r="P1165">
            <v>0</v>
          </cell>
          <cell r="Q1165">
            <v>0</v>
          </cell>
          <cell r="R1165">
            <v>7116.2</v>
          </cell>
          <cell r="S1165">
            <v>7336.4</v>
          </cell>
          <cell r="T1165">
            <v>7116.2</v>
          </cell>
          <cell r="U1165">
            <v>0</v>
          </cell>
          <cell r="V1165">
            <v>7116.2</v>
          </cell>
          <cell r="W1165">
            <v>0</v>
          </cell>
          <cell r="X1165">
            <v>1000</v>
          </cell>
          <cell r="Y1165">
            <v>0</v>
          </cell>
          <cell r="Z1165">
            <v>220200</v>
          </cell>
          <cell r="AA1165">
            <v>55000</v>
          </cell>
          <cell r="AB1165">
            <v>0</v>
          </cell>
          <cell r="AC1165">
            <v>0</v>
          </cell>
          <cell r="AD1165">
            <v>275200</v>
          </cell>
          <cell r="AE1165">
            <v>248785</v>
          </cell>
          <cell r="AF1165">
            <v>0</v>
          </cell>
          <cell r="AG1165">
            <v>248785</v>
          </cell>
          <cell r="AH1165">
            <v>9.6</v>
          </cell>
        </row>
        <row r="1166">
          <cell r="J1166" t="str">
            <v>KODIGENAHALLI_66F16-DODDADALAVATTA</v>
          </cell>
          <cell r="K1166" t="str">
            <v>NJY</v>
          </cell>
          <cell r="L1166" t="str">
            <v>1320304901010103</v>
          </cell>
          <cell r="M1166">
            <v>4177</v>
          </cell>
          <cell r="N1166">
            <v>3285</v>
          </cell>
          <cell r="O1166">
            <v>892</v>
          </cell>
          <cell r="P1166">
            <v>0</v>
          </cell>
          <cell r="Q1166">
            <v>0</v>
          </cell>
          <cell r="R1166">
            <v>6993.6</v>
          </cell>
          <cell r="S1166">
            <v>7264</v>
          </cell>
          <cell r="T1166">
            <v>6993.6</v>
          </cell>
          <cell r="U1166">
            <v>0</v>
          </cell>
          <cell r="V1166">
            <v>6993.6</v>
          </cell>
          <cell r="W1166">
            <v>0</v>
          </cell>
          <cell r="X1166">
            <v>1000</v>
          </cell>
          <cell r="Y1166">
            <v>0</v>
          </cell>
          <cell r="Z1166">
            <v>270400</v>
          </cell>
          <cell r="AA1166">
            <v>0</v>
          </cell>
          <cell r="AB1166">
            <v>46000</v>
          </cell>
          <cell r="AC1166">
            <v>0</v>
          </cell>
          <cell r="AD1166">
            <v>224400</v>
          </cell>
          <cell r="AE1166">
            <v>204840</v>
          </cell>
          <cell r="AF1166">
            <v>0</v>
          </cell>
          <cell r="AG1166">
            <v>204840</v>
          </cell>
          <cell r="AH1166">
            <v>8.7200000000000006</v>
          </cell>
        </row>
        <row r="1167">
          <cell r="J1167" t="str">
            <v>KODIGENAHALLI_66F15-LOTUS FEEDER</v>
          </cell>
          <cell r="K1167" t="str">
            <v>INDUSTRIAL</v>
          </cell>
          <cell r="L1167" t="str">
            <v>1320304901010102</v>
          </cell>
          <cell r="M1167">
            <v>4</v>
          </cell>
          <cell r="N1167">
            <v>2</v>
          </cell>
          <cell r="O1167">
            <v>2</v>
          </cell>
          <cell r="P1167">
            <v>0</v>
          </cell>
          <cell r="Q1167">
            <v>0</v>
          </cell>
          <cell r="R1167">
            <v>285.45400000000001</v>
          </cell>
          <cell r="S1167">
            <v>290.27999999999997</v>
          </cell>
          <cell r="T1167">
            <v>285.45</v>
          </cell>
          <cell r="U1167">
            <v>4.0000000000190994E-3</v>
          </cell>
          <cell r="V1167">
            <v>285.45</v>
          </cell>
          <cell r="W1167">
            <v>4.0000000000190994E-3</v>
          </cell>
          <cell r="X1167">
            <v>10000</v>
          </cell>
          <cell r="Y1167">
            <v>0</v>
          </cell>
          <cell r="Z1167">
            <v>48260</v>
          </cell>
          <cell r="AA1167">
            <v>0</v>
          </cell>
          <cell r="AB1167">
            <v>0</v>
          </cell>
          <cell r="AC1167">
            <v>0</v>
          </cell>
          <cell r="AD1167">
            <v>48260</v>
          </cell>
          <cell r="AE1167">
            <v>47820</v>
          </cell>
          <cell r="AF1167">
            <v>0</v>
          </cell>
          <cell r="AG1167">
            <v>47820</v>
          </cell>
          <cell r="AH1167">
            <v>0.91</v>
          </cell>
        </row>
        <row r="1168">
          <cell r="J1168" t="str">
            <v>KODIGENAHALLI_66F14-VARADANAHALLI</v>
          </cell>
          <cell r="K1168" t="str">
            <v>NJY</v>
          </cell>
          <cell r="L1168" t="str">
            <v>1320304901020109</v>
          </cell>
          <cell r="M1168">
            <v>3219</v>
          </cell>
          <cell r="N1168">
            <v>2358</v>
          </cell>
          <cell r="O1168">
            <v>861</v>
          </cell>
          <cell r="P1168">
            <v>0</v>
          </cell>
          <cell r="Q1168">
            <v>0</v>
          </cell>
          <cell r="R1168">
            <v>720.45799999999997</v>
          </cell>
          <cell r="S1168">
            <v>731.94</v>
          </cell>
          <cell r="T1168">
            <v>720.46</v>
          </cell>
          <cell r="U1168">
            <v>-2.0000000000663931E-3</v>
          </cell>
          <cell r="V1168">
            <v>720.46</v>
          </cell>
          <cell r="W1168">
            <v>-2.0000000000663931E-3</v>
          </cell>
          <cell r="X1168">
            <v>20000</v>
          </cell>
          <cell r="Y1168">
            <v>0</v>
          </cell>
          <cell r="Z1168">
            <v>229640</v>
          </cell>
          <cell r="AA1168">
            <v>0</v>
          </cell>
          <cell r="AB1168">
            <v>35000</v>
          </cell>
          <cell r="AC1168">
            <v>0</v>
          </cell>
          <cell r="AD1168">
            <v>194640</v>
          </cell>
          <cell r="AE1168">
            <v>177994</v>
          </cell>
          <cell r="AF1168">
            <v>0</v>
          </cell>
          <cell r="AG1168">
            <v>177994</v>
          </cell>
          <cell r="AH1168">
            <v>8.5500000000000007</v>
          </cell>
        </row>
        <row r="1169">
          <cell r="J1169" t="str">
            <v>KODIGENAHALLI_66F13-ARLAPURA</v>
          </cell>
          <cell r="K1169" t="str">
            <v>NJY</v>
          </cell>
          <cell r="L1169" t="str">
            <v>1320304901020305</v>
          </cell>
          <cell r="M1169">
            <v>2745</v>
          </cell>
          <cell r="N1169">
            <v>2057</v>
          </cell>
          <cell r="O1169">
            <v>688</v>
          </cell>
          <cell r="P1169">
            <v>2</v>
          </cell>
          <cell r="Q1169">
            <v>0</v>
          </cell>
          <cell r="R1169">
            <v>338.51400000000001</v>
          </cell>
          <cell r="S1169">
            <v>344.28500000000003</v>
          </cell>
          <cell r="T1169">
            <v>338.51</v>
          </cell>
          <cell r="U1169">
            <v>4.0000000000190994E-3</v>
          </cell>
          <cell r="V1169">
            <v>338.51</v>
          </cell>
          <cell r="W1169">
            <v>4.0000000000190994E-3</v>
          </cell>
          <cell r="X1169">
            <v>20000</v>
          </cell>
          <cell r="Y1169">
            <v>0</v>
          </cell>
          <cell r="Z1169">
            <v>115420</v>
          </cell>
          <cell r="AA1169">
            <v>5500</v>
          </cell>
          <cell r="AB1169">
            <v>0</v>
          </cell>
          <cell r="AC1169">
            <v>0</v>
          </cell>
          <cell r="AD1169">
            <v>120920</v>
          </cell>
          <cell r="AE1169">
            <v>108121.2</v>
          </cell>
          <cell r="AF1169">
            <v>2287.58</v>
          </cell>
          <cell r="AG1169">
            <v>110408.78</v>
          </cell>
          <cell r="AH1169">
            <v>8.69</v>
          </cell>
        </row>
        <row r="1170">
          <cell r="J1170" t="str">
            <v>KODIGENAHALLI_66F01-KALIDEVAPURA</v>
          </cell>
          <cell r="K1170" t="str">
            <v>AGRI</v>
          </cell>
          <cell r="L1170" t="str">
            <v>1320304901020301</v>
          </cell>
          <cell r="M1170">
            <v>261</v>
          </cell>
          <cell r="N1170">
            <v>259</v>
          </cell>
          <cell r="O1170">
            <v>2</v>
          </cell>
          <cell r="P1170">
            <v>254</v>
          </cell>
          <cell r="Q1170">
            <v>0</v>
          </cell>
          <cell r="R1170">
            <v>376.24900000000002</v>
          </cell>
          <cell r="S1170">
            <v>385.64800000000002</v>
          </cell>
          <cell r="T1170">
            <v>376.25</v>
          </cell>
          <cell r="U1170">
            <v>-9.9999999997635314E-4</v>
          </cell>
          <cell r="V1170">
            <v>376.25</v>
          </cell>
          <cell r="W1170">
            <v>-9.9999999997635314E-4</v>
          </cell>
          <cell r="X1170">
            <v>20000</v>
          </cell>
          <cell r="Y1170">
            <v>0</v>
          </cell>
          <cell r="Z1170">
            <v>187980</v>
          </cell>
          <cell r="AA1170">
            <v>0</v>
          </cell>
          <cell r="AB1170">
            <v>0</v>
          </cell>
          <cell r="AC1170">
            <v>0</v>
          </cell>
          <cell r="AD1170">
            <v>187980</v>
          </cell>
          <cell r="AE1170">
            <v>204</v>
          </cell>
          <cell r="AF1170">
            <v>169918.3</v>
          </cell>
          <cell r="AG1170">
            <v>170122.3</v>
          </cell>
          <cell r="AH1170">
            <v>9.5</v>
          </cell>
        </row>
        <row r="1171">
          <cell r="J1171" t="str">
            <v>KODIGENAHALLI_66F02-CHIKKAMALUR</v>
          </cell>
          <cell r="K1171" t="str">
            <v>AGRI</v>
          </cell>
          <cell r="L1171" t="str">
            <v>1320304901020302</v>
          </cell>
          <cell r="M1171">
            <v>323</v>
          </cell>
          <cell r="N1171">
            <v>322</v>
          </cell>
          <cell r="O1171">
            <v>1</v>
          </cell>
          <cell r="P1171">
            <v>302</v>
          </cell>
          <cell r="Q1171">
            <v>0</v>
          </cell>
          <cell r="R1171">
            <v>650.58600000000001</v>
          </cell>
          <cell r="S1171">
            <v>668.97</v>
          </cell>
          <cell r="T1171">
            <v>650.59</v>
          </cell>
          <cell r="U1171">
            <v>-4.0000000000190994E-3</v>
          </cell>
          <cell r="V1171">
            <v>650.59</v>
          </cell>
          <cell r="W1171">
            <v>-4.0000000000190994E-3</v>
          </cell>
          <cell r="X1171">
            <v>20000</v>
          </cell>
          <cell r="Y1171">
            <v>0</v>
          </cell>
          <cell r="Z1171">
            <v>367680</v>
          </cell>
          <cell r="AA1171">
            <v>0</v>
          </cell>
          <cell r="AB1171">
            <v>0</v>
          </cell>
          <cell r="AC1171">
            <v>0</v>
          </cell>
          <cell r="AD1171">
            <v>367680</v>
          </cell>
          <cell r="AE1171">
            <v>436</v>
          </cell>
          <cell r="AF1171">
            <v>332313.228</v>
          </cell>
          <cell r="AG1171">
            <v>332749.228</v>
          </cell>
          <cell r="AH1171">
            <v>9.5</v>
          </cell>
        </row>
        <row r="1172">
          <cell r="J1172" t="str">
            <v>KODIGENAHALLI_66F03-KODIGENAHALLI</v>
          </cell>
          <cell r="K1172" t="str">
            <v>MIXED LOAD</v>
          </cell>
          <cell r="L1172" t="str">
            <v>1320304901020101</v>
          </cell>
          <cell r="M1172">
            <v>3182</v>
          </cell>
          <cell r="N1172">
            <v>2536</v>
          </cell>
          <cell r="O1172">
            <v>646</v>
          </cell>
          <cell r="P1172">
            <v>31</v>
          </cell>
          <cell r="Q1172">
            <v>0</v>
          </cell>
          <cell r="R1172">
            <v>273.69099999999997</v>
          </cell>
          <cell r="S1172">
            <v>278.916</v>
          </cell>
          <cell r="T1172">
            <v>273.69</v>
          </cell>
          <cell r="U1172">
            <v>9.9999999997635314E-4</v>
          </cell>
          <cell r="V1172">
            <v>273.69</v>
          </cell>
          <cell r="W1172">
            <v>9.9999999997635314E-4</v>
          </cell>
          <cell r="X1172">
            <v>40000</v>
          </cell>
          <cell r="Y1172">
            <v>0</v>
          </cell>
          <cell r="Z1172">
            <v>209000</v>
          </cell>
          <cell r="AA1172">
            <v>8000</v>
          </cell>
          <cell r="AB1172">
            <v>0</v>
          </cell>
          <cell r="AC1172">
            <v>0</v>
          </cell>
          <cell r="AD1172">
            <v>217000</v>
          </cell>
          <cell r="AE1172">
            <v>174122</v>
          </cell>
          <cell r="AF1172">
            <v>24248.348000000002</v>
          </cell>
          <cell r="AG1172">
            <v>198370.348</v>
          </cell>
          <cell r="AH1172">
            <v>8.59</v>
          </cell>
        </row>
        <row r="1173">
          <cell r="J1173" t="str">
            <v>KODIGENAHALLI_66F04-VITALAPURA</v>
          </cell>
          <cell r="K1173" t="str">
            <v>AGRI</v>
          </cell>
          <cell r="L1173" t="str">
            <v>1320304901020102</v>
          </cell>
          <cell r="M1173">
            <v>476</v>
          </cell>
          <cell r="N1173">
            <v>470</v>
          </cell>
          <cell r="O1173">
            <v>6</v>
          </cell>
          <cell r="P1173">
            <v>453</v>
          </cell>
          <cell r="Q1173">
            <v>0</v>
          </cell>
          <cell r="R1173">
            <v>110.15</v>
          </cell>
          <cell r="S1173">
            <v>114.768</v>
          </cell>
          <cell r="T1173">
            <v>110.15</v>
          </cell>
          <cell r="U1173">
            <v>0</v>
          </cell>
          <cell r="V1173">
            <v>110.15</v>
          </cell>
          <cell r="W1173">
            <v>0</v>
          </cell>
          <cell r="X1173">
            <v>40000</v>
          </cell>
          <cell r="Y1173">
            <v>0</v>
          </cell>
          <cell r="Z1173">
            <v>184720</v>
          </cell>
          <cell r="AA1173">
            <v>0</v>
          </cell>
          <cell r="AB1173">
            <v>1000</v>
          </cell>
          <cell r="AC1173">
            <v>0</v>
          </cell>
          <cell r="AD1173">
            <v>183720</v>
          </cell>
          <cell r="AE1173">
            <v>1798</v>
          </cell>
          <cell r="AF1173">
            <v>164469.69</v>
          </cell>
          <cell r="AG1173">
            <v>166267.69</v>
          </cell>
          <cell r="AH1173">
            <v>9.5</v>
          </cell>
        </row>
        <row r="1174">
          <cell r="J1174" t="str">
            <v>KODIGENAHALLI_66F05-DASARAHALLI</v>
          </cell>
          <cell r="K1174" t="str">
            <v>AGRI</v>
          </cell>
          <cell r="L1174" t="str">
            <v>1320304901020303</v>
          </cell>
          <cell r="M1174">
            <v>476</v>
          </cell>
          <cell r="N1174">
            <v>454</v>
          </cell>
          <cell r="O1174">
            <v>22</v>
          </cell>
          <cell r="P1174">
            <v>390</v>
          </cell>
          <cell r="Q1174">
            <v>0</v>
          </cell>
          <cell r="R1174">
            <v>837.28599999999994</v>
          </cell>
          <cell r="S1174">
            <v>859.98500000000001</v>
          </cell>
          <cell r="T1174">
            <v>837.29</v>
          </cell>
          <cell r="U1174">
            <v>-4.0000000000190994E-3</v>
          </cell>
          <cell r="V1174">
            <v>837.29</v>
          </cell>
          <cell r="W1174">
            <v>-4.0000000000190994E-3</v>
          </cell>
          <cell r="X1174">
            <v>20000</v>
          </cell>
          <cell r="Y1174">
            <v>0</v>
          </cell>
          <cell r="Z1174">
            <v>453980</v>
          </cell>
          <cell r="AA1174">
            <v>0</v>
          </cell>
          <cell r="AB1174">
            <v>1000</v>
          </cell>
          <cell r="AC1174">
            <v>0</v>
          </cell>
          <cell r="AD1174">
            <v>452980</v>
          </cell>
          <cell r="AE1174">
            <v>1008</v>
          </cell>
          <cell r="AF1174">
            <v>408938.71500000003</v>
          </cell>
          <cell r="AG1174">
            <v>409946.71500000003</v>
          </cell>
          <cell r="AH1174">
            <v>9.5</v>
          </cell>
        </row>
        <row r="1175">
          <cell r="J1175" t="str">
            <v>KODIGENAHALLI_66F06-MYDHANAHALLI</v>
          </cell>
          <cell r="K1175" t="str">
            <v>AGRI</v>
          </cell>
          <cell r="L1175" t="str">
            <v>1320304901020304</v>
          </cell>
          <cell r="M1175">
            <v>420</v>
          </cell>
          <cell r="N1175">
            <v>409</v>
          </cell>
          <cell r="O1175">
            <v>11</v>
          </cell>
          <cell r="P1175">
            <v>356</v>
          </cell>
          <cell r="Q1175">
            <v>0</v>
          </cell>
          <cell r="R1175">
            <v>619.79999999999995</v>
          </cell>
          <cell r="S1175">
            <v>636.67999999999995</v>
          </cell>
          <cell r="T1175">
            <v>619.79999999999995</v>
          </cell>
          <cell r="U1175">
            <v>0</v>
          </cell>
          <cell r="V1175">
            <v>619.79999999999995</v>
          </cell>
          <cell r="W1175">
            <v>0</v>
          </cell>
          <cell r="X1175">
            <v>20000</v>
          </cell>
          <cell r="Y1175">
            <v>0</v>
          </cell>
          <cell r="Z1175">
            <v>337600</v>
          </cell>
          <cell r="AA1175">
            <v>0</v>
          </cell>
          <cell r="AB1175">
            <v>900</v>
          </cell>
          <cell r="AC1175">
            <v>0</v>
          </cell>
          <cell r="AD1175">
            <v>336700</v>
          </cell>
          <cell r="AE1175">
            <v>1198</v>
          </cell>
          <cell r="AF1175">
            <v>303515.435</v>
          </cell>
          <cell r="AG1175">
            <v>304713.435</v>
          </cell>
          <cell r="AH1175">
            <v>9.5</v>
          </cell>
        </row>
        <row r="1176">
          <cell r="J1176" t="str">
            <v>KODIGENAHALLI_66F07-SINGANAHALLI</v>
          </cell>
          <cell r="K1176" t="str">
            <v>AGRI</v>
          </cell>
          <cell r="L1176" t="str">
            <v>1320304901020103</v>
          </cell>
          <cell r="M1176">
            <v>405</v>
          </cell>
          <cell r="N1176">
            <v>403</v>
          </cell>
          <cell r="O1176">
            <v>2</v>
          </cell>
          <cell r="P1176">
            <v>385</v>
          </cell>
          <cell r="Q1176">
            <v>0</v>
          </cell>
          <cell r="R1176">
            <v>723.24099999999999</v>
          </cell>
          <cell r="S1176">
            <v>742.84900000000005</v>
          </cell>
          <cell r="T1176">
            <v>723.24</v>
          </cell>
          <cell r="U1176">
            <v>9.9999999997635314E-4</v>
          </cell>
          <cell r="V1176">
            <v>723.24</v>
          </cell>
          <cell r="W1176">
            <v>9.9999999997635314E-4</v>
          </cell>
          <cell r="X1176">
            <v>20000</v>
          </cell>
          <cell r="Y1176">
            <v>0</v>
          </cell>
          <cell r="Z1176">
            <v>392160</v>
          </cell>
          <cell r="AA1176">
            <v>0</v>
          </cell>
          <cell r="AB1176">
            <v>0</v>
          </cell>
          <cell r="AC1176">
            <v>0</v>
          </cell>
          <cell r="AD1176">
            <v>392160</v>
          </cell>
          <cell r="AE1176">
            <v>424</v>
          </cell>
          <cell r="AF1176">
            <v>354481.35399999999</v>
          </cell>
          <cell r="AG1176">
            <v>354905.35399999999</v>
          </cell>
          <cell r="AH1176">
            <v>9.5</v>
          </cell>
        </row>
        <row r="1177">
          <cell r="J1177" t="str">
            <v>KODIGENAHALLI_66F08-KODALAPURA</v>
          </cell>
          <cell r="K1177" t="str">
            <v>AGRI</v>
          </cell>
          <cell r="L1177" t="str">
            <v>1320304901020104</v>
          </cell>
          <cell r="M1177">
            <v>391</v>
          </cell>
          <cell r="N1177">
            <v>373</v>
          </cell>
          <cell r="O1177">
            <v>18</v>
          </cell>
          <cell r="P1177">
            <v>302</v>
          </cell>
          <cell r="Q1177">
            <v>0</v>
          </cell>
          <cell r="R1177">
            <v>274.62400000000002</v>
          </cell>
          <cell r="S1177">
            <v>283.20499999999998</v>
          </cell>
          <cell r="T1177">
            <v>274.62</v>
          </cell>
          <cell r="U1177">
            <v>4.0000000000190994E-3</v>
          </cell>
          <cell r="V1177">
            <v>274.62</v>
          </cell>
          <cell r="W1177">
            <v>4.0000000000190994E-3</v>
          </cell>
          <cell r="X1177">
            <v>40000</v>
          </cell>
          <cell r="Y1177">
            <v>0</v>
          </cell>
          <cell r="Z1177">
            <v>343240</v>
          </cell>
          <cell r="AA1177">
            <v>0</v>
          </cell>
          <cell r="AB1177">
            <v>0</v>
          </cell>
          <cell r="AC1177">
            <v>0</v>
          </cell>
          <cell r="AD1177">
            <v>343240</v>
          </cell>
          <cell r="AE1177">
            <v>1570</v>
          </cell>
          <cell r="AF1177">
            <v>309062.97600000002</v>
          </cell>
          <cell r="AG1177">
            <v>310632.97600000002</v>
          </cell>
          <cell r="AH1177">
            <v>9.5</v>
          </cell>
        </row>
        <row r="1178">
          <cell r="J1178" t="str">
            <v>KODIGENAHALLI_66F09-KADAGATHUR</v>
          </cell>
          <cell r="K1178" t="str">
            <v>AGRI</v>
          </cell>
          <cell r="L1178" t="str">
            <v>1320304901020105</v>
          </cell>
          <cell r="M1178">
            <v>144</v>
          </cell>
          <cell r="N1178">
            <v>143</v>
          </cell>
          <cell r="O1178">
            <v>1</v>
          </cell>
          <cell r="P1178">
            <v>142</v>
          </cell>
          <cell r="Q1178">
            <v>0</v>
          </cell>
          <cell r="R1178">
            <v>329.29300000000001</v>
          </cell>
          <cell r="S1178">
            <v>338.92399999999998</v>
          </cell>
          <cell r="T1178">
            <v>329.29</v>
          </cell>
          <cell r="U1178">
            <v>2.9999999999859028E-3</v>
          </cell>
          <cell r="V1178">
            <v>329.29</v>
          </cell>
          <cell r="W1178">
            <v>2.9999999999859028E-3</v>
          </cell>
          <cell r="X1178">
            <v>20000</v>
          </cell>
          <cell r="Y1178">
            <v>0</v>
          </cell>
          <cell r="Z1178">
            <v>192620</v>
          </cell>
          <cell r="AA1178">
            <v>0</v>
          </cell>
          <cell r="AB1178">
            <v>0</v>
          </cell>
          <cell r="AC1178">
            <v>0</v>
          </cell>
          <cell r="AD1178">
            <v>192620</v>
          </cell>
          <cell r="AE1178">
            <v>4</v>
          </cell>
          <cell r="AF1178">
            <v>174316.54500000001</v>
          </cell>
          <cell r="AG1178">
            <v>174320.54500000001</v>
          </cell>
          <cell r="AH1178">
            <v>9.5</v>
          </cell>
        </row>
        <row r="1179">
          <cell r="J1179" t="str">
            <v>KODIGENAHALLI_66F10-THERIYUR</v>
          </cell>
          <cell r="K1179" t="str">
            <v>AGRI</v>
          </cell>
          <cell r="L1179" t="str">
            <v>1320304901020106</v>
          </cell>
          <cell r="M1179">
            <v>190</v>
          </cell>
          <cell r="N1179">
            <v>188</v>
          </cell>
          <cell r="O1179">
            <v>2</v>
          </cell>
          <cell r="P1179">
            <v>177</v>
          </cell>
          <cell r="Q1179">
            <v>0</v>
          </cell>
          <cell r="R1179">
            <v>481.952</v>
          </cell>
          <cell r="S1179">
            <v>496.70100000000002</v>
          </cell>
          <cell r="T1179">
            <v>481.95</v>
          </cell>
          <cell r="U1179">
            <v>2.0000000000095497E-3</v>
          </cell>
          <cell r="V1179">
            <v>481.95</v>
          </cell>
          <cell r="W1179">
            <v>2.0000000000095497E-3</v>
          </cell>
          <cell r="X1179">
            <v>20000</v>
          </cell>
          <cell r="Y1179">
            <v>0</v>
          </cell>
          <cell r="Z1179">
            <v>294980</v>
          </cell>
          <cell r="AA1179">
            <v>0</v>
          </cell>
          <cell r="AB1179">
            <v>0</v>
          </cell>
          <cell r="AC1179">
            <v>0</v>
          </cell>
          <cell r="AD1179">
            <v>294980</v>
          </cell>
          <cell r="AE1179">
            <v>140</v>
          </cell>
          <cell r="AF1179">
            <v>266816.913</v>
          </cell>
          <cell r="AG1179">
            <v>266956.913</v>
          </cell>
          <cell r="AH1179">
            <v>9.5</v>
          </cell>
        </row>
        <row r="1180">
          <cell r="J1180" t="str">
            <v>KODIGENAHALLI_66F11-THINGALUR-NJY</v>
          </cell>
          <cell r="K1180" t="str">
            <v>NJY</v>
          </cell>
          <cell r="L1180" t="str">
            <v>1320304901020107</v>
          </cell>
          <cell r="M1180">
            <v>2116</v>
          </cell>
          <cell r="N1180">
            <v>1662</v>
          </cell>
          <cell r="O1180">
            <v>454</v>
          </cell>
          <cell r="P1180">
            <v>1</v>
          </cell>
          <cell r="Q1180">
            <v>0</v>
          </cell>
          <cell r="R1180">
            <v>392.678</v>
          </cell>
          <cell r="S1180">
            <v>400.43099999999998</v>
          </cell>
          <cell r="T1180">
            <v>392.68</v>
          </cell>
          <cell r="U1180">
            <v>-2.0000000000095497E-3</v>
          </cell>
          <cell r="V1180">
            <v>392.68</v>
          </cell>
          <cell r="W1180">
            <v>-2.0000000000095497E-3</v>
          </cell>
          <cell r="X1180">
            <v>20000</v>
          </cell>
          <cell r="Y1180">
            <v>0</v>
          </cell>
          <cell r="Z1180">
            <v>155060</v>
          </cell>
          <cell r="AA1180">
            <v>45000</v>
          </cell>
          <cell r="AB1180">
            <v>0</v>
          </cell>
          <cell r="AC1180">
            <v>0</v>
          </cell>
          <cell r="AD1180">
            <v>200060</v>
          </cell>
          <cell r="AE1180">
            <v>182641</v>
          </cell>
          <cell r="AF1180">
            <v>1143.79</v>
          </cell>
          <cell r="AG1180">
            <v>183784.79</v>
          </cell>
          <cell r="AH1180">
            <v>8.14</v>
          </cell>
        </row>
        <row r="1181">
          <cell r="J1181" t="str">
            <v>KOLALA_66F06-PATHAGANAHALLI</v>
          </cell>
          <cell r="K1181" t="str">
            <v>AGRI</v>
          </cell>
          <cell r="L1181" t="str">
            <v>1320305904020302</v>
          </cell>
          <cell r="M1181">
            <v>489</v>
          </cell>
          <cell r="N1181">
            <v>385</v>
          </cell>
          <cell r="O1181">
            <v>104</v>
          </cell>
          <cell r="P1181">
            <v>323</v>
          </cell>
          <cell r="Q1181">
            <v>0</v>
          </cell>
          <cell r="R1181">
            <v>841.00599999999997</v>
          </cell>
          <cell r="S1181">
            <v>869.29700000000003</v>
          </cell>
          <cell r="T1181">
            <v>841.01</v>
          </cell>
          <cell r="U1181">
            <v>-4.0000000000190994E-3</v>
          </cell>
          <cell r="V1181">
            <v>841.01</v>
          </cell>
          <cell r="W1181">
            <v>-4.0000000000190994E-3</v>
          </cell>
          <cell r="X1181">
            <v>20000</v>
          </cell>
          <cell r="Y1181">
            <v>0</v>
          </cell>
          <cell r="Z1181">
            <v>565820</v>
          </cell>
          <cell r="AA1181">
            <v>140000</v>
          </cell>
          <cell r="AB1181">
            <v>0</v>
          </cell>
          <cell r="AC1181">
            <v>0</v>
          </cell>
          <cell r="AD1181">
            <v>705820</v>
          </cell>
          <cell r="AE1181">
            <v>3598</v>
          </cell>
          <cell r="AF1181">
            <v>635169.81000000006</v>
          </cell>
          <cell r="AG1181">
            <v>638767.81000000006</v>
          </cell>
          <cell r="AH1181">
            <v>9.5</v>
          </cell>
        </row>
        <row r="1182">
          <cell r="J1182" t="str">
            <v>BYRENAHALLI_66F01-PEMMEDEVARAHALLI</v>
          </cell>
          <cell r="K1182" t="str">
            <v>AGRI</v>
          </cell>
          <cell r="L1182" t="str">
            <v>1320305905010101</v>
          </cell>
          <cell r="M1182">
            <v>194</v>
          </cell>
          <cell r="N1182">
            <v>189</v>
          </cell>
          <cell r="O1182">
            <v>5</v>
          </cell>
          <cell r="P1182">
            <v>171</v>
          </cell>
          <cell r="Q1182">
            <v>0</v>
          </cell>
          <cell r="R1182">
            <v>0</v>
          </cell>
          <cell r="S1182">
            <v>671</v>
          </cell>
          <cell r="T1182">
            <v>0</v>
          </cell>
          <cell r="U1182">
            <v>0</v>
          </cell>
          <cell r="V1182">
            <v>0</v>
          </cell>
          <cell r="W1182">
            <v>0</v>
          </cell>
          <cell r="X1182">
            <v>100</v>
          </cell>
          <cell r="Y1182">
            <v>0</v>
          </cell>
          <cell r="Z1182">
            <v>67100</v>
          </cell>
          <cell r="AA1182">
            <v>0</v>
          </cell>
          <cell r="AB1182">
            <v>0</v>
          </cell>
          <cell r="AC1182">
            <v>0</v>
          </cell>
          <cell r="AD1182">
            <v>67100</v>
          </cell>
          <cell r="AE1182">
            <v>540</v>
          </cell>
          <cell r="AF1182">
            <v>60185.61</v>
          </cell>
          <cell r="AG1182">
            <v>60725.61</v>
          </cell>
          <cell r="AH1182">
            <v>9.5</v>
          </cell>
        </row>
        <row r="1183">
          <cell r="J1183" t="str">
            <v>BYRENAHALLI_66F02-T GOLLAHALLI</v>
          </cell>
          <cell r="K1183" t="str">
            <v>AGRI</v>
          </cell>
          <cell r="L1183" t="str">
            <v>1320305905010102</v>
          </cell>
          <cell r="M1183">
            <v>115</v>
          </cell>
          <cell r="N1183">
            <v>100</v>
          </cell>
          <cell r="O1183">
            <v>15</v>
          </cell>
          <cell r="P1183">
            <v>94</v>
          </cell>
          <cell r="Q1183">
            <v>0</v>
          </cell>
          <cell r="R1183">
            <v>578</v>
          </cell>
          <cell r="S1183">
            <v>1635</v>
          </cell>
          <cell r="T1183">
            <v>578</v>
          </cell>
          <cell r="U1183">
            <v>0</v>
          </cell>
          <cell r="V1183">
            <v>578</v>
          </cell>
          <cell r="W1183">
            <v>0</v>
          </cell>
          <cell r="X1183">
            <v>100</v>
          </cell>
          <cell r="Y1183">
            <v>0</v>
          </cell>
          <cell r="Z1183">
            <v>105700</v>
          </cell>
          <cell r="AA1183">
            <v>0</v>
          </cell>
          <cell r="AB1183">
            <v>0</v>
          </cell>
          <cell r="AC1183">
            <v>0</v>
          </cell>
          <cell r="AD1183">
            <v>105700</v>
          </cell>
          <cell r="AE1183">
            <v>105</v>
          </cell>
          <cell r="AF1183">
            <v>95553.82</v>
          </cell>
          <cell r="AG1183">
            <v>95658.82</v>
          </cell>
          <cell r="AH1183">
            <v>9.5</v>
          </cell>
        </row>
        <row r="1184">
          <cell r="J1184" t="str">
            <v>BYRENAHALLI_66F03-MUTTHURAYANAGUDI</v>
          </cell>
          <cell r="K1184" t="str">
            <v>AGRI</v>
          </cell>
          <cell r="L1184" t="str">
            <v>1320305905010103</v>
          </cell>
          <cell r="M1184">
            <v>274</v>
          </cell>
          <cell r="N1184">
            <v>259</v>
          </cell>
          <cell r="O1184">
            <v>15</v>
          </cell>
          <cell r="P1184">
            <v>74</v>
          </cell>
          <cell r="Q1184">
            <v>0</v>
          </cell>
          <cell r="R1184">
            <v>13350</v>
          </cell>
          <cell r="S1184">
            <v>15388</v>
          </cell>
          <cell r="T1184">
            <v>13350</v>
          </cell>
          <cell r="U1184">
            <v>0</v>
          </cell>
          <cell r="V1184">
            <v>13350</v>
          </cell>
          <cell r="W1184">
            <v>0</v>
          </cell>
          <cell r="X1184">
            <v>100</v>
          </cell>
          <cell r="Y1184">
            <v>0</v>
          </cell>
          <cell r="Z1184">
            <v>203800</v>
          </cell>
          <cell r="AA1184">
            <v>0</v>
          </cell>
          <cell r="AB1184">
            <v>25000</v>
          </cell>
          <cell r="AC1184">
            <v>0</v>
          </cell>
          <cell r="AD1184">
            <v>178800</v>
          </cell>
          <cell r="AE1184">
            <v>6218</v>
          </cell>
          <cell r="AF1184">
            <v>148000</v>
          </cell>
          <cell r="AG1184">
            <v>154218</v>
          </cell>
          <cell r="AH1184">
            <v>13.75</v>
          </cell>
        </row>
        <row r="1185">
          <cell r="J1185" t="str">
            <v>BYRENAHALLI_66F04-DASARAHALLI NJY</v>
          </cell>
          <cell r="K1185" t="str">
            <v>NJY</v>
          </cell>
          <cell r="L1185" t="str">
            <v>1320305905010104</v>
          </cell>
          <cell r="M1185">
            <v>4143</v>
          </cell>
          <cell r="N1185">
            <v>3681</v>
          </cell>
          <cell r="O1185">
            <v>462</v>
          </cell>
          <cell r="P1185">
            <v>0</v>
          </cell>
          <cell r="Q1185">
            <v>0</v>
          </cell>
          <cell r="R1185">
            <v>23799</v>
          </cell>
          <cell r="S1185">
            <v>25568</v>
          </cell>
          <cell r="T1185">
            <v>23799</v>
          </cell>
          <cell r="U1185">
            <v>0</v>
          </cell>
          <cell r="V1185">
            <v>23799</v>
          </cell>
          <cell r="W1185">
            <v>0</v>
          </cell>
          <cell r="X1185">
            <v>100</v>
          </cell>
          <cell r="Y1185">
            <v>0</v>
          </cell>
          <cell r="Z1185">
            <v>176900</v>
          </cell>
          <cell r="AA1185">
            <v>65000</v>
          </cell>
          <cell r="AB1185">
            <v>0</v>
          </cell>
          <cell r="AC1185">
            <v>0</v>
          </cell>
          <cell r="AD1185">
            <v>241900</v>
          </cell>
          <cell r="AE1185">
            <v>223254</v>
          </cell>
          <cell r="AF1185">
            <v>0</v>
          </cell>
          <cell r="AG1185">
            <v>223254</v>
          </cell>
          <cell r="AH1185">
            <v>7.71</v>
          </cell>
        </row>
        <row r="1186">
          <cell r="J1186" t="str">
            <v>BYRENAHALLI_66F05-DOGGANAHALLI RENUKALAKSHMI NJY</v>
          </cell>
          <cell r="K1186" t="str">
            <v>NJY</v>
          </cell>
          <cell r="L1186" t="str">
            <v>1320305905020101</v>
          </cell>
          <cell r="M1186">
            <v>1327</v>
          </cell>
          <cell r="N1186">
            <v>1198</v>
          </cell>
          <cell r="O1186">
            <v>129</v>
          </cell>
          <cell r="P1186">
            <v>0</v>
          </cell>
          <cell r="Q1186">
            <v>0</v>
          </cell>
          <cell r="R1186">
            <v>7883</v>
          </cell>
          <cell r="S1186">
            <v>8809</v>
          </cell>
          <cell r="T1186">
            <v>7883</v>
          </cell>
          <cell r="U1186">
            <v>0</v>
          </cell>
          <cell r="V1186">
            <v>7883</v>
          </cell>
          <cell r="W1186">
            <v>0</v>
          </cell>
          <cell r="X1186">
            <v>100</v>
          </cell>
          <cell r="Y1186">
            <v>0</v>
          </cell>
          <cell r="Z1186">
            <v>92600</v>
          </cell>
          <cell r="AA1186">
            <v>0</v>
          </cell>
          <cell r="AB1186">
            <v>30000</v>
          </cell>
          <cell r="AC1186">
            <v>0</v>
          </cell>
          <cell r="AD1186">
            <v>62600</v>
          </cell>
          <cell r="AE1186">
            <v>59221.25</v>
          </cell>
          <cell r="AF1186">
            <v>0</v>
          </cell>
          <cell r="AG1186">
            <v>59221.25</v>
          </cell>
          <cell r="AH1186">
            <v>5.4</v>
          </cell>
        </row>
        <row r="1187">
          <cell r="J1187" t="str">
            <v>BYRENAHALLI_66F06-BENDONE</v>
          </cell>
          <cell r="K1187" t="str">
            <v>AGRI</v>
          </cell>
          <cell r="L1187" t="str">
            <v>1320305905020102</v>
          </cell>
          <cell r="M1187">
            <v>492</v>
          </cell>
          <cell r="N1187">
            <v>376</v>
          </cell>
          <cell r="O1187">
            <v>116</v>
          </cell>
          <cell r="P1187">
            <v>215</v>
          </cell>
          <cell r="Q1187">
            <v>0</v>
          </cell>
          <cell r="R1187">
            <v>7487</v>
          </cell>
          <cell r="S1187">
            <v>9238</v>
          </cell>
          <cell r="T1187">
            <v>7487</v>
          </cell>
          <cell r="U1187">
            <v>0</v>
          </cell>
          <cell r="V1187">
            <v>7487</v>
          </cell>
          <cell r="W1187">
            <v>0</v>
          </cell>
          <cell r="X1187">
            <v>200</v>
          </cell>
          <cell r="Y1187">
            <v>0</v>
          </cell>
          <cell r="Z1187">
            <v>350200</v>
          </cell>
          <cell r="AA1187">
            <v>0</v>
          </cell>
          <cell r="AB1187">
            <v>0</v>
          </cell>
          <cell r="AC1187">
            <v>0</v>
          </cell>
          <cell r="AD1187">
            <v>350200</v>
          </cell>
          <cell r="AE1187">
            <v>9028</v>
          </cell>
          <cell r="AF1187">
            <v>307903.65000000002</v>
          </cell>
          <cell r="AG1187">
            <v>316931.65000000002</v>
          </cell>
          <cell r="AH1187">
            <v>9.5</v>
          </cell>
        </row>
        <row r="1188">
          <cell r="J1188" t="str">
            <v>BYRENAHALLI_66F07-CN DURGA</v>
          </cell>
          <cell r="K1188" t="str">
            <v>AGRI</v>
          </cell>
          <cell r="L1188" t="str">
            <v>1320305905020103</v>
          </cell>
          <cell r="M1188">
            <v>378</v>
          </cell>
          <cell r="N1188">
            <v>347</v>
          </cell>
          <cell r="O1188">
            <v>31</v>
          </cell>
          <cell r="P1188">
            <v>266</v>
          </cell>
          <cell r="Q1188">
            <v>0</v>
          </cell>
          <cell r="R1188">
            <v>11928</v>
          </cell>
          <cell r="S1188">
            <v>14807</v>
          </cell>
          <cell r="T1188">
            <v>11928</v>
          </cell>
          <cell r="U1188">
            <v>0</v>
          </cell>
          <cell r="V1188">
            <v>11928</v>
          </cell>
          <cell r="W1188">
            <v>0</v>
          </cell>
          <cell r="X1188">
            <v>100</v>
          </cell>
          <cell r="Y1188">
            <v>0</v>
          </cell>
          <cell r="Z1188">
            <v>287900</v>
          </cell>
          <cell r="AA1188">
            <v>0</v>
          </cell>
          <cell r="AB1188">
            <v>0</v>
          </cell>
          <cell r="AC1188">
            <v>0</v>
          </cell>
          <cell r="AD1188">
            <v>287900</v>
          </cell>
          <cell r="AE1188">
            <v>9350</v>
          </cell>
          <cell r="AF1188">
            <v>251199.76</v>
          </cell>
          <cell r="AG1188">
            <v>260549.76000000001</v>
          </cell>
          <cell r="AH1188">
            <v>9.5</v>
          </cell>
        </row>
        <row r="1189">
          <cell r="J1189" t="str">
            <v>HOLAVINAHALLY_66F01-CHIKKAVALLI</v>
          </cell>
          <cell r="K1189" t="str">
            <v>AGRI</v>
          </cell>
          <cell r="L1189" t="str">
            <v>1320305902010104</v>
          </cell>
          <cell r="M1189">
            <v>348</v>
          </cell>
          <cell r="N1189">
            <v>347</v>
          </cell>
          <cell r="O1189">
            <v>1</v>
          </cell>
          <cell r="P1189">
            <v>340</v>
          </cell>
          <cell r="Q1189">
            <v>0</v>
          </cell>
          <cell r="R1189">
            <v>819.28499999999997</v>
          </cell>
          <cell r="S1189">
            <v>837.52200000000005</v>
          </cell>
          <cell r="T1189">
            <v>819.29</v>
          </cell>
          <cell r="U1189">
            <v>-4.9999999999954525E-3</v>
          </cell>
          <cell r="V1189">
            <v>819.29</v>
          </cell>
          <cell r="W1189">
            <v>-4.9999999999954525E-3</v>
          </cell>
          <cell r="X1189">
            <v>20000</v>
          </cell>
          <cell r="Y1189">
            <v>0</v>
          </cell>
          <cell r="Z1189">
            <v>364740</v>
          </cell>
          <cell r="AA1189">
            <v>372000</v>
          </cell>
          <cell r="AB1189">
            <v>0</v>
          </cell>
          <cell r="AC1189">
            <v>0</v>
          </cell>
          <cell r="AD1189">
            <v>736740</v>
          </cell>
          <cell r="AE1189">
            <v>1343</v>
          </cell>
          <cell r="AF1189">
            <v>665407.19999999995</v>
          </cell>
          <cell r="AG1189">
            <v>666750.19999999995</v>
          </cell>
          <cell r="AH1189">
            <v>9.5</v>
          </cell>
        </row>
        <row r="1190">
          <cell r="J1190" t="str">
            <v>HOLAVINAHALLY_66F02-HOLAVANAHALLI</v>
          </cell>
          <cell r="K1190" t="str">
            <v>MIXED LOAD</v>
          </cell>
          <cell r="L1190" t="str">
            <v>1320305902010101</v>
          </cell>
          <cell r="M1190">
            <v>3298</v>
          </cell>
          <cell r="N1190">
            <v>2513</v>
          </cell>
          <cell r="O1190">
            <v>785</v>
          </cell>
          <cell r="P1190">
            <v>20</v>
          </cell>
          <cell r="Q1190">
            <v>0</v>
          </cell>
          <cell r="R1190">
            <v>1009.976</v>
          </cell>
          <cell r="S1190">
            <v>1018.403</v>
          </cell>
          <cell r="T1190">
            <v>1009.98</v>
          </cell>
          <cell r="U1190">
            <v>-4.0000000000190994E-3</v>
          </cell>
          <cell r="V1190">
            <v>1009.98</v>
          </cell>
          <cell r="W1190">
            <v>-4.0000000000190994E-3</v>
          </cell>
          <cell r="X1190">
            <v>20000</v>
          </cell>
          <cell r="Y1190">
            <v>0</v>
          </cell>
          <cell r="Z1190">
            <v>168540</v>
          </cell>
          <cell r="AA1190">
            <v>39000</v>
          </cell>
          <cell r="AB1190">
            <v>0</v>
          </cell>
          <cell r="AC1190">
            <v>0</v>
          </cell>
          <cell r="AD1190">
            <v>207540</v>
          </cell>
          <cell r="AE1190">
            <v>172026</v>
          </cell>
          <cell r="AF1190">
            <v>25209.4</v>
          </cell>
          <cell r="AG1190">
            <v>197235.4</v>
          </cell>
          <cell r="AH1190">
            <v>4.97</v>
          </cell>
        </row>
        <row r="1191">
          <cell r="J1191" t="str">
            <v>HOLAVINAHALLY_66F03-THOGARIGATTHA</v>
          </cell>
          <cell r="K1191" t="str">
            <v>AGRI</v>
          </cell>
          <cell r="L1191" t="str">
            <v>1320305902010102</v>
          </cell>
          <cell r="M1191">
            <v>717</v>
          </cell>
          <cell r="N1191">
            <v>674</v>
          </cell>
          <cell r="O1191">
            <v>43</v>
          </cell>
          <cell r="P1191">
            <v>672</v>
          </cell>
          <cell r="Q1191">
            <v>0</v>
          </cell>
          <cell r="R1191">
            <v>815.71400000000006</v>
          </cell>
          <cell r="S1191">
            <v>835.32399999999996</v>
          </cell>
          <cell r="T1191">
            <v>815.71</v>
          </cell>
          <cell r="U1191">
            <v>4.0000000000190994E-3</v>
          </cell>
          <cell r="V1191">
            <v>815.71</v>
          </cell>
          <cell r="W1191">
            <v>4.0000000000190994E-3</v>
          </cell>
          <cell r="X1191">
            <v>20000</v>
          </cell>
          <cell r="Y1191">
            <v>0</v>
          </cell>
          <cell r="Z1191">
            <v>392200</v>
          </cell>
          <cell r="AA1191">
            <v>0</v>
          </cell>
          <cell r="AB1191">
            <v>0</v>
          </cell>
          <cell r="AC1191">
            <v>0</v>
          </cell>
          <cell r="AD1191">
            <v>392200</v>
          </cell>
          <cell r="AE1191">
            <v>97</v>
          </cell>
          <cell r="AF1191">
            <v>354842.88</v>
          </cell>
          <cell r="AG1191">
            <v>354939.88</v>
          </cell>
          <cell r="AH1191">
            <v>9.5</v>
          </cell>
        </row>
        <row r="1192">
          <cell r="J1192" t="str">
            <v>HOLAVINAHALLY_66F04-HULIKUNTE</v>
          </cell>
          <cell r="K1192" t="str">
            <v>AGRI</v>
          </cell>
          <cell r="L1192" t="str">
            <v>1320305902010103</v>
          </cell>
          <cell r="M1192">
            <v>589</v>
          </cell>
          <cell r="N1192">
            <v>514</v>
          </cell>
          <cell r="O1192">
            <v>75</v>
          </cell>
          <cell r="P1192">
            <v>308</v>
          </cell>
          <cell r="Q1192">
            <v>0</v>
          </cell>
          <cell r="R1192">
            <v>776.96799999999996</v>
          </cell>
          <cell r="S1192">
            <v>793.69799999999998</v>
          </cell>
          <cell r="T1192">
            <v>776.97</v>
          </cell>
          <cell r="U1192">
            <v>-2.0000000000663931E-3</v>
          </cell>
          <cell r="V1192">
            <v>776.97</v>
          </cell>
          <cell r="W1192">
            <v>-2.0000000000663931E-3</v>
          </cell>
          <cell r="X1192">
            <v>20000</v>
          </cell>
          <cell r="Y1192">
            <v>0</v>
          </cell>
          <cell r="Z1192">
            <v>334600</v>
          </cell>
          <cell r="AA1192">
            <v>0</v>
          </cell>
          <cell r="AB1192">
            <v>0</v>
          </cell>
          <cell r="AC1192">
            <v>0</v>
          </cell>
          <cell r="AD1192">
            <v>334600</v>
          </cell>
          <cell r="AE1192">
            <v>17376</v>
          </cell>
          <cell r="AF1192">
            <v>285438.33</v>
          </cell>
          <cell r="AG1192">
            <v>302814.33</v>
          </cell>
          <cell r="AH1192">
            <v>9.5</v>
          </cell>
        </row>
        <row r="1193">
          <cell r="J1193" t="str">
            <v>HOLAVINAHALLY_66F05-SOMPURA</v>
          </cell>
          <cell r="K1193" t="str">
            <v>AGRI</v>
          </cell>
          <cell r="L1193" t="str">
            <v>1320305902020301</v>
          </cell>
          <cell r="M1193">
            <v>955</v>
          </cell>
          <cell r="N1193">
            <v>637</v>
          </cell>
          <cell r="O1193">
            <v>318</v>
          </cell>
          <cell r="P1193">
            <v>614</v>
          </cell>
          <cell r="Q1193">
            <v>0</v>
          </cell>
          <cell r="R1193">
            <v>870.73800000000006</v>
          </cell>
          <cell r="S1193">
            <v>894.63599999999997</v>
          </cell>
          <cell r="T1193">
            <v>870.74</v>
          </cell>
          <cell r="U1193">
            <v>-1.9999999999527063E-3</v>
          </cell>
          <cell r="V1193">
            <v>870.74</v>
          </cell>
          <cell r="W1193">
            <v>-1.9999999999527063E-3</v>
          </cell>
          <cell r="X1193">
            <v>20000</v>
          </cell>
          <cell r="Y1193">
            <v>0</v>
          </cell>
          <cell r="Z1193">
            <v>477960</v>
          </cell>
          <cell r="AA1193">
            <v>0</v>
          </cell>
          <cell r="AB1193">
            <v>0</v>
          </cell>
          <cell r="AC1193">
            <v>0</v>
          </cell>
          <cell r="AD1193">
            <v>477960</v>
          </cell>
          <cell r="AE1193">
            <v>2082</v>
          </cell>
          <cell r="AF1193">
            <v>430469.26</v>
          </cell>
          <cell r="AG1193">
            <v>432551.26</v>
          </cell>
          <cell r="AH1193">
            <v>9.5</v>
          </cell>
        </row>
        <row r="1194">
          <cell r="J1194" t="str">
            <v>HOLAVINAHALLY_66F06-KODLAHALLI</v>
          </cell>
          <cell r="K1194" t="str">
            <v>AGRI</v>
          </cell>
          <cell r="L1194" t="str">
            <v>1320305902020302</v>
          </cell>
          <cell r="M1194">
            <v>999</v>
          </cell>
          <cell r="N1194">
            <v>837</v>
          </cell>
          <cell r="O1194">
            <v>162</v>
          </cell>
          <cell r="P1194">
            <v>493</v>
          </cell>
          <cell r="Q1194">
            <v>0</v>
          </cell>
          <cell r="R1194">
            <v>961.99800000000005</v>
          </cell>
          <cell r="S1194">
            <v>974.85599999999999</v>
          </cell>
          <cell r="T1194">
            <v>962</v>
          </cell>
          <cell r="U1194">
            <v>-1.9999999999527063E-3</v>
          </cell>
          <cell r="V1194">
            <v>962</v>
          </cell>
          <cell r="W1194">
            <v>-1.9999999999527063E-3</v>
          </cell>
          <cell r="X1194">
            <v>20000</v>
          </cell>
          <cell r="Y1194">
            <v>0</v>
          </cell>
          <cell r="Z1194">
            <v>257160</v>
          </cell>
          <cell r="AA1194">
            <v>374000</v>
          </cell>
          <cell r="AB1194">
            <v>0</v>
          </cell>
          <cell r="AC1194">
            <v>0</v>
          </cell>
          <cell r="AD1194">
            <v>631160</v>
          </cell>
          <cell r="AE1194">
            <v>18444</v>
          </cell>
          <cell r="AF1194">
            <v>552756.53</v>
          </cell>
          <cell r="AG1194">
            <v>571200.53</v>
          </cell>
          <cell r="AH1194">
            <v>9.5</v>
          </cell>
        </row>
        <row r="1195">
          <cell r="J1195" t="str">
            <v>HOLAVINAHALLY_66F07-B.D-PURA</v>
          </cell>
          <cell r="K1195" t="str">
            <v>AGRI</v>
          </cell>
          <cell r="L1195" t="str">
            <v>1320305902020303</v>
          </cell>
          <cell r="M1195">
            <v>616</v>
          </cell>
          <cell r="N1195">
            <v>604</v>
          </cell>
          <cell r="O1195">
            <v>12</v>
          </cell>
          <cell r="P1195">
            <v>554</v>
          </cell>
          <cell r="Q1195">
            <v>0</v>
          </cell>
          <cell r="R1195">
            <v>969.49599999999998</v>
          </cell>
          <cell r="S1195">
            <v>999.13099999999997</v>
          </cell>
          <cell r="T1195">
            <v>969.5</v>
          </cell>
          <cell r="U1195">
            <v>-4.0000000000190994E-3</v>
          </cell>
          <cell r="V1195">
            <v>969.5</v>
          </cell>
          <cell r="W1195">
            <v>-4.0000000000190994E-3</v>
          </cell>
          <cell r="X1195">
            <v>20000</v>
          </cell>
          <cell r="Y1195">
            <v>0</v>
          </cell>
          <cell r="Z1195">
            <v>592700</v>
          </cell>
          <cell r="AA1195">
            <v>0</v>
          </cell>
          <cell r="AB1195">
            <v>0</v>
          </cell>
          <cell r="AC1195">
            <v>0</v>
          </cell>
          <cell r="AD1195">
            <v>592700</v>
          </cell>
          <cell r="AE1195">
            <v>4728</v>
          </cell>
          <cell r="AF1195">
            <v>531668.26</v>
          </cell>
          <cell r="AG1195">
            <v>536396.26</v>
          </cell>
          <cell r="AH1195">
            <v>9.5</v>
          </cell>
        </row>
        <row r="1196">
          <cell r="J1196" t="str">
            <v>HOLAVINAHALLY_66F08-HV-PALYA</v>
          </cell>
          <cell r="K1196" t="str">
            <v>AGRI</v>
          </cell>
          <cell r="L1196" t="str">
            <v>1320305902020304</v>
          </cell>
          <cell r="M1196">
            <v>325</v>
          </cell>
          <cell r="N1196">
            <v>295</v>
          </cell>
          <cell r="O1196">
            <v>30</v>
          </cell>
          <cell r="P1196">
            <v>240</v>
          </cell>
          <cell r="Q1196">
            <v>0</v>
          </cell>
          <cell r="R1196">
            <v>803.26599999999996</v>
          </cell>
          <cell r="S1196">
            <v>832.47900000000004</v>
          </cell>
          <cell r="T1196">
            <v>803.27</v>
          </cell>
          <cell r="U1196">
            <v>-4.0000000000190994E-3</v>
          </cell>
          <cell r="V1196">
            <v>803.27</v>
          </cell>
          <cell r="W1196">
            <v>-4.0000000000190994E-3</v>
          </cell>
          <cell r="X1196">
            <v>20000</v>
          </cell>
          <cell r="Y1196">
            <v>0</v>
          </cell>
          <cell r="Z1196">
            <v>584260</v>
          </cell>
          <cell r="AA1196">
            <v>0</v>
          </cell>
          <cell r="AB1196">
            <v>415000</v>
          </cell>
          <cell r="AC1196">
            <v>0</v>
          </cell>
          <cell r="AD1196">
            <v>169260</v>
          </cell>
          <cell r="AE1196">
            <v>11098</v>
          </cell>
          <cell r="AF1196">
            <v>142082.4</v>
          </cell>
          <cell r="AG1196">
            <v>153180.4</v>
          </cell>
          <cell r="AH1196">
            <v>9.5</v>
          </cell>
        </row>
        <row r="1197">
          <cell r="J1197" t="str">
            <v>HOLAVINAHALLY_66F09-SUVARNAMUKHI</v>
          </cell>
          <cell r="K1197" t="str">
            <v>NJY</v>
          </cell>
          <cell r="L1197" t="str">
            <v>1320305902010301</v>
          </cell>
          <cell r="M1197">
            <v>1582</v>
          </cell>
          <cell r="N1197">
            <v>1286</v>
          </cell>
          <cell r="O1197">
            <v>296</v>
          </cell>
          <cell r="P1197">
            <v>0</v>
          </cell>
          <cell r="Q1197">
            <v>0</v>
          </cell>
          <cell r="R1197">
            <v>722.39200000000005</v>
          </cell>
          <cell r="S1197">
            <v>722.39200000000005</v>
          </cell>
          <cell r="T1197">
            <v>722.39</v>
          </cell>
          <cell r="U1197">
            <v>2.0000000000663931E-3</v>
          </cell>
          <cell r="V1197">
            <v>722.39</v>
          </cell>
          <cell r="W1197">
            <v>2.0000000000663931E-3</v>
          </cell>
          <cell r="X1197">
            <v>20000</v>
          </cell>
          <cell r="Y1197">
            <v>0</v>
          </cell>
          <cell r="Z1197">
            <v>0</v>
          </cell>
          <cell r="AA1197">
            <v>115000</v>
          </cell>
          <cell r="AB1197">
            <v>0</v>
          </cell>
          <cell r="AC1197">
            <v>0</v>
          </cell>
          <cell r="AD1197">
            <v>115000</v>
          </cell>
          <cell r="AE1197">
            <v>99151.3</v>
          </cell>
          <cell r="AF1197">
            <v>0</v>
          </cell>
          <cell r="AG1197">
            <v>99151.3</v>
          </cell>
          <cell r="AH1197">
            <v>13.78</v>
          </cell>
        </row>
        <row r="1198">
          <cell r="J1198" t="str">
            <v>HOLAVINAHALLY_66F10-B.D-PURA-NJY</v>
          </cell>
          <cell r="K1198" t="str">
            <v>NJY</v>
          </cell>
          <cell r="L1198" t="str">
            <v>1320305902020305</v>
          </cell>
          <cell r="M1198">
            <v>1377</v>
          </cell>
          <cell r="N1198">
            <v>1240</v>
          </cell>
          <cell r="O1198">
            <v>137</v>
          </cell>
          <cell r="P1198">
            <v>0</v>
          </cell>
          <cell r="Q1198">
            <v>0</v>
          </cell>
          <cell r="R1198">
            <v>1109.088</v>
          </cell>
          <cell r="S1198">
            <v>1132.646</v>
          </cell>
          <cell r="T1198">
            <v>1109.0899999999999</v>
          </cell>
          <cell r="U1198">
            <v>-1.9999999999527063E-3</v>
          </cell>
          <cell r="V1198">
            <v>1109.0899999999999</v>
          </cell>
          <cell r="W1198">
            <v>-1.9999999999527063E-3</v>
          </cell>
          <cell r="X1198">
            <v>20000</v>
          </cell>
          <cell r="Y1198">
            <v>0</v>
          </cell>
          <cell r="Z1198">
            <v>471160</v>
          </cell>
          <cell r="AA1198">
            <v>0</v>
          </cell>
          <cell r="AB1198">
            <v>370000</v>
          </cell>
          <cell r="AC1198">
            <v>0</v>
          </cell>
          <cell r="AD1198">
            <v>101160</v>
          </cell>
          <cell r="AE1198">
            <v>90472.75</v>
          </cell>
          <cell r="AF1198">
            <v>0</v>
          </cell>
          <cell r="AG1198">
            <v>90472.75</v>
          </cell>
          <cell r="AH1198">
            <v>10.56</v>
          </cell>
        </row>
        <row r="1199">
          <cell r="J1199" t="str">
            <v>HOLAVINAHALLY_66F11-GODDARAHALLY</v>
          </cell>
          <cell r="K1199" t="str">
            <v>NJY</v>
          </cell>
          <cell r="L1199" t="str">
            <v>1320305902010105</v>
          </cell>
          <cell r="M1199">
            <v>2336</v>
          </cell>
          <cell r="N1199">
            <v>2124</v>
          </cell>
          <cell r="O1199">
            <v>212</v>
          </cell>
          <cell r="P1199">
            <v>0</v>
          </cell>
          <cell r="Q1199">
            <v>0</v>
          </cell>
          <cell r="R1199">
            <v>4793</v>
          </cell>
          <cell r="S1199">
            <v>4912</v>
          </cell>
          <cell r="T1199">
            <v>4793</v>
          </cell>
          <cell r="U1199">
            <v>0</v>
          </cell>
          <cell r="V1199">
            <v>4793</v>
          </cell>
          <cell r="W1199">
            <v>0</v>
          </cell>
          <cell r="X1199">
            <v>1000</v>
          </cell>
          <cell r="Y1199">
            <v>0</v>
          </cell>
          <cell r="Z1199">
            <v>119000</v>
          </cell>
          <cell r="AA1199">
            <v>10000</v>
          </cell>
          <cell r="AB1199">
            <v>0</v>
          </cell>
          <cell r="AC1199">
            <v>0</v>
          </cell>
          <cell r="AD1199">
            <v>129000</v>
          </cell>
          <cell r="AE1199">
            <v>115540.7</v>
          </cell>
          <cell r="AF1199">
            <v>0</v>
          </cell>
          <cell r="AG1199">
            <v>115540.7</v>
          </cell>
          <cell r="AH1199">
            <v>10.43</v>
          </cell>
        </row>
        <row r="1200">
          <cell r="J1200" t="str">
            <v>HOLAVINAHALLY_66F12-KYAMENAHALLY</v>
          </cell>
          <cell r="K1200" t="str">
            <v>NJY</v>
          </cell>
          <cell r="L1200" t="str">
            <v>1320305902010106</v>
          </cell>
          <cell r="M1200">
            <v>1267</v>
          </cell>
          <cell r="N1200">
            <v>1108</v>
          </cell>
          <cell r="O1200">
            <v>159</v>
          </cell>
          <cell r="P1200">
            <v>3</v>
          </cell>
          <cell r="Q1200">
            <v>0</v>
          </cell>
          <cell r="R1200">
            <v>8058.5</v>
          </cell>
          <cell r="S1200">
            <v>8254.7999999999993</v>
          </cell>
          <cell r="T1200">
            <v>8058.5</v>
          </cell>
          <cell r="U1200">
            <v>0</v>
          </cell>
          <cell r="V1200">
            <v>8058.5</v>
          </cell>
          <cell r="W1200">
            <v>0</v>
          </cell>
          <cell r="X1200">
            <v>1000</v>
          </cell>
          <cell r="Y1200">
            <v>0</v>
          </cell>
          <cell r="Z1200">
            <v>196300</v>
          </cell>
          <cell r="AA1200">
            <v>0</v>
          </cell>
          <cell r="AB1200">
            <v>82000</v>
          </cell>
          <cell r="AC1200">
            <v>0</v>
          </cell>
          <cell r="AD1200">
            <v>114300</v>
          </cell>
          <cell r="AE1200">
            <v>100627</v>
          </cell>
          <cell r="AF1200">
            <v>3781.41</v>
          </cell>
          <cell r="AG1200">
            <v>104408.41</v>
          </cell>
          <cell r="AH1200">
            <v>8.65</v>
          </cell>
        </row>
        <row r="1201">
          <cell r="J1201" t="str">
            <v>KOLALA_66F01-KOLALA TOWN</v>
          </cell>
          <cell r="K1201" t="str">
            <v>MIXED LOAD</v>
          </cell>
          <cell r="L1201" t="str">
            <v>1320305904010101</v>
          </cell>
          <cell r="M1201">
            <v>1347</v>
          </cell>
          <cell r="N1201">
            <v>1204</v>
          </cell>
          <cell r="O1201">
            <v>143</v>
          </cell>
          <cell r="P1201">
            <v>2</v>
          </cell>
          <cell r="Q1201">
            <v>0</v>
          </cell>
          <cell r="R1201">
            <v>492.23899999999998</v>
          </cell>
          <cell r="S1201">
            <v>504.024</v>
          </cell>
          <cell r="T1201">
            <v>492.24</v>
          </cell>
          <cell r="U1201">
            <v>-1.0000000000331966E-3</v>
          </cell>
          <cell r="V1201">
            <v>492.24</v>
          </cell>
          <cell r="W1201">
            <v>-1.0000000000331966E-3</v>
          </cell>
          <cell r="X1201">
            <v>10000</v>
          </cell>
          <cell r="Y1201">
            <v>0</v>
          </cell>
          <cell r="Z1201">
            <v>117850</v>
          </cell>
          <cell r="AA1201">
            <v>0</v>
          </cell>
          <cell r="AB1201">
            <v>34000</v>
          </cell>
          <cell r="AC1201">
            <v>0</v>
          </cell>
          <cell r="AD1201">
            <v>83850</v>
          </cell>
          <cell r="AE1201">
            <v>75757.22</v>
          </cell>
          <cell r="AF1201">
            <v>2520.94</v>
          </cell>
          <cell r="AG1201">
            <v>78278.16</v>
          </cell>
          <cell r="AH1201">
            <v>6.65</v>
          </cell>
        </row>
        <row r="1202">
          <cell r="J1202" t="str">
            <v>KOLALA_66F02-MAVATUR</v>
          </cell>
          <cell r="K1202" t="str">
            <v>AGRI</v>
          </cell>
          <cell r="L1202" t="str">
            <v>1320305904010102</v>
          </cell>
          <cell r="M1202">
            <v>330</v>
          </cell>
          <cell r="N1202">
            <v>323</v>
          </cell>
          <cell r="O1202">
            <v>7</v>
          </cell>
          <cell r="P1202">
            <v>315</v>
          </cell>
          <cell r="Q1202">
            <v>0</v>
          </cell>
          <cell r="R1202">
            <v>973.92</v>
          </cell>
          <cell r="S1202">
            <v>1028.8050000000001</v>
          </cell>
          <cell r="T1202">
            <v>973.92</v>
          </cell>
          <cell r="U1202">
            <v>0</v>
          </cell>
          <cell r="V1202">
            <v>973.92</v>
          </cell>
          <cell r="W1202">
            <v>0</v>
          </cell>
          <cell r="X1202">
            <v>20000</v>
          </cell>
          <cell r="Y1202">
            <v>0</v>
          </cell>
          <cell r="Z1202">
            <v>1097700</v>
          </cell>
          <cell r="AA1202">
            <v>0</v>
          </cell>
          <cell r="AB1202">
            <v>770000</v>
          </cell>
          <cell r="AC1202">
            <v>0</v>
          </cell>
          <cell r="AD1202">
            <v>327700</v>
          </cell>
          <cell r="AE1202">
            <v>211</v>
          </cell>
          <cell r="AF1202">
            <v>296358.3</v>
          </cell>
          <cell r="AG1202">
            <v>296569.3</v>
          </cell>
          <cell r="AH1202">
            <v>9.5</v>
          </cell>
        </row>
        <row r="1203">
          <cell r="J1203" t="str">
            <v>KOLALA_66F03-BYRAGUNDLU</v>
          </cell>
          <cell r="K1203" t="str">
            <v>AGRI</v>
          </cell>
          <cell r="L1203" t="str">
            <v>1320305904010103</v>
          </cell>
          <cell r="M1203">
            <v>344</v>
          </cell>
          <cell r="N1203">
            <v>333</v>
          </cell>
          <cell r="O1203">
            <v>11</v>
          </cell>
          <cell r="P1203">
            <v>308</v>
          </cell>
          <cell r="Q1203">
            <v>0</v>
          </cell>
          <cell r="R1203">
            <v>788.78800000000001</v>
          </cell>
          <cell r="S1203">
            <v>814.36</v>
          </cell>
          <cell r="T1203">
            <v>788.79</v>
          </cell>
          <cell r="U1203">
            <v>-1.9999999999527063E-3</v>
          </cell>
          <cell r="V1203">
            <v>788.79</v>
          </cell>
          <cell r="W1203">
            <v>-1.9999999999527063E-3</v>
          </cell>
          <cell r="X1203">
            <v>20000</v>
          </cell>
          <cell r="Y1203">
            <v>0</v>
          </cell>
          <cell r="Z1203">
            <v>511440</v>
          </cell>
          <cell r="AA1203">
            <v>170000</v>
          </cell>
          <cell r="AB1203">
            <v>0</v>
          </cell>
          <cell r="AC1203">
            <v>0</v>
          </cell>
          <cell r="AD1203">
            <v>681440</v>
          </cell>
          <cell r="AE1203">
            <v>1647</v>
          </cell>
          <cell r="AF1203">
            <v>615057.52</v>
          </cell>
          <cell r="AG1203">
            <v>616704.52</v>
          </cell>
          <cell r="AH1203">
            <v>9.5</v>
          </cell>
        </row>
        <row r="1204">
          <cell r="J1204" t="str">
            <v>KOLALA_66F04-CHIKKADODDAVADI</v>
          </cell>
          <cell r="K1204" t="str">
            <v>AGRI</v>
          </cell>
          <cell r="L1204" t="str">
            <v>1320305904010104</v>
          </cell>
          <cell r="M1204">
            <v>374</v>
          </cell>
          <cell r="N1204">
            <v>280</v>
          </cell>
          <cell r="O1204">
            <v>94</v>
          </cell>
          <cell r="P1204">
            <v>258</v>
          </cell>
          <cell r="Q1204">
            <v>0</v>
          </cell>
          <cell r="R1204">
            <v>806.38300000000004</v>
          </cell>
          <cell r="S1204">
            <v>835.32299999999998</v>
          </cell>
          <cell r="T1204">
            <v>806.38</v>
          </cell>
          <cell r="U1204">
            <v>3.0000000000427463E-3</v>
          </cell>
          <cell r="V1204">
            <v>806.38</v>
          </cell>
          <cell r="W1204">
            <v>3.0000000000427463E-3</v>
          </cell>
          <cell r="X1204">
            <v>20000</v>
          </cell>
          <cell r="Y1204">
            <v>0</v>
          </cell>
          <cell r="Z1204">
            <v>578800</v>
          </cell>
          <cell r="AA1204">
            <v>10000</v>
          </cell>
          <cell r="AB1204">
            <v>0</v>
          </cell>
          <cell r="AC1204">
            <v>0</v>
          </cell>
          <cell r="AD1204">
            <v>588800</v>
          </cell>
          <cell r="AE1204">
            <v>391</v>
          </cell>
          <cell r="AF1204">
            <v>516000</v>
          </cell>
          <cell r="AG1204">
            <v>516391</v>
          </cell>
          <cell r="AH1204">
            <v>12.3</v>
          </cell>
        </row>
        <row r="1205">
          <cell r="J1205" t="str">
            <v>KOLALA_66F05-SAGGERE</v>
          </cell>
          <cell r="K1205" t="str">
            <v>AGRI</v>
          </cell>
          <cell r="L1205" t="str">
            <v>1320305904020301</v>
          </cell>
          <cell r="M1205">
            <v>981</v>
          </cell>
          <cell r="N1205">
            <v>891</v>
          </cell>
          <cell r="O1205">
            <v>90</v>
          </cell>
          <cell r="P1205">
            <v>816</v>
          </cell>
          <cell r="Q1205">
            <v>0</v>
          </cell>
          <cell r="R1205">
            <v>1532.5630000000001</v>
          </cell>
          <cell r="S1205">
            <v>1583.8489999999999</v>
          </cell>
          <cell r="T1205">
            <v>1532.56</v>
          </cell>
          <cell r="U1205">
            <v>3.0000000001564331E-3</v>
          </cell>
          <cell r="V1205">
            <v>1532.56</v>
          </cell>
          <cell r="W1205">
            <v>3.0000000001564331E-3</v>
          </cell>
          <cell r="X1205">
            <v>20000</v>
          </cell>
          <cell r="Y1205">
            <v>0</v>
          </cell>
          <cell r="Z1205">
            <v>1025720</v>
          </cell>
          <cell r="AA1205">
            <v>780000</v>
          </cell>
          <cell r="AB1205">
            <v>0</v>
          </cell>
          <cell r="AC1205">
            <v>0</v>
          </cell>
          <cell r="AD1205">
            <v>1805720</v>
          </cell>
          <cell r="AE1205">
            <v>8503</v>
          </cell>
          <cell r="AF1205">
            <v>1625676</v>
          </cell>
          <cell r="AG1205">
            <v>1634179</v>
          </cell>
          <cell r="AH1205">
            <v>9.5</v>
          </cell>
        </row>
        <row r="1206">
          <cell r="J1206" t="str">
            <v>KOLALA_66F07-URIDIGERE</v>
          </cell>
          <cell r="K1206" t="str">
            <v>AGRI</v>
          </cell>
          <cell r="L1206" t="str">
            <v>1320305904020303</v>
          </cell>
          <cell r="M1206">
            <v>485</v>
          </cell>
          <cell r="N1206">
            <v>434</v>
          </cell>
          <cell r="O1206">
            <v>51</v>
          </cell>
          <cell r="P1206">
            <v>430</v>
          </cell>
          <cell r="Q1206">
            <v>0</v>
          </cell>
          <cell r="R1206">
            <v>857.76400000000001</v>
          </cell>
          <cell r="S1206">
            <v>887.06600000000003</v>
          </cell>
          <cell r="T1206">
            <v>857.76</v>
          </cell>
          <cell r="U1206">
            <v>4.0000000000190994E-3</v>
          </cell>
          <cell r="V1206">
            <v>857.76</v>
          </cell>
          <cell r="W1206">
            <v>4.0000000000190994E-3</v>
          </cell>
          <cell r="X1206">
            <v>20000</v>
          </cell>
          <cell r="Y1206">
            <v>0</v>
          </cell>
          <cell r="Z1206">
            <v>586040</v>
          </cell>
          <cell r="AA1206">
            <v>370000</v>
          </cell>
          <cell r="AB1206">
            <v>0</v>
          </cell>
          <cell r="AC1206">
            <v>0</v>
          </cell>
          <cell r="AD1206">
            <v>956040</v>
          </cell>
          <cell r="AE1206">
            <v>70</v>
          </cell>
          <cell r="AF1206">
            <v>860000</v>
          </cell>
          <cell r="AG1206">
            <v>860070</v>
          </cell>
          <cell r="AH1206">
            <v>10.039999999999999</v>
          </cell>
        </row>
        <row r="1207">
          <cell r="J1207" t="str">
            <v>KOLALA_66F08-KATENAHALLI</v>
          </cell>
          <cell r="K1207" t="str">
            <v>AGRI</v>
          </cell>
          <cell r="L1207" t="str">
            <v>1320305904020304</v>
          </cell>
          <cell r="M1207">
            <v>508</v>
          </cell>
          <cell r="N1207">
            <v>305</v>
          </cell>
          <cell r="O1207">
            <v>203</v>
          </cell>
          <cell r="P1207">
            <v>291</v>
          </cell>
          <cell r="Q1207">
            <v>0</v>
          </cell>
          <cell r="R1207">
            <v>868.303</v>
          </cell>
          <cell r="S1207">
            <v>899.49900000000002</v>
          </cell>
          <cell r="T1207">
            <v>868.3</v>
          </cell>
          <cell r="U1207">
            <v>3.0000000000427463E-3</v>
          </cell>
          <cell r="V1207">
            <v>868.3</v>
          </cell>
          <cell r="W1207">
            <v>3.0000000000427463E-3</v>
          </cell>
          <cell r="X1207">
            <v>20000</v>
          </cell>
          <cell r="Y1207">
            <v>0</v>
          </cell>
          <cell r="Z1207">
            <v>623920</v>
          </cell>
          <cell r="AA1207">
            <v>0</v>
          </cell>
          <cell r="AB1207">
            <v>330000</v>
          </cell>
          <cell r="AC1207">
            <v>0</v>
          </cell>
          <cell r="AD1207">
            <v>293920</v>
          </cell>
          <cell r="AE1207">
            <v>397</v>
          </cell>
          <cell r="AF1207">
            <v>265601.52</v>
          </cell>
          <cell r="AG1207">
            <v>265998.52</v>
          </cell>
          <cell r="AH1207">
            <v>9.5</v>
          </cell>
        </row>
        <row r="1208">
          <cell r="J1208" t="str">
            <v>KOLALA_66F09-YELACHIGERE</v>
          </cell>
          <cell r="K1208" t="str">
            <v>NJY</v>
          </cell>
          <cell r="L1208" t="str">
            <v>1320305904010105</v>
          </cell>
          <cell r="M1208">
            <v>1308</v>
          </cell>
          <cell r="N1208">
            <v>1177</v>
          </cell>
          <cell r="O1208">
            <v>131</v>
          </cell>
          <cell r="P1208">
            <v>0</v>
          </cell>
          <cell r="Q1208">
            <v>0</v>
          </cell>
          <cell r="R1208">
            <v>917.48099999999999</v>
          </cell>
          <cell r="S1208">
            <v>931.62900000000002</v>
          </cell>
          <cell r="T1208">
            <v>917.48</v>
          </cell>
          <cell r="U1208">
            <v>9.9999999997635314E-4</v>
          </cell>
          <cell r="V1208">
            <v>917.48</v>
          </cell>
          <cell r="W1208">
            <v>9.9999999997635314E-4</v>
          </cell>
          <cell r="X1208">
            <v>10000</v>
          </cell>
          <cell r="Y1208">
            <v>0</v>
          </cell>
          <cell r="Z1208">
            <v>141480</v>
          </cell>
          <cell r="AA1208">
            <v>0</v>
          </cell>
          <cell r="AB1208">
            <v>57000</v>
          </cell>
          <cell r="AC1208">
            <v>0</v>
          </cell>
          <cell r="AD1208">
            <v>84480</v>
          </cell>
          <cell r="AE1208">
            <v>76269.399999999994</v>
          </cell>
          <cell r="AF1208">
            <v>0</v>
          </cell>
          <cell r="AG1208">
            <v>76269.399999999994</v>
          </cell>
          <cell r="AH1208">
            <v>9.7200000000000006</v>
          </cell>
        </row>
        <row r="1209">
          <cell r="J1209" t="str">
            <v>KOLALA_66F10-HANUMANTHAGIRI</v>
          </cell>
          <cell r="K1209" t="str">
            <v>NJY</v>
          </cell>
          <cell r="L1209" t="str">
            <v>1320305904020305</v>
          </cell>
          <cell r="M1209">
            <v>985</v>
          </cell>
          <cell r="N1209">
            <v>887</v>
          </cell>
          <cell r="O1209">
            <v>98</v>
          </cell>
          <cell r="P1209">
            <v>0</v>
          </cell>
          <cell r="Q1209">
            <v>0</v>
          </cell>
          <cell r="R1209">
            <v>587.27800000000002</v>
          </cell>
          <cell r="S1209">
            <v>601.20100000000002</v>
          </cell>
          <cell r="T1209">
            <v>587.28</v>
          </cell>
          <cell r="U1209">
            <v>-1.9999999999527063E-3</v>
          </cell>
          <cell r="V1209">
            <v>587.28</v>
          </cell>
          <cell r="W1209">
            <v>-1.9999999999527063E-3</v>
          </cell>
          <cell r="X1209">
            <v>10000</v>
          </cell>
          <cell r="Y1209">
            <v>0</v>
          </cell>
          <cell r="Z1209">
            <v>139230</v>
          </cell>
          <cell r="AA1209">
            <v>0</v>
          </cell>
          <cell r="AB1209">
            <v>80000</v>
          </cell>
          <cell r="AC1209">
            <v>0</v>
          </cell>
          <cell r="AD1209">
            <v>59230</v>
          </cell>
          <cell r="AE1209">
            <v>53898.5</v>
          </cell>
          <cell r="AF1209">
            <v>0</v>
          </cell>
          <cell r="AG1209">
            <v>53898.5</v>
          </cell>
          <cell r="AH1209">
            <v>9</v>
          </cell>
        </row>
        <row r="1210">
          <cell r="J1210" t="str">
            <v>KOLALA_66F11-VAJJANAKURIKE</v>
          </cell>
          <cell r="K1210" t="str">
            <v>NJY</v>
          </cell>
          <cell r="L1210" t="str">
            <v>1320305904020306</v>
          </cell>
          <cell r="M1210">
            <v>1674</v>
          </cell>
          <cell r="N1210">
            <v>1536</v>
          </cell>
          <cell r="O1210">
            <v>138</v>
          </cell>
          <cell r="P1210">
            <v>0</v>
          </cell>
          <cell r="Q1210">
            <v>0</v>
          </cell>
          <cell r="R1210">
            <v>819.05</v>
          </cell>
          <cell r="S1210">
            <v>844.67399999999998</v>
          </cell>
          <cell r="T1210">
            <v>819.05</v>
          </cell>
          <cell r="U1210">
            <v>0</v>
          </cell>
          <cell r="V1210">
            <v>819.05</v>
          </cell>
          <cell r="W1210">
            <v>0</v>
          </cell>
          <cell r="X1210">
            <v>10000</v>
          </cell>
          <cell r="Y1210">
            <v>0</v>
          </cell>
          <cell r="Z1210">
            <v>256240</v>
          </cell>
          <cell r="AA1210">
            <v>0</v>
          </cell>
          <cell r="AB1210">
            <v>204000</v>
          </cell>
          <cell r="AC1210">
            <v>0</v>
          </cell>
          <cell r="AD1210">
            <v>52240</v>
          </cell>
          <cell r="AE1210">
            <v>46203</v>
          </cell>
          <cell r="AF1210">
            <v>0</v>
          </cell>
          <cell r="AG1210">
            <v>46203</v>
          </cell>
          <cell r="AH1210">
            <v>11.56</v>
          </cell>
        </row>
        <row r="1211">
          <cell r="J1211" t="str">
            <v>KOLALA_66F12-DODDASAGERE</v>
          </cell>
          <cell r="K1211" t="str">
            <v>NJY</v>
          </cell>
          <cell r="L1211" t="str">
            <v>1320305904020307</v>
          </cell>
          <cell r="M1211">
            <v>2574</v>
          </cell>
          <cell r="N1211">
            <v>2182</v>
          </cell>
          <cell r="O1211">
            <v>392</v>
          </cell>
          <cell r="P1211">
            <v>0</v>
          </cell>
          <cell r="Q1211">
            <v>0</v>
          </cell>
          <cell r="R1211">
            <v>1002.712</v>
          </cell>
          <cell r="S1211">
            <v>1028.327</v>
          </cell>
          <cell r="T1211">
            <v>1002.71</v>
          </cell>
          <cell r="U1211">
            <v>1.9999999999527063E-3</v>
          </cell>
          <cell r="V1211">
            <v>1002.71</v>
          </cell>
          <cell r="W1211">
            <v>1.9999999999527063E-3</v>
          </cell>
          <cell r="X1211">
            <v>20000</v>
          </cell>
          <cell r="Y1211">
            <v>0</v>
          </cell>
          <cell r="Z1211">
            <v>512300</v>
          </cell>
          <cell r="AA1211">
            <v>0</v>
          </cell>
          <cell r="AB1211">
            <v>397000</v>
          </cell>
          <cell r="AC1211">
            <v>0</v>
          </cell>
          <cell r="AD1211">
            <v>115300</v>
          </cell>
          <cell r="AE1211">
            <v>108593.9</v>
          </cell>
          <cell r="AF1211">
            <v>0</v>
          </cell>
          <cell r="AG1211">
            <v>108593.9</v>
          </cell>
          <cell r="AH1211">
            <v>5.82</v>
          </cell>
        </row>
        <row r="1212">
          <cell r="J1212" t="str">
            <v>KOLALA_66F13-CHINNAHALLI</v>
          </cell>
          <cell r="K1212" t="str">
            <v>NJY</v>
          </cell>
          <cell r="L1212" t="str">
            <v>1320305904010106</v>
          </cell>
          <cell r="M1212">
            <v>1177</v>
          </cell>
          <cell r="N1212">
            <v>1085</v>
          </cell>
          <cell r="O1212">
            <v>92</v>
          </cell>
          <cell r="P1212">
            <v>0</v>
          </cell>
          <cell r="Q1212">
            <v>0</v>
          </cell>
          <cell r="R1212">
            <v>11575.6</v>
          </cell>
          <cell r="S1212">
            <v>11785.9</v>
          </cell>
          <cell r="T1212">
            <v>11575.6</v>
          </cell>
          <cell r="U1212">
            <v>0</v>
          </cell>
          <cell r="V1212">
            <v>11575.6</v>
          </cell>
          <cell r="W1212">
            <v>0</v>
          </cell>
          <cell r="X1212">
            <v>1000</v>
          </cell>
          <cell r="Y1212">
            <v>0</v>
          </cell>
          <cell r="Z1212">
            <v>210300</v>
          </cell>
          <cell r="AA1212">
            <v>0</v>
          </cell>
          <cell r="AB1212">
            <v>166000</v>
          </cell>
          <cell r="AC1212">
            <v>0</v>
          </cell>
          <cell r="AD1212">
            <v>44300</v>
          </cell>
          <cell r="AE1212">
            <v>40074</v>
          </cell>
          <cell r="AF1212">
            <v>0</v>
          </cell>
          <cell r="AG1212">
            <v>40074</v>
          </cell>
          <cell r="AH1212">
            <v>9.5399999999999991</v>
          </cell>
        </row>
        <row r="1213">
          <cell r="J1213" t="str">
            <v>KOLALA_66F14-HOLE NANJUNDESHWARA</v>
          </cell>
          <cell r="K1213" t="str">
            <v>AGRI</v>
          </cell>
          <cell r="L1213" t="str">
            <v>1220204905010120</v>
          </cell>
          <cell r="M1213">
            <v>216</v>
          </cell>
          <cell r="N1213">
            <v>178</v>
          </cell>
          <cell r="O1213">
            <v>38</v>
          </cell>
          <cell r="P1213">
            <v>170</v>
          </cell>
          <cell r="Q1213">
            <v>0</v>
          </cell>
          <cell r="R1213">
            <v>1027.7</v>
          </cell>
          <cell r="S1213">
            <v>1311.2</v>
          </cell>
          <cell r="T1213">
            <v>1027.7</v>
          </cell>
          <cell r="U1213">
            <v>0</v>
          </cell>
          <cell r="V1213">
            <v>1027.7</v>
          </cell>
          <cell r="W1213">
            <v>0</v>
          </cell>
          <cell r="X1213">
            <v>2000</v>
          </cell>
          <cell r="Y1213">
            <v>0</v>
          </cell>
          <cell r="Z1213">
            <v>567000</v>
          </cell>
          <cell r="AA1213">
            <v>0</v>
          </cell>
          <cell r="AB1213">
            <v>458000</v>
          </cell>
          <cell r="AC1213">
            <v>0</v>
          </cell>
          <cell r="AD1213">
            <v>109000</v>
          </cell>
          <cell r="AE1213">
            <v>181</v>
          </cell>
          <cell r="AF1213">
            <v>98464</v>
          </cell>
          <cell r="AG1213">
            <v>98645</v>
          </cell>
          <cell r="AH1213">
            <v>9.5</v>
          </cell>
        </row>
        <row r="1214">
          <cell r="J1214" t="str">
            <v>KORATAGERE_66F01-CHIKKAPALANAHALLI</v>
          </cell>
          <cell r="K1214" t="str">
            <v>AGRI</v>
          </cell>
          <cell r="L1214" t="str">
            <v>1320305903010101</v>
          </cell>
          <cell r="M1214">
            <v>783</v>
          </cell>
          <cell r="N1214">
            <v>693</v>
          </cell>
          <cell r="O1214">
            <v>90</v>
          </cell>
          <cell r="P1214">
            <v>689</v>
          </cell>
          <cell r="Q1214">
            <v>0</v>
          </cell>
          <cell r="R1214">
            <v>628.37699999999995</v>
          </cell>
          <cell r="S1214">
            <v>639.59699999999998</v>
          </cell>
          <cell r="T1214">
            <v>628.38</v>
          </cell>
          <cell r="U1214">
            <v>-3.0000000000427463E-3</v>
          </cell>
          <cell r="V1214">
            <v>628.38</v>
          </cell>
          <cell r="W1214">
            <v>-3.0000000000427463E-3</v>
          </cell>
          <cell r="X1214">
            <v>30000</v>
          </cell>
          <cell r="Y1214">
            <v>0</v>
          </cell>
          <cell r="Z1214">
            <v>336600</v>
          </cell>
          <cell r="AA1214">
            <v>0</v>
          </cell>
          <cell r="AB1214">
            <v>0</v>
          </cell>
          <cell r="AC1214">
            <v>0</v>
          </cell>
          <cell r="AD1214">
            <v>336600</v>
          </cell>
          <cell r="AE1214">
            <v>513</v>
          </cell>
          <cell r="AF1214">
            <v>304110.82</v>
          </cell>
          <cell r="AG1214">
            <v>304623.82</v>
          </cell>
          <cell r="AH1214">
            <v>9.5</v>
          </cell>
        </row>
        <row r="1215">
          <cell r="J1215" t="str">
            <v>KORATAGERE_66F02-AGRAHARA</v>
          </cell>
          <cell r="K1215" t="str">
            <v>AGRI</v>
          </cell>
          <cell r="L1215" t="str">
            <v>1320305903020301</v>
          </cell>
          <cell r="M1215">
            <v>1426</v>
          </cell>
          <cell r="N1215">
            <v>992</v>
          </cell>
          <cell r="O1215">
            <v>434</v>
          </cell>
          <cell r="P1215">
            <v>945</v>
          </cell>
          <cell r="Q1215">
            <v>0</v>
          </cell>
          <cell r="R1215">
            <v>710.03399999999999</v>
          </cell>
          <cell r="S1215">
            <v>732.93899999999996</v>
          </cell>
          <cell r="T1215">
            <v>710.03</v>
          </cell>
          <cell r="U1215">
            <v>4.0000000000190994E-3</v>
          </cell>
          <cell r="V1215">
            <v>710.03</v>
          </cell>
          <cell r="W1215">
            <v>4.0000000000190994E-3</v>
          </cell>
          <cell r="X1215">
            <v>30000</v>
          </cell>
          <cell r="Y1215">
            <v>0</v>
          </cell>
          <cell r="Z1215">
            <v>687150</v>
          </cell>
          <cell r="AA1215">
            <v>15000</v>
          </cell>
          <cell r="AB1215">
            <v>0</v>
          </cell>
          <cell r="AC1215">
            <v>0</v>
          </cell>
          <cell r="AD1215">
            <v>702150</v>
          </cell>
          <cell r="AE1215">
            <v>1771</v>
          </cell>
          <cell r="AF1215">
            <v>633679.19999999995</v>
          </cell>
          <cell r="AG1215">
            <v>635450.19999999995</v>
          </cell>
          <cell r="AH1215">
            <v>9.5</v>
          </cell>
        </row>
        <row r="1216">
          <cell r="J1216" t="str">
            <v>KORATAGERE_66F03-YELERAMPURA</v>
          </cell>
          <cell r="K1216" t="str">
            <v>AGRI</v>
          </cell>
          <cell r="L1216" t="str">
            <v>1320305903010102</v>
          </cell>
          <cell r="M1216">
            <v>31</v>
          </cell>
          <cell r="N1216">
            <v>23</v>
          </cell>
          <cell r="O1216">
            <v>8</v>
          </cell>
          <cell r="P1216">
            <v>23</v>
          </cell>
          <cell r="Q1216">
            <v>0</v>
          </cell>
          <cell r="R1216">
            <v>695.351</v>
          </cell>
          <cell r="S1216">
            <v>707.45100000000002</v>
          </cell>
          <cell r="T1216">
            <v>695.35</v>
          </cell>
          <cell r="U1216">
            <v>9.9999999997635314E-4</v>
          </cell>
          <cell r="V1216">
            <v>695.35</v>
          </cell>
          <cell r="W1216">
            <v>9.9999999997635314E-4</v>
          </cell>
          <cell r="X1216">
            <v>30000</v>
          </cell>
          <cell r="Y1216">
            <v>0</v>
          </cell>
          <cell r="Z1216">
            <v>363000</v>
          </cell>
          <cell r="AA1216">
            <v>0</v>
          </cell>
          <cell r="AB1216">
            <v>358000</v>
          </cell>
          <cell r="AC1216">
            <v>0</v>
          </cell>
          <cell r="AD1216">
            <v>5000</v>
          </cell>
          <cell r="AE1216">
            <v>0</v>
          </cell>
          <cell r="AF1216">
            <v>4525.0200000000004</v>
          </cell>
          <cell r="AG1216">
            <v>4525.0200000000004</v>
          </cell>
          <cell r="AH1216">
            <v>9.5</v>
          </cell>
        </row>
        <row r="1217">
          <cell r="J1217" t="str">
            <v>KORATAGERE_66F04-TEETHA</v>
          </cell>
          <cell r="K1217" t="str">
            <v>AGRI</v>
          </cell>
          <cell r="L1217" t="str">
            <v>1320305903020302</v>
          </cell>
          <cell r="M1217">
            <v>956</v>
          </cell>
          <cell r="N1217">
            <v>822</v>
          </cell>
          <cell r="O1217">
            <v>134</v>
          </cell>
          <cell r="P1217">
            <v>471</v>
          </cell>
          <cell r="Q1217">
            <v>0</v>
          </cell>
          <cell r="R1217">
            <v>773.58500000000004</v>
          </cell>
          <cell r="S1217">
            <v>786.11599999999999</v>
          </cell>
          <cell r="T1217">
            <v>773.59</v>
          </cell>
          <cell r="U1217">
            <v>-4.9999999999954525E-3</v>
          </cell>
          <cell r="V1217">
            <v>773.59</v>
          </cell>
          <cell r="W1217">
            <v>-4.9999999999954525E-3</v>
          </cell>
          <cell r="X1217">
            <v>30000</v>
          </cell>
          <cell r="Y1217">
            <v>0</v>
          </cell>
          <cell r="Z1217">
            <v>375930</v>
          </cell>
          <cell r="AA1217">
            <v>0</v>
          </cell>
          <cell r="AB1217">
            <v>0</v>
          </cell>
          <cell r="AC1217">
            <v>0</v>
          </cell>
          <cell r="AD1217">
            <v>375930</v>
          </cell>
          <cell r="AE1217">
            <v>14099</v>
          </cell>
          <cell r="AF1217">
            <v>326118.375</v>
          </cell>
          <cell r="AG1217">
            <v>340217.375</v>
          </cell>
          <cell r="AH1217">
            <v>9.5</v>
          </cell>
        </row>
        <row r="1218">
          <cell r="J1218" t="str">
            <v>KORATAGERE_66F05-KORATAGERE-TOWN</v>
          </cell>
          <cell r="K1218" t="str">
            <v>MIXED LOAD</v>
          </cell>
          <cell r="L1218" t="str">
            <v>1320305903020303</v>
          </cell>
          <cell r="M1218">
            <v>7840</v>
          </cell>
          <cell r="N1218">
            <v>6369</v>
          </cell>
          <cell r="O1218">
            <v>1471</v>
          </cell>
          <cell r="P1218">
            <v>39</v>
          </cell>
          <cell r="Q1218">
            <v>0</v>
          </cell>
          <cell r="R1218">
            <v>1428.664</v>
          </cell>
          <cell r="S1218">
            <v>1457.617</v>
          </cell>
          <cell r="T1218">
            <v>1428.66</v>
          </cell>
          <cell r="U1218">
            <v>3.9999999999054126E-3</v>
          </cell>
          <cell r="V1218">
            <v>1428.66</v>
          </cell>
          <cell r="W1218">
            <v>3.9999999999054126E-3</v>
          </cell>
          <cell r="X1218">
            <v>20000</v>
          </cell>
          <cell r="Y1218">
            <v>0</v>
          </cell>
          <cell r="Z1218">
            <v>579060</v>
          </cell>
          <cell r="AA1218">
            <v>0</v>
          </cell>
          <cell r="AB1218">
            <v>25000</v>
          </cell>
          <cell r="AC1218">
            <v>0</v>
          </cell>
          <cell r="AD1218">
            <v>554060</v>
          </cell>
          <cell r="AE1218">
            <v>482517.12</v>
          </cell>
          <cell r="AF1218">
            <v>49158.33</v>
          </cell>
          <cell r="AG1218">
            <v>531675.44999999995</v>
          </cell>
          <cell r="AH1218">
            <v>4.04</v>
          </cell>
        </row>
        <row r="1219">
          <cell r="J1219" t="str">
            <v>KORATAGERE_66F06-THUMBADI</v>
          </cell>
          <cell r="K1219" t="str">
            <v>AGRI</v>
          </cell>
          <cell r="L1219" t="str">
            <v>1320305903020304</v>
          </cell>
          <cell r="M1219">
            <v>582</v>
          </cell>
          <cell r="N1219">
            <v>451</v>
          </cell>
          <cell r="O1219">
            <v>131</v>
          </cell>
          <cell r="P1219">
            <v>407</v>
          </cell>
          <cell r="Q1219">
            <v>0</v>
          </cell>
          <cell r="R1219">
            <v>900.10199999999998</v>
          </cell>
          <cell r="S1219">
            <v>917.46600000000001</v>
          </cell>
          <cell r="T1219">
            <v>900.1</v>
          </cell>
          <cell r="U1219">
            <v>1.9999999999527063E-3</v>
          </cell>
          <cell r="V1219">
            <v>900.1</v>
          </cell>
          <cell r="W1219">
            <v>1.9999999999527063E-3</v>
          </cell>
          <cell r="X1219">
            <v>30000</v>
          </cell>
          <cell r="Y1219">
            <v>0</v>
          </cell>
          <cell r="Z1219">
            <v>520920</v>
          </cell>
          <cell r="AA1219">
            <v>0</v>
          </cell>
          <cell r="AB1219">
            <v>0</v>
          </cell>
          <cell r="AC1219">
            <v>0</v>
          </cell>
          <cell r="AD1219">
            <v>520920</v>
          </cell>
          <cell r="AE1219">
            <v>5947</v>
          </cell>
          <cell r="AF1219">
            <v>465485.9</v>
          </cell>
          <cell r="AG1219">
            <v>471432.9</v>
          </cell>
          <cell r="AH1219">
            <v>9.5</v>
          </cell>
        </row>
        <row r="1220">
          <cell r="J1220" t="str">
            <v>KORATAGERE_66F07-BUKKAPATNA</v>
          </cell>
          <cell r="K1220" t="str">
            <v>AGRI</v>
          </cell>
          <cell r="L1220" t="str">
            <v>1320305903010103</v>
          </cell>
          <cell r="M1220">
            <v>983</v>
          </cell>
          <cell r="N1220">
            <v>866</v>
          </cell>
          <cell r="O1220">
            <v>117</v>
          </cell>
          <cell r="P1220">
            <v>723</v>
          </cell>
          <cell r="Q1220">
            <v>0</v>
          </cell>
          <cell r="R1220">
            <v>721.95100000000002</v>
          </cell>
          <cell r="S1220">
            <v>746.11500000000001</v>
          </cell>
          <cell r="T1220">
            <v>721.95</v>
          </cell>
          <cell r="U1220">
            <v>9.9999999997635314E-4</v>
          </cell>
          <cell r="V1220">
            <v>721.95</v>
          </cell>
          <cell r="W1220">
            <v>9.9999999997635314E-4</v>
          </cell>
          <cell r="X1220">
            <v>30000</v>
          </cell>
          <cell r="Y1220">
            <v>0</v>
          </cell>
          <cell r="Z1220">
            <v>724920</v>
          </cell>
          <cell r="AA1220">
            <v>0</v>
          </cell>
          <cell r="AB1220">
            <v>0</v>
          </cell>
          <cell r="AC1220">
            <v>0</v>
          </cell>
          <cell r="AD1220">
            <v>724920</v>
          </cell>
          <cell r="AE1220">
            <v>7073</v>
          </cell>
          <cell r="AF1220">
            <v>648979.26</v>
          </cell>
          <cell r="AG1220">
            <v>656052.26</v>
          </cell>
          <cell r="AH1220">
            <v>9.5</v>
          </cell>
        </row>
        <row r="1221">
          <cell r="J1221" t="str">
            <v>KORATAGERE_66F08-SIDDARABETTA</v>
          </cell>
          <cell r="K1221" t="str">
            <v>AGRI</v>
          </cell>
          <cell r="L1221" t="str">
            <v>1320305903010104</v>
          </cell>
          <cell r="M1221">
            <v>187</v>
          </cell>
          <cell r="N1221">
            <v>162</v>
          </cell>
          <cell r="O1221">
            <v>25</v>
          </cell>
          <cell r="P1221">
            <v>94</v>
          </cell>
          <cell r="Q1221">
            <v>0</v>
          </cell>
          <cell r="R1221">
            <v>642.77200000000005</v>
          </cell>
          <cell r="S1221">
            <v>650.53099999999995</v>
          </cell>
          <cell r="T1221">
            <v>642.77</v>
          </cell>
          <cell r="U1221">
            <v>2.0000000000663931E-3</v>
          </cell>
          <cell r="V1221">
            <v>642.77</v>
          </cell>
          <cell r="W1221">
            <v>2.0000000000663931E-3</v>
          </cell>
          <cell r="X1221">
            <v>30000</v>
          </cell>
          <cell r="Y1221">
            <v>0</v>
          </cell>
          <cell r="Z1221">
            <v>232770</v>
          </cell>
          <cell r="AA1221">
            <v>0</v>
          </cell>
          <cell r="AB1221">
            <v>152000</v>
          </cell>
          <cell r="AC1221">
            <v>0</v>
          </cell>
          <cell r="AD1221">
            <v>80770</v>
          </cell>
          <cell r="AE1221">
            <v>1274</v>
          </cell>
          <cell r="AF1221">
            <v>71822.58</v>
          </cell>
          <cell r="AG1221">
            <v>73096.58</v>
          </cell>
          <cell r="AH1221">
            <v>9.5</v>
          </cell>
        </row>
        <row r="1222">
          <cell r="J1222" t="str">
            <v>KORATAGERE_66F09-GORAVANAHALLI</v>
          </cell>
          <cell r="K1222" t="str">
            <v>AGRI</v>
          </cell>
          <cell r="L1222" t="str">
            <v>1320305903010105</v>
          </cell>
          <cell r="M1222">
            <v>138</v>
          </cell>
          <cell r="N1222">
            <v>138</v>
          </cell>
          <cell r="O1222">
            <v>0</v>
          </cell>
          <cell r="P1222">
            <v>130</v>
          </cell>
          <cell r="Q1222">
            <v>0</v>
          </cell>
          <cell r="R1222">
            <v>895.13400000000001</v>
          </cell>
          <cell r="S1222">
            <v>895.13400000000001</v>
          </cell>
          <cell r="T1222">
            <v>895.13</v>
          </cell>
          <cell r="U1222">
            <v>4.0000000000190994E-3</v>
          </cell>
          <cell r="V1222">
            <v>895.13</v>
          </cell>
          <cell r="W1222">
            <v>4.0000000000190994E-3</v>
          </cell>
          <cell r="X1222">
            <v>30000</v>
          </cell>
          <cell r="Y1222">
            <v>0</v>
          </cell>
          <cell r="Z1222">
            <v>0</v>
          </cell>
          <cell r="AA1222">
            <v>152000</v>
          </cell>
          <cell r="AB1222">
            <v>0</v>
          </cell>
          <cell r="AC1222">
            <v>0</v>
          </cell>
          <cell r="AD1222">
            <v>152000</v>
          </cell>
          <cell r="AE1222">
            <v>242</v>
          </cell>
          <cell r="AF1222">
            <v>137317.70000000001</v>
          </cell>
          <cell r="AG1222">
            <v>137559.70000000001</v>
          </cell>
          <cell r="AH1222">
            <v>9.5</v>
          </cell>
        </row>
        <row r="1223">
          <cell r="J1223" t="str">
            <v>KORATAGERE_66F11-LAKSHMI-TEMPLE</v>
          </cell>
          <cell r="K1223" t="str">
            <v>NJY</v>
          </cell>
          <cell r="L1223" t="str">
            <v>1320305903010501</v>
          </cell>
          <cell r="M1223">
            <v>3249</v>
          </cell>
          <cell r="N1223">
            <v>2932</v>
          </cell>
          <cell r="O1223">
            <v>317</v>
          </cell>
          <cell r="P1223">
            <v>0</v>
          </cell>
          <cell r="Q1223">
            <v>0</v>
          </cell>
          <cell r="R1223">
            <v>320.791</v>
          </cell>
          <cell r="S1223">
            <v>333.714</v>
          </cell>
          <cell r="T1223">
            <v>320.79000000000002</v>
          </cell>
          <cell r="U1223">
            <v>9.9999999997635314E-4</v>
          </cell>
          <cell r="V1223">
            <v>320.79000000000002</v>
          </cell>
          <cell r="W1223">
            <v>9.9999999997635314E-4</v>
          </cell>
          <cell r="X1223">
            <v>20000</v>
          </cell>
          <cell r="Y1223">
            <v>0</v>
          </cell>
          <cell r="Z1223">
            <v>258460</v>
          </cell>
          <cell r="AA1223">
            <v>0</v>
          </cell>
          <cell r="AB1223">
            <v>70000</v>
          </cell>
          <cell r="AC1223">
            <v>0</v>
          </cell>
          <cell r="AD1223">
            <v>188460</v>
          </cell>
          <cell r="AE1223">
            <v>162880.70000000001</v>
          </cell>
          <cell r="AF1223">
            <v>0</v>
          </cell>
          <cell r="AG1223">
            <v>162880.70000000001</v>
          </cell>
          <cell r="AH1223">
            <v>13.57</v>
          </cell>
        </row>
        <row r="1224">
          <cell r="J1224" t="str">
            <v>KORATAGERE_66F12-HEMAVATHI</v>
          </cell>
          <cell r="K1224" t="str">
            <v>NJY</v>
          </cell>
          <cell r="L1224" t="str">
            <v>1320305903010502</v>
          </cell>
          <cell r="M1224">
            <v>2570</v>
          </cell>
          <cell r="N1224">
            <v>2341</v>
          </cell>
          <cell r="O1224">
            <v>229</v>
          </cell>
          <cell r="P1224">
            <v>0</v>
          </cell>
          <cell r="Q1224">
            <v>0</v>
          </cell>
          <cell r="R1224">
            <v>938.90099999999995</v>
          </cell>
          <cell r="S1224">
            <v>966.44399999999996</v>
          </cell>
          <cell r="T1224">
            <v>938.9</v>
          </cell>
          <cell r="U1224">
            <v>9.9999999997635314E-4</v>
          </cell>
          <cell r="V1224">
            <v>938.9</v>
          </cell>
          <cell r="W1224">
            <v>9.9999999997635314E-4</v>
          </cell>
          <cell r="X1224">
            <v>10000</v>
          </cell>
          <cell r="Y1224">
            <v>0</v>
          </cell>
          <cell r="Z1224">
            <v>275430</v>
          </cell>
          <cell r="AA1224">
            <v>25000</v>
          </cell>
          <cell r="AB1224">
            <v>0</v>
          </cell>
          <cell r="AC1224">
            <v>0</v>
          </cell>
          <cell r="AD1224">
            <v>300430</v>
          </cell>
          <cell r="AE1224">
            <v>273948.5</v>
          </cell>
          <cell r="AF1224">
            <v>0</v>
          </cell>
          <cell r="AG1224">
            <v>273948.5</v>
          </cell>
          <cell r="AH1224">
            <v>8.81</v>
          </cell>
        </row>
        <row r="1225">
          <cell r="J1225" t="str">
            <v>KORATAGERE_66F13-IRAKASANDRA</v>
          </cell>
          <cell r="K1225" t="str">
            <v>NJY</v>
          </cell>
          <cell r="L1225" t="str">
            <v>1320305903010503</v>
          </cell>
          <cell r="M1225">
            <v>1793</v>
          </cell>
          <cell r="N1225">
            <v>1636</v>
          </cell>
          <cell r="O1225">
            <v>157</v>
          </cell>
          <cell r="P1225">
            <v>0</v>
          </cell>
          <cell r="Q1225">
            <v>0</v>
          </cell>
          <cell r="R1225">
            <v>637.33299999999997</v>
          </cell>
          <cell r="S1225">
            <v>639.09799999999996</v>
          </cell>
          <cell r="T1225">
            <v>637.33000000000004</v>
          </cell>
          <cell r="U1225">
            <v>2.9999999999290594E-3</v>
          </cell>
          <cell r="V1225">
            <v>637.33000000000004</v>
          </cell>
          <cell r="W1225">
            <v>2.9999999999290594E-3</v>
          </cell>
          <cell r="X1225">
            <v>20000</v>
          </cell>
          <cell r="Y1225">
            <v>0</v>
          </cell>
          <cell r="Z1225">
            <v>35300</v>
          </cell>
          <cell r="AA1225">
            <v>67000</v>
          </cell>
          <cell r="AB1225">
            <v>0</v>
          </cell>
          <cell r="AC1225">
            <v>0</v>
          </cell>
          <cell r="AD1225">
            <v>102300</v>
          </cell>
          <cell r="AE1225">
            <v>91925.5</v>
          </cell>
          <cell r="AF1225">
            <v>0</v>
          </cell>
          <cell r="AG1225">
            <v>91925.5</v>
          </cell>
          <cell r="AH1225">
            <v>10.14</v>
          </cell>
        </row>
        <row r="1226">
          <cell r="J1226" t="str">
            <v xml:space="preserve">KORATAGERE_66F14-MALLEKAVU </v>
          </cell>
          <cell r="K1226" t="str">
            <v>NJY</v>
          </cell>
          <cell r="L1226" t="str">
            <v>1320305903020501</v>
          </cell>
          <cell r="M1226">
            <v>400</v>
          </cell>
          <cell r="N1226">
            <v>298</v>
          </cell>
          <cell r="O1226">
            <v>102</v>
          </cell>
          <cell r="P1226">
            <v>0</v>
          </cell>
          <cell r="Q1226">
            <v>0</v>
          </cell>
          <cell r="R1226">
            <v>274.5</v>
          </cell>
          <cell r="S1226">
            <v>298.7</v>
          </cell>
          <cell r="T1226">
            <v>274.5</v>
          </cell>
          <cell r="U1226">
            <v>0</v>
          </cell>
          <cell r="V1226">
            <v>274.5</v>
          </cell>
          <cell r="W1226">
            <v>0</v>
          </cell>
          <cell r="X1226">
            <v>1000</v>
          </cell>
          <cell r="Y1226">
            <v>0</v>
          </cell>
          <cell r="Z1226">
            <v>24200</v>
          </cell>
          <cell r="AA1226">
            <v>0</v>
          </cell>
          <cell r="AB1226">
            <v>15000</v>
          </cell>
          <cell r="AC1226">
            <v>0</v>
          </cell>
          <cell r="AD1226">
            <v>9200</v>
          </cell>
          <cell r="AE1226">
            <v>8935</v>
          </cell>
          <cell r="AF1226">
            <v>0</v>
          </cell>
          <cell r="AG1226">
            <v>8935</v>
          </cell>
          <cell r="AH1226">
            <v>2.88</v>
          </cell>
        </row>
        <row r="1227">
          <cell r="J1227" t="str">
            <v xml:space="preserve">KORATAGERE_66F15-DODDAMMADEVI </v>
          </cell>
          <cell r="K1227" t="str">
            <v>NJY</v>
          </cell>
          <cell r="L1227" t="str">
            <v>1320305903020502</v>
          </cell>
          <cell r="M1227">
            <v>1666</v>
          </cell>
          <cell r="N1227">
            <v>1443</v>
          </cell>
          <cell r="O1227">
            <v>223</v>
          </cell>
          <cell r="P1227">
            <v>0</v>
          </cell>
          <cell r="Q1227">
            <v>0</v>
          </cell>
          <cell r="R1227">
            <v>1169</v>
          </cell>
          <cell r="S1227">
            <v>1306.5999999999999</v>
          </cell>
          <cell r="T1227">
            <v>1169</v>
          </cell>
          <cell r="U1227">
            <v>0</v>
          </cell>
          <cell r="V1227">
            <v>1169</v>
          </cell>
          <cell r="W1227">
            <v>0</v>
          </cell>
          <cell r="X1227">
            <v>1000</v>
          </cell>
          <cell r="Y1227">
            <v>0</v>
          </cell>
          <cell r="Z1227">
            <v>137600</v>
          </cell>
          <cell r="AA1227">
            <v>0</v>
          </cell>
          <cell r="AB1227">
            <v>71000</v>
          </cell>
          <cell r="AC1227">
            <v>0</v>
          </cell>
          <cell r="AD1227">
            <v>66600</v>
          </cell>
          <cell r="AE1227">
            <v>59290.400000000001</v>
          </cell>
          <cell r="AF1227">
            <v>0</v>
          </cell>
          <cell r="AG1227">
            <v>59290.400000000001</v>
          </cell>
          <cell r="AH1227">
            <v>10.98</v>
          </cell>
        </row>
        <row r="1228">
          <cell r="J1228" t="str">
            <v>KORATAGERE_66F16-VEERANAGAMMA</v>
          </cell>
          <cell r="K1228" t="str">
            <v>NJY</v>
          </cell>
          <cell r="L1228" t="str">
            <v>1320305903010504</v>
          </cell>
          <cell r="M1228">
            <v>601</v>
          </cell>
          <cell r="N1228">
            <v>473</v>
          </cell>
          <cell r="O1228">
            <v>128</v>
          </cell>
          <cell r="P1228">
            <v>0</v>
          </cell>
          <cell r="Q1228">
            <v>0</v>
          </cell>
          <cell r="R1228">
            <v>890.4</v>
          </cell>
          <cell r="S1228">
            <v>1091.4000000000001</v>
          </cell>
          <cell r="T1228">
            <v>890.4</v>
          </cell>
          <cell r="U1228">
            <v>0</v>
          </cell>
          <cell r="V1228">
            <v>890.4</v>
          </cell>
          <cell r="W1228">
            <v>0</v>
          </cell>
          <cell r="X1228">
            <v>1000</v>
          </cell>
          <cell r="Y1228">
            <v>0</v>
          </cell>
          <cell r="Z1228">
            <v>201000</v>
          </cell>
          <cell r="AA1228">
            <v>0</v>
          </cell>
          <cell r="AB1228">
            <v>165000</v>
          </cell>
          <cell r="AC1228">
            <v>0</v>
          </cell>
          <cell r="AD1228">
            <v>36000</v>
          </cell>
          <cell r="AE1228">
            <v>32071</v>
          </cell>
          <cell r="AF1228">
            <v>0</v>
          </cell>
          <cell r="AG1228">
            <v>32071</v>
          </cell>
          <cell r="AH1228">
            <v>10.91</v>
          </cell>
        </row>
        <row r="1229">
          <cell r="J1229" t="str">
            <v>KORATAGERE_66F17-EKALAVYA</v>
          </cell>
          <cell r="K1229" t="str">
            <v>NJY</v>
          </cell>
          <cell r="L1229" t="str">
            <v>1320305903020503</v>
          </cell>
          <cell r="M1229">
            <v>2279</v>
          </cell>
          <cell r="N1229">
            <v>1980</v>
          </cell>
          <cell r="O1229">
            <v>299</v>
          </cell>
          <cell r="P1229">
            <v>0</v>
          </cell>
          <cell r="Q1229">
            <v>0</v>
          </cell>
          <cell r="R1229">
            <v>549.20000000000005</v>
          </cell>
          <cell r="S1229">
            <v>680.9</v>
          </cell>
          <cell r="T1229">
            <v>549.20000000000005</v>
          </cell>
          <cell r="U1229">
            <v>0</v>
          </cell>
          <cell r="V1229">
            <v>549.20000000000005</v>
          </cell>
          <cell r="W1229">
            <v>0</v>
          </cell>
          <cell r="X1229">
            <v>1000</v>
          </cell>
          <cell r="Y1229">
            <v>0</v>
          </cell>
          <cell r="Z1229">
            <v>131700</v>
          </cell>
          <cell r="AA1229">
            <v>0</v>
          </cell>
          <cell r="AB1229">
            <v>16000</v>
          </cell>
          <cell r="AC1229">
            <v>0</v>
          </cell>
          <cell r="AD1229">
            <v>115700</v>
          </cell>
          <cell r="AE1229">
            <v>104814.3</v>
          </cell>
          <cell r="AF1229">
            <v>0</v>
          </cell>
          <cell r="AG1229">
            <v>104814.3</v>
          </cell>
          <cell r="AH1229">
            <v>9.41</v>
          </cell>
        </row>
        <row r="1230">
          <cell r="J1230" t="str">
            <v>KORATAGERE_66F18-URDAGERE CROSS</v>
          </cell>
          <cell r="K1230" t="str">
            <v>MIXED LOAD</v>
          </cell>
          <cell r="L1230" t="str">
            <v>1320305903020701</v>
          </cell>
          <cell r="M1230">
            <v>904</v>
          </cell>
          <cell r="N1230">
            <v>809</v>
          </cell>
          <cell r="O1230">
            <v>95</v>
          </cell>
          <cell r="P1230">
            <v>53</v>
          </cell>
          <cell r="Q1230">
            <v>0</v>
          </cell>
          <cell r="R1230">
            <v>3047.5</v>
          </cell>
          <cell r="S1230">
            <v>3159</v>
          </cell>
          <cell r="T1230">
            <v>3047.5</v>
          </cell>
          <cell r="U1230">
            <v>0</v>
          </cell>
          <cell r="V1230">
            <v>3047.5</v>
          </cell>
          <cell r="W1230">
            <v>0</v>
          </cell>
          <cell r="X1230">
            <v>2000</v>
          </cell>
          <cell r="Y1230">
            <v>0</v>
          </cell>
          <cell r="Z1230">
            <v>223000</v>
          </cell>
          <cell r="AA1230">
            <v>0</v>
          </cell>
          <cell r="AB1230">
            <v>18000</v>
          </cell>
          <cell r="AC1230">
            <v>0</v>
          </cell>
          <cell r="AD1230">
            <v>205000</v>
          </cell>
          <cell r="AE1230">
            <v>118605.75</v>
          </cell>
          <cell r="AF1230">
            <v>66804.91</v>
          </cell>
          <cell r="AG1230">
            <v>185410.66</v>
          </cell>
          <cell r="AH1230">
            <v>9.56</v>
          </cell>
        </row>
        <row r="1231">
          <cell r="J1231" t="str">
            <v>KORATAGERE_66F19-ALALASANDRA</v>
          </cell>
          <cell r="K1231" t="str">
            <v>AGRI</v>
          </cell>
          <cell r="L1231" t="str">
            <v>1320305903020703</v>
          </cell>
          <cell r="M1231">
            <v>69</v>
          </cell>
          <cell r="N1231">
            <v>69</v>
          </cell>
          <cell r="O1231">
            <v>0</v>
          </cell>
          <cell r="P1231">
            <v>69</v>
          </cell>
          <cell r="Q1231">
            <v>0</v>
          </cell>
          <cell r="R1231">
            <v>4371.1000000000004</v>
          </cell>
          <cell r="S1231">
            <v>4371.1000000000004</v>
          </cell>
          <cell r="T1231">
            <v>4371.1000000000004</v>
          </cell>
          <cell r="U1231">
            <v>0</v>
          </cell>
          <cell r="V1231">
            <v>4371.1000000000004</v>
          </cell>
          <cell r="W1231">
            <v>0</v>
          </cell>
          <cell r="X1231">
            <v>4000</v>
          </cell>
          <cell r="Y1231">
            <v>0</v>
          </cell>
          <cell r="Z1231">
            <v>0</v>
          </cell>
          <cell r="AA1231">
            <v>130000</v>
          </cell>
          <cell r="AB1231">
            <v>0</v>
          </cell>
          <cell r="AC1231">
            <v>0</v>
          </cell>
          <cell r="AD1231">
            <v>130000</v>
          </cell>
          <cell r="AE1231">
            <v>0</v>
          </cell>
          <cell r="AF1231">
            <v>117649.83</v>
          </cell>
          <cell r="AG1231">
            <v>117649.83</v>
          </cell>
          <cell r="AH1231">
            <v>9.5</v>
          </cell>
        </row>
        <row r="1232">
          <cell r="J1232" t="str">
            <v>KORATAGERE_66F20-BODABANDENAHALLI</v>
          </cell>
          <cell r="K1232" t="str">
            <v>AGRI</v>
          </cell>
          <cell r="L1232" t="str">
            <v>1320305903020702</v>
          </cell>
          <cell r="M1232">
            <v>851</v>
          </cell>
          <cell r="N1232">
            <v>822</v>
          </cell>
          <cell r="O1232">
            <v>29</v>
          </cell>
          <cell r="P1232">
            <v>696</v>
          </cell>
          <cell r="Q1232">
            <v>0</v>
          </cell>
          <cell r="R1232">
            <v>5715.6</v>
          </cell>
          <cell r="S1232">
            <v>5871.5</v>
          </cell>
          <cell r="T1232">
            <v>5715.6</v>
          </cell>
          <cell r="U1232">
            <v>0</v>
          </cell>
          <cell r="V1232">
            <v>5715.6</v>
          </cell>
          <cell r="W1232">
            <v>0</v>
          </cell>
          <cell r="X1232">
            <v>3000</v>
          </cell>
          <cell r="Y1232">
            <v>0</v>
          </cell>
          <cell r="Z1232">
            <v>467700</v>
          </cell>
          <cell r="AA1232">
            <v>0</v>
          </cell>
          <cell r="AB1232">
            <v>0</v>
          </cell>
          <cell r="AC1232">
            <v>0</v>
          </cell>
          <cell r="AD1232">
            <v>467700</v>
          </cell>
          <cell r="AE1232">
            <v>15955</v>
          </cell>
          <cell r="AF1232">
            <v>407313.12</v>
          </cell>
          <cell r="AG1232">
            <v>423268.12</v>
          </cell>
          <cell r="AH1232">
            <v>9.5</v>
          </cell>
        </row>
        <row r="1233">
          <cell r="J1233" t="str">
            <v>KORATAGERE_66F21-THANNENAHALLI</v>
          </cell>
          <cell r="K1233" t="str">
            <v>AGRI</v>
          </cell>
          <cell r="L1233" t="str">
            <v>1320305903020704</v>
          </cell>
          <cell r="M1233">
            <v>351</v>
          </cell>
          <cell r="N1233">
            <v>347</v>
          </cell>
          <cell r="O1233">
            <v>4</v>
          </cell>
          <cell r="P1233">
            <v>305</v>
          </cell>
          <cell r="Q1233">
            <v>0</v>
          </cell>
          <cell r="R1233">
            <v>437.2</v>
          </cell>
          <cell r="S1233">
            <v>437.2</v>
          </cell>
          <cell r="T1233">
            <v>0</v>
          </cell>
          <cell r="U1233">
            <v>437.2</v>
          </cell>
          <cell r="V1233">
            <v>0</v>
          </cell>
          <cell r="W1233">
            <v>437.2</v>
          </cell>
          <cell r="X1233">
            <v>2000</v>
          </cell>
          <cell r="Y1233">
            <v>0</v>
          </cell>
          <cell r="Z1233">
            <v>0</v>
          </cell>
          <cell r="AA1233">
            <v>540000</v>
          </cell>
          <cell r="AB1233">
            <v>0</v>
          </cell>
          <cell r="AC1233">
            <v>0</v>
          </cell>
          <cell r="AD1233">
            <v>540000</v>
          </cell>
          <cell r="AE1233">
            <v>8607</v>
          </cell>
          <cell r="AF1233">
            <v>480094.4</v>
          </cell>
          <cell r="AG1233">
            <v>488701.4</v>
          </cell>
          <cell r="AH1233">
            <v>9.5</v>
          </cell>
        </row>
        <row r="1234">
          <cell r="J1234" t="str">
            <v>SANKENAHALLI_66F02-NEELAGONDANAHALLI RAM RAHEEM</v>
          </cell>
          <cell r="K1234" t="str">
            <v>NJY</v>
          </cell>
          <cell r="L1234" t="str">
            <v>1320305906010101</v>
          </cell>
          <cell r="M1234">
            <v>1704</v>
          </cell>
          <cell r="N1234">
            <v>1576</v>
          </cell>
          <cell r="O1234">
            <v>128</v>
          </cell>
          <cell r="P1234">
            <v>0</v>
          </cell>
          <cell r="Q1234">
            <v>0</v>
          </cell>
          <cell r="R1234">
            <v>6052</v>
          </cell>
          <cell r="S1234">
            <v>6972</v>
          </cell>
          <cell r="T1234">
            <v>6052</v>
          </cell>
          <cell r="U1234">
            <v>0</v>
          </cell>
          <cell r="V1234">
            <v>6052</v>
          </cell>
          <cell r="W1234">
            <v>0</v>
          </cell>
          <cell r="X1234">
            <v>100</v>
          </cell>
          <cell r="Y1234">
            <v>0</v>
          </cell>
          <cell r="Z1234">
            <v>92000</v>
          </cell>
          <cell r="AA1234">
            <v>0</v>
          </cell>
          <cell r="AB1234">
            <v>0</v>
          </cell>
          <cell r="AC1234">
            <v>0</v>
          </cell>
          <cell r="AD1234">
            <v>92000</v>
          </cell>
          <cell r="AE1234">
            <v>87743</v>
          </cell>
          <cell r="AF1234">
            <v>0</v>
          </cell>
          <cell r="AG1234">
            <v>87743</v>
          </cell>
          <cell r="AH1234">
            <v>4.63</v>
          </cell>
        </row>
        <row r="1235">
          <cell r="J1235" t="str">
            <v>SANKENAHALLI_66F03-DURGADA NAGENAHALLI NARSHIMHASWAMY</v>
          </cell>
          <cell r="K1235" t="str">
            <v>AGRI</v>
          </cell>
          <cell r="L1235" t="str">
            <v>1320305906010102</v>
          </cell>
          <cell r="M1235">
            <v>585</v>
          </cell>
          <cell r="N1235">
            <v>544</v>
          </cell>
          <cell r="O1235">
            <v>41</v>
          </cell>
          <cell r="P1235">
            <v>540</v>
          </cell>
          <cell r="Q1235">
            <v>0</v>
          </cell>
          <cell r="R1235">
            <v>8014</v>
          </cell>
          <cell r="S1235">
            <v>11205</v>
          </cell>
          <cell r="T1235">
            <v>8014</v>
          </cell>
          <cell r="U1235">
            <v>0</v>
          </cell>
          <cell r="V1235">
            <v>8014</v>
          </cell>
          <cell r="W1235">
            <v>0</v>
          </cell>
          <cell r="X1235">
            <v>100</v>
          </cell>
          <cell r="Y1235">
            <v>0</v>
          </cell>
          <cell r="Z1235">
            <v>319100</v>
          </cell>
          <cell r="AA1235">
            <v>481000</v>
          </cell>
          <cell r="AB1235">
            <v>0</v>
          </cell>
          <cell r="AC1235">
            <v>0</v>
          </cell>
          <cell r="AD1235">
            <v>800100</v>
          </cell>
          <cell r="AE1235">
            <v>536</v>
          </cell>
          <cell r="AF1235">
            <v>723556.8</v>
          </cell>
          <cell r="AG1235">
            <v>724092.8</v>
          </cell>
          <cell r="AH1235">
            <v>9.5</v>
          </cell>
        </row>
        <row r="1236">
          <cell r="J1236" t="str">
            <v>SANKENAHALLI_66F04-SANKENAHALLI RENUKESHWARA</v>
          </cell>
          <cell r="K1236" t="str">
            <v>AGRI</v>
          </cell>
          <cell r="L1236" t="str">
            <v>1320305906010103</v>
          </cell>
          <cell r="M1236">
            <v>242</v>
          </cell>
          <cell r="N1236">
            <v>241</v>
          </cell>
          <cell r="O1236">
            <v>1</v>
          </cell>
          <cell r="P1236">
            <v>241</v>
          </cell>
          <cell r="Q1236">
            <v>0</v>
          </cell>
          <cell r="R1236">
            <v>9677</v>
          </cell>
          <cell r="S1236">
            <v>14135</v>
          </cell>
          <cell r="T1236">
            <v>9677</v>
          </cell>
          <cell r="U1236">
            <v>0</v>
          </cell>
          <cell r="V1236">
            <v>9677</v>
          </cell>
          <cell r="W1236">
            <v>0</v>
          </cell>
          <cell r="X1236">
            <v>100</v>
          </cell>
          <cell r="Y1236">
            <v>0</v>
          </cell>
          <cell r="Z1236">
            <v>445800</v>
          </cell>
          <cell r="AA1236">
            <v>80000</v>
          </cell>
          <cell r="AB1236">
            <v>0</v>
          </cell>
          <cell r="AC1236">
            <v>0</v>
          </cell>
          <cell r="AD1236">
            <v>525800</v>
          </cell>
          <cell r="AE1236">
            <v>0</v>
          </cell>
          <cell r="AF1236">
            <v>475849.68</v>
          </cell>
          <cell r="AG1236">
            <v>475849.68</v>
          </cell>
          <cell r="AH1236">
            <v>9.5</v>
          </cell>
        </row>
        <row r="1237">
          <cell r="J1237" t="str">
            <v>SANKENAHALLI_66F05-HULISOPPANAHALLI SIDDALINGESHWARA</v>
          </cell>
          <cell r="K1237" t="str">
            <v>AGRI</v>
          </cell>
          <cell r="L1237" t="str">
            <v>1320305906020101</v>
          </cell>
          <cell r="M1237">
            <v>342</v>
          </cell>
          <cell r="N1237">
            <v>280</v>
          </cell>
          <cell r="O1237">
            <v>62</v>
          </cell>
          <cell r="P1237">
            <v>279</v>
          </cell>
          <cell r="Q1237">
            <v>0</v>
          </cell>
          <cell r="R1237">
            <v>5648</v>
          </cell>
          <cell r="S1237">
            <v>8085</v>
          </cell>
          <cell r="T1237">
            <v>5648</v>
          </cell>
          <cell r="U1237">
            <v>0</v>
          </cell>
          <cell r="V1237">
            <v>5648</v>
          </cell>
          <cell r="W1237">
            <v>0</v>
          </cell>
          <cell r="X1237">
            <v>100</v>
          </cell>
          <cell r="Y1237">
            <v>0</v>
          </cell>
          <cell r="Z1237">
            <v>243700</v>
          </cell>
          <cell r="AA1237">
            <v>350000</v>
          </cell>
          <cell r="AB1237">
            <v>0</v>
          </cell>
          <cell r="AC1237">
            <v>0</v>
          </cell>
          <cell r="AD1237">
            <v>593700</v>
          </cell>
          <cell r="AE1237">
            <v>16</v>
          </cell>
          <cell r="AF1237">
            <v>537281.46</v>
          </cell>
          <cell r="AG1237">
            <v>537297.46</v>
          </cell>
          <cell r="AH1237">
            <v>9.5</v>
          </cell>
        </row>
        <row r="1238">
          <cell r="J1238" t="str">
            <v>SANKENAHALLI_66F06-HANUMANTHAPURA VADASALAMMA</v>
          </cell>
          <cell r="K1238" t="str">
            <v>NJY</v>
          </cell>
          <cell r="L1238" t="str">
            <v>1320305906020102</v>
          </cell>
          <cell r="M1238">
            <v>1520</v>
          </cell>
          <cell r="N1238">
            <v>1313</v>
          </cell>
          <cell r="O1238">
            <v>207</v>
          </cell>
          <cell r="P1238">
            <v>1</v>
          </cell>
          <cell r="Q1238">
            <v>0</v>
          </cell>
          <cell r="R1238">
            <v>4380</v>
          </cell>
          <cell r="S1238">
            <v>5462</v>
          </cell>
          <cell r="T1238">
            <v>4380</v>
          </cell>
          <cell r="U1238">
            <v>0</v>
          </cell>
          <cell r="V1238">
            <v>4380</v>
          </cell>
          <cell r="W1238">
            <v>0</v>
          </cell>
          <cell r="X1238">
            <v>100</v>
          </cell>
          <cell r="Y1238">
            <v>0</v>
          </cell>
          <cell r="Z1238">
            <v>108200</v>
          </cell>
          <cell r="AA1238">
            <v>5000</v>
          </cell>
          <cell r="AB1238">
            <v>0</v>
          </cell>
          <cell r="AC1238">
            <v>0</v>
          </cell>
          <cell r="AD1238">
            <v>113200</v>
          </cell>
          <cell r="AE1238">
            <v>101812</v>
          </cell>
          <cell r="AF1238">
            <v>1260.47</v>
          </cell>
          <cell r="AG1238">
            <v>103072.47</v>
          </cell>
          <cell r="AH1238">
            <v>8.9499999999999993</v>
          </cell>
        </row>
        <row r="1239">
          <cell r="J1239" t="str">
            <v>SANKENAHALLI_66F07-MORAGANAHALLI BEVINALAMMA</v>
          </cell>
          <cell r="K1239" t="str">
            <v>AGRI</v>
          </cell>
          <cell r="L1239" t="str">
            <v>1320305906020103</v>
          </cell>
          <cell r="M1239">
            <v>165</v>
          </cell>
          <cell r="N1239">
            <v>165</v>
          </cell>
          <cell r="O1239">
            <v>0</v>
          </cell>
          <cell r="P1239">
            <v>165</v>
          </cell>
          <cell r="Q1239">
            <v>0</v>
          </cell>
          <cell r="R1239">
            <v>5385</v>
          </cell>
          <cell r="S1239">
            <v>8728</v>
          </cell>
          <cell r="T1239">
            <v>5385</v>
          </cell>
          <cell r="U1239">
            <v>0</v>
          </cell>
          <cell r="V1239">
            <v>5385</v>
          </cell>
          <cell r="W1239">
            <v>0</v>
          </cell>
          <cell r="X1239">
            <v>100</v>
          </cell>
          <cell r="Y1239">
            <v>0</v>
          </cell>
          <cell r="Z1239">
            <v>334300</v>
          </cell>
          <cell r="AA1239">
            <v>0</v>
          </cell>
          <cell r="AB1239">
            <v>0</v>
          </cell>
          <cell r="AC1239">
            <v>0</v>
          </cell>
          <cell r="AD1239">
            <v>334300</v>
          </cell>
          <cell r="AE1239">
            <v>0</v>
          </cell>
          <cell r="AF1239">
            <v>302540.7</v>
          </cell>
          <cell r="AG1239">
            <v>302540.7</v>
          </cell>
          <cell r="AH1239">
            <v>9.5</v>
          </cell>
        </row>
        <row r="1240">
          <cell r="J1240" t="str">
            <v>SANKENAHALLI_66F08-MANNURU TIMMANAHALLI KUMARARAMA</v>
          </cell>
          <cell r="K1240" t="str">
            <v>AGRI</v>
          </cell>
          <cell r="L1240" t="str">
            <v>1320305906020104</v>
          </cell>
          <cell r="M1240">
            <v>72</v>
          </cell>
          <cell r="N1240">
            <v>72</v>
          </cell>
          <cell r="O1240">
            <v>0</v>
          </cell>
          <cell r="P1240">
            <v>72</v>
          </cell>
          <cell r="Q1240">
            <v>0</v>
          </cell>
          <cell r="R1240">
            <v>617</v>
          </cell>
          <cell r="S1240">
            <v>1008</v>
          </cell>
          <cell r="T1240">
            <v>617</v>
          </cell>
          <cell r="U1240">
            <v>0</v>
          </cell>
          <cell r="V1240">
            <v>617</v>
          </cell>
          <cell r="W1240">
            <v>0</v>
          </cell>
          <cell r="X1240">
            <v>100</v>
          </cell>
          <cell r="Y1240">
            <v>0</v>
          </cell>
          <cell r="Z1240">
            <v>39100</v>
          </cell>
          <cell r="AA1240">
            <v>110000</v>
          </cell>
          <cell r="AB1240">
            <v>0</v>
          </cell>
          <cell r="AC1240">
            <v>0</v>
          </cell>
          <cell r="AD1240">
            <v>149100</v>
          </cell>
          <cell r="AE1240">
            <v>0</v>
          </cell>
          <cell r="AF1240">
            <v>134935.20000000001</v>
          </cell>
          <cell r="AG1240">
            <v>134935.20000000001</v>
          </cell>
          <cell r="AH1240">
            <v>9.5</v>
          </cell>
        </row>
        <row r="1241">
          <cell r="J1241" t="str">
            <v>THOVINAKERE_66F01-SURENAHALLI</v>
          </cell>
          <cell r="K1241" t="str">
            <v>AGRI</v>
          </cell>
          <cell r="L1241" t="str">
            <v>1320305901010106</v>
          </cell>
          <cell r="M1241">
            <v>499</v>
          </cell>
          <cell r="N1241">
            <v>448</v>
          </cell>
          <cell r="O1241">
            <v>51</v>
          </cell>
          <cell r="P1241">
            <v>413</v>
          </cell>
          <cell r="Q1241">
            <v>0</v>
          </cell>
          <cell r="R1241">
            <v>815.077</v>
          </cell>
          <cell r="S1241">
            <v>843.88400000000001</v>
          </cell>
          <cell r="T1241">
            <v>815.08</v>
          </cell>
          <cell r="U1241">
            <v>-3.0000000000427463E-3</v>
          </cell>
          <cell r="V1241">
            <v>815.08</v>
          </cell>
          <cell r="W1241">
            <v>-3.0000000000427463E-3</v>
          </cell>
          <cell r="X1241">
            <v>20000</v>
          </cell>
          <cell r="Y1241">
            <v>0</v>
          </cell>
          <cell r="Z1241">
            <v>576140</v>
          </cell>
          <cell r="AA1241">
            <v>100000</v>
          </cell>
          <cell r="AB1241">
            <v>0</v>
          </cell>
          <cell r="AC1241">
            <v>0</v>
          </cell>
          <cell r="AD1241">
            <v>676140</v>
          </cell>
          <cell r="AE1241">
            <v>1603</v>
          </cell>
          <cell r="AF1241">
            <v>610302.49</v>
          </cell>
          <cell r="AG1241">
            <v>611905.49</v>
          </cell>
          <cell r="AH1241">
            <v>9.5</v>
          </cell>
        </row>
        <row r="1242">
          <cell r="J1242" t="str">
            <v>THOVINAKERE_66F02-KABBIGERE</v>
          </cell>
          <cell r="K1242" t="str">
            <v>AGRI</v>
          </cell>
          <cell r="L1242" t="str">
            <v>1320305901010102</v>
          </cell>
          <cell r="M1242">
            <v>434</v>
          </cell>
          <cell r="N1242">
            <v>343</v>
          </cell>
          <cell r="O1242">
            <v>91</v>
          </cell>
          <cell r="P1242">
            <v>238</v>
          </cell>
          <cell r="Q1242">
            <v>0</v>
          </cell>
          <cell r="R1242">
            <v>840.97500000000002</v>
          </cell>
          <cell r="S1242">
            <v>878.90599999999995</v>
          </cell>
          <cell r="T1242">
            <v>840.98</v>
          </cell>
          <cell r="U1242">
            <v>-4.9999999999954525E-3</v>
          </cell>
          <cell r="V1242">
            <v>840.98</v>
          </cell>
          <cell r="W1242">
            <v>-4.9999999999954525E-3</v>
          </cell>
          <cell r="X1242">
            <v>20000</v>
          </cell>
          <cell r="Y1242">
            <v>0</v>
          </cell>
          <cell r="Z1242">
            <v>758620</v>
          </cell>
          <cell r="AA1242">
            <v>0</v>
          </cell>
          <cell r="AB1242">
            <v>508000</v>
          </cell>
          <cell r="AC1242">
            <v>0</v>
          </cell>
          <cell r="AD1242">
            <v>250620</v>
          </cell>
          <cell r="AE1242">
            <v>2831</v>
          </cell>
          <cell r="AF1242">
            <v>223979.42</v>
          </cell>
          <cell r="AG1242">
            <v>226810.42</v>
          </cell>
          <cell r="AH1242">
            <v>9.5</v>
          </cell>
        </row>
        <row r="1243">
          <cell r="J1243" t="str">
            <v>THOVINAKERE_66F03-KODIHALLI</v>
          </cell>
          <cell r="K1243" t="str">
            <v>NJY</v>
          </cell>
          <cell r="L1243" t="str">
            <v>1320305901010103</v>
          </cell>
          <cell r="M1243">
            <v>2616</v>
          </cell>
          <cell r="N1243">
            <v>2400</v>
          </cell>
          <cell r="O1243">
            <v>216</v>
          </cell>
          <cell r="P1243">
            <v>0</v>
          </cell>
          <cell r="Q1243">
            <v>0</v>
          </cell>
          <cell r="R1243">
            <v>557.11800000000005</v>
          </cell>
          <cell r="S1243">
            <v>569.03</v>
          </cell>
          <cell r="T1243">
            <v>557.12</v>
          </cell>
          <cell r="U1243">
            <v>-1.9999999999527063E-3</v>
          </cell>
          <cell r="V1243">
            <v>557.12</v>
          </cell>
          <cell r="W1243">
            <v>-1.9999999999527063E-3</v>
          </cell>
          <cell r="X1243">
            <v>20000</v>
          </cell>
          <cell r="Y1243">
            <v>0</v>
          </cell>
          <cell r="Z1243">
            <v>238240</v>
          </cell>
          <cell r="AA1243">
            <v>0</v>
          </cell>
          <cell r="AB1243">
            <v>45000</v>
          </cell>
          <cell r="AC1243">
            <v>0</v>
          </cell>
          <cell r="AD1243">
            <v>193240</v>
          </cell>
          <cell r="AE1243">
            <v>170223.35999999999</v>
          </cell>
          <cell r="AF1243">
            <v>0</v>
          </cell>
          <cell r="AG1243">
            <v>170223.35999999999</v>
          </cell>
          <cell r="AH1243">
            <v>11.91</v>
          </cell>
        </row>
        <row r="1244">
          <cell r="J1244" t="str">
            <v>THOVINAKERE_66F04-DODDERI</v>
          </cell>
          <cell r="K1244" t="str">
            <v>AGRI</v>
          </cell>
          <cell r="L1244" t="str">
            <v>1320305901010104</v>
          </cell>
          <cell r="M1244">
            <v>355</v>
          </cell>
          <cell r="N1244">
            <v>350</v>
          </cell>
          <cell r="O1244">
            <v>5</v>
          </cell>
          <cell r="P1244">
            <v>319</v>
          </cell>
          <cell r="Q1244">
            <v>0</v>
          </cell>
          <cell r="R1244">
            <v>821.69299999999998</v>
          </cell>
          <cell r="S1244">
            <v>859.33199999999999</v>
          </cell>
          <cell r="T1244">
            <v>821.69</v>
          </cell>
          <cell r="U1244">
            <v>2.9999999999290594E-3</v>
          </cell>
          <cell r="V1244">
            <v>821.69</v>
          </cell>
          <cell r="W1244">
            <v>2.9999999999290594E-3</v>
          </cell>
          <cell r="X1244">
            <v>20000</v>
          </cell>
          <cell r="Y1244">
            <v>0</v>
          </cell>
          <cell r="Z1244">
            <v>752780</v>
          </cell>
          <cell r="AA1244">
            <v>0</v>
          </cell>
          <cell r="AB1244">
            <v>250000</v>
          </cell>
          <cell r="AC1244">
            <v>0</v>
          </cell>
          <cell r="AD1244">
            <v>502780</v>
          </cell>
          <cell r="AE1244">
            <v>996</v>
          </cell>
          <cell r="AF1244">
            <v>454021.2</v>
          </cell>
          <cell r="AG1244">
            <v>455017.2</v>
          </cell>
          <cell r="AH1244">
            <v>9.5</v>
          </cell>
        </row>
        <row r="1245">
          <cell r="J1245" t="str">
            <v>THOVINAKERE_66F05-THOVINKERE-RURAL</v>
          </cell>
          <cell r="K1245" t="str">
            <v>AGRI</v>
          </cell>
          <cell r="L1245" t="str">
            <v>1320305901020301</v>
          </cell>
          <cell r="M1245">
            <v>1008</v>
          </cell>
          <cell r="N1245">
            <v>910</v>
          </cell>
          <cell r="O1245">
            <v>98</v>
          </cell>
          <cell r="P1245">
            <v>830</v>
          </cell>
          <cell r="Q1245">
            <v>0</v>
          </cell>
          <cell r="R1245">
            <v>702.76700000000005</v>
          </cell>
          <cell r="S1245">
            <v>740.80499999999995</v>
          </cell>
          <cell r="T1245">
            <v>702.77</v>
          </cell>
          <cell r="U1245">
            <v>-2.9999999999290594E-3</v>
          </cell>
          <cell r="V1245">
            <v>702.77</v>
          </cell>
          <cell r="W1245">
            <v>-2.9999999999290594E-3</v>
          </cell>
          <cell r="X1245">
            <v>30000</v>
          </cell>
          <cell r="Y1245">
            <v>0</v>
          </cell>
          <cell r="Z1245">
            <v>1141140</v>
          </cell>
          <cell r="AA1245">
            <v>397000</v>
          </cell>
          <cell r="AB1245">
            <v>0</v>
          </cell>
          <cell r="AC1245">
            <v>0</v>
          </cell>
          <cell r="AD1245">
            <v>1538140</v>
          </cell>
          <cell r="AE1245">
            <v>3308</v>
          </cell>
          <cell r="AF1245">
            <v>1388706.2</v>
          </cell>
          <cell r="AG1245">
            <v>1392014.2</v>
          </cell>
          <cell r="AH1245">
            <v>9.5</v>
          </cell>
        </row>
        <row r="1246">
          <cell r="J1246" t="str">
            <v>THOVINAKERE_66F06-THOVINKERE-TOWN</v>
          </cell>
          <cell r="K1246" t="str">
            <v>MIXED LOAD</v>
          </cell>
          <cell r="L1246" t="str">
            <v>1320305901020302</v>
          </cell>
          <cell r="M1246">
            <v>2075</v>
          </cell>
          <cell r="N1246">
            <v>1638</v>
          </cell>
          <cell r="O1246">
            <v>437</v>
          </cell>
          <cell r="P1246">
            <v>0</v>
          </cell>
          <cell r="Q1246">
            <v>0</v>
          </cell>
          <cell r="R1246">
            <v>506.98500000000001</v>
          </cell>
          <cell r="S1246">
            <v>511.75700000000001</v>
          </cell>
          <cell r="T1246">
            <v>506.99</v>
          </cell>
          <cell r="U1246">
            <v>-4.9999999999954525E-3</v>
          </cell>
          <cell r="V1246">
            <v>506.99</v>
          </cell>
          <cell r="W1246">
            <v>-4.9999999999954525E-3</v>
          </cell>
          <cell r="X1246">
            <v>20000</v>
          </cell>
          <cell r="Y1246">
            <v>0</v>
          </cell>
          <cell r="Z1246">
            <v>95440</v>
          </cell>
          <cell r="AA1246">
            <v>47000</v>
          </cell>
          <cell r="AB1246">
            <v>0</v>
          </cell>
          <cell r="AC1246">
            <v>0</v>
          </cell>
          <cell r="AD1246">
            <v>142440</v>
          </cell>
          <cell r="AE1246">
            <v>125139.5</v>
          </cell>
          <cell r="AF1246">
            <v>0</v>
          </cell>
          <cell r="AG1246">
            <v>125139.5</v>
          </cell>
          <cell r="AH1246">
            <v>12.15</v>
          </cell>
        </row>
        <row r="1247">
          <cell r="J1247" t="str">
            <v>THOVINAKERE_66F07-KESTUR</v>
          </cell>
          <cell r="K1247" t="str">
            <v>AGRI</v>
          </cell>
          <cell r="L1247" t="str">
            <v>1320305901020303</v>
          </cell>
          <cell r="M1247">
            <v>371</v>
          </cell>
          <cell r="N1247">
            <v>331</v>
          </cell>
          <cell r="O1247">
            <v>40</v>
          </cell>
          <cell r="P1247">
            <v>316</v>
          </cell>
          <cell r="Q1247">
            <v>0</v>
          </cell>
          <cell r="R1247">
            <v>770.18299999999999</v>
          </cell>
          <cell r="S1247">
            <v>797.59900000000005</v>
          </cell>
          <cell r="T1247">
            <v>770.18</v>
          </cell>
          <cell r="U1247">
            <v>3.0000000000427463E-3</v>
          </cell>
          <cell r="V1247">
            <v>770.18</v>
          </cell>
          <cell r="W1247">
            <v>3.0000000000427463E-3</v>
          </cell>
          <cell r="X1247">
            <v>20000</v>
          </cell>
          <cell r="Y1247">
            <v>0</v>
          </cell>
          <cell r="Z1247">
            <v>548320</v>
          </cell>
          <cell r="AA1247">
            <v>0</v>
          </cell>
          <cell r="AB1247">
            <v>0</v>
          </cell>
          <cell r="AC1247">
            <v>0</v>
          </cell>
          <cell r="AD1247">
            <v>548320</v>
          </cell>
          <cell r="AE1247">
            <v>395</v>
          </cell>
          <cell r="AF1247">
            <v>495833.17200000002</v>
          </cell>
          <cell r="AG1247">
            <v>496228.17200000002</v>
          </cell>
          <cell r="AH1247">
            <v>9.5</v>
          </cell>
        </row>
        <row r="1248">
          <cell r="J1248" t="str">
            <v>THOVINAKERE_66F08-GOWRAGONDANA-HALLI</v>
          </cell>
          <cell r="K1248" t="str">
            <v>AGRI</v>
          </cell>
          <cell r="L1248" t="str">
            <v>1320305901020304</v>
          </cell>
          <cell r="M1248">
            <v>434</v>
          </cell>
          <cell r="N1248">
            <v>397</v>
          </cell>
          <cell r="O1248">
            <v>37</v>
          </cell>
          <cell r="P1248">
            <v>372</v>
          </cell>
          <cell r="Q1248">
            <v>0</v>
          </cell>
          <cell r="R1248">
            <v>785.07799999999997</v>
          </cell>
          <cell r="S1248">
            <v>816.71400000000006</v>
          </cell>
          <cell r="T1248">
            <v>785.08</v>
          </cell>
          <cell r="U1248">
            <v>-2.0000000000663931E-3</v>
          </cell>
          <cell r="V1248">
            <v>785.08</v>
          </cell>
          <cell r="W1248">
            <v>-2.0000000000663931E-3</v>
          </cell>
          <cell r="X1248">
            <v>20000</v>
          </cell>
          <cell r="Y1248">
            <v>0</v>
          </cell>
          <cell r="Z1248">
            <v>632720</v>
          </cell>
          <cell r="AA1248">
            <v>25000</v>
          </cell>
          <cell r="AB1248">
            <v>0</v>
          </cell>
          <cell r="AC1248">
            <v>0</v>
          </cell>
          <cell r="AD1248">
            <v>657720</v>
          </cell>
          <cell r="AE1248">
            <v>536</v>
          </cell>
          <cell r="AF1248">
            <v>594700.43000000005</v>
          </cell>
          <cell r="AG1248">
            <v>595236.43000000005</v>
          </cell>
          <cell r="AH1248">
            <v>9.5</v>
          </cell>
        </row>
        <row r="1249">
          <cell r="J1249" t="str">
            <v>THOVINAKERE_66F09-SUREKUNTE</v>
          </cell>
          <cell r="K1249" t="str">
            <v>AGRI</v>
          </cell>
          <cell r="L1249" t="str">
            <v>1320305901010105</v>
          </cell>
          <cell r="M1249">
            <v>621</v>
          </cell>
          <cell r="N1249">
            <v>511</v>
          </cell>
          <cell r="O1249">
            <v>110</v>
          </cell>
          <cell r="P1249">
            <v>459</v>
          </cell>
          <cell r="Q1249">
            <v>0</v>
          </cell>
          <cell r="R1249">
            <v>574.4</v>
          </cell>
          <cell r="S1249">
            <v>591.29999999999995</v>
          </cell>
          <cell r="T1249">
            <v>574.4</v>
          </cell>
          <cell r="U1249">
            <v>0</v>
          </cell>
          <cell r="V1249">
            <v>574.4</v>
          </cell>
          <cell r="W1249">
            <v>0</v>
          </cell>
          <cell r="X1249">
            <v>40000</v>
          </cell>
          <cell r="Y1249">
            <v>0</v>
          </cell>
          <cell r="Z1249">
            <v>676000</v>
          </cell>
          <cell r="AA1249">
            <v>30000</v>
          </cell>
          <cell r="AB1249">
            <v>0</v>
          </cell>
          <cell r="AC1249">
            <v>0</v>
          </cell>
          <cell r="AD1249">
            <v>706000</v>
          </cell>
          <cell r="AE1249">
            <v>7127</v>
          </cell>
          <cell r="AF1249">
            <v>631801.38899999997</v>
          </cell>
          <cell r="AG1249">
            <v>638928.38899999997</v>
          </cell>
          <cell r="AH1249">
            <v>9.5</v>
          </cell>
        </row>
        <row r="1250">
          <cell r="J1250" t="str">
            <v>THOVINAKERE_66F10-SIDDRABETTA</v>
          </cell>
          <cell r="K1250" t="str">
            <v>AGRI</v>
          </cell>
          <cell r="L1250" t="str">
            <v>1320305901010101</v>
          </cell>
          <cell r="M1250">
            <v>442</v>
          </cell>
          <cell r="N1250">
            <v>434</v>
          </cell>
          <cell r="O1250">
            <v>8</v>
          </cell>
          <cell r="P1250">
            <v>426</v>
          </cell>
          <cell r="Q1250">
            <v>0</v>
          </cell>
          <cell r="R1250">
            <v>708.86500000000001</v>
          </cell>
          <cell r="S1250">
            <v>732.50699999999995</v>
          </cell>
          <cell r="T1250">
            <v>708.87</v>
          </cell>
          <cell r="U1250">
            <v>-4.9999999999954525E-3</v>
          </cell>
          <cell r="V1250">
            <v>708.87</v>
          </cell>
          <cell r="W1250">
            <v>-4.9999999999954525E-3</v>
          </cell>
          <cell r="X1250">
            <v>30000</v>
          </cell>
          <cell r="Y1250">
            <v>0</v>
          </cell>
          <cell r="Z1250">
            <v>709260</v>
          </cell>
          <cell r="AA1250">
            <v>0</v>
          </cell>
          <cell r="AB1250">
            <v>0</v>
          </cell>
          <cell r="AC1250">
            <v>0</v>
          </cell>
          <cell r="AD1250">
            <v>709260</v>
          </cell>
          <cell r="AE1250">
            <v>163</v>
          </cell>
          <cell r="AF1250">
            <v>641717.88</v>
          </cell>
          <cell r="AG1250">
            <v>641880.88</v>
          </cell>
          <cell r="AH1250">
            <v>9.5</v>
          </cell>
        </row>
        <row r="1251">
          <cell r="J1251" t="str">
            <v>THOVINAKERE_66F11-SIDDESHWARA</v>
          </cell>
          <cell r="K1251" t="str">
            <v>NJY</v>
          </cell>
          <cell r="L1251" t="str">
            <v>1320305901020305</v>
          </cell>
          <cell r="M1251">
            <v>1800</v>
          </cell>
          <cell r="N1251">
            <v>1496</v>
          </cell>
          <cell r="O1251">
            <v>304</v>
          </cell>
          <cell r="P1251">
            <v>0</v>
          </cell>
          <cell r="Q1251">
            <v>0</v>
          </cell>
          <cell r="R1251">
            <v>548.85900000000004</v>
          </cell>
          <cell r="S1251">
            <v>555.30899999999997</v>
          </cell>
          <cell r="T1251">
            <v>548.86</v>
          </cell>
          <cell r="U1251">
            <v>-9.9999999997635314E-4</v>
          </cell>
          <cell r="V1251">
            <v>548.86</v>
          </cell>
          <cell r="W1251">
            <v>-9.9999999997635314E-4</v>
          </cell>
          <cell r="X1251">
            <v>10000</v>
          </cell>
          <cell r="Y1251">
            <v>0</v>
          </cell>
          <cell r="Z1251">
            <v>64500</v>
          </cell>
          <cell r="AA1251">
            <v>20000</v>
          </cell>
          <cell r="AB1251">
            <v>0</v>
          </cell>
          <cell r="AC1251">
            <v>0</v>
          </cell>
          <cell r="AD1251">
            <v>84500</v>
          </cell>
          <cell r="AE1251">
            <v>76012</v>
          </cell>
          <cell r="AF1251">
            <v>0</v>
          </cell>
          <cell r="AG1251">
            <v>76012</v>
          </cell>
          <cell r="AH1251">
            <v>10.039999999999999</v>
          </cell>
        </row>
        <row r="1252">
          <cell r="J1252" t="str">
            <v>THOVINAKERE_66F12-DANDIMARAMMA</v>
          </cell>
          <cell r="K1252" t="str">
            <v>NJY</v>
          </cell>
          <cell r="L1252" t="str">
            <v>1320305901020306</v>
          </cell>
          <cell r="M1252">
            <v>687</v>
          </cell>
          <cell r="N1252">
            <v>609</v>
          </cell>
          <cell r="O1252">
            <v>78</v>
          </cell>
          <cell r="P1252">
            <v>0</v>
          </cell>
          <cell r="Q1252">
            <v>0</v>
          </cell>
          <cell r="R1252">
            <v>4081.3</v>
          </cell>
          <cell r="S1252">
            <v>4283.3999999999996</v>
          </cell>
          <cell r="T1252">
            <v>4081.3</v>
          </cell>
          <cell r="U1252">
            <v>0</v>
          </cell>
          <cell r="V1252">
            <v>4081.3</v>
          </cell>
          <cell r="W1252">
            <v>0</v>
          </cell>
          <cell r="X1252">
            <v>1000</v>
          </cell>
          <cell r="Y1252">
            <v>0</v>
          </cell>
          <cell r="Z1252">
            <v>202100</v>
          </cell>
          <cell r="AA1252">
            <v>0</v>
          </cell>
          <cell r="AB1252">
            <v>0</v>
          </cell>
          <cell r="AC1252">
            <v>0</v>
          </cell>
          <cell r="AD1252">
            <v>202100</v>
          </cell>
          <cell r="AE1252">
            <v>177324</v>
          </cell>
          <cell r="AF1252">
            <v>0</v>
          </cell>
          <cell r="AG1252">
            <v>177324</v>
          </cell>
          <cell r="AH1252">
            <v>12.26</v>
          </cell>
        </row>
        <row r="1253">
          <cell r="J1253" t="str">
            <v xml:space="preserve">THOVINAKERE_66F13-CHOWDESHWARI </v>
          </cell>
          <cell r="K1253" t="str">
            <v>NJY</v>
          </cell>
          <cell r="L1253" t="str">
            <v>1320305901010107</v>
          </cell>
          <cell r="M1253">
            <v>2652</v>
          </cell>
          <cell r="N1253">
            <v>2116</v>
          </cell>
          <cell r="O1253">
            <v>536</v>
          </cell>
          <cell r="P1253">
            <v>0</v>
          </cell>
          <cell r="Q1253">
            <v>0</v>
          </cell>
          <cell r="R1253">
            <v>8310.5</v>
          </cell>
          <cell r="S1253">
            <v>8498.4</v>
          </cell>
          <cell r="T1253">
            <v>8310.5</v>
          </cell>
          <cell r="U1253">
            <v>0</v>
          </cell>
          <cell r="V1253">
            <v>8310.5</v>
          </cell>
          <cell r="W1253">
            <v>0</v>
          </cell>
          <cell r="X1253">
            <v>2000</v>
          </cell>
          <cell r="Y1253">
            <v>0</v>
          </cell>
          <cell r="Z1253">
            <v>375800</v>
          </cell>
          <cell r="AA1253">
            <v>0</v>
          </cell>
          <cell r="AB1253">
            <v>38000</v>
          </cell>
          <cell r="AC1253">
            <v>0</v>
          </cell>
          <cell r="AD1253">
            <v>337800</v>
          </cell>
          <cell r="AE1253">
            <v>301111.90000000002</v>
          </cell>
          <cell r="AF1253">
            <v>0</v>
          </cell>
          <cell r="AG1253">
            <v>301111.90000000002</v>
          </cell>
          <cell r="AH1253">
            <v>10.86</v>
          </cell>
        </row>
        <row r="1254">
          <cell r="J1254" t="str">
            <v>ANCHEPALYA_22066KV VIJAYA STEEL</v>
          </cell>
          <cell r="K1254" t="str">
            <v>EHT</v>
          </cell>
          <cell r="L1254" t="str">
            <v>1320110905010101</v>
          </cell>
          <cell r="M1254">
            <v>1</v>
          </cell>
          <cell r="N1254">
            <v>1</v>
          </cell>
          <cell r="O1254">
            <v>0</v>
          </cell>
          <cell r="P1254">
            <v>0</v>
          </cell>
          <cell r="Q1254">
            <v>0</v>
          </cell>
          <cell r="R1254">
            <v>812.69299999999998</v>
          </cell>
          <cell r="S1254">
            <v>873.29899999999998</v>
          </cell>
          <cell r="V1254" t="e">
            <v>#N/A</v>
          </cell>
          <cell r="W1254" t="e">
            <v>#N/A</v>
          </cell>
          <cell r="X1254">
            <v>90000</v>
          </cell>
          <cell r="Y1254">
            <v>0</v>
          </cell>
          <cell r="Z1254">
            <v>5454540</v>
          </cell>
          <cell r="AA1254">
            <v>0</v>
          </cell>
          <cell r="AB1254">
            <v>0</v>
          </cell>
          <cell r="AC1254">
            <v>0</v>
          </cell>
          <cell r="AD1254">
            <v>5454540</v>
          </cell>
          <cell r="AE1254">
            <v>5454450</v>
          </cell>
          <cell r="AF1254">
            <v>0</v>
          </cell>
          <cell r="AG1254">
            <v>5454450</v>
          </cell>
          <cell r="AH1254">
            <v>0</v>
          </cell>
        </row>
        <row r="1255">
          <cell r="J1255" t="str">
            <v>ANCHEPALYA_66F01-KUDUR-EXPRESS</v>
          </cell>
          <cell r="K1255" t="str">
            <v>AGRI</v>
          </cell>
          <cell r="L1255" t="str">
            <v>1320110903010101</v>
          </cell>
          <cell r="M1255">
            <v>457</v>
          </cell>
          <cell r="N1255">
            <v>372</v>
          </cell>
          <cell r="O1255">
            <v>85</v>
          </cell>
          <cell r="P1255">
            <v>371</v>
          </cell>
          <cell r="Q1255">
            <v>0</v>
          </cell>
          <cell r="R1255">
            <v>738.245</v>
          </cell>
          <cell r="S1255">
            <v>763.35199999999998</v>
          </cell>
          <cell r="V1255">
            <v>738.25</v>
          </cell>
          <cell r="W1255">
            <v>-4.9999999999954525E-3</v>
          </cell>
          <cell r="X1255">
            <v>20000</v>
          </cell>
          <cell r="Y1255">
            <v>0</v>
          </cell>
          <cell r="Z1255">
            <v>502140</v>
          </cell>
          <cell r="AA1255">
            <v>135000</v>
          </cell>
          <cell r="AB1255">
            <v>0</v>
          </cell>
          <cell r="AC1255">
            <v>0</v>
          </cell>
          <cell r="AD1255">
            <v>637140</v>
          </cell>
          <cell r="AE1255">
            <v>5</v>
          </cell>
          <cell r="AF1255">
            <v>576605.43500000006</v>
          </cell>
          <cell r="AG1255">
            <v>576610.43500000006</v>
          </cell>
          <cell r="AH1255">
            <v>9.5</v>
          </cell>
        </row>
        <row r="1256">
          <cell r="J1256" t="str">
            <v>ANCHEPALYA_66F02-KUDUR-RURAL</v>
          </cell>
          <cell r="K1256" t="str">
            <v>AGRI</v>
          </cell>
          <cell r="L1256" t="str">
            <v>1320110903010102</v>
          </cell>
          <cell r="M1256">
            <v>871</v>
          </cell>
          <cell r="N1256">
            <v>299</v>
          </cell>
          <cell r="O1256">
            <v>572</v>
          </cell>
          <cell r="P1256">
            <v>297</v>
          </cell>
          <cell r="Q1256">
            <v>0</v>
          </cell>
          <cell r="R1256">
            <v>663.822</v>
          </cell>
          <cell r="S1256">
            <v>685.61</v>
          </cell>
          <cell r="V1256">
            <v>663.82</v>
          </cell>
          <cell r="W1256">
            <v>1.9999999999527063E-3</v>
          </cell>
          <cell r="X1256">
            <v>20000</v>
          </cell>
          <cell r="Y1256">
            <v>0</v>
          </cell>
          <cell r="Z1256">
            <v>435760</v>
          </cell>
          <cell r="AA1256">
            <v>220000</v>
          </cell>
          <cell r="AB1256">
            <v>0</v>
          </cell>
          <cell r="AC1256">
            <v>0</v>
          </cell>
          <cell r="AD1256">
            <v>655760</v>
          </cell>
          <cell r="AE1256">
            <v>23</v>
          </cell>
          <cell r="AF1256">
            <v>593439.728</v>
          </cell>
          <cell r="AG1256">
            <v>593462.728</v>
          </cell>
          <cell r="AH1256">
            <v>9.5</v>
          </cell>
        </row>
        <row r="1257">
          <cell r="J1257" t="str">
            <v>ANCHEPALYA_66F03-YELIYUR</v>
          </cell>
          <cell r="K1257" t="str">
            <v>AGRI</v>
          </cell>
          <cell r="L1257" t="str">
            <v>1320110903010103</v>
          </cell>
          <cell r="M1257">
            <v>487</v>
          </cell>
          <cell r="N1257">
            <v>487</v>
          </cell>
          <cell r="O1257">
            <v>0</v>
          </cell>
          <cell r="P1257">
            <v>487</v>
          </cell>
          <cell r="Q1257">
            <v>0</v>
          </cell>
          <cell r="R1257">
            <v>551.26300000000003</v>
          </cell>
          <cell r="S1257">
            <v>571.06100000000004</v>
          </cell>
          <cell r="V1257">
            <v>551.26</v>
          </cell>
          <cell r="W1257">
            <v>3.0000000000427463E-3</v>
          </cell>
          <cell r="X1257">
            <v>30000</v>
          </cell>
          <cell r="Y1257">
            <v>0</v>
          </cell>
          <cell r="Z1257">
            <v>593940</v>
          </cell>
          <cell r="AA1257">
            <v>230000</v>
          </cell>
          <cell r="AB1257">
            <v>0</v>
          </cell>
          <cell r="AC1257">
            <v>0</v>
          </cell>
          <cell r="AD1257">
            <v>823940</v>
          </cell>
          <cell r="AE1257">
            <v>0</v>
          </cell>
          <cell r="AF1257">
            <v>744700</v>
          </cell>
          <cell r="AG1257">
            <v>744700</v>
          </cell>
          <cell r="AH1257">
            <v>9.6199999999999992</v>
          </cell>
        </row>
        <row r="1258">
          <cell r="J1258" t="str">
            <v>ANCHEPALYA_66F04-NEELATHAHALLI</v>
          </cell>
          <cell r="K1258" t="str">
            <v>AGRI</v>
          </cell>
          <cell r="L1258" t="str">
            <v>1320110903010104</v>
          </cell>
          <cell r="M1258">
            <v>412</v>
          </cell>
          <cell r="N1258">
            <v>410</v>
          </cell>
          <cell r="O1258">
            <v>2</v>
          </cell>
          <cell r="P1258">
            <v>406</v>
          </cell>
          <cell r="Q1258">
            <v>0</v>
          </cell>
          <cell r="R1258">
            <v>613.20000000000005</v>
          </cell>
          <cell r="S1258">
            <v>633.69600000000003</v>
          </cell>
          <cell r="V1258">
            <v>613.20000000000005</v>
          </cell>
          <cell r="W1258">
            <v>0</v>
          </cell>
          <cell r="X1258">
            <v>20000</v>
          </cell>
          <cell r="Y1258">
            <v>0</v>
          </cell>
          <cell r="Z1258">
            <v>409920</v>
          </cell>
          <cell r="AA1258">
            <v>233000</v>
          </cell>
          <cell r="AB1258">
            <v>0</v>
          </cell>
          <cell r="AC1258">
            <v>0</v>
          </cell>
          <cell r="AD1258">
            <v>642920</v>
          </cell>
          <cell r="AE1258">
            <v>231</v>
          </cell>
          <cell r="AF1258">
            <v>580200</v>
          </cell>
          <cell r="AG1258">
            <v>580431</v>
          </cell>
          <cell r="AH1258">
            <v>9.7200000000000006</v>
          </cell>
        </row>
        <row r="1259">
          <cell r="J1259" t="str">
            <v>ANCHEPALYA_66F07-SOMADEVARAPALYA</v>
          </cell>
          <cell r="K1259" t="str">
            <v>AGRI</v>
          </cell>
          <cell r="L1259" t="str">
            <v>1320110903020301</v>
          </cell>
          <cell r="M1259">
            <v>397</v>
          </cell>
          <cell r="N1259">
            <v>397</v>
          </cell>
          <cell r="O1259">
            <v>0</v>
          </cell>
          <cell r="P1259">
            <v>396</v>
          </cell>
          <cell r="Q1259">
            <v>0</v>
          </cell>
          <cell r="R1259">
            <v>589.15599999999995</v>
          </cell>
          <cell r="S1259">
            <v>608.62099999999998</v>
          </cell>
          <cell r="V1259">
            <v>589.16</v>
          </cell>
          <cell r="W1259">
            <v>-4.0000000000190994E-3</v>
          </cell>
          <cell r="X1259">
            <v>20000</v>
          </cell>
          <cell r="Y1259">
            <v>0</v>
          </cell>
          <cell r="Z1259">
            <v>389300</v>
          </cell>
          <cell r="AA1259">
            <v>205800</v>
          </cell>
          <cell r="AB1259">
            <v>0</v>
          </cell>
          <cell r="AC1259">
            <v>0</v>
          </cell>
          <cell r="AD1259">
            <v>595100</v>
          </cell>
          <cell r="AE1259">
            <v>38</v>
          </cell>
          <cell r="AF1259">
            <v>538528.86600000004</v>
          </cell>
          <cell r="AG1259">
            <v>538566.86600000004</v>
          </cell>
          <cell r="AH1259">
            <v>9.5</v>
          </cell>
        </row>
        <row r="1260">
          <cell r="J1260" t="str">
            <v>ANCHEPALYA_66F08-INDUSTRIAL</v>
          </cell>
          <cell r="K1260" t="str">
            <v>INDUSTRIAL</v>
          </cell>
          <cell r="L1260" t="str">
            <v>1320110903020302</v>
          </cell>
          <cell r="M1260">
            <v>1351</v>
          </cell>
          <cell r="N1260">
            <v>799</v>
          </cell>
          <cell r="O1260">
            <v>552</v>
          </cell>
          <cell r="P1260">
            <v>1</v>
          </cell>
          <cell r="Q1260">
            <v>0</v>
          </cell>
          <cell r="R1260">
            <v>2458.11</v>
          </cell>
          <cell r="S1260">
            <v>2515.1</v>
          </cell>
          <cell r="V1260">
            <v>2458.11</v>
          </cell>
          <cell r="W1260">
            <v>0</v>
          </cell>
          <cell r="X1260">
            <v>20000</v>
          </cell>
          <cell r="Y1260">
            <v>0</v>
          </cell>
          <cell r="Z1260">
            <v>1139800</v>
          </cell>
          <cell r="AA1260">
            <v>0</v>
          </cell>
          <cell r="AB1260">
            <v>100000</v>
          </cell>
          <cell r="AC1260">
            <v>0</v>
          </cell>
          <cell r="AD1260">
            <v>1039800</v>
          </cell>
          <cell r="AE1260">
            <v>932045.1</v>
          </cell>
          <cell r="AF1260">
            <v>1292.711</v>
          </cell>
          <cell r="AG1260">
            <v>933337.81099999999</v>
          </cell>
          <cell r="AH1260">
            <v>10.24</v>
          </cell>
        </row>
        <row r="1261">
          <cell r="J1261" t="str">
            <v>ANCHEPALYA_66F09-KEMPASAGARA</v>
          </cell>
          <cell r="K1261" t="str">
            <v>AGRI</v>
          </cell>
          <cell r="L1261" t="str">
            <v>1320110903010107</v>
          </cell>
          <cell r="M1261">
            <v>102</v>
          </cell>
          <cell r="N1261">
            <v>102</v>
          </cell>
          <cell r="O1261">
            <v>0</v>
          </cell>
          <cell r="P1261">
            <v>102</v>
          </cell>
          <cell r="Q1261">
            <v>0</v>
          </cell>
          <cell r="R1261">
            <v>745.71400000000006</v>
          </cell>
          <cell r="S1261">
            <v>767.97</v>
          </cell>
          <cell r="V1261">
            <v>745.71</v>
          </cell>
          <cell r="W1261">
            <v>4.0000000000190994E-3</v>
          </cell>
          <cell r="X1261">
            <v>20000</v>
          </cell>
          <cell r="Y1261">
            <v>0</v>
          </cell>
          <cell r="Z1261">
            <v>445120</v>
          </cell>
          <cell r="AA1261">
            <v>0</v>
          </cell>
          <cell r="AB1261">
            <v>320000</v>
          </cell>
          <cell r="AC1261">
            <v>0</v>
          </cell>
          <cell r="AD1261">
            <v>125120</v>
          </cell>
          <cell r="AE1261">
            <v>0</v>
          </cell>
          <cell r="AF1261">
            <v>113233.599</v>
          </cell>
          <cell r="AG1261">
            <v>113233.599</v>
          </cell>
          <cell r="AH1261">
            <v>9.5</v>
          </cell>
        </row>
        <row r="1262">
          <cell r="J1262" t="str">
            <v>ANCHEPALYA_66F10-ALKERE</v>
          </cell>
          <cell r="K1262" t="str">
            <v>AGRI</v>
          </cell>
          <cell r="L1262" t="str">
            <v>1320110903020303</v>
          </cell>
          <cell r="M1262">
            <v>478</v>
          </cell>
          <cell r="N1262">
            <v>478</v>
          </cell>
          <cell r="O1262">
            <v>0</v>
          </cell>
          <cell r="P1262">
            <v>477</v>
          </cell>
          <cell r="Q1262">
            <v>0</v>
          </cell>
          <cell r="R1262">
            <v>644.47500000000002</v>
          </cell>
          <cell r="S1262">
            <v>667.71</v>
          </cell>
          <cell r="V1262">
            <v>644.48</v>
          </cell>
          <cell r="W1262">
            <v>-4.9999999999954525E-3</v>
          </cell>
          <cell r="X1262">
            <v>30000</v>
          </cell>
          <cell r="Y1262">
            <v>0</v>
          </cell>
          <cell r="Z1262">
            <v>697050</v>
          </cell>
          <cell r="AA1262">
            <v>0</v>
          </cell>
          <cell r="AB1262">
            <v>150000</v>
          </cell>
          <cell r="AC1262">
            <v>0</v>
          </cell>
          <cell r="AD1262">
            <v>547050</v>
          </cell>
          <cell r="AE1262">
            <v>0</v>
          </cell>
          <cell r="AF1262">
            <v>495081.16499999998</v>
          </cell>
          <cell r="AG1262">
            <v>495081.16499999998</v>
          </cell>
          <cell r="AH1262">
            <v>9.5</v>
          </cell>
        </row>
        <row r="1263">
          <cell r="J1263" t="str">
            <v>ANCHEPALYA_66F11-RASTHEPALYA NJY</v>
          </cell>
          <cell r="K1263" t="str">
            <v>NJY</v>
          </cell>
          <cell r="L1263" t="str">
            <v>1320110903010106</v>
          </cell>
          <cell r="M1263">
            <v>1774</v>
          </cell>
          <cell r="N1263">
            <v>960</v>
          </cell>
          <cell r="O1263">
            <v>814</v>
          </cell>
          <cell r="P1263">
            <v>0</v>
          </cell>
          <cell r="Q1263">
            <v>0</v>
          </cell>
          <cell r="R1263">
            <v>252.196</v>
          </cell>
          <cell r="S1263">
            <v>262.90300000000002</v>
          </cell>
          <cell r="V1263">
            <v>252.2</v>
          </cell>
          <cell r="W1263">
            <v>-3.9999999999906777E-3</v>
          </cell>
          <cell r="X1263">
            <v>20000</v>
          </cell>
          <cell r="Y1263">
            <v>0</v>
          </cell>
          <cell r="Z1263">
            <v>214140</v>
          </cell>
          <cell r="AA1263">
            <v>0</v>
          </cell>
          <cell r="AB1263">
            <v>121000</v>
          </cell>
          <cell r="AC1263">
            <v>0</v>
          </cell>
          <cell r="AD1263">
            <v>93140</v>
          </cell>
          <cell r="AE1263">
            <v>84301.4</v>
          </cell>
          <cell r="AF1263">
            <v>0</v>
          </cell>
          <cell r="AG1263">
            <v>84301.4</v>
          </cell>
          <cell r="AH1263">
            <v>9.49</v>
          </cell>
        </row>
        <row r="1264">
          <cell r="J1264" t="str">
            <v>ANCHEPALYA_66F12-KAPANIPALYA</v>
          </cell>
          <cell r="K1264" t="str">
            <v>NJY</v>
          </cell>
          <cell r="L1264" t="str">
            <v>1320110903010105</v>
          </cell>
          <cell r="M1264">
            <v>853</v>
          </cell>
          <cell r="N1264">
            <v>826</v>
          </cell>
          <cell r="O1264">
            <v>27</v>
          </cell>
          <cell r="P1264">
            <v>0</v>
          </cell>
          <cell r="Q1264">
            <v>0</v>
          </cell>
          <cell r="R1264">
            <v>10272.200000000001</v>
          </cell>
          <cell r="S1264">
            <v>10340.9</v>
          </cell>
          <cell r="V1264">
            <v>10272.200000000001</v>
          </cell>
          <cell r="W1264">
            <v>0</v>
          </cell>
          <cell r="X1264">
            <v>2000</v>
          </cell>
          <cell r="Y1264">
            <v>0</v>
          </cell>
          <cell r="Z1264">
            <v>137400</v>
          </cell>
          <cell r="AA1264">
            <v>0</v>
          </cell>
          <cell r="AB1264">
            <v>23000</v>
          </cell>
          <cell r="AC1264">
            <v>0</v>
          </cell>
          <cell r="AD1264">
            <v>114400</v>
          </cell>
          <cell r="AE1264">
            <v>97727.1</v>
          </cell>
          <cell r="AF1264">
            <v>0</v>
          </cell>
          <cell r="AG1264">
            <v>97727.1</v>
          </cell>
          <cell r="AH1264">
            <v>14.57</v>
          </cell>
        </row>
        <row r="1265">
          <cell r="J1265" t="str">
            <v>ANCHEPALYA_66F13-HOSAHALLI</v>
          </cell>
          <cell r="K1265" t="str">
            <v>NJY</v>
          </cell>
          <cell r="L1265" t="str">
            <v>1320110903010110</v>
          </cell>
          <cell r="M1265">
            <v>1616</v>
          </cell>
          <cell r="N1265">
            <v>1567</v>
          </cell>
          <cell r="O1265">
            <v>49</v>
          </cell>
          <cell r="P1265">
            <v>1</v>
          </cell>
          <cell r="Q1265">
            <v>0</v>
          </cell>
          <cell r="R1265">
            <v>8865.6</v>
          </cell>
          <cell r="S1265">
            <v>8962.2999999999993</v>
          </cell>
          <cell r="V1265">
            <v>8865.6</v>
          </cell>
          <cell r="W1265">
            <v>0</v>
          </cell>
          <cell r="X1265">
            <v>2000</v>
          </cell>
          <cell r="Y1265">
            <v>0</v>
          </cell>
          <cell r="Z1265">
            <v>193400</v>
          </cell>
          <cell r="AA1265">
            <v>0</v>
          </cell>
          <cell r="AB1265">
            <v>65000</v>
          </cell>
          <cell r="AC1265">
            <v>0</v>
          </cell>
          <cell r="AD1265">
            <v>128400</v>
          </cell>
          <cell r="AE1265">
            <v>111320.8</v>
          </cell>
          <cell r="AF1265">
            <v>923.36500000000001</v>
          </cell>
          <cell r="AG1265">
            <v>112244.16499999999</v>
          </cell>
          <cell r="AH1265">
            <v>12.58</v>
          </cell>
        </row>
        <row r="1266">
          <cell r="J1266" t="str">
            <v>ANCHEPALYA_66F14-SHETTIGERE</v>
          </cell>
          <cell r="K1266" t="str">
            <v>AGRI</v>
          </cell>
          <cell r="L1266" t="str">
            <v>1320110903020304</v>
          </cell>
          <cell r="M1266">
            <v>644</v>
          </cell>
          <cell r="N1266">
            <v>644</v>
          </cell>
          <cell r="O1266">
            <v>0</v>
          </cell>
          <cell r="P1266">
            <v>644</v>
          </cell>
          <cell r="Q1266">
            <v>0</v>
          </cell>
          <cell r="R1266">
            <v>538.79399999999998</v>
          </cell>
          <cell r="S1266">
            <v>562.14099999999996</v>
          </cell>
          <cell r="V1266">
            <v>538.79</v>
          </cell>
          <cell r="W1266">
            <v>4.0000000000190994E-3</v>
          </cell>
          <cell r="X1266">
            <v>20000</v>
          </cell>
          <cell r="Y1266">
            <v>0</v>
          </cell>
          <cell r="Z1266">
            <v>466940</v>
          </cell>
          <cell r="AA1266">
            <v>489000</v>
          </cell>
          <cell r="AB1266">
            <v>0</v>
          </cell>
          <cell r="AC1266">
            <v>0</v>
          </cell>
          <cell r="AD1266">
            <v>955940</v>
          </cell>
          <cell r="AE1266">
            <v>0</v>
          </cell>
          <cell r="AF1266">
            <v>865124.17</v>
          </cell>
          <cell r="AG1266">
            <v>865124.17</v>
          </cell>
          <cell r="AH1266">
            <v>9.5</v>
          </cell>
        </row>
        <row r="1267">
          <cell r="J1267" t="str">
            <v>ANCHEPALYA_66F16-UNIVERSAL-GAS</v>
          </cell>
          <cell r="K1267" t="str">
            <v>INDUSTRIAL</v>
          </cell>
          <cell r="L1267" t="str">
            <v>1320110903030502</v>
          </cell>
          <cell r="M1267">
            <v>1</v>
          </cell>
          <cell r="N1267">
            <v>1</v>
          </cell>
          <cell r="O1267">
            <v>0</v>
          </cell>
          <cell r="P1267">
            <v>0</v>
          </cell>
          <cell r="Q1267">
            <v>0</v>
          </cell>
          <cell r="R1267">
            <v>1069.1379999999999</v>
          </cell>
          <cell r="S1267">
            <v>1080.1220000000001</v>
          </cell>
          <cell r="V1267">
            <v>1069.1400000000001</v>
          </cell>
          <cell r="W1267">
            <v>-2.00000000018008E-3</v>
          </cell>
          <cell r="X1267">
            <v>40000</v>
          </cell>
          <cell r="Y1267">
            <v>0</v>
          </cell>
          <cell r="Z1267">
            <v>439360</v>
          </cell>
          <cell r="AA1267">
            <v>0</v>
          </cell>
          <cell r="AB1267">
            <v>0</v>
          </cell>
          <cell r="AC1267">
            <v>0</v>
          </cell>
          <cell r="AD1267">
            <v>439360</v>
          </cell>
          <cell r="AE1267">
            <v>438875</v>
          </cell>
          <cell r="AF1267">
            <v>0</v>
          </cell>
          <cell r="AG1267">
            <v>438875</v>
          </cell>
          <cell r="AH1267">
            <v>0.11</v>
          </cell>
        </row>
        <row r="1268">
          <cell r="J1268" t="str">
            <v>ANCHEPALYA_66F17-ECOVINOL</v>
          </cell>
          <cell r="K1268" t="str">
            <v>INDUSTRIAL</v>
          </cell>
          <cell r="L1268" t="str">
            <v>1320110903030503</v>
          </cell>
          <cell r="M1268">
            <v>1</v>
          </cell>
          <cell r="N1268">
            <v>1</v>
          </cell>
          <cell r="O1268">
            <v>0</v>
          </cell>
          <cell r="P1268">
            <v>0</v>
          </cell>
          <cell r="Q1268">
            <v>0</v>
          </cell>
          <cell r="R1268">
            <v>725.45600000000002</v>
          </cell>
          <cell r="S1268">
            <v>747.18399999999997</v>
          </cell>
          <cell r="V1268">
            <v>725.46</v>
          </cell>
          <cell r="W1268">
            <v>-4.0000000000190994E-3</v>
          </cell>
          <cell r="X1268">
            <v>20000</v>
          </cell>
          <cell r="Y1268">
            <v>0</v>
          </cell>
          <cell r="Z1268">
            <v>434560</v>
          </cell>
          <cell r="AA1268">
            <v>0</v>
          </cell>
          <cell r="AB1268">
            <v>0</v>
          </cell>
          <cell r="AC1268">
            <v>0</v>
          </cell>
          <cell r="AD1268">
            <v>434560</v>
          </cell>
          <cell r="AE1268">
            <v>433720</v>
          </cell>
          <cell r="AF1268">
            <v>0</v>
          </cell>
          <cell r="AG1268">
            <v>433720</v>
          </cell>
          <cell r="AH1268">
            <v>0.19</v>
          </cell>
        </row>
        <row r="1269">
          <cell r="J1269" t="str">
            <v>ANCHEPALYA_66F18-RITZEL-INDIA</v>
          </cell>
          <cell r="K1269" t="str">
            <v>INDUSTRIAL</v>
          </cell>
          <cell r="L1269" t="str">
            <v>1320110903030504</v>
          </cell>
          <cell r="M1269">
            <v>1</v>
          </cell>
          <cell r="N1269">
            <v>1</v>
          </cell>
          <cell r="O1269">
            <v>0</v>
          </cell>
          <cell r="P1269">
            <v>0</v>
          </cell>
          <cell r="Q1269">
            <v>0</v>
          </cell>
          <cell r="R1269">
            <v>985.75699999999995</v>
          </cell>
          <cell r="S1269">
            <v>994.28099999999995</v>
          </cell>
          <cell r="V1269">
            <v>985.76</v>
          </cell>
          <cell r="W1269">
            <v>-3.0000000000427463E-3</v>
          </cell>
          <cell r="X1269">
            <v>20000</v>
          </cell>
          <cell r="Y1269">
            <v>0</v>
          </cell>
          <cell r="Z1269">
            <v>170480</v>
          </cell>
          <cell r="AA1269">
            <v>0</v>
          </cell>
          <cell r="AB1269">
            <v>0</v>
          </cell>
          <cell r="AC1269">
            <v>0</v>
          </cell>
          <cell r="AD1269">
            <v>170480</v>
          </cell>
          <cell r="AE1269">
            <v>171092</v>
          </cell>
          <cell r="AF1269">
            <v>0</v>
          </cell>
          <cell r="AG1269">
            <v>171092</v>
          </cell>
          <cell r="AH1269">
            <v>-0.36</v>
          </cell>
        </row>
        <row r="1270">
          <cell r="J1270" t="str">
            <v>ANCHEPALYA_66F19-HELTHIUM MEDTECH</v>
          </cell>
          <cell r="K1270" t="str">
            <v>INDUSTRIAL</v>
          </cell>
          <cell r="L1270" t="str">
            <v>1320110903010501</v>
          </cell>
          <cell r="M1270">
            <v>1</v>
          </cell>
          <cell r="N1270">
            <v>1</v>
          </cell>
          <cell r="O1270">
            <v>0</v>
          </cell>
          <cell r="P1270">
            <v>0</v>
          </cell>
          <cell r="Q1270">
            <v>0</v>
          </cell>
          <cell r="R1270">
            <v>565.77300000000002</v>
          </cell>
          <cell r="S1270">
            <v>578.50300000000004</v>
          </cell>
          <cell r="V1270">
            <v>565.77</v>
          </cell>
          <cell r="W1270">
            <v>3.0000000000427463E-3</v>
          </cell>
          <cell r="X1270">
            <v>20000</v>
          </cell>
          <cell r="Y1270">
            <v>0</v>
          </cell>
          <cell r="Z1270">
            <v>254600</v>
          </cell>
          <cell r="AA1270">
            <v>0</v>
          </cell>
          <cell r="AB1270">
            <v>0</v>
          </cell>
          <cell r="AC1270">
            <v>0</v>
          </cell>
          <cell r="AD1270">
            <v>254600</v>
          </cell>
          <cell r="AE1270">
            <v>255672</v>
          </cell>
          <cell r="AF1270">
            <v>0</v>
          </cell>
          <cell r="AG1270">
            <v>255672</v>
          </cell>
          <cell r="AH1270">
            <v>-0.42</v>
          </cell>
        </row>
        <row r="1271">
          <cell r="J1271" t="str">
            <v>ANCHEPALYA_66F20-JOHNSON</v>
          </cell>
          <cell r="K1271" t="str">
            <v>INDUSTRIAL</v>
          </cell>
          <cell r="L1271" t="str">
            <v>1320110903030505</v>
          </cell>
          <cell r="M1271">
            <v>1</v>
          </cell>
          <cell r="N1271">
            <v>1</v>
          </cell>
          <cell r="O1271">
            <v>0</v>
          </cell>
          <cell r="P1271">
            <v>0</v>
          </cell>
          <cell r="Q1271">
            <v>0</v>
          </cell>
          <cell r="R1271">
            <v>10529.1</v>
          </cell>
          <cell r="S1271">
            <v>10773.8</v>
          </cell>
          <cell r="V1271">
            <v>10529.1</v>
          </cell>
          <cell r="W1271">
            <v>0</v>
          </cell>
          <cell r="X1271">
            <v>2000</v>
          </cell>
          <cell r="Y1271">
            <v>0</v>
          </cell>
          <cell r="Z1271">
            <v>489400</v>
          </cell>
          <cell r="AA1271">
            <v>0</v>
          </cell>
          <cell r="AB1271">
            <v>0</v>
          </cell>
          <cell r="AC1271">
            <v>0</v>
          </cell>
          <cell r="AD1271">
            <v>489400</v>
          </cell>
          <cell r="AE1271">
            <v>490560</v>
          </cell>
          <cell r="AF1271">
            <v>0</v>
          </cell>
          <cell r="AG1271">
            <v>490560</v>
          </cell>
          <cell r="AH1271">
            <v>-0.24</v>
          </cell>
        </row>
        <row r="1272">
          <cell r="J1272" t="str">
            <v>ANCHEPALYA_66F21-WIENER BERGER</v>
          </cell>
          <cell r="K1272" t="str">
            <v>INDUSTRIAL</v>
          </cell>
          <cell r="L1272" t="str">
            <v>1320110903030506</v>
          </cell>
          <cell r="M1272">
            <v>1</v>
          </cell>
          <cell r="N1272">
            <v>1</v>
          </cell>
          <cell r="O1272">
            <v>0</v>
          </cell>
          <cell r="P1272">
            <v>0</v>
          </cell>
          <cell r="Q1272">
            <v>0</v>
          </cell>
          <cell r="R1272">
            <v>12472.2</v>
          </cell>
          <cell r="S1272">
            <v>12912.9</v>
          </cell>
          <cell r="V1272">
            <v>12472.2</v>
          </cell>
          <cell r="W1272">
            <v>0</v>
          </cell>
          <cell r="X1272">
            <v>2000</v>
          </cell>
          <cell r="Y1272">
            <v>0</v>
          </cell>
          <cell r="Z1272">
            <v>881400</v>
          </cell>
          <cell r="AA1272">
            <v>0</v>
          </cell>
          <cell r="AB1272">
            <v>0</v>
          </cell>
          <cell r="AC1272">
            <v>0</v>
          </cell>
          <cell r="AD1272">
            <v>881400</v>
          </cell>
          <cell r="AE1272">
            <v>880750</v>
          </cell>
          <cell r="AF1272">
            <v>0</v>
          </cell>
          <cell r="AG1272">
            <v>880750</v>
          </cell>
          <cell r="AH1272">
            <v>7.0000000000000007E-2</v>
          </cell>
        </row>
        <row r="1273">
          <cell r="J1273" t="str">
            <v>BHAKTHARAHALLI_66F01-KALLUPALYA</v>
          </cell>
          <cell r="K1273" t="str">
            <v>AGRI</v>
          </cell>
          <cell r="L1273" t="str">
            <v>1320110901010101</v>
          </cell>
          <cell r="M1273">
            <v>1345</v>
          </cell>
          <cell r="N1273">
            <v>381</v>
          </cell>
          <cell r="O1273">
            <v>964</v>
          </cell>
          <cell r="P1273">
            <v>372</v>
          </cell>
          <cell r="Q1273">
            <v>0</v>
          </cell>
          <cell r="R1273">
            <v>646.56899999999996</v>
          </cell>
          <cell r="S1273">
            <v>674.24699999999996</v>
          </cell>
          <cell r="V1273">
            <v>646.57000000000005</v>
          </cell>
          <cell r="W1273">
            <v>-1.00000000009004E-3</v>
          </cell>
          <cell r="X1273">
            <v>20000</v>
          </cell>
          <cell r="Y1273">
            <v>0</v>
          </cell>
          <cell r="Z1273">
            <v>553560</v>
          </cell>
          <cell r="AA1273">
            <v>0</v>
          </cell>
          <cell r="AB1273">
            <v>36800</v>
          </cell>
          <cell r="AC1273">
            <v>0</v>
          </cell>
          <cell r="AD1273">
            <v>516760</v>
          </cell>
          <cell r="AE1273">
            <v>1493</v>
          </cell>
          <cell r="AF1273">
            <v>466175.58</v>
          </cell>
          <cell r="AG1273">
            <v>467668.58</v>
          </cell>
          <cell r="AH1273">
            <v>9.5</v>
          </cell>
        </row>
        <row r="1274">
          <cell r="J1274" t="str">
            <v>BHAKTHARAHALLI_66F02-TERADAKUPPE</v>
          </cell>
          <cell r="K1274" t="str">
            <v>AGRI</v>
          </cell>
          <cell r="L1274" t="str">
            <v>1320110901010102</v>
          </cell>
          <cell r="M1274">
            <v>559</v>
          </cell>
          <cell r="N1274">
            <v>557</v>
          </cell>
          <cell r="O1274">
            <v>2</v>
          </cell>
          <cell r="P1274">
            <v>547</v>
          </cell>
          <cell r="Q1274">
            <v>0</v>
          </cell>
          <cell r="R1274">
            <v>884.10500000000002</v>
          </cell>
          <cell r="S1274">
            <v>919.97900000000004</v>
          </cell>
          <cell r="V1274">
            <v>884.11</v>
          </cell>
          <cell r="W1274">
            <v>-4.9999999999954525E-3</v>
          </cell>
          <cell r="X1274">
            <v>20000</v>
          </cell>
          <cell r="Y1274">
            <v>0</v>
          </cell>
          <cell r="Z1274">
            <v>717480</v>
          </cell>
          <cell r="AA1274">
            <v>0</v>
          </cell>
          <cell r="AB1274">
            <v>39400</v>
          </cell>
          <cell r="AC1274">
            <v>0</v>
          </cell>
          <cell r="AD1274">
            <v>678080</v>
          </cell>
          <cell r="AE1274">
            <v>315</v>
          </cell>
          <cell r="AF1274">
            <v>613346.88</v>
          </cell>
          <cell r="AG1274">
            <v>613661.88</v>
          </cell>
          <cell r="AH1274">
            <v>9.5</v>
          </cell>
        </row>
        <row r="1275">
          <cell r="J1275" t="str">
            <v>BHAKTHARAHALLI_66F03-GANGAMMANAGUDDE</v>
          </cell>
          <cell r="K1275" t="str">
            <v>AGRI</v>
          </cell>
          <cell r="L1275" t="str">
            <v>1320110901010103</v>
          </cell>
          <cell r="M1275">
            <v>499</v>
          </cell>
          <cell r="N1275">
            <v>497</v>
          </cell>
          <cell r="O1275">
            <v>2</v>
          </cell>
          <cell r="P1275">
            <v>494</v>
          </cell>
          <cell r="Q1275">
            <v>0</v>
          </cell>
          <cell r="R1275">
            <v>844.82600000000002</v>
          </cell>
          <cell r="S1275">
            <v>870.76700000000005</v>
          </cell>
          <cell r="V1275">
            <v>844.83</v>
          </cell>
          <cell r="W1275">
            <v>-4.0000000000190994E-3</v>
          </cell>
          <cell r="X1275">
            <v>20000</v>
          </cell>
          <cell r="Y1275">
            <v>0</v>
          </cell>
          <cell r="Z1275">
            <v>518820</v>
          </cell>
          <cell r="AA1275">
            <v>14000</v>
          </cell>
          <cell r="AB1275">
            <v>0</v>
          </cell>
          <cell r="AC1275">
            <v>0</v>
          </cell>
          <cell r="AD1275">
            <v>532820</v>
          </cell>
          <cell r="AE1275">
            <v>87</v>
          </cell>
          <cell r="AF1275">
            <v>482115.39899999998</v>
          </cell>
          <cell r="AG1275">
            <v>482202.39899999998</v>
          </cell>
          <cell r="AH1275">
            <v>9.5</v>
          </cell>
        </row>
        <row r="1276">
          <cell r="J1276" t="str">
            <v>BHAKTHARAHALLI_66F04-KAMANAHALLI</v>
          </cell>
          <cell r="K1276" t="str">
            <v>AGRI</v>
          </cell>
          <cell r="L1276" t="str">
            <v>1320110901010104</v>
          </cell>
          <cell r="M1276">
            <v>548</v>
          </cell>
          <cell r="N1276">
            <v>548</v>
          </cell>
          <cell r="O1276">
            <v>0</v>
          </cell>
          <cell r="P1276">
            <v>530</v>
          </cell>
          <cell r="Q1276">
            <v>0</v>
          </cell>
          <cell r="R1276">
            <v>837.90499999999997</v>
          </cell>
          <cell r="S1276">
            <v>860.88099999999997</v>
          </cell>
          <cell r="V1276">
            <v>837.91</v>
          </cell>
          <cell r="W1276">
            <v>-4.9999999999954525E-3</v>
          </cell>
          <cell r="X1276">
            <v>20000</v>
          </cell>
          <cell r="Y1276">
            <v>0</v>
          </cell>
          <cell r="Z1276">
            <v>459520</v>
          </cell>
          <cell r="AA1276">
            <v>350000</v>
          </cell>
          <cell r="AB1276">
            <v>0</v>
          </cell>
          <cell r="AC1276">
            <v>0</v>
          </cell>
          <cell r="AD1276">
            <v>809520</v>
          </cell>
          <cell r="AE1276">
            <v>523</v>
          </cell>
          <cell r="AF1276">
            <v>729200</v>
          </cell>
          <cell r="AG1276">
            <v>729723</v>
          </cell>
          <cell r="AH1276">
            <v>9.86</v>
          </cell>
        </row>
        <row r="1277">
          <cell r="J1277" t="str">
            <v>BHAKTHARAHALLI_66F05-BANNIMARADAKATTE -NJY</v>
          </cell>
          <cell r="K1277" t="str">
            <v>NJY</v>
          </cell>
          <cell r="L1277" t="str">
            <v>1320110901010105</v>
          </cell>
          <cell r="M1277">
            <v>2213</v>
          </cell>
          <cell r="N1277">
            <v>1412</v>
          </cell>
          <cell r="O1277">
            <v>801</v>
          </cell>
          <cell r="P1277">
            <v>0</v>
          </cell>
          <cell r="Q1277">
            <v>0</v>
          </cell>
          <cell r="R1277">
            <v>535.00199999999995</v>
          </cell>
          <cell r="S1277">
            <v>548.67899999999997</v>
          </cell>
          <cell r="V1277">
            <v>535</v>
          </cell>
          <cell r="W1277">
            <v>1.9999999999527063E-3</v>
          </cell>
          <cell r="X1277">
            <v>20000</v>
          </cell>
          <cell r="Y1277">
            <v>0</v>
          </cell>
          <cell r="Z1277">
            <v>273540</v>
          </cell>
          <cell r="AA1277">
            <v>0</v>
          </cell>
          <cell r="AB1277">
            <v>138000</v>
          </cell>
          <cell r="AC1277">
            <v>0</v>
          </cell>
          <cell r="AD1277">
            <v>135540</v>
          </cell>
          <cell r="AE1277">
            <v>118088.45</v>
          </cell>
          <cell r="AF1277">
            <v>0</v>
          </cell>
          <cell r="AG1277">
            <v>118088.45</v>
          </cell>
          <cell r="AH1277">
            <v>12.88</v>
          </cell>
        </row>
        <row r="1278">
          <cell r="J1278" t="str">
            <v>BHAKTHARAHALLI_66F06-BHAKTHRAHALLI-NJY</v>
          </cell>
          <cell r="K1278" t="str">
            <v>NJY</v>
          </cell>
          <cell r="L1278" t="str">
            <v>1320110901010106</v>
          </cell>
          <cell r="M1278">
            <v>4993</v>
          </cell>
          <cell r="N1278">
            <v>3692</v>
          </cell>
          <cell r="O1278">
            <v>1301</v>
          </cell>
          <cell r="P1278">
            <v>0</v>
          </cell>
          <cell r="Q1278">
            <v>0</v>
          </cell>
          <cell r="R1278">
            <v>737.52800000000002</v>
          </cell>
          <cell r="S1278">
            <v>749.54200000000003</v>
          </cell>
          <cell r="V1278">
            <v>737.53</v>
          </cell>
          <cell r="W1278">
            <v>-1.9999999999527063E-3</v>
          </cell>
          <cell r="X1278">
            <v>20000</v>
          </cell>
          <cell r="Y1278">
            <v>0</v>
          </cell>
          <cell r="Z1278">
            <v>240280</v>
          </cell>
          <cell r="AA1278">
            <v>110000</v>
          </cell>
          <cell r="AB1278">
            <v>0</v>
          </cell>
          <cell r="AC1278">
            <v>0</v>
          </cell>
          <cell r="AD1278">
            <v>350280</v>
          </cell>
          <cell r="AE1278">
            <v>300549.84999999998</v>
          </cell>
          <cell r="AF1278">
            <v>0</v>
          </cell>
          <cell r="AG1278">
            <v>300549.84999999998</v>
          </cell>
          <cell r="AH1278">
            <v>14.2</v>
          </cell>
        </row>
        <row r="1279">
          <cell r="J1279" t="str">
            <v>BHAKTHARAHALLI_66F07-GIDADAPALYA</v>
          </cell>
          <cell r="K1279" t="str">
            <v>AGRI</v>
          </cell>
          <cell r="L1279" t="str">
            <v>1320110901020302</v>
          </cell>
          <cell r="M1279">
            <v>324</v>
          </cell>
          <cell r="N1279">
            <v>324</v>
          </cell>
          <cell r="O1279">
            <v>0</v>
          </cell>
          <cell r="P1279">
            <v>323</v>
          </cell>
          <cell r="Q1279">
            <v>0</v>
          </cell>
          <cell r="R1279">
            <v>743.755</v>
          </cell>
          <cell r="S1279">
            <v>765.83199999999999</v>
          </cell>
          <cell r="V1279">
            <v>743.78</v>
          </cell>
          <cell r="W1279">
            <v>-2.4999999999977263E-2</v>
          </cell>
          <cell r="X1279">
            <v>20000</v>
          </cell>
          <cell r="Y1279">
            <v>0</v>
          </cell>
          <cell r="Z1279">
            <v>441540</v>
          </cell>
          <cell r="AA1279">
            <v>138400</v>
          </cell>
          <cell r="AB1279">
            <v>0</v>
          </cell>
          <cell r="AC1279">
            <v>0</v>
          </cell>
          <cell r="AD1279">
            <v>579940</v>
          </cell>
          <cell r="AE1279">
            <v>40</v>
          </cell>
          <cell r="AF1279">
            <v>524805.43500000006</v>
          </cell>
          <cell r="AG1279">
            <v>524845.43500000006</v>
          </cell>
          <cell r="AH1279">
            <v>9.5</v>
          </cell>
        </row>
        <row r="1280">
          <cell r="J1280" t="str">
            <v>BHAKTHARAHALLI_66F08-CHIKKAMALAVADI</v>
          </cell>
          <cell r="K1280" t="str">
            <v>AGRI</v>
          </cell>
          <cell r="L1280" t="str">
            <v>1320110901010108</v>
          </cell>
          <cell r="M1280">
            <v>319</v>
          </cell>
          <cell r="N1280">
            <v>319</v>
          </cell>
          <cell r="O1280">
            <v>0</v>
          </cell>
          <cell r="P1280">
            <v>318</v>
          </cell>
          <cell r="Q1280">
            <v>0</v>
          </cell>
          <cell r="R1280">
            <v>5942.01</v>
          </cell>
          <cell r="S1280">
            <v>6155.42</v>
          </cell>
          <cell r="V1280">
            <v>5942.01</v>
          </cell>
          <cell r="W1280">
            <v>0</v>
          </cell>
          <cell r="X1280">
            <v>2000</v>
          </cell>
          <cell r="Y1280">
            <v>0</v>
          </cell>
          <cell r="Z1280">
            <v>426820</v>
          </cell>
          <cell r="AA1280">
            <v>81700</v>
          </cell>
          <cell r="AB1280">
            <v>0</v>
          </cell>
          <cell r="AC1280">
            <v>0</v>
          </cell>
          <cell r="AD1280">
            <v>508520</v>
          </cell>
          <cell r="AE1280">
            <v>0</v>
          </cell>
          <cell r="AF1280">
            <v>460210.99800000002</v>
          </cell>
          <cell r="AG1280">
            <v>460210.99800000002</v>
          </cell>
          <cell r="AH1280">
            <v>9.5</v>
          </cell>
        </row>
        <row r="1281">
          <cell r="J1281" t="str">
            <v>BHAKTHARAHALLI_66F09-KODIHALLI PALYA</v>
          </cell>
          <cell r="K1281" t="str">
            <v>AGRI</v>
          </cell>
          <cell r="L1281" t="str">
            <v>1320110901010301</v>
          </cell>
          <cell r="M1281">
            <v>308</v>
          </cell>
          <cell r="N1281">
            <v>307</v>
          </cell>
          <cell r="O1281">
            <v>1</v>
          </cell>
          <cell r="P1281">
            <v>298</v>
          </cell>
          <cell r="Q1281">
            <v>0</v>
          </cell>
          <cell r="R1281">
            <v>7573.6</v>
          </cell>
          <cell r="S1281">
            <v>7787.5</v>
          </cell>
          <cell r="V1281">
            <v>7573.6</v>
          </cell>
          <cell r="W1281">
            <v>0</v>
          </cell>
          <cell r="X1281">
            <v>2000</v>
          </cell>
          <cell r="Y1281">
            <v>0</v>
          </cell>
          <cell r="Z1281">
            <v>427800</v>
          </cell>
          <cell r="AA1281">
            <v>100000</v>
          </cell>
          <cell r="AB1281">
            <v>0</v>
          </cell>
          <cell r="AC1281">
            <v>0</v>
          </cell>
          <cell r="AD1281">
            <v>527800</v>
          </cell>
          <cell r="AE1281">
            <v>222</v>
          </cell>
          <cell r="AF1281">
            <v>475700</v>
          </cell>
          <cell r="AG1281">
            <v>475922</v>
          </cell>
          <cell r="AH1281">
            <v>9.83</v>
          </cell>
        </row>
        <row r="1282">
          <cell r="J1282" t="str">
            <v>BHAKTHARAHALLI_66F10-VANIGERE IP</v>
          </cell>
          <cell r="K1282" t="str">
            <v>AGRI</v>
          </cell>
          <cell r="L1282" t="str">
            <v>1320110901020301</v>
          </cell>
          <cell r="M1282">
            <v>673</v>
          </cell>
          <cell r="N1282">
            <v>460</v>
          </cell>
          <cell r="O1282">
            <v>213</v>
          </cell>
          <cell r="P1282">
            <v>449</v>
          </cell>
          <cell r="Q1282">
            <v>0</v>
          </cell>
          <cell r="R1282">
            <v>586.53099999999995</v>
          </cell>
          <cell r="S1282">
            <v>619.56500000000005</v>
          </cell>
          <cell r="V1282">
            <v>586.53</v>
          </cell>
          <cell r="W1282">
            <v>9.9999999997635314E-4</v>
          </cell>
          <cell r="X1282">
            <v>20000</v>
          </cell>
          <cell r="Y1282">
            <v>0</v>
          </cell>
          <cell r="Z1282">
            <v>660680</v>
          </cell>
          <cell r="AA1282">
            <v>0</v>
          </cell>
          <cell r="AB1282">
            <v>75000</v>
          </cell>
          <cell r="AC1282">
            <v>0</v>
          </cell>
          <cell r="AD1282">
            <v>585680</v>
          </cell>
          <cell r="AE1282">
            <v>259</v>
          </cell>
          <cell r="AF1282">
            <v>529781.88899999997</v>
          </cell>
          <cell r="AG1282">
            <v>530040.88899999997</v>
          </cell>
          <cell r="AH1282">
            <v>9.5</v>
          </cell>
        </row>
        <row r="1283">
          <cell r="J1283" t="str">
            <v>BHAKTHARAHALLI_66F11-NJY  BAGENAHALLI</v>
          </cell>
          <cell r="K1283" t="str">
            <v>NJY</v>
          </cell>
          <cell r="L1283" t="str">
            <v>1320110901010107</v>
          </cell>
          <cell r="M1283">
            <v>2515</v>
          </cell>
          <cell r="N1283">
            <v>2244</v>
          </cell>
          <cell r="O1283">
            <v>271</v>
          </cell>
          <cell r="P1283">
            <v>0</v>
          </cell>
          <cell r="Q1283">
            <v>0</v>
          </cell>
          <cell r="R1283">
            <v>14565.7</v>
          </cell>
          <cell r="S1283">
            <v>14855.9</v>
          </cell>
          <cell r="V1283">
            <v>14565.7</v>
          </cell>
          <cell r="W1283">
            <v>0</v>
          </cell>
          <cell r="X1283">
            <v>1000</v>
          </cell>
          <cell r="Y1283">
            <v>0</v>
          </cell>
          <cell r="Z1283">
            <v>290200</v>
          </cell>
          <cell r="AA1283">
            <v>0</v>
          </cell>
          <cell r="AB1283">
            <v>98600</v>
          </cell>
          <cell r="AC1283">
            <v>0</v>
          </cell>
          <cell r="AD1283">
            <v>191600</v>
          </cell>
          <cell r="AE1283">
            <v>165171.20000000001</v>
          </cell>
          <cell r="AF1283">
            <v>0</v>
          </cell>
          <cell r="AG1283">
            <v>165171.20000000001</v>
          </cell>
          <cell r="AH1283">
            <v>13.79</v>
          </cell>
        </row>
        <row r="1284">
          <cell r="J1284" t="str">
            <v>KEMPANAHALLI_TMK_66F01-KEMPANAHALLI</v>
          </cell>
          <cell r="K1284" t="str">
            <v>AGRI</v>
          </cell>
          <cell r="L1284" t="str">
            <v>1320110904010101</v>
          </cell>
          <cell r="M1284">
            <v>527</v>
          </cell>
          <cell r="N1284">
            <v>527</v>
          </cell>
          <cell r="O1284">
            <v>0</v>
          </cell>
          <cell r="P1284">
            <v>525</v>
          </cell>
          <cell r="Q1284">
            <v>0</v>
          </cell>
          <cell r="R1284">
            <v>651.66099999999994</v>
          </cell>
          <cell r="S1284">
            <v>675.37400000000002</v>
          </cell>
          <cell r="V1284">
            <v>651.66</v>
          </cell>
          <cell r="W1284">
            <v>9.9999999997635314E-4</v>
          </cell>
          <cell r="X1284">
            <v>20000</v>
          </cell>
          <cell r="Y1284">
            <v>0</v>
          </cell>
          <cell r="Z1284">
            <v>474260</v>
          </cell>
          <cell r="AA1284">
            <v>117700</v>
          </cell>
          <cell r="AB1284">
            <v>0</v>
          </cell>
          <cell r="AC1284">
            <v>0</v>
          </cell>
          <cell r="AD1284">
            <v>591960</v>
          </cell>
          <cell r="AE1284">
            <v>201</v>
          </cell>
          <cell r="AF1284">
            <v>535522.05500000005</v>
          </cell>
          <cell r="AG1284">
            <v>535723.05500000005</v>
          </cell>
          <cell r="AH1284">
            <v>9.5</v>
          </cell>
        </row>
        <row r="1285">
          <cell r="J1285" t="str">
            <v>KEMPANAHALLI_TMK_66F02-YEDEHALLI</v>
          </cell>
          <cell r="K1285" t="str">
            <v>AGRI</v>
          </cell>
          <cell r="L1285" t="str">
            <v>1320110904010102</v>
          </cell>
          <cell r="M1285">
            <v>375</v>
          </cell>
          <cell r="N1285">
            <v>375</v>
          </cell>
          <cell r="O1285">
            <v>0</v>
          </cell>
          <cell r="P1285">
            <v>374</v>
          </cell>
          <cell r="Q1285">
            <v>0</v>
          </cell>
          <cell r="R1285">
            <v>591.66099999999994</v>
          </cell>
          <cell r="S1285">
            <v>614.98400000000004</v>
          </cell>
          <cell r="V1285">
            <v>591.53</v>
          </cell>
          <cell r="W1285">
            <v>0.13099999999997181</v>
          </cell>
          <cell r="X1285">
            <v>20000</v>
          </cell>
          <cell r="Y1285">
            <v>0</v>
          </cell>
          <cell r="Z1285">
            <v>466460</v>
          </cell>
          <cell r="AA1285">
            <v>12000</v>
          </cell>
          <cell r="AB1285">
            <v>0</v>
          </cell>
          <cell r="AC1285">
            <v>0</v>
          </cell>
          <cell r="AD1285">
            <v>478460</v>
          </cell>
          <cell r="AE1285">
            <v>5</v>
          </cell>
          <cell r="AF1285">
            <v>433001</v>
          </cell>
          <cell r="AG1285">
            <v>433006</v>
          </cell>
          <cell r="AH1285">
            <v>9.5</v>
          </cell>
        </row>
        <row r="1286">
          <cell r="J1286" t="str">
            <v>KEMPANAHALLI_TMK_66F03-KULUMEPALYA</v>
          </cell>
          <cell r="K1286" t="str">
            <v>AGRI</v>
          </cell>
          <cell r="L1286" t="str">
            <v>1320110904010103</v>
          </cell>
          <cell r="M1286">
            <v>450</v>
          </cell>
          <cell r="N1286">
            <v>450</v>
          </cell>
          <cell r="O1286">
            <v>0</v>
          </cell>
          <cell r="P1286">
            <v>447</v>
          </cell>
          <cell r="Q1286">
            <v>0</v>
          </cell>
          <cell r="R1286">
            <v>579.21500000000003</v>
          </cell>
          <cell r="S1286">
            <v>614.52700000000004</v>
          </cell>
          <cell r="V1286">
            <v>579.22</v>
          </cell>
          <cell r="W1286">
            <v>-4.9999999999954525E-3</v>
          </cell>
          <cell r="X1286">
            <v>20000</v>
          </cell>
          <cell r="Y1286">
            <v>0</v>
          </cell>
          <cell r="Z1286">
            <v>706240</v>
          </cell>
          <cell r="AA1286">
            <v>0</v>
          </cell>
          <cell r="AB1286">
            <v>85000</v>
          </cell>
          <cell r="AC1286">
            <v>0</v>
          </cell>
          <cell r="AD1286">
            <v>621240</v>
          </cell>
          <cell r="AE1286">
            <v>248</v>
          </cell>
          <cell r="AF1286">
            <v>561972.89099999995</v>
          </cell>
          <cell r="AG1286">
            <v>562220.89099999995</v>
          </cell>
          <cell r="AH1286">
            <v>9.5</v>
          </cell>
        </row>
        <row r="1287">
          <cell r="J1287" t="str">
            <v>KEMPANAHALLI_TMK_66F04-KUNDUR</v>
          </cell>
          <cell r="K1287" t="str">
            <v>AGRI</v>
          </cell>
          <cell r="L1287" t="str">
            <v>1320110904010104</v>
          </cell>
          <cell r="M1287">
            <v>415</v>
          </cell>
          <cell r="N1287">
            <v>415</v>
          </cell>
          <cell r="O1287">
            <v>0</v>
          </cell>
          <cell r="P1287">
            <v>412</v>
          </cell>
          <cell r="Q1287">
            <v>0</v>
          </cell>
          <cell r="R1287">
            <v>583.98099999999999</v>
          </cell>
          <cell r="S1287">
            <v>607.83399999999995</v>
          </cell>
          <cell r="V1287">
            <v>583.98</v>
          </cell>
          <cell r="W1287">
            <v>9.9999999997635314E-4</v>
          </cell>
          <cell r="X1287">
            <v>20000</v>
          </cell>
          <cell r="Y1287">
            <v>0</v>
          </cell>
          <cell r="Z1287">
            <v>477060</v>
          </cell>
          <cell r="AA1287">
            <v>80000</v>
          </cell>
          <cell r="AB1287">
            <v>0</v>
          </cell>
          <cell r="AC1287">
            <v>0</v>
          </cell>
          <cell r="AD1287">
            <v>557060</v>
          </cell>
          <cell r="AE1287">
            <v>601</v>
          </cell>
          <cell r="AF1287">
            <v>503300</v>
          </cell>
          <cell r="AG1287">
            <v>503901</v>
          </cell>
          <cell r="AH1287">
            <v>9.5399999999999991</v>
          </cell>
        </row>
        <row r="1288">
          <cell r="J1288" t="str">
            <v>KEMPANAHALLI_TMK_66F05-SHIVAPURA NJY</v>
          </cell>
          <cell r="K1288" t="str">
            <v>NJY</v>
          </cell>
          <cell r="L1288" t="str">
            <v>1320110904010105</v>
          </cell>
          <cell r="M1288">
            <v>1605</v>
          </cell>
          <cell r="N1288">
            <v>1106</v>
          </cell>
          <cell r="O1288">
            <v>499</v>
          </cell>
          <cell r="P1288">
            <v>0</v>
          </cell>
          <cell r="Q1288">
            <v>0</v>
          </cell>
          <cell r="R1288">
            <v>309.13</v>
          </cell>
          <cell r="S1288">
            <v>316.13499999999999</v>
          </cell>
          <cell r="V1288">
            <v>309.13</v>
          </cell>
          <cell r="W1288">
            <v>0</v>
          </cell>
          <cell r="X1288">
            <v>20000</v>
          </cell>
          <cell r="Y1288">
            <v>0</v>
          </cell>
          <cell r="Z1288">
            <v>140100</v>
          </cell>
          <cell r="AA1288">
            <v>0</v>
          </cell>
          <cell r="AB1288">
            <v>57000</v>
          </cell>
          <cell r="AC1288">
            <v>0</v>
          </cell>
          <cell r="AD1288">
            <v>83100</v>
          </cell>
          <cell r="AE1288">
            <v>71437</v>
          </cell>
          <cell r="AF1288">
            <v>0</v>
          </cell>
          <cell r="AG1288">
            <v>71437</v>
          </cell>
          <cell r="AH1288">
            <v>14.03</v>
          </cell>
        </row>
        <row r="1289">
          <cell r="J1289" t="str">
            <v>KEMPANAHALLI_TMK_66F06-NJY-YADEHALLI</v>
          </cell>
          <cell r="K1289" t="str">
            <v>NJY</v>
          </cell>
          <cell r="L1289" t="str">
            <v>1320110904010106</v>
          </cell>
          <cell r="M1289">
            <v>5817</v>
          </cell>
          <cell r="N1289">
            <v>3967</v>
          </cell>
          <cell r="O1289">
            <v>1850</v>
          </cell>
          <cell r="P1289">
            <v>0</v>
          </cell>
          <cell r="Q1289">
            <v>0</v>
          </cell>
          <cell r="R1289">
            <v>960.80899999999997</v>
          </cell>
          <cell r="S1289">
            <v>984.53200000000004</v>
          </cell>
          <cell r="V1289">
            <v>960.81</v>
          </cell>
          <cell r="W1289">
            <v>-9.9999999997635314E-4</v>
          </cell>
          <cell r="X1289">
            <v>20000</v>
          </cell>
          <cell r="Y1289">
            <v>0</v>
          </cell>
          <cell r="Z1289">
            <v>474460</v>
          </cell>
          <cell r="AA1289">
            <v>0</v>
          </cell>
          <cell r="AB1289">
            <v>103000</v>
          </cell>
          <cell r="AC1289">
            <v>0</v>
          </cell>
          <cell r="AD1289">
            <v>371460</v>
          </cell>
          <cell r="AE1289">
            <v>320052.40000000002</v>
          </cell>
          <cell r="AF1289">
            <v>0</v>
          </cell>
          <cell r="AG1289">
            <v>320052.40000000002</v>
          </cell>
          <cell r="AH1289">
            <v>13.84</v>
          </cell>
        </row>
        <row r="1290">
          <cell r="J1290" t="str">
            <v>KEMPANAHALLI_TMK_66F07-SEEGEPALYA</v>
          </cell>
          <cell r="K1290" t="str">
            <v>AGRI</v>
          </cell>
          <cell r="L1290" t="str">
            <v>1320110904020301</v>
          </cell>
          <cell r="M1290">
            <v>349</v>
          </cell>
          <cell r="N1290">
            <v>348</v>
          </cell>
          <cell r="O1290">
            <v>1</v>
          </cell>
          <cell r="P1290">
            <v>344</v>
          </cell>
          <cell r="Q1290">
            <v>0</v>
          </cell>
          <cell r="R1290">
            <v>564.65899999999999</v>
          </cell>
          <cell r="S1290">
            <v>586.19100000000003</v>
          </cell>
          <cell r="V1290">
            <v>564.66</v>
          </cell>
          <cell r="W1290">
            <v>-9.9999999997635314E-4</v>
          </cell>
          <cell r="X1290">
            <v>20000</v>
          </cell>
          <cell r="Y1290">
            <v>0</v>
          </cell>
          <cell r="Z1290">
            <v>430640</v>
          </cell>
          <cell r="AA1290">
            <v>0</v>
          </cell>
          <cell r="AB1290">
            <v>12300</v>
          </cell>
          <cell r="AC1290">
            <v>0</v>
          </cell>
          <cell r="AD1290">
            <v>418340</v>
          </cell>
          <cell r="AE1290">
            <v>370</v>
          </cell>
          <cell r="AF1290">
            <v>378228.57299999997</v>
          </cell>
          <cell r="AG1290">
            <v>378598.57299999997</v>
          </cell>
          <cell r="AH1290">
            <v>9.5</v>
          </cell>
        </row>
        <row r="1291">
          <cell r="J1291" t="str">
            <v>KEMPANAHALLI_TMK_66F08 HUTHRI</v>
          </cell>
          <cell r="K1291" t="str">
            <v>AGRI</v>
          </cell>
          <cell r="L1291" t="str">
            <v>1320110904020304</v>
          </cell>
          <cell r="M1291">
            <v>493</v>
          </cell>
          <cell r="N1291">
            <v>492</v>
          </cell>
          <cell r="O1291">
            <v>1</v>
          </cell>
          <cell r="P1291">
            <v>490</v>
          </cell>
          <cell r="Q1291">
            <v>0</v>
          </cell>
          <cell r="R1291">
            <v>788.31799999999998</v>
          </cell>
          <cell r="S1291">
            <v>835.28700000000003</v>
          </cell>
          <cell r="V1291">
            <v>788.32</v>
          </cell>
          <cell r="W1291">
            <v>-2.0000000000663931E-3</v>
          </cell>
          <cell r="X1291">
            <v>20000</v>
          </cell>
          <cell r="Y1291">
            <v>0</v>
          </cell>
          <cell r="Z1291">
            <v>939380</v>
          </cell>
          <cell r="AA1291">
            <v>0</v>
          </cell>
          <cell r="AB1291">
            <v>290000</v>
          </cell>
          <cell r="AC1291">
            <v>0</v>
          </cell>
          <cell r="AD1291">
            <v>649380</v>
          </cell>
          <cell r="AE1291">
            <v>212</v>
          </cell>
          <cell r="AF1291">
            <v>586000</v>
          </cell>
          <cell r="AG1291">
            <v>586212</v>
          </cell>
          <cell r="AH1291">
            <v>9.73</v>
          </cell>
        </row>
        <row r="1292">
          <cell r="J1292" t="str">
            <v>KEMPANAHALLI_TMK_66F09-HALUVAGILU</v>
          </cell>
          <cell r="K1292" t="str">
            <v>AGRI</v>
          </cell>
          <cell r="L1292" t="str">
            <v>1320110904020305</v>
          </cell>
          <cell r="M1292">
            <v>150</v>
          </cell>
          <cell r="N1292">
            <v>149</v>
          </cell>
          <cell r="O1292">
            <v>1</v>
          </cell>
          <cell r="P1292">
            <v>139</v>
          </cell>
          <cell r="Q1292">
            <v>0</v>
          </cell>
          <cell r="R1292">
            <v>420.21100000000001</v>
          </cell>
          <cell r="S1292">
            <v>437.4</v>
          </cell>
          <cell r="V1292">
            <v>420.21</v>
          </cell>
          <cell r="W1292">
            <v>1.0000000000331966E-3</v>
          </cell>
          <cell r="X1292">
            <v>20000</v>
          </cell>
          <cell r="Y1292">
            <v>0</v>
          </cell>
          <cell r="Z1292">
            <v>343780</v>
          </cell>
          <cell r="AA1292">
            <v>0</v>
          </cell>
          <cell r="AB1292">
            <v>100000</v>
          </cell>
          <cell r="AC1292">
            <v>0</v>
          </cell>
          <cell r="AD1292">
            <v>243780</v>
          </cell>
          <cell r="AE1292">
            <v>231</v>
          </cell>
          <cell r="AF1292">
            <v>220389.91200000001</v>
          </cell>
          <cell r="AG1292">
            <v>220620.91200000001</v>
          </cell>
          <cell r="AH1292">
            <v>9.5</v>
          </cell>
        </row>
        <row r="1293">
          <cell r="J1293" t="str">
            <v>KEMPANAHALLI_TMK_66F10 CHANNAPURA</v>
          </cell>
          <cell r="K1293" t="str">
            <v>AGRI</v>
          </cell>
          <cell r="L1293" t="str">
            <v>1320110904020303</v>
          </cell>
          <cell r="M1293">
            <v>363</v>
          </cell>
          <cell r="N1293">
            <v>363</v>
          </cell>
          <cell r="O1293">
            <v>0</v>
          </cell>
          <cell r="P1293">
            <v>362</v>
          </cell>
          <cell r="Q1293">
            <v>0</v>
          </cell>
          <cell r="R1293">
            <v>9281.7999999999993</v>
          </cell>
          <cell r="S1293">
            <v>9663.7999999999993</v>
          </cell>
          <cell r="V1293">
            <v>9281.7999999999993</v>
          </cell>
          <cell r="W1293">
            <v>0</v>
          </cell>
          <cell r="X1293">
            <v>2000</v>
          </cell>
          <cell r="Y1293">
            <v>0</v>
          </cell>
          <cell r="Z1293">
            <v>764000</v>
          </cell>
          <cell r="AA1293">
            <v>0</v>
          </cell>
          <cell r="AB1293">
            <v>370000</v>
          </cell>
          <cell r="AC1293">
            <v>0</v>
          </cell>
          <cell r="AD1293">
            <v>394000</v>
          </cell>
          <cell r="AE1293">
            <v>191</v>
          </cell>
          <cell r="AF1293">
            <v>356378.66200000001</v>
          </cell>
          <cell r="AG1293">
            <v>356569.66200000001</v>
          </cell>
          <cell r="AH1293">
            <v>9.5</v>
          </cell>
        </row>
        <row r="1294">
          <cell r="J1294" t="str">
            <v>KEMPANAHALLI_TMK_66F11-NJY RAJGERE</v>
          </cell>
          <cell r="K1294" t="str">
            <v>NJY</v>
          </cell>
          <cell r="L1294" t="str">
            <v>1320110904020302</v>
          </cell>
          <cell r="M1294">
            <v>1202</v>
          </cell>
          <cell r="N1294">
            <v>888</v>
          </cell>
          <cell r="O1294">
            <v>314</v>
          </cell>
          <cell r="P1294">
            <v>0</v>
          </cell>
          <cell r="Q1294">
            <v>0</v>
          </cell>
          <cell r="R1294">
            <v>6266.6</v>
          </cell>
          <cell r="S1294">
            <v>6344.3</v>
          </cell>
          <cell r="V1294">
            <v>6266.6</v>
          </cell>
          <cell r="W1294">
            <v>0</v>
          </cell>
          <cell r="X1294">
            <v>1000</v>
          </cell>
          <cell r="Y1294">
            <v>0</v>
          </cell>
          <cell r="Z1294">
            <v>77700</v>
          </cell>
          <cell r="AA1294">
            <v>0</v>
          </cell>
          <cell r="AB1294">
            <v>6000</v>
          </cell>
          <cell r="AC1294">
            <v>0</v>
          </cell>
          <cell r="AD1294">
            <v>71700</v>
          </cell>
          <cell r="AE1294">
            <v>63449</v>
          </cell>
          <cell r="AF1294">
            <v>0</v>
          </cell>
          <cell r="AG1294">
            <v>63449</v>
          </cell>
          <cell r="AH1294">
            <v>11.51</v>
          </cell>
        </row>
        <row r="1295">
          <cell r="J1295" t="str">
            <v>KEMPANAHALLI_TMK_66F12-DHAANASHREE STONE CRUSHER</v>
          </cell>
          <cell r="K1295" t="str">
            <v>INDUSTRIAL</v>
          </cell>
          <cell r="L1295" t="str">
            <v>1320110904010107</v>
          </cell>
          <cell r="M1295">
            <v>1</v>
          </cell>
          <cell r="N1295">
            <v>1</v>
          </cell>
          <cell r="O1295">
            <v>0</v>
          </cell>
          <cell r="P1295">
            <v>0</v>
          </cell>
          <cell r="Q1295">
            <v>0</v>
          </cell>
          <cell r="R1295">
            <v>640.1</v>
          </cell>
          <cell r="S1295">
            <v>657.4</v>
          </cell>
          <cell r="V1295">
            <v>640.1</v>
          </cell>
          <cell r="W1295">
            <v>0</v>
          </cell>
          <cell r="X1295">
            <v>2000</v>
          </cell>
          <cell r="Y1295">
            <v>0</v>
          </cell>
          <cell r="Z1295">
            <v>34600</v>
          </cell>
          <cell r="AA1295">
            <v>0</v>
          </cell>
          <cell r="AB1295">
            <v>0</v>
          </cell>
          <cell r="AC1295">
            <v>0</v>
          </cell>
          <cell r="AD1295">
            <v>34600</v>
          </cell>
          <cell r="AE1295">
            <v>35124</v>
          </cell>
          <cell r="AF1295">
            <v>0</v>
          </cell>
          <cell r="AG1295">
            <v>35124</v>
          </cell>
          <cell r="AH1295">
            <v>-1.51</v>
          </cell>
        </row>
        <row r="1296">
          <cell r="J1296" t="str">
            <v>KUNIGAL_66F01-BORALINGANAPALYA</v>
          </cell>
          <cell r="K1296" t="str">
            <v>AGRI</v>
          </cell>
          <cell r="L1296" t="str">
            <v>1320110902010101</v>
          </cell>
          <cell r="M1296">
            <v>387</v>
          </cell>
          <cell r="N1296">
            <v>386</v>
          </cell>
          <cell r="O1296">
            <v>1</v>
          </cell>
          <cell r="P1296">
            <v>372</v>
          </cell>
          <cell r="Q1296">
            <v>0</v>
          </cell>
          <cell r="R1296">
            <v>463.399</v>
          </cell>
          <cell r="S1296">
            <v>476.08600000000001</v>
          </cell>
          <cell r="V1296">
            <v>463.4</v>
          </cell>
          <cell r="W1296">
            <v>-9.9999999997635314E-4</v>
          </cell>
          <cell r="X1296">
            <v>40000</v>
          </cell>
          <cell r="Y1296">
            <v>0</v>
          </cell>
          <cell r="Z1296">
            <v>507480</v>
          </cell>
          <cell r="AA1296">
            <v>147900</v>
          </cell>
          <cell r="AB1296">
            <v>0</v>
          </cell>
          <cell r="AC1296">
            <v>0</v>
          </cell>
          <cell r="AD1296">
            <v>655380</v>
          </cell>
          <cell r="AE1296">
            <v>1755</v>
          </cell>
          <cell r="AF1296">
            <v>590700</v>
          </cell>
          <cell r="AG1296">
            <v>592455</v>
          </cell>
          <cell r="AH1296">
            <v>9.6</v>
          </cell>
        </row>
        <row r="1297">
          <cell r="J1297" t="str">
            <v>KUNIGAL_66F02-KENKERE</v>
          </cell>
          <cell r="K1297" t="str">
            <v>AGRI</v>
          </cell>
          <cell r="L1297" t="str">
            <v>1320110902010102</v>
          </cell>
          <cell r="M1297">
            <v>3967</v>
          </cell>
          <cell r="N1297">
            <v>421</v>
          </cell>
          <cell r="O1297">
            <v>3546</v>
          </cell>
          <cell r="P1297">
            <v>385</v>
          </cell>
          <cell r="Q1297">
            <v>0</v>
          </cell>
          <cell r="R1297">
            <v>494.33699999999999</v>
          </cell>
          <cell r="S1297">
            <v>508.22399999999999</v>
          </cell>
          <cell r="V1297">
            <v>494.34</v>
          </cell>
          <cell r="W1297">
            <v>-2.9999999999859028E-3</v>
          </cell>
          <cell r="X1297">
            <v>40000</v>
          </cell>
          <cell r="Y1297">
            <v>0</v>
          </cell>
          <cell r="Z1297">
            <v>555480</v>
          </cell>
          <cell r="AA1297">
            <v>30600</v>
          </cell>
          <cell r="AB1297">
            <v>0</v>
          </cell>
          <cell r="AC1297">
            <v>0</v>
          </cell>
          <cell r="AD1297">
            <v>586080</v>
          </cell>
          <cell r="AE1297">
            <v>4421</v>
          </cell>
          <cell r="AF1297">
            <v>525981.12</v>
          </cell>
          <cell r="AG1297">
            <v>530402.12</v>
          </cell>
          <cell r="AH1297">
            <v>9.5</v>
          </cell>
        </row>
        <row r="1298">
          <cell r="J1298" t="str">
            <v>KUNIGAL_66F03-KUNIGAL AGRAHARA</v>
          </cell>
          <cell r="K1298" t="str">
            <v>MIXED LOAD</v>
          </cell>
          <cell r="L1298" t="str">
            <v>1320110902010103</v>
          </cell>
          <cell r="M1298">
            <v>27</v>
          </cell>
          <cell r="N1298">
            <v>26</v>
          </cell>
          <cell r="O1298">
            <v>1</v>
          </cell>
          <cell r="P1298">
            <v>0</v>
          </cell>
          <cell r="Q1298">
            <v>0</v>
          </cell>
          <cell r="R1298">
            <v>0</v>
          </cell>
          <cell r="S1298">
            <v>1E-3</v>
          </cell>
          <cell r="V1298">
            <v>737.822</v>
          </cell>
          <cell r="W1298">
            <v>-737.822</v>
          </cell>
          <cell r="X1298">
            <v>40000</v>
          </cell>
          <cell r="Y1298">
            <v>0</v>
          </cell>
          <cell r="Z1298">
            <v>40</v>
          </cell>
          <cell r="AA1298">
            <v>5359</v>
          </cell>
          <cell r="AB1298">
            <v>0</v>
          </cell>
          <cell r="AC1298">
            <v>0</v>
          </cell>
          <cell r="AD1298">
            <v>5399</v>
          </cell>
          <cell r="AE1298">
            <v>5398.3</v>
          </cell>
          <cell r="AF1298">
            <v>0</v>
          </cell>
          <cell r="AG1298">
            <v>5398.3</v>
          </cell>
          <cell r="AH1298">
            <v>0.01</v>
          </cell>
        </row>
        <row r="1299">
          <cell r="J1299" t="str">
            <v>KUNIGAL_66F04-RAYAPPAMARGA</v>
          </cell>
          <cell r="K1299" t="str">
            <v>MIXED LOAD</v>
          </cell>
          <cell r="L1299" t="str">
            <v>1320110902010104</v>
          </cell>
          <cell r="M1299">
            <v>195</v>
          </cell>
          <cell r="N1299">
            <v>193</v>
          </cell>
          <cell r="O1299">
            <v>2</v>
          </cell>
          <cell r="P1299">
            <v>0</v>
          </cell>
          <cell r="Q1299">
            <v>0</v>
          </cell>
          <cell r="R1299">
            <v>0</v>
          </cell>
          <cell r="S1299">
            <v>1E-3</v>
          </cell>
          <cell r="V1299">
            <v>1846.8119999999999</v>
          </cell>
          <cell r="W1299">
            <v>-1846.8119999999999</v>
          </cell>
          <cell r="X1299">
            <v>20000</v>
          </cell>
          <cell r="Y1299">
            <v>0</v>
          </cell>
          <cell r="Z1299">
            <v>20</v>
          </cell>
          <cell r="AA1299">
            <v>10863</v>
          </cell>
          <cell r="AB1299">
            <v>0</v>
          </cell>
          <cell r="AC1299">
            <v>0</v>
          </cell>
          <cell r="AD1299">
            <v>10883</v>
          </cell>
          <cell r="AE1299">
            <v>10883</v>
          </cell>
          <cell r="AF1299">
            <v>0</v>
          </cell>
          <cell r="AG1299">
            <v>10883</v>
          </cell>
          <cell r="AH1299">
            <v>0</v>
          </cell>
        </row>
        <row r="1300">
          <cell r="J1300" t="str">
            <v>KUNIGAL_66F06-KALASIPALYA</v>
          </cell>
          <cell r="K1300" t="str">
            <v>AGRI</v>
          </cell>
          <cell r="L1300" t="str">
            <v>1320110902010105</v>
          </cell>
          <cell r="M1300">
            <v>836</v>
          </cell>
          <cell r="N1300">
            <v>830</v>
          </cell>
          <cell r="O1300">
            <v>6</v>
          </cell>
          <cell r="P1300">
            <v>783</v>
          </cell>
          <cell r="Q1300">
            <v>0</v>
          </cell>
          <cell r="R1300">
            <v>446.81599999999997</v>
          </cell>
          <cell r="S1300">
            <v>468.03899999999999</v>
          </cell>
          <cell r="V1300">
            <v>446.82</v>
          </cell>
          <cell r="W1300">
            <v>-4.0000000000190994E-3</v>
          </cell>
          <cell r="X1300">
            <v>40000</v>
          </cell>
          <cell r="Y1300">
            <v>0</v>
          </cell>
          <cell r="Z1300">
            <v>848920</v>
          </cell>
          <cell r="AA1300">
            <v>0</v>
          </cell>
          <cell r="AB1300">
            <v>0</v>
          </cell>
          <cell r="AC1300">
            <v>0</v>
          </cell>
          <cell r="AD1300">
            <v>848920</v>
          </cell>
          <cell r="AE1300">
            <v>2207</v>
          </cell>
          <cell r="AF1300">
            <v>753700</v>
          </cell>
          <cell r="AG1300">
            <v>755907</v>
          </cell>
          <cell r="AH1300">
            <v>10.96</v>
          </cell>
        </row>
        <row r="1301">
          <cell r="J1301" t="str">
            <v>KUNIGAL_66F07-JANAGERE</v>
          </cell>
          <cell r="K1301" t="str">
            <v>AGRI</v>
          </cell>
          <cell r="L1301" t="str">
            <v>1320110902020301</v>
          </cell>
          <cell r="M1301">
            <v>802</v>
          </cell>
          <cell r="N1301">
            <v>800</v>
          </cell>
          <cell r="O1301">
            <v>2</v>
          </cell>
          <cell r="P1301">
            <v>747</v>
          </cell>
          <cell r="Q1301">
            <v>0</v>
          </cell>
          <cell r="R1301">
            <v>576.41700000000003</v>
          </cell>
          <cell r="S1301">
            <v>590.13699999999994</v>
          </cell>
          <cell r="V1301">
            <v>576.41999999999996</v>
          </cell>
          <cell r="W1301">
            <v>-2.9999999999290594E-3</v>
          </cell>
          <cell r="X1301">
            <v>40000</v>
          </cell>
          <cell r="Y1301">
            <v>0</v>
          </cell>
          <cell r="Z1301">
            <v>548800</v>
          </cell>
          <cell r="AA1301">
            <v>305700</v>
          </cell>
          <cell r="AB1301">
            <v>0</v>
          </cell>
          <cell r="AC1301">
            <v>0</v>
          </cell>
          <cell r="AD1301">
            <v>854500</v>
          </cell>
          <cell r="AE1301">
            <v>810</v>
          </cell>
          <cell r="AF1301">
            <v>772510.96200000006</v>
          </cell>
          <cell r="AG1301">
            <v>773320.96200000006</v>
          </cell>
          <cell r="AH1301">
            <v>9.5</v>
          </cell>
        </row>
        <row r="1302">
          <cell r="J1302" t="str">
            <v>KUNIGAL_66F08-BHAKTHARAHALLI</v>
          </cell>
          <cell r="K1302" t="str">
            <v>AGRI</v>
          </cell>
          <cell r="L1302" t="str">
            <v>1320110902020302</v>
          </cell>
          <cell r="M1302">
            <v>913</v>
          </cell>
          <cell r="N1302">
            <v>907</v>
          </cell>
          <cell r="O1302">
            <v>6</v>
          </cell>
          <cell r="P1302">
            <v>876</v>
          </cell>
          <cell r="Q1302">
            <v>0</v>
          </cell>
          <cell r="R1302">
            <v>693.00400000000002</v>
          </cell>
          <cell r="S1302">
            <v>717.73800000000006</v>
          </cell>
          <cell r="V1302">
            <v>693</v>
          </cell>
          <cell r="W1302">
            <v>4.0000000000190994E-3</v>
          </cell>
          <cell r="X1302">
            <v>40000</v>
          </cell>
          <cell r="Y1302">
            <v>0</v>
          </cell>
          <cell r="Z1302">
            <v>989360</v>
          </cell>
          <cell r="AA1302">
            <v>157800</v>
          </cell>
          <cell r="AB1302">
            <v>0</v>
          </cell>
          <cell r="AC1302">
            <v>0</v>
          </cell>
          <cell r="AD1302">
            <v>1147160</v>
          </cell>
          <cell r="AE1302">
            <v>1548</v>
          </cell>
          <cell r="AF1302">
            <v>1036634.399</v>
          </cell>
          <cell r="AG1302">
            <v>1038182.399</v>
          </cell>
          <cell r="AH1302">
            <v>9.5</v>
          </cell>
        </row>
        <row r="1303">
          <cell r="J1303" t="str">
            <v>KUNIGAL_66F09-HERURU</v>
          </cell>
          <cell r="K1303" t="str">
            <v>AGRI</v>
          </cell>
          <cell r="L1303" t="str">
            <v>1320110902020303</v>
          </cell>
          <cell r="M1303">
            <v>551</v>
          </cell>
          <cell r="N1303">
            <v>551</v>
          </cell>
          <cell r="O1303">
            <v>0</v>
          </cell>
          <cell r="P1303">
            <v>529</v>
          </cell>
          <cell r="Q1303">
            <v>0</v>
          </cell>
          <cell r="R1303">
            <v>607.20500000000004</v>
          </cell>
          <cell r="S1303">
            <v>629.85699999999997</v>
          </cell>
          <cell r="V1303">
            <v>607.21</v>
          </cell>
          <cell r="W1303">
            <v>-4.9999999999954525E-3</v>
          </cell>
          <cell r="X1303">
            <v>40000</v>
          </cell>
          <cell r="Y1303">
            <v>0</v>
          </cell>
          <cell r="Z1303">
            <v>906080</v>
          </cell>
          <cell r="AA1303">
            <v>0</v>
          </cell>
          <cell r="AB1303">
            <v>391000</v>
          </cell>
          <cell r="AC1303">
            <v>0</v>
          </cell>
          <cell r="AD1303">
            <v>515080</v>
          </cell>
          <cell r="AE1303">
            <v>6877</v>
          </cell>
          <cell r="AF1303">
            <v>458037.39299999998</v>
          </cell>
          <cell r="AG1303">
            <v>464914.39299999998</v>
          </cell>
          <cell r="AH1303">
            <v>9.74</v>
          </cell>
        </row>
        <row r="1304">
          <cell r="J1304" t="str">
            <v>KUNIGAL_66F10-MADDUR-ROAD</v>
          </cell>
          <cell r="K1304" t="str">
            <v>MIXED LOAD</v>
          </cell>
          <cell r="L1304" t="str">
            <v>1320110902020304</v>
          </cell>
          <cell r="M1304">
            <v>9</v>
          </cell>
          <cell r="N1304">
            <v>9</v>
          </cell>
          <cell r="O1304">
            <v>0</v>
          </cell>
          <cell r="P1304">
            <v>0</v>
          </cell>
          <cell r="Q1304">
            <v>0</v>
          </cell>
          <cell r="R1304">
            <v>0</v>
          </cell>
          <cell r="S1304">
            <v>1E-3</v>
          </cell>
          <cell r="V1304">
            <v>1081.8610000000001</v>
          </cell>
          <cell r="W1304">
            <v>-1081.8610000000001</v>
          </cell>
          <cell r="X1304">
            <v>20000</v>
          </cell>
          <cell r="Y1304">
            <v>0</v>
          </cell>
          <cell r="Z1304">
            <v>20</v>
          </cell>
          <cell r="AA1304">
            <v>3256</v>
          </cell>
          <cell r="AB1304">
            <v>0</v>
          </cell>
          <cell r="AC1304">
            <v>0</v>
          </cell>
          <cell r="AD1304">
            <v>3276</v>
          </cell>
          <cell r="AE1304">
            <v>3276</v>
          </cell>
          <cell r="AF1304">
            <v>0</v>
          </cell>
          <cell r="AG1304">
            <v>3276</v>
          </cell>
          <cell r="AH1304">
            <v>0</v>
          </cell>
        </row>
        <row r="1305">
          <cell r="J1305" t="str">
            <v>KUNIGAL_66F11-BIDANAGERE</v>
          </cell>
          <cell r="K1305" t="str">
            <v>MIXED LOAD</v>
          </cell>
          <cell r="L1305" t="str">
            <v>1320110902020305</v>
          </cell>
          <cell r="M1305">
            <v>2249</v>
          </cell>
          <cell r="N1305">
            <v>1206</v>
          </cell>
          <cell r="O1305">
            <v>1043</v>
          </cell>
          <cell r="P1305">
            <v>143</v>
          </cell>
          <cell r="Q1305">
            <v>0</v>
          </cell>
          <cell r="R1305">
            <v>1092.268</v>
          </cell>
          <cell r="S1305">
            <v>1126.048</v>
          </cell>
          <cell r="V1305">
            <v>1092.27</v>
          </cell>
          <cell r="W1305">
            <v>-1.9999999999527063E-3</v>
          </cell>
          <cell r="X1305">
            <v>20000</v>
          </cell>
          <cell r="Y1305">
            <v>0</v>
          </cell>
          <cell r="Z1305">
            <v>675600</v>
          </cell>
          <cell r="AA1305">
            <v>0</v>
          </cell>
          <cell r="AB1305">
            <v>420000</v>
          </cell>
          <cell r="AC1305">
            <v>0</v>
          </cell>
          <cell r="AD1305">
            <v>255600</v>
          </cell>
          <cell r="AE1305">
            <v>81946.2</v>
          </cell>
          <cell r="AF1305">
            <v>139151.10800000001</v>
          </cell>
          <cell r="AG1305">
            <v>221097.30799999999</v>
          </cell>
          <cell r="AH1305">
            <v>13.5</v>
          </cell>
        </row>
        <row r="1306">
          <cell r="J1306" t="str">
            <v>KUNIGAL_66F13-BILIDEVALAYA NJY</v>
          </cell>
          <cell r="K1306" t="str">
            <v>NJY</v>
          </cell>
          <cell r="L1306" t="str">
            <v>1320110902010109</v>
          </cell>
          <cell r="M1306">
            <v>2998</v>
          </cell>
          <cell r="N1306">
            <v>2896</v>
          </cell>
          <cell r="O1306">
            <v>102</v>
          </cell>
          <cell r="P1306">
            <v>0</v>
          </cell>
          <cell r="Q1306">
            <v>0</v>
          </cell>
          <cell r="R1306">
            <v>534.83799999999997</v>
          </cell>
          <cell r="S1306">
            <v>546.05600000000004</v>
          </cell>
          <cell r="V1306">
            <v>534.84</v>
          </cell>
          <cell r="W1306">
            <v>-2.0000000000663931E-3</v>
          </cell>
          <cell r="X1306">
            <v>20000</v>
          </cell>
          <cell r="Y1306">
            <v>0</v>
          </cell>
          <cell r="Z1306">
            <v>224360</v>
          </cell>
          <cell r="AA1306">
            <v>0</v>
          </cell>
          <cell r="AB1306">
            <v>20000</v>
          </cell>
          <cell r="AC1306">
            <v>0</v>
          </cell>
          <cell r="AD1306">
            <v>204360</v>
          </cell>
          <cell r="AE1306">
            <v>180584.6</v>
          </cell>
          <cell r="AF1306">
            <v>0</v>
          </cell>
          <cell r="AG1306">
            <v>180584.6</v>
          </cell>
          <cell r="AH1306">
            <v>11.63</v>
          </cell>
        </row>
        <row r="1307">
          <cell r="J1307" t="str">
            <v>BADDIHALLI_66F01-KITHAGANAHALLI</v>
          </cell>
          <cell r="K1307" t="str">
            <v>AGRI</v>
          </cell>
          <cell r="L1307" t="str">
            <v>1320105901010101</v>
          </cell>
          <cell r="M1307">
            <v>486</v>
          </cell>
          <cell r="N1307">
            <v>446</v>
          </cell>
          <cell r="O1307">
            <v>40</v>
          </cell>
          <cell r="P1307">
            <v>436</v>
          </cell>
          <cell r="Q1307">
            <v>0</v>
          </cell>
          <cell r="R1307">
            <v>702.03200000000004</v>
          </cell>
          <cell r="S1307">
            <v>727.11300000000006</v>
          </cell>
          <cell r="T1307">
            <v>702.03200000000004</v>
          </cell>
          <cell r="U1307">
            <v>0</v>
          </cell>
          <cell r="V1307">
            <v>702.03200000000004</v>
          </cell>
          <cell r="W1307">
            <v>0</v>
          </cell>
          <cell r="X1307">
            <v>20000</v>
          </cell>
          <cell r="Y1307">
            <v>0</v>
          </cell>
          <cell r="Z1307">
            <v>501620</v>
          </cell>
          <cell r="AA1307">
            <v>0</v>
          </cell>
          <cell r="AB1307">
            <v>0</v>
          </cell>
          <cell r="AC1307">
            <v>0</v>
          </cell>
          <cell r="AD1307">
            <v>501620</v>
          </cell>
          <cell r="AE1307">
            <v>318</v>
          </cell>
          <cell r="AF1307">
            <v>453646.10100000002</v>
          </cell>
          <cell r="AG1307">
            <v>453964.10100000002</v>
          </cell>
          <cell r="AH1307">
            <v>9.5</v>
          </cell>
        </row>
        <row r="1308">
          <cell r="J1308" t="str">
            <v>BADDIHALLI_66F02-PALASANDRA</v>
          </cell>
          <cell r="K1308" t="str">
            <v>AGRI</v>
          </cell>
          <cell r="L1308" t="str">
            <v>1320105901010102</v>
          </cell>
          <cell r="M1308">
            <v>453</v>
          </cell>
          <cell r="N1308">
            <v>452</v>
          </cell>
          <cell r="O1308">
            <v>1</v>
          </cell>
          <cell r="P1308">
            <v>423</v>
          </cell>
          <cell r="Q1308">
            <v>0</v>
          </cell>
          <cell r="R1308">
            <v>768.59</v>
          </cell>
          <cell r="S1308">
            <v>790.18200000000002</v>
          </cell>
          <cell r="T1308">
            <v>768.59</v>
          </cell>
          <cell r="U1308">
            <v>0</v>
          </cell>
          <cell r="V1308">
            <v>768.59</v>
          </cell>
          <cell r="W1308">
            <v>0</v>
          </cell>
          <cell r="X1308">
            <v>20000</v>
          </cell>
          <cell r="Y1308">
            <v>0</v>
          </cell>
          <cell r="Z1308">
            <v>431840</v>
          </cell>
          <cell r="AA1308">
            <v>327000</v>
          </cell>
          <cell r="AB1308">
            <v>0</v>
          </cell>
          <cell r="AC1308">
            <v>0</v>
          </cell>
          <cell r="AD1308">
            <v>758840</v>
          </cell>
          <cell r="AE1308">
            <v>1611</v>
          </cell>
          <cell r="AF1308">
            <v>685139.299</v>
          </cell>
          <cell r="AG1308">
            <v>686750.299</v>
          </cell>
          <cell r="AH1308">
            <v>9.5</v>
          </cell>
        </row>
        <row r="1309">
          <cell r="J1309" t="str">
            <v>BADDIHALLI_66F03-SAPTHAGIRI</v>
          </cell>
          <cell r="K1309" t="str">
            <v>MIXED LOAD</v>
          </cell>
          <cell r="L1309" t="str">
            <v>1320105901010103</v>
          </cell>
          <cell r="M1309">
            <v>53</v>
          </cell>
          <cell r="N1309">
            <v>51</v>
          </cell>
          <cell r="O1309">
            <v>2</v>
          </cell>
          <cell r="P1309">
            <v>0</v>
          </cell>
          <cell r="Q1309">
            <v>0</v>
          </cell>
          <cell r="R1309">
            <v>2125.0720000000001</v>
          </cell>
          <cell r="S1309">
            <v>2139.924</v>
          </cell>
          <cell r="T1309" t="str">
            <v>2125.072</v>
          </cell>
          <cell r="U1309">
            <v>0</v>
          </cell>
          <cell r="V1309" t="str">
            <v>2110.386</v>
          </cell>
          <cell r="W1309" t="str">
            <v>RAPDRP</v>
          </cell>
          <cell r="X1309">
            <v>2000</v>
          </cell>
          <cell r="Y1309">
            <v>0</v>
          </cell>
          <cell r="Z1309">
            <v>29704</v>
          </cell>
          <cell r="AA1309">
            <v>0</v>
          </cell>
          <cell r="AB1309">
            <v>0</v>
          </cell>
          <cell r="AC1309">
            <v>0</v>
          </cell>
          <cell r="AD1309">
            <v>29704</v>
          </cell>
          <cell r="AE1309">
            <v>3412</v>
          </cell>
          <cell r="AF1309">
            <v>0</v>
          </cell>
          <cell r="AG1309">
            <v>3412</v>
          </cell>
          <cell r="AH1309">
            <v>88.51</v>
          </cell>
        </row>
        <row r="1310">
          <cell r="J1310" t="str">
            <v>BADDIHALLI_66F04-MARUTHI-NAGARA</v>
          </cell>
          <cell r="K1310" t="str">
            <v>MIXED LOAD</v>
          </cell>
          <cell r="L1310" t="str">
            <v>1320105901010104</v>
          </cell>
          <cell r="M1310">
            <v>3</v>
          </cell>
          <cell r="N1310">
            <v>2</v>
          </cell>
          <cell r="O1310">
            <v>1</v>
          </cell>
          <cell r="P1310">
            <v>0</v>
          </cell>
          <cell r="Q1310">
            <v>0</v>
          </cell>
          <cell r="T1310" t="str">
            <v>2053.105</v>
          </cell>
          <cell r="U1310">
            <v>-2053.105</v>
          </cell>
          <cell r="V1310" t="str">
            <v>2010.201</v>
          </cell>
          <cell r="W1310" t="str">
            <v>RAPDRP</v>
          </cell>
          <cell r="AE1310">
            <v>50</v>
          </cell>
          <cell r="AF1310">
            <v>0</v>
          </cell>
          <cell r="AG1310">
            <v>50</v>
          </cell>
        </row>
        <row r="1311">
          <cell r="J1311" t="str">
            <v>BADDIHALLI_66F05-NJY-KITTAGANAHALLY</v>
          </cell>
          <cell r="K1311" t="str">
            <v>NJY</v>
          </cell>
          <cell r="L1311" t="str">
            <v>1320105901010105</v>
          </cell>
          <cell r="M1311">
            <v>3763</v>
          </cell>
          <cell r="N1311">
            <v>2943</v>
          </cell>
          <cell r="O1311">
            <v>820</v>
          </cell>
          <cell r="P1311">
            <v>2</v>
          </cell>
          <cell r="Q1311">
            <v>0</v>
          </cell>
          <cell r="R1311">
            <v>673.63499999999999</v>
          </cell>
          <cell r="S1311">
            <v>687.50099999999998</v>
          </cell>
          <cell r="T1311">
            <v>673.63499999999999</v>
          </cell>
          <cell r="U1311">
            <v>0</v>
          </cell>
          <cell r="V1311">
            <v>673.63499999999999</v>
          </cell>
          <cell r="W1311">
            <v>0</v>
          </cell>
          <cell r="X1311">
            <v>20000</v>
          </cell>
          <cell r="Y1311">
            <v>0</v>
          </cell>
          <cell r="Z1311">
            <v>277320</v>
          </cell>
          <cell r="AA1311">
            <v>0</v>
          </cell>
          <cell r="AB1311">
            <v>76000</v>
          </cell>
          <cell r="AC1311">
            <v>0</v>
          </cell>
          <cell r="AD1311">
            <v>201320</v>
          </cell>
          <cell r="AE1311">
            <v>178676.7</v>
          </cell>
          <cell r="AF1311">
            <v>2940.78</v>
          </cell>
          <cell r="AG1311">
            <v>181617.48</v>
          </cell>
          <cell r="AH1311">
            <v>9.7899999999999991</v>
          </cell>
        </row>
        <row r="1312">
          <cell r="J1312" t="str">
            <v>BADDIHALLI_66F06-SANKAPURA</v>
          </cell>
          <cell r="K1312" t="str">
            <v>AGRI</v>
          </cell>
          <cell r="L1312" t="str">
            <v>1320105901010107</v>
          </cell>
          <cell r="M1312">
            <v>563</v>
          </cell>
          <cell r="N1312">
            <v>549</v>
          </cell>
          <cell r="O1312">
            <v>14</v>
          </cell>
          <cell r="P1312">
            <v>461</v>
          </cell>
          <cell r="Q1312">
            <v>0</v>
          </cell>
          <cell r="R1312">
            <v>176.42</v>
          </cell>
          <cell r="S1312">
            <v>193.18</v>
          </cell>
          <cell r="T1312">
            <v>176.42</v>
          </cell>
          <cell r="U1312">
            <v>0</v>
          </cell>
          <cell r="V1312">
            <v>176.42</v>
          </cell>
          <cell r="W1312">
            <v>0</v>
          </cell>
          <cell r="X1312">
            <v>20000</v>
          </cell>
          <cell r="Y1312">
            <v>0</v>
          </cell>
          <cell r="Z1312">
            <v>335200</v>
          </cell>
          <cell r="AA1312">
            <v>300000</v>
          </cell>
          <cell r="AB1312">
            <v>0</v>
          </cell>
          <cell r="AC1312">
            <v>0</v>
          </cell>
          <cell r="AD1312">
            <v>635200</v>
          </cell>
          <cell r="AE1312">
            <v>3002</v>
          </cell>
          <cell r="AF1312">
            <v>571852.83799999999</v>
          </cell>
          <cell r="AG1312">
            <v>574854.83799999999</v>
          </cell>
          <cell r="AH1312">
            <v>9.5</v>
          </cell>
        </row>
        <row r="1313">
          <cell r="J1313" t="str">
            <v>BADDIHALLI_66F07-GULARIVE</v>
          </cell>
          <cell r="K1313" t="str">
            <v>AGRI</v>
          </cell>
          <cell r="L1313" t="str">
            <v>1320105901010106</v>
          </cell>
          <cell r="M1313">
            <v>241</v>
          </cell>
          <cell r="N1313">
            <v>239</v>
          </cell>
          <cell r="O1313">
            <v>2</v>
          </cell>
          <cell r="P1313">
            <v>238</v>
          </cell>
          <cell r="Q1313">
            <v>0</v>
          </cell>
          <cell r="R1313">
            <v>722.226</v>
          </cell>
          <cell r="S1313">
            <v>740.06899999999996</v>
          </cell>
          <cell r="T1313">
            <v>722.226</v>
          </cell>
          <cell r="U1313">
            <v>0</v>
          </cell>
          <cell r="V1313">
            <v>722.226</v>
          </cell>
          <cell r="W1313">
            <v>0</v>
          </cell>
          <cell r="X1313">
            <v>20000</v>
          </cell>
          <cell r="Y1313">
            <v>0</v>
          </cell>
          <cell r="Z1313">
            <v>356860</v>
          </cell>
          <cell r="AA1313">
            <v>0</v>
          </cell>
          <cell r="AB1313">
            <v>0</v>
          </cell>
          <cell r="AC1313">
            <v>0</v>
          </cell>
          <cell r="AD1313">
            <v>356860</v>
          </cell>
          <cell r="AE1313">
            <v>18</v>
          </cell>
          <cell r="AF1313">
            <v>322940.01799999998</v>
          </cell>
          <cell r="AG1313">
            <v>322958.01799999998</v>
          </cell>
          <cell r="AH1313">
            <v>9.5</v>
          </cell>
        </row>
        <row r="1314">
          <cell r="J1314" t="str">
            <v>BADDIHALLI_66F08-BADDIHALLI</v>
          </cell>
          <cell r="K1314" t="str">
            <v>MIXED LOAD</v>
          </cell>
          <cell r="L1314" t="str">
            <v>1320105901020301</v>
          </cell>
          <cell r="M1314">
            <v>7</v>
          </cell>
          <cell r="N1314">
            <v>6</v>
          </cell>
          <cell r="O1314">
            <v>1</v>
          </cell>
          <cell r="P1314">
            <v>2</v>
          </cell>
          <cell r="Q1314">
            <v>0</v>
          </cell>
          <cell r="R1314">
            <v>1960.2</v>
          </cell>
          <cell r="S1314">
            <v>1999</v>
          </cell>
          <cell r="T1314">
            <v>1960.2</v>
          </cell>
          <cell r="U1314">
            <v>0</v>
          </cell>
          <cell r="V1314">
            <v>1960.2</v>
          </cell>
          <cell r="W1314">
            <v>0</v>
          </cell>
          <cell r="X1314">
            <v>20000</v>
          </cell>
          <cell r="Y1314">
            <v>0</v>
          </cell>
          <cell r="Z1314">
            <v>776000</v>
          </cell>
          <cell r="AA1314">
            <v>0</v>
          </cell>
          <cell r="AB1314">
            <v>772700</v>
          </cell>
          <cell r="AC1314">
            <v>0</v>
          </cell>
          <cell r="AD1314">
            <v>3300</v>
          </cell>
          <cell r="AE1314">
            <v>183</v>
          </cell>
          <cell r="AF1314">
            <v>2940.78</v>
          </cell>
          <cell r="AG1314">
            <v>3123.78</v>
          </cell>
          <cell r="AH1314">
            <v>5.34</v>
          </cell>
        </row>
        <row r="1315">
          <cell r="J1315" t="str">
            <v>BADDIHALLI_66F09-KESARAMODU-NJY</v>
          </cell>
          <cell r="K1315" t="str">
            <v>NJY</v>
          </cell>
          <cell r="L1315" t="str">
            <v>1320105901020302</v>
          </cell>
          <cell r="M1315">
            <v>3057</v>
          </cell>
          <cell r="N1315">
            <v>2363</v>
          </cell>
          <cell r="O1315">
            <v>694</v>
          </cell>
          <cell r="P1315">
            <v>0</v>
          </cell>
          <cell r="Q1315">
            <v>0</v>
          </cell>
          <cell r="R1315">
            <v>1711.6020000000001</v>
          </cell>
          <cell r="S1315">
            <v>1750.383</v>
          </cell>
          <cell r="T1315">
            <v>1711.6020000000001</v>
          </cell>
          <cell r="U1315">
            <v>0</v>
          </cell>
          <cell r="V1315">
            <v>1711.6020000000001</v>
          </cell>
          <cell r="W1315">
            <v>0</v>
          </cell>
          <cell r="X1315">
            <v>20000</v>
          </cell>
          <cell r="Y1315">
            <v>0</v>
          </cell>
          <cell r="Z1315">
            <v>775620</v>
          </cell>
          <cell r="AA1315">
            <v>90000</v>
          </cell>
          <cell r="AB1315">
            <v>0</v>
          </cell>
          <cell r="AC1315">
            <v>0</v>
          </cell>
          <cell r="AD1315">
            <v>865620</v>
          </cell>
          <cell r="AE1315">
            <v>788822.43</v>
          </cell>
          <cell r="AF1315">
            <v>0</v>
          </cell>
          <cell r="AG1315">
            <v>788822.43</v>
          </cell>
          <cell r="AH1315">
            <v>8.8699999999999992</v>
          </cell>
        </row>
        <row r="1316">
          <cell r="J1316" t="str">
            <v>BADDIHALLI_66F10-CM-EXTENSION</v>
          </cell>
          <cell r="K1316" t="str">
            <v>MIXED LOAD</v>
          </cell>
          <cell r="L1316" t="str">
            <v>1320105901020303</v>
          </cell>
          <cell r="M1316">
            <v>475</v>
          </cell>
          <cell r="N1316">
            <v>404</v>
          </cell>
          <cell r="O1316">
            <v>71</v>
          </cell>
          <cell r="P1316">
            <v>0</v>
          </cell>
          <cell r="Q1316">
            <v>0</v>
          </cell>
          <cell r="R1316">
            <v>1818.3710000000001</v>
          </cell>
          <cell r="S1316">
            <v>1860.846</v>
          </cell>
          <cell r="T1316">
            <v>1818.3710000000001</v>
          </cell>
          <cell r="U1316">
            <v>0</v>
          </cell>
          <cell r="V1316">
            <v>1818.3710000000001</v>
          </cell>
          <cell r="W1316">
            <v>0</v>
          </cell>
          <cell r="X1316">
            <v>20000</v>
          </cell>
          <cell r="Y1316">
            <v>0</v>
          </cell>
          <cell r="Z1316">
            <v>849500</v>
          </cell>
          <cell r="AA1316">
            <v>0</v>
          </cell>
          <cell r="AB1316">
            <v>744000</v>
          </cell>
          <cell r="AC1316">
            <v>0</v>
          </cell>
          <cell r="AD1316">
            <v>105500</v>
          </cell>
          <cell r="AE1316">
            <v>95654.5</v>
          </cell>
          <cell r="AF1316">
            <v>0</v>
          </cell>
          <cell r="AG1316">
            <v>95654.5</v>
          </cell>
          <cell r="AH1316">
            <v>9.33</v>
          </cell>
        </row>
        <row r="1317">
          <cell r="J1317" t="str">
            <v>BADDIHALLI_66F11-KALAHALLI</v>
          </cell>
          <cell r="K1317" t="str">
            <v>AGRI</v>
          </cell>
          <cell r="L1317" t="str">
            <v>1320105901020304</v>
          </cell>
          <cell r="M1317">
            <v>385</v>
          </cell>
          <cell r="N1317">
            <v>332</v>
          </cell>
          <cell r="O1317">
            <v>53</v>
          </cell>
          <cell r="P1317">
            <v>275</v>
          </cell>
          <cell r="Q1317">
            <v>0</v>
          </cell>
          <cell r="R1317">
            <v>632.75</v>
          </cell>
          <cell r="S1317">
            <v>646.95100000000002</v>
          </cell>
          <cell r="T1317">
            <v>632.75</v>
          </cell>
          <cell r="U1317">
            <v>0</v>
          </cell>
          <cell r="V1317">
            <v>632.75</v>
          </cell>
          <cell r="W1317">
            <v>0</v>
          </cell>
          <cell r="X1317">
            <v>20000</v>
          </cell>
          <cell r="Y1317">
            <v>0</v>
          </cell>
          <cell r="Z1317">
            <v>284020</v>
          </cell>
          <cell r="AA1317">
            <v>0</v>
          </cell>
          <cell r="AB1317">
            <v>0</v>
          </cell>
          <cell r="AC1317">
            <v>0</v>
          </cell>
          <cell r="AD1317">
            <v>284020</v>
          </cell>
          <cell r="AE1317">
            <v>12684</v>
          </cell>
          <cell r="AF1317">
            <v>244353.886</v>
          </cell>
          <cell r="AG1317">
            <v>257037.886</v>
          </cell>
          <cell r="AH1317">
            <v>9.5</v>
          </cell>
        </row>
        <row r="1318">
          <cell r="J1318" t="str">
            <v>BADDIHALLI_66F12-KESARAMODU</v>
          </cell>
          <cell r="K1318" t="str">
            <v>AGRI</v>
          </cell>
          <cell r="L1318" t="str">
            <v>1320105901020305</v>
          </cell>
          <cell r="M1318">
            <v>428</v>
          </cell>
          <cell r="N1318">
            <v>344</v>
          </cell>
          <cell r="O1318">
            <v>84</v>
          </cell>
          <cell r="P1318">
            <v>340</v>
          </cell>
          <cell r="Q1318">
            <v>0</v>
          </cell>
          <cell r="R1318">
            <v>741.48800000000006</v>
          </cell>
          <cell r="S1318">
            <v>762.70100000000002</v>
          </cell>
          <cell r="T1318">
            <v>741.48800000000006</v>
          </cell>
          <cell r="U1318">
            <v>0</v>
          </cell>
          <cell r="V1318">
            <v>741.48800000000006</v>
          </cell>
          <cell r="W1318">
            <v>0</v>
          </cell>
          <cell r="X1318">
            <v>20000</v>
          </cell>
          <cell r="Y1318">
            <v>0</v>
          </cell>
          <cell r="Z1318">
            <v>424260</v>
          </cell>
          <cell r="AA1318">
            <v>10000</v>
          </cell>
          <cell r="AB1318">
            <v>0</v>
          </cell>
          <cell r="AC1318">
            <v>0</v>
          </cell>
          <cell r="AD1318">
            <v>434260</v>
          </cell>
          <cell r="AE1318">
            <v>357</v>
          </cell>
          <cell r="AF1318">
            <v>392647.92800000001</v>
          </cell>
          <cell r="AG1318">
            <v>393004.92800000001</v>
          </cell>
          <cell r="AH1318">
            <v>9.5</v>
          </cell>
        </row>
        <row r="1319">
          <cell r="J1319" t="str">
            <v>BADDIHALLI_66F14-SKS</v>
          </cell>
          <cell r="K1319" t="str">
            <v>DOMESTIC</v>
          </cell>
          <cell r="L1319" t="str">
            <v>1320105901020306</v>
          </cell>
          <cell r="M1319">
            <v>140</v>
          </cell>
          <cell r="N1319">
            <v>121</v>
          </cell>
          <cell r="O1319">
            <v>19</v>
          </cell>
          <cell r="P1319">
            <v>5</v>
          </cell>
          <cell r="Q1319">
            <v>0</v>
          </cell>
          <cell r="R1319">
            <v>512.39599999999996</v>
          </cell>
          <cell r="S1319">
            <v>546.95500000000004</v>
          </cell>
          <cell r="T1319">
            <v>512.39599999999996</v>
          </cell>
          <cell r="U1319">
            <v>0</v>
          </cell>
          <cell r="V1319">
            <v>512.39599999999996</v>
          </cell>
          <cell r="W1319">
            <v>0</v>
          </cell>
          <cell r="X1319">
            <v>20000</v>
          </cell>
          <cell r="Y1319">
            <v>0</v>
          </cell>
          <cell r="Z1319">
            <v>691180</v>
          </cell>
          <cell r="AA1319">
            <v>0</v>
          </cell>
          <cell r="AB1319">
            <v>630000</v>
          </cell>
          <cell r="AC1319">
            <v>0</v>
          </cell>
          <cell r="AD1319">
            <v>61180</v>
          </cell>
          <cell r="AE1319">
            <v>50020</v>
          </cell>
          <cell r="AF1319">
            <v>7351.95</v>
          </cell>
          <cell r="AG1319">
            <v>57371.95</v>
          </cell>
          <cell r="AH1319">
            <v>6.22</v>
          </cell>
        </row>
        <row r="1320">
          <cell r="J1320" t="str">
            <v>HIREHALLY_66F01-CIPSA</v>
          </cell>
          <cell r="K1320" t="str">
            <v>INDUSTRIAL</v>
          </cell>
          <cell r="L1320" t="str">
            <v>1320105902010101</v>
          </cell>
          <cell r="M1320">
            <v>1</v>
          </cell>
          <cell r="N1320">
            <v>1</v>
          </cell>
          <cell r="O1320">
            <v>0</v>
          </cell>
          <cell r="P1320">
            <v>0</v>
          </cell>
          <cell r="Q1320">
            <v>0</v>
          </cell>
          <cell r="R1320">
            <v>1163.075</v>
          </cell>
          <cell r="S1320">
            <v>1190.3800000000001</v>
          </cell>
          <cell r="T1320">
            <v>1163.075</v>
          </cell>
          <cell r="U1320">
            <v>0</v>
          </cell>
          <cell r="V1320">
            <v>1163.075</v>
          </cell>
          <cell r="W1320">
            <v>0</v>
          </cell>
          <cell r="X1320">
            <v>20000</v>
          </cell>
          <cell r="Y1320">
            <v>0</v>
          </cell>
          <cell r="Z1320">
            <v>546100</v>
          </cell>
          <cell r="AA1320">
            <v>0</v>
          </cell>
          <cell r="AB1320">
            <v>0</v>
          </cell>
          <cell r="AC1320">
            <v>0</v>
          </cell>
          <cell r="AD1320">
            <v>546100</v>
          </cell>
          <cell r="AE1320">
            <v>543840</v>
          </cell>
          <cell r="AF1320">
            <v>0</v>
          </cell>
          <cell r="AG1320">
            <v>543840</v>
          </cell>
          <cell r="AH1320">
            <v>0.41</v>
          </cell>
        </row>
        <row r="1321">
          <cell r="J1321" t="str">
            <v>HIREHALLY_66F02-HONNENAHALLI</v>
          </cell>
          <cell r="K1321" t="str">
            <v>AGRI</v>
          </cell>
          <cell r="L1321" t="str">
            <v>1320105902010102</v>
          </cell>
          <cell r="M1321">
            <v>88</v>
          </cell>
          <cell r="N1321">
            <v>81</v>
          </cell>
          <cell r="O1321">
            <v>7</v>
          </cell>
          <cell r="P1321">
            <v>71</v>
          </cell>
          <cell r="Q1321">
            <v>0</v>
          </cell>
          <cell r="R1321">
            <v>625.10199999999998</v>
          </cell>
          <cell r="S1321">
            <v>644.524</v>
          </cell>
          <cell r="T1321">
            <v>625.10199999999998</v>
          </cell>
          <cell r="U1321">
            <v>0</v>
          </cell>
          <cell r="V1321">
            <v>625.10199999999998</v>
          </cell>
          <cell r="W1321">
            <v>0</v>
          </cell>
          <cell r="X1321">
            <v>40000</v>
          </cell>
          <cell r="Y1321">
            <v>0</v>
          </cell>
          <cell r="Z1321">
            <v>776880</v>
          </cell>
          <cell r="AA1321">
            <v>0</v>
          </cell>
          <cell r="AB1321">
            <v>627000</v>
          </cell>
          <cell r="AC1321">
            <v>0</v>
          </cell>
          <cell r="AD1321">
            <v>149880</v>
          </cell>
          <cell r="AE1321">
            <v>1027</v>
          </cell>
          <cell r="AF1321">
            <v>134614.14199999999</v>
          </cell>
          <cell r="AG1321">
            <v>135641.14199999999</v>
          </cell>
          <cell r="AH1321">
            <v>9.5</v>
          </cell>
        </row>
        <row r="1322">
          <cell r="J1322" t="str">
            <v>HIREHALLY_66F03-HARALURU</v>
          </cell>
          <cell r="K1322" t="str">
            <v>AGRI</v>
          </cell>
          <cell r="L1322" t="str">
            <v>1320105902010103</v>
          </cell>
          <cell r="M1322">
            <v>536</v>
          </cell>
          <cell r="N1322">
            <v>462</v>
          </cell>
          <cell r="O1322">
            <v>74</v>
          </cell>
          <cell r="P1322">
            <v>369</v>
          </cell>
          <cell r="Q1322">
            <v>0</v>
          </cell>
          <cell r="R1322">
            <v>482.66199999999998</v>
          </cell>
          <cell r="S1322">
            <v>498.49200000000002</v>
          </cell>
          <cell r="T1322">
            <v>482.66199999999998</v>
          </cell>
          <cell r="U1322">
            <v>0</v>
          </cell>
          <cell r="V1322">
            <v>482.66199999999998</v>
          </cell>
          <cell r="W1322">
            <v>0</v>
          </cell>
          <cell r="X1322">
            <v>40000</v>
          </cell>
          <cell r="Y1322">
            <v>0</v>
          </cell>
          <cell r="Z1322">
            <v>633200</v>
          </cell>
          <cell r="AA1322">
            <v>80000</v>
          </cell>
          <cell r="AB1322">
            <v>0</v>
          </cell>
          <cell r="AC1322">
            <v>0</v>
          </cell>
          <cell r="AD1322">
            <v>713200</v>
          </cell>
          <cell r="AE1322">
            <v>1928</v>
          </cell>
          <cell r="AF1322">
            <v>643517.25100000005</v>
          </cell>
          <cell r="AG1322">
            <v>645445.25100000005</v>
          </cell>
          <cell r="AH1322">
            <v>9.5</v>
          </cell>
        </row>
        <row r="1323">
          <cell r="J1323" t="str">
            <v>HIREHALLY_66F04-INCAP</v>
          </cell>
          <cell r="K1323" t="str">
            <v>MIXED LOAD</v>
          </cell>
          <cell r="L1323" t="str">
            <v>1320105902010106</v>
          </cell>
          <cell r="M1323">
            <v>1311</v>
          </cell>
          <cell r="N1323">
            <v>1181</v>
          </cell>
          <cell r="O1323">
            <v>130</v>
          </cell>
          <cell r="P1323">
            <v>0</v>
          </cell>
          <cell r="Q1323">
            <v>0</v>
          </cell>
          <cell r="R1323">
            <v>719.12099999999998</v>
          </cell>
          <cell r="S1323">
            <v>737.40599999999995</v>
          </cell>
          <cell r="T1323">
            <v>719.12099999999998</v>
          </cell>
          <cell r="U1323">
            <v>0</v>
          </cell>
          <cell r="V1323">
            <v>719.12099999999998</v>
          </cell>
          <cell r="W1323">
            <v>0</v>
          </cell>
          <cell r="X1323">
            <v>40000</v>
          </cell>
          <cell r="Y1323">
            <v>0</v>
          </cell>
          <cell r="Z1323">
            <v>731400</v>
          </cell>
          <cell r="AA1323">
            <v>0</v>
          </cell>
          <cell r="AB1323">
            <v>80000</v>
          </cell>
          <cell r="AC1323">
            <v>0</v>
          </cell>
          <cell r="AD1323">
            <v>651400</v>
          </cell>
          <cell r="AE1323">
            <v>587789.5</v>
          </cell>
          <cell r="AF1323">
            <v>0</v>
          </cell>
          <cell r="AG1323">
            <v>587789.5</v>
          </cell>
          <cell r="AH1323">
            <v>9.77</v>
          </cell>
        </row>
        <row r="1324">
          <cell r="J1324" t="str">
            <v>HIREHALLY_66F05-INDUSTRIAL</v>
          </cell>
          <cell r="K1324" t="str">
            <v>INDUSTRIAL</v>
          </cell>
          <cell r="L1324" t="str">
            <v>1320105902010104</v>
          </cell>
          <cell r="M1324">
            <v>249</v>
          </cell>
          <cell r="N1324">
            <v>201</v>
          </cell>
          <cell r="O1324">
            <v>48</v>
          </cell>
          <cell r="P1324">
            <v>0</v>
          </cell>
          <cell r="Q1324">
            <v>0</v>
          </cell>
          <cell r="R1324">
            <v>3570.259</v>
          </cell>
          <cell r="S1324">
            <v>3639.8490000000002</v>
          </cell>
          <cell r="T1324">
            <v>3570.259</v>
          </cell>
          <cell r="U1324">
            <v>0</v>
          </cell>
          <cell r="V1324">
            <v>3570.259</v>
          </cell>
          <cell r="W1324">
            <v>0</v>
          </cell>
          <cell r="X1324">
            <v>20000</v>
          </cell>
          <cell r="Y1324">
            <v>0</v>
          </cell>
          <cell r="Z1324">
            <v>1391800</v>
          </cell>
          <cell r="AA1324">
            <v>0</v>
          </cell>
          <cell r="AB1324">
            <v>40000</v>
          </cell>
          <cell r="AC1324">
            <v>0</v>
          </cell>
          <cell r="AD1324">
            <v>1351800</v>
          </cell>
          <cell r="AE1324">
            <v>1221005.22</v>
          </cell>
          <cell r="AF1324">
            <v>0</v>
          </cell>
          <cell r="AG1324">
            <v>1221005.22</v>
          </cell>
          <cell r="AH1324">
            <v>9.68</v>
          </cell>
        </row>
        <row r="1325">
          <cell r="J1325" t="str">
            <v>HIREHALLY_66F06-K-M-HALLI</v>
          </cell>
          <cell r="K1325" t="str">
            <v>AGRI</v>
          </cell>
          <cell r="L1325" t="str">
            <v>1320105902020301</v>
          </cell>
          <cell r="M1325">
            <v>822</v>
          </cell>
          <cell r="N1325">
            <v>635</v>
          </cell>
          <cell r="O1325">
            <v>187</v>
          </cell>
          <cell r="P1325">
            <v>605</v>
          </cell>
          <cell r="Q1325">
            <v>0</v>
          </cell>
          <cell r="R1325">
            <v>2144.6</v>
          </cell>
          <cell r="S1325">
            <v>2334.9</v>
          </cell>
          <cell r="T1325">
            <v>2144.6</v>
          </cell>
          <cell r="U1325">
            <v>0</v>
          </cell>
          <cell r="V1325">
            <v>2144.6</v>
          </cell>
          <cell r="W1325">
            <v>0</v>
          </cell>
          <cell r="X1325">
            <v>2000</v>
          </cell>
          <cell r="Y1325">
            <v>0</v>
          </cell>
          <cell r="Z1325">
            <v>380600</v>
          </cell>
          <cell r="AA1325">
            <v>155000</v>
          </cell>
          <cell r="AB1325">
            <v>0</v>
          </cell>
          <cell r="AC1325">
            <v>0</v>
          </cell>
          <cell r="AD1325">
            <v>535600</v>
          </cell>
          <cell r="AE1325">
            <v>1610</v>
          </cell>
          <cell r="AF1325">
            <v>483107.63699999999</v>
          </cell>
          <cell r="AG1325">
            <v>484717.63699999999</v>
          </cell>
          <cell r="AH1325">
            <v>9.5</v>
          </cell>
        </row>
        <row r="1326">
          <cell r="J1326" t="str">
            <v>HIREHALLY_66F07-CARMOBILES</v>
          </cell>
          <cell r="K1326" t="str">
            <v>INDUSTRIAL</v>
          </cell>
          <cell r="L1326" t="str">
            <v>1320105902020302</v>
          </cell>
          <cell r="M1326">
            <v>1375</v>
          </cell>
          <cell r="N1326">
            <v>800</v>
          </cell>
          <cell r="O1326">
            <v>575</v>
          </cell>
          <cell r="P1326">
            <v>0</v>
          </cell>
          <cell r="Q1326">
            <v>0</v>
          </cell>
          <cell r="R1326">
            <v>2004.1759999999999</v>
          </cell>
          <cell r="S1326">
            <v>2020.877</v>
          </cell>
          <cell r="T1326">
            <v>2004.1759999999999</v>
          </cell>
          <cell r="U1326">
            <v>0</v>
          </cell>
          <cell r="V1326">
            <v>2004.1759999999999</v>
          </cell>
          <cell r="W1326">
            <v>0</v>
          </cell>
          <cell r="X1326">
            <v>40000</v>
          </cell>
          <cell r="Y1326">
            <v>0</v>
          </cell>
          <cell r="Z1326">
            <v>668040</v>
          </cell>
          <cell r="AA1326">
            <v>1014200</v>
          </cell>
          <cell r="AB1326">
            <v>9700</v>
          </cell>
          <cell r="AC1326">
            <v>0</v>
          </cell>
          <cell r="AD1326">
            <v>1672540</v>
          </cell>
          <cell r="AE1326">
            <v>1515615</v>
          </cell>
          <cell r="AF1326">
            <v>0</v>
          </cell>
          <cell r="AG1326">
            <v>1515615</v>
          </cell>
          <cell r="AH1326">
            <v>9.3800000000000008</v>
          </cell>
        </row>
        <row r="1327">
          <cell r="J1327" t="str">
            <v>HIREHALLY_66F08-HIREHALLI</v>
          </cell>
          <cell r="K1327" t="str">
            <v>AGRI</v>
          </cell>
          <cell r="L1327" t="str">
            <v>1320105902020303</v>
          </cell>
          <cell r="M1327">
            <v>604</v>
          </cell>
          <cell r="N1327">
            <v>284</v>
          </cell>
          <cell r="O1327">
            <v>320</v>
          </cell>
          <cell r="P1327">
            <v>274</v>
          </cell>
          <cell r="Q1327">
            <v>0</v>
          </cell>
          <cell r="R1327">
            <v>434.22699999999998</v>
          </cell>
          <cell r="S1327">
            <v>439.84199999999998</v>
          </cell>
          <cell r="T1327">
            <v>434.22699999999998</v>
          </cell>
          <cell r="U1327">
            <v>0</v>
          </cell>
          <cell r="V1327">
            <v>434.22699999999998</v>
          </cell>
          <cell r="W1327">
            <v>0</v>
          </cell>
          <cell r="X1327">
            <v>40000</v>
          </cell>
          <cell r="Y1327">
            <v>0</v>
          </cell>
          <cell r="Z1327">
            <v>224600</v>
          </cell>
          <cell r="AA1327">
            <v>174500</v>
          </cell>
          <cell r="AB1327">
            <v>0</v>
          </cell>
          <cell r="AC1327">
            <v>0</v>
          </cell>
          <cell r="AD1327">
            <v>399100</v>
          </cell>
          <cell r="AE1327">
            <v>490</v>
          </cell>
          <cell r="AF1327">
            <v>360696.54800000001</v>
          </cell>
          <cell r="AG1327">
            <v>361186.54800000001</v>
          </cell>
          <cell r="AH1327">
            <v>9.5</v>
          </cell>
        </row>
        <row r="1328">
          <cell r="J1328" t="str">
            <v>HIREHALLY_66F09-MARNAYAKANAPALYA</v>
          </cell>
          <cell r="K1328" t="str">
            <v>DOMESTIC</v>
          </cell>
          <cell r="L1328" t="str">
            <v>1320105902020304</v>
          </cell>
          <cell r="M1328">
            <v>1492</v>
          </cell>
          <cell r="N1328">
            <v>1365</v>
          </cell>
          <cell r="O1328">
            <v>127</v>
          </cell>
          <cell r="P1328">
            <v>90</v>
          </cell>
          <cell r="Q1328">
            <v>0</v>
          </cell>
          <cell r="R1328">
            <v>1194.183</v>
          </cell>
          <cell r="S1328">
            <v>1207.9069999999999</v>
          </cell>
          <cell r="T1328">
            <v>1194.183</v>
          </cell>
          <cell r="U1328">
            <v>0</v>
          </cell>
          <cell r="V1328">
            <v>1194.183</v>
          </cell>
          <cell r="W1328">
            <v>0</v>
          </cell>
          <cell r="X1328">
            <v>40000</v>
          </cell>
          <cell r="Y1328">
            <v>0</v>
          </cell>
          <cell r="Z1328">
            <v>548960</v>
          </cell>
          <cell r="AA1328">
            <v>630000</v>
          </cell>
          <cell r="AB1328">
            <v>580000</v>
          </cell>
          <cell r="AC1328">
            <v>0</v>
          </cell>
          <cell r="AD1328">
            <v>598960</v>
          </cell>
          <cell r="AE1328">
            <v>426432.68</v>
          </cell>
          <cell r="AF1328">
            <v>119542.712</v>
          </cell>
          <cell r="AG1328">
            <v>545975.39199999999</v>
          </cell>
          <cell r="AH1328">
            <v>8.85</v>
          </cell>
        </row>
        <row r="1329">
          <cell r="J1329" t="str">
            <v>HIREHALLY_66F10-SIDDAGANGA-MATA</v>
          </cell>
          <cell r="K1329" t="str">
            <v>DOMESTIC</v>
          </cell>
          <cell r="L1329" t="str">
            <v>1320105902020305</v>
          </cell>
          <cell r="M1329">
            <v>556</v>
          </cell>
          <cell r="N1329">
            <v>254</v>
          </cell>
          <cell r="O1329">
            <v>302</v>
          </cell>
          <cell r="P1329">
            <v>2</v>
          </cell>
          <cell r="Q1329">
            <v>0</v>
          </cell>
          <cell r="R1329">
            <v>351.53</v>
          </cell>
          <cell r="S1329">
            <v>360.51299999999998</v>
          </cell>
          <cell r="T1329">
            <v>351.53</v>
          </cell>
          <cell r="U1329">
            <v>0</v>
          </cell>
          <cell r="V1329">
            <v>351.53</v>
          </cell>
          <cell r="W1329">
            <v>0</v>
          </cell>
          <cell r="X1329">
            <v>20000</v>
          </cell>
          <cell r="Y1329">
            <v>0</v>
          </cell>
          <cell r="Z1329">
            <v>179660</v>
          </cell>
          <cell r="AA1329">
            <v>0</v>
          </cell>
          <cell r="AB1329">
            <v>88000</v>
          </cell>
          <cell r="AC1329">
            <v>0</v>
          </cell>
          <cell r="AD1329">
            <v>91660</v>
          </cell>
          <cell r="AE1329">
            <v>81054.509999999995</v>
          </cell>
          <cell r="AF1329">
            <v>2940.78</v>
          </cell>
          <cell r="AG1329">
            <v>83995.29</v>
          </cell>
          <cell r="AH1329">
            <v>8.36</v>
          </cell>
        </row>
        <row r="1330">
          <cell r="J1330" t="str">
            <v>HIREHALLY_66F11-RAITHARAPALYA</v>
          </cell>
          <cell r="K1330" t="str">
            <v>NJY</v>
          </cell>
          <cell r="L1330" t="str">
            <v>1320105902020306</v>
          </cell>
          <cell r="M1330">
            <v>1507</v>
          </cell>
          <cell r="N1330">
            <v>1156</v>
          </cell>
          <cell r="O1330">
            <v>351</v>
          </cell>
          <cell r="P1330">
            <v>0</v>
          </cell>
          <cell r="Q1330">
            <v>0</v>
          </cell>
          <cell r="R1330">
            <v>1173.375</v>
          </cell>
          <cell r="S1330">
            <v>1206.2560000000001</v>
          </cell>
          <cell r="T1330">
            <v>1173.375</v>
          </cell>
          <cell r="U1330">
            <v>0</v>
          </cell>
          <cell r="V1330">
            <v>1173.375</v>
          </cell>
          <cell r="W1330">
            <v>0</v>
          </cell>
          <cell r="X1330">
            <v>20000</v>
          </cell>
          <cell r="Y1330">
            <v>0</v>
          </cell>
          <cell r="Z1330">
            <v>657620</v>
          </cell>
          <cell r="AA1330">
            <v>0</v>
          </cell>
          <cell r="AB1330">
            <v>155000</v>
          </cell>
          <cell r="AC1330">
            <v>0</v>
          </cell>
          <cell r="AD1330">
            <v>502620</v>
          </cell>
          <cell r="AE1330">
            <v>455422.2</v>
          </cell>
          <cell r="AF1330">
            <v>0</v>
          </cell>
          <cell r="AG1330">
            <v>455422.2</v>
          </cell>
          <cell r="AH1330">
            <v>9.39</v>
          </cell>
        </row>
        <row r="1331">
          <cell r="J1331" t="str">
            <v>HIREHALLY_66F12-NANDIHALLI-NJY</v>
          </cell>
          <cell r="K1331" t="str">
            <v>NJY</v>
          </cell>
          <cell r="L1331" t="str">
            <v>1320105902010105</v>
          </cell>
          <cell r="M1331">
            <v>731</v>
          </cell>
          <cell r="N1331">
            <v>664</v>
          </cell>
          <cell r="O1331">
            <v>67</v>
          </cell>
          <cell r="P1331">
            <v>0</v>
          </cell>
          <cell r="Q1331">
            <v>0</v>
          </cell>
          <cell r="R1331">
            <v>2881.1680000000001</v>
          </cell>
          <cell r="S1331">
            <v>2956.3589999999999</v>
          </cell>
          <cell r="T1331">
            <v>2881.1680000000001</v>
          </cell>
          <cell r="U1331">
            <v>0</v>
          </cell>
          <cell r="V1331">
            <v>2881.1680000000001</v>
          </cell>
          <cell r="W1331">
            <v>0</v>
          </cell>
          <cell r="X1331">
            <v>20000</v>
          </cell>
          <cell r="Y1331">
            <v>0</v>
          </cell>
          <cell r="Z1331">
            <v>1503820</v>
          </cell>
          <cell r="AA1331">
            <v>0</v>
          </cell>
          <cell r="AB1331">
            <v>454080</v>
          </cell>
          <cell r="AC1331">
            <v>0</v>
          </cell>
          <cell r="AD1331">
            <v>1049740</v>
          </cell>
          <cell r="AE1331">
            <v>952119.75</v>
          </cell>
          <cell r="AF1331">
            <v>0</v>
          </cell>
          <cell r="AG1331">
            <v>952119.75</v>
          </cell>
          <cell r="AH1331">
            <v>9.3000000000000007</v>
          </cell>
        </row>
        <row r="1332">
          <cell r="J1332" t="str">
            <v>HIREHALLY_66F14-RANE WALES</v>
          </cell>
          <cell r="K1332" t="str">
            <v>INDUSTRIAL</v>
          </cell>
          <cell r="L1332" t="str">
            <v>1320105902010108</v>
          </cell>
          <cell r="M1332">
            <v>1</v>
          </cell>
          <cell r="N1332">
            <v>1</v>
          </cell>
          <cell r="O1332">
            <v>0</v>
          </cell>
          <cell r="P1332">
            <v>0</v>
          </cell>
          <cell r="Q1332">
            <v>0</v>
          </cell>
          <cell r="R1332">
            <v>1156.3130000000001</v>
          </cell>
          <cell r="S1332">
            <v>1181.9749999999999</v>
          </cell>
          <cell r="T1332">
            <v>1156.3130000000001</v>
          </cell>
          <cell r="U1332">
            <v>0</v>
          </cell>
          <cell r="V1332">
            <v>1156.3130000000001</v>
          </cell>
          <cell r="W1332">
            <v>0</v>
          </cell>
          <cell r="X1332">
            <v>20000</v>
          </cell>
          <cell r="Y1332">
            <v>0</v>
          </cell>
          <cell r="Z1332">
            <v>513240</v>
          </cell>
          <cell r="AA1332">
            <v>0</v>
          </cell>
          <cell r="AB1332">
            <v>0</v>
          </cell>
          <cell r="AC1332">
            <v>0</v>
          </cell>
          <cell r="AD1332">
            <v>513240</v>
          </cell>
          <cell r="AE1332">
            <v>514900</v>
          </cell>
          <cell r="AF1332">
            <v>0</v>
          </cell>
          <cell r="AG1332">
            <v>514900</v>
          </cell>
          <cell r="AH1332">
            <v>-0.32</v>
          </cell>
        </row>
        <row r="1333">
          <cell r="J1333" t="str">
            <v>HIREHALLY_66F15-KOLIHALLI</v>
          </cell>
          <cell r="K1333" t="str">
            <v>AGRI</v>
          </cell>
          <cell r="L1333" t="str">
            <v>1320105902020307</v>
          </cell>
          <cell r="M1333">
            <v>246</v>
          </cell>
          <cell r="N1333">
            <v>237</v>
          </cell>
          <cell r="O1333">
            <v>9</v>
          </cell>
          <cell r="P1333">
            <v>237</v>
          </cell>
          <cell r="Q1333">
            <v>0</v>
          </cell>
          <cell r="R1333">
            <v>533.36300000000006</v>
          </cell>
          <cell r="S1333">
            <v>553.38400000000001</v>
          </cell>
          <cell r="T1333">
            <v>533.36300000000006</v>
          </cell>
          <cell r="U1333">
            <v>0</v>
          </cell>
          <cell r="V1333">
            <v>533.36300000000006</v>
          </cell>
          <cell r="W1333">
            <v>0</v>
          </cell>
          <cell r="X1333">
            <v>20000</v>
          </cell>
          <cell r="Y1333">
            <v>0</v>
          </cell>
          <cell r="Z1333">
            <v>400420</v>
          </cell>
          <cell r="AA1333">
            <v>40000</v>
          </cell>
          <cell r="AB1333">
            <v>0</v>
          </cell>
          <cell r="AC1333">
            <v>0</v>
          </cell>
          <cell r="AD1333">
            <v>440420</v>
          </cell>
          <cell r="AE1333">
            <v>0</v>
          </cell>
          <cell r="AF1333">
            <v>398581.027</v>
          </cell>
          <cell r="AG1333">
            <v>398581.027</v>
          </cell>
          <cell r="AH1333">
            <v>9.5</v>
          </cell>
        </row>
        <row r="1334">
          <cell r="J1334" t="str">
            <v>HONNUDIKE_66F01-THAVAREKERE</v>
          </cell>
          <cell r="K1334" t="str">
            <v>AGRI</v>
          </cell>
          <cell r="L1334" t="str">
            <v>1320105903010101</v>
          </cell>
          <cell r="M1334">
            <v>841</v>
          </cell>
          <cell r="N1334">
            <v>626</v>
          </cell>
          <cell r="O1334">
            <v>215</v>
          </cell>
          <cell r="P1334">
            <v>619</v>
          </cell>
          <cell r="Q1334">
            <v>0</v>
          </cell>
          <cell r="R1334">
            <v>1034.4269999999999</v>
          </cell>
          <cell r="S1334">
            <v>1076.271</v>
          </cell>
          <cell r="T1334">
            <v>1034.4269999999999</v>
          </cell>
          <cell r="U1334">
            <v>0</v>
          </cell>
          <cell r="V1334">
            <v>1034.4269999999999</v>
          </cell>
          <cell r="W1334">
            <v>0</v>
          </cell>
          <cell r="X1334">
            <v>20000</v>
          </cell>
          <cell r="Y1334">
            <v>0</v>
          </cell>
          <cell r="Z1334">
            <v>836880</v>
          </cell>
          <cell r="AA1334">
            <v>357700</v>
          </cell>
          <cell r="AB1334">
            <v>0</v>
          </cell>
          <cell r="AC1334">
            <v>0</v>
          </cell>
          <cell r="AD1334">
            <v>1194580</v>
          </cell>
          <cell r="AE1334">
            <v>951</v>
          </cell>
          <cell r="AF1334">
            <v>1080141.9029999999</v>
          </cell>
          <cell r="AG1334">
            <v>1081092.9029999999</v>
          </cell>
          <cell r="AH1334">
            <v>9.5</v>
          </cell>
        </row>
        <row r="1335">
          <cell r="J1335" t="str">
            <v>HONNUDIKE_66F02-MULUKUNTE</v>
          </cell>
          <cell r="K1335" t="str">
            <v>AGRI</v>
          </cell>
          <cell r="L1335" t="str">
            <v>1320105903010102</v>
          </cell>
          <cell r="M1335">
            <v>492</v>
          </cell>
          <cell r="N1335">
            <v>386</v>
          </cell>
          <cell r="O1335">
            <v>106</v>
          </cell>
          <cell r="P1335">
            <v>384</v>
          </cell>
          <cell r="Q1335">
            <v>0</v>
          </cell>
          <cell r="R1335">
            <v>519.13900000000001</v>
          </cell>
          <cell r="S1335">
            <v>537.73299999999995</v>
          </cell>
          <cell r="T1335">
            <v>519.13900000000001</v>
          </cell>
          <cell r="U1335">
            <v>0</v>
          </cell>
          <cell r="V1335">
            <v>519.13900000000001</v>
          </cell>
          <cell r="W1335">
            <v>0</v>
          </cell>
          <cell r="X1335">
            <v>20000</v>
          </cell>
          <cell r="Y1335">
            <v>0</v>
          </cell>
          <cell r="Z1335">
            <v>371880</v>
          </cell>
          <cell r="AA1335">
            <v>127000</v>
          </cell>
          <cell r="AB1335">
            <v>0</v>
          </cell>
          <cell r="AC1335">
            <v>0</v>
          </cell>
          <cell r="AD1335">
            <v>498880</v>
          </cell>
          <cell r="AE1335">
            <v>252</v>
          </cell>
          <cell r="AF1335">
            <v>451235.50400000002</v>
          </cell>
          <cell r="AG1335">
            <v>451487.50400000002</v>
          </cell>
          <cell r="AH1335">
            <v>9.5</v>
          </cell>
        </row>
        <row r="1336">
          <cell r="J1336" t="str">
            <v>HONNUDIKE_66F03-HONNUDIKE</v>
          </cell>
          <cell r="K1336" t="str">
            <v>AGRI</v>
          </cell>
          <cell r="L1336" t="str">
            <v>1320105903010103</v>
          </cell>
          <cell r="M1336">
            <v>405</v>
          </cell>
          <cell r="N1336">
            <v>393</v>
          </cell>
          <cell r="O1336">
            <v>12</v>
          </cell>
          <cell r="P1336">
            <v>391</v>
          </cell>
          <cell r="Q1336">
            <v>0</v>
          </cell>
          <cell r="R1336">
            <v>692.36300000000006</v>
          </cell>
          <cell r="S1336">
            <v>728.02800000000002</v>
          </cell>
          <cell r="T1336">
            <v>692.36300000000006</v>
          </cell>
          <cell r="U1336">
            <v>0</v>
          </cell>
          <cell r="V1336">
            <v>692.36300000000006</v>
          </cell>
          <cell r="W1336">
            <v>0</v>
          </cell>
          <cell r="X1336">
            <v>20000</v>
          </cell>
          <cell r="Y1336">
            <v>0</v>
          </cell>
          <cell r="Z1336">
            <v>713300</v>
          </cell>
          <cell r="AA1336">
            <v>70000</v>
          </cell>
          <cell r="AB1336">
            <v>0</v>
          </cell>
          <cell r="AC1336">
            <v>0</v>
          </cell>
          <cell r="AD1336">
            <v>783300</v>
          </cell>
          <cell r="AE1336">
            <v>66</v>
          </cell>
          <cell r="AF1336">
            <v>708820.75699999998</v>
          </cell>
          <cell r="AG1336">
            <v>708886.75699999998</v>
          </cell>
          <cell r="AH1336">
            <v>9.5</v>
          </cell>
        </row>
        <row r="1337">
          <cell r="J1337" t="str">
            <v>HONNUDIKE_66F04-SASALU</v>
          </cell>
          <cell r="K1337" t="str">
            <v>AGRI</v>
          </cell>
          <cell r="L1337" t="str">
            <v>1320105903010104</v>
          </cell>
          <cell r="M1337">
            <v>321</v>
          </cell>
          <cell r="N1337">
            <v>280</v>
          </cell>
          <cell r="O1337">
            <v>41</v>
          </cell>
          <cell r="P1337">
            <v>276</v>
          </cell>
          <cell r="Q1337">
            <v>0</v>
          </cell>
          <cell r="R1337">
            <v>638.11800000000005</v>
          </cell>
          <cell r="S1337">
            <v>659.14300000000003</v>
          </cell>
          <cell r="T1337">
            <v>638.11800000000005</v>
          </cell>
          <cell r="U1337">
            <v>0</v>
          </cell>
          <cell r="V1337">
            <v>638.11800000000005</v>
          </cell>
          <cell r="W1337">
            <v>0</v>
          </cell>
          <cell r="X1337">
            <v>20000</v>
          </cell>
          <cell r="Y1337">
            <v>0</v>
          </cell>
          <cell r="Z1337">
            <v>420500</v>
          </cell>
          <cell r="AA1337">
            <v>0</v>
          </cell>
          <cell r="AB1337">
            <v>0</v>
          </cell>
          <cell r="AC1337">
            <v>0</v>
          </cell>
          <cell r="AD1337">
            <v>420500</v>
          </cell>
          <cell r="AE1337">
            <v>75</v>
          </cell>
          <cell r="AF1337">
            <v>380478.31900000002</v>
          </cell>
          <cell r="AG1337">
            <v>380553.31900000002</v>
          </cell>
          <cell r="AH1337">
            <v>9.5</v>
          </cell>
        </row>
        <row r="1338">
          <cell r="J1338" t="str">
            <v>HONNUDIKE_66F05-HOLAKALLU</v>
          </cell>
          <cell r="K1338" t="str">
            <v>AGRI</v>
          </cell>
          <cell r="L1338" t="str">
            <v>1320105903010105</v>
          </cell>
          <cell r="M1338">
            <v>485</v>
          </cell>
          <cell r="N1338">
            <v>484</v>
          </cell>
          <cell r="O1338">
            <v>1</v>
          </cell>
          <cell r="P1338">
            <v>483</v>
          </cell>
          <cell r="Q1338">
            <v>0</v>
          </cell>
          <cell r="R1338">
            <v>1039.47</v>
          </cell>
          <cell r="S1338">
            <v>1062.1079999999999</v>
          </cell>
          <cell r="T1338">
            <v>1039.47</v>
          </cell>
          <cell r="U1338">
            <v>0</v>
          </cell>
          <cell r="V1338">
            <v>1039.47</v>
          </cell>
          <cell r="W1338">
            <v>0</v>
          </cell>
          <cell r="X1338">
            <v>20000</v>
          </cell>
          <cell r="Y1338">
            <v>0</v>
          </cell>
          <cell r="Z1338">
            <v>452760</v>
          </cell>
          <cell r="AA1338">
            <v>112000</v>
          </cell>
          <cell r="AB1338">
            <v>0</v>
          </cell>
          <cell r="AC1338">
            <v>0</v>
          </cell>
          <cell r="AD1338">
            <v>564760</v>
          </cell>
          <cell r="AE1338">
            <v>18</v>
          </cell>
          <cell r="AF1338">
            <v>511091.80300000001</v>
          </cell>
          <cell r="AG1338">
            <v>511109.80300000001</v>
          </cell>
          <cell r="AH1338">
            <v>9.5</v>
          </cell>
        </row>
        <row r="1339">
          <cell r="J1339" t="str">
            <v>HONNUDIKE_66F06-CHOLAMBALLI</v>
          </cell>
          <cell r="K1339" t="str">
            <v>AGRI</v>
          </cell>
          <cell r="L1339" t="str">
            <v>1320105903020301</v>
          </cell>
          <cell r="M1339">
            <v>441</v>
          </cell>
          <cell r="N1339">
            <v>413</v>
          </cell>
          <cell r="O1339">
            <v>28</v>
          </cell>
          <cell r="P1339">
            <v>404</v>
          </cell>
          <cell r="Q1339">
            <v>0</v>
          </cell>
          <cell r="R1339">
            <v>705.16399999999999</v>
          </cell>
          <cell r="S1339">
            <v>741.51700000000005</v>
          </cell>
          <cell r="T1339">
            <v>705.16399999999999</v>
          </cell>
          <cell r="U1339">
            <v>0</v>
          </cell>
          <cell r="V1339">
            <v>705.16399999999999</v>
          </cell>
          <cell r="W1339">
            <v>0</v>
          </cell>
          <cell r="X1339">
            <v>20000</v>
          </cell>
          <cell r="Y1339">
            <v>0</v>
          </cell>
          <cell r="Z1339">
            <v>727060</v>
          </cell>
          <cell r="AA1339">
            <v>0</v>
          </cell>
          <cell r="AB1339">
            <v>0</v>
          </cell>
          <cell r="AC1339">
            <v>0</v>
          </cell>
          <cell r="AD1339">
            <v>727060</v>
          </cell>
          <cell r="AE1339">
            <v>281</v>
          </cell>
          <cell r="AF1339">
            <v>657709.625</v>
          </cell>
          <cell r="AG1339">
            <v>657990.625</v>
          </cell>
          <cell r="AH1339">
            <v>9.5</v>
          </cell>
        </row>
        <row r="1340">
          <cell r="J1340" t="str">
            <v>HONNUDIKE_66F07-VIRUPASANDRA</v>
          </cell>
          <cell r="K1340" t="str">
            <v>AGRI</v>
          </cell>
          <cell r="L1340" t="str">
            <v>1320105903020302</v>
          </cell>
          <cell r="M1340">
            <v>317</v>
          </cell>
          <cell r="N1340">
            <v>304</v>
          </cell>
          <cell r="O1340">
            <v>13</v>
          </cell>
          <cell r="P1340">
            <v>302</v>
          </cell>
          <cell r="Q1340">
            <v>0</v>
          </cell>
          <cell r="R1340">
            <v>718.90599999999995</v>
          </cell>
          <cell r="S1340">
            <v>738.10500000000002</v>
          </cell>
          <cell r="T1340">
            <v>718.90599999999995</v>
          </cell>
          <cell r="U1340">
            <v>0</v>
          </cell>
          <cell r="V1340">
            <v>718.90599999999995</v>
          </cell>
          <cell r="W1340">
            <v>0</v>
          </cell>
          <cell r="X1340">
            <v>20000</v>
          </cell>
          <cell r="Y1340">
            <v>0</v>
          </cell>
          <cell r="Z1340">
            <v>383980</v>
          </cell>
          <cell r="AA1340">
            <v>0</v>
          </cell>
          <cell r="AB1340">
            <v>102000</v>
          </cell>
          <cell r="AC1340">
            <v>0</v>
          </cell>
          <cell r="AD1340">
            <v>281980</v>
          </cell>
          <cell r="AE1340">
            <v>85</v>
          </cell>
          <cell r="AF1340">
            <v>255106.17600000001</v>
          </cell>
          <cell r="AG1340">
            <v>255191.17600000001</v>
          </cell>
          <cell r="AH1340">
            <v>9.5</v>
          </cell>
        </row>
        <row r="1341">
          <cell r="J1341" t="str">
            <v>HONNUDIKE_66F08-HONNUDIKE-NJY</v>
          </cell>
          <cell r="K1341" t="str">
            <v>NJY</v>
          </cell>
          <cell r="L1341" t="str">
            <v>1320105903020303</v>
          </cell>
          <cell r="M1341">
            <v>5526</v>
          </cell>
          <cell r="N1341">
            <v>4951</v>
          </cell>
          <cell r="O1341">
            <v>575</v>
          </cell>
          <cell r="P1341">
            <v>0</v>
          </cell>
          <cell r="Q1341">
            <v>0</v>
          </cell>
          <cell r="R1341">
            <v>864.4</v>
          </cell>
          <cell r="S1341">
            <v>886.12400000000002</v>
          </cell>
          <cell r="T1341">
            <v>864.4</v>
          </cell>
          <cell r="U1341">
            <v>0</v>
          </cell>
          <cell r="V1341">
            <v>864.4</v>
          </cell>
          <cell r="W1341">
            <v>0</v>
          </cell>
          <cell r="X1341">
            <v>20000</v>
          </cell>
          <cell r="Y1341">
            <v>0</v>
          </cell>
          <cell r="Z1341">
            <v>434480</v>
          </cell>
          <cell r="AA1341">
            <v>0</v>
          </cell>
          <cell r="AB1341">
            <v>70000</v>
          </cell>
          <cell r="AC1341">
            <v>0</v>
          </cell>
          <cell r="AD1341">
            <v>364480</v>
          </cell>
          <cell r="AE1341">
            <v>331375.68</v>
          </cell>
          <cell r="AF1341">
            <v>0</v>
          </cell>
          <cell r="AG1341">
            <v>331375.68</v>
          </cell>
          <cell r="AH1341">
            <v>9.08</v>
          </cell>
        </row>
        <row r="1342">
          <cell r="J1342" t="str">
            <v>HONNUDIKE_66F09-CNNL</v>
          </cell>
          <cell r="K1342" t="str">
            <v>WATER WORKS</v>
          </cell>
          <cell r="L1342" t="str">
            <v>1320105903020304</v>
          </cell>
          <cell r="M1342">
            <v>1</v>
          </cell>
          <cell r="N1342">
            <v>1</v>
          </cell>
          <cell r="O1342">
            <v>0</v>
          </cell>
          <cell r="P1342">
            <v>0</v>
          </cell>
          <cell r="Q1342">
            <v>0</v>
          </cell>
          <cell r="R1342">
            <v>451.59</v>
          </cell>
          <cell r="S1342">
            <v>469.61900000000003</v>
          </cell>
          <cell r="T1342">
            <v>451.59</v>
          </cell>
          <cell r="U1342">
            <v>0</v>
          </cell>
          <cell r="V1342">
            <v>451.59</v>
          </cell>
          <cell r="W1342">
            <v>0</v>
          </cell>
          <cell r="X1342">
            <v>20000</v>
          </cell>
          <cell r="Y1342">
            <v>0</v>
          </cell>
          <cell r="Z1342">
            <v>360580</v>
          </cell>
          <cell r="AA1342">
            <v>0</v>
          </cell>
          <cell r="AB1342">
            <v>357700</v>
          </cell>
          <cell r="AC1342">
            <v>0</v>
          </cell>
          <cell r="AD1342">
            <v>2880</v>
          </cell>
          <cell r="AE1342">
            <v>2624</v>
          </cell>
          <cell r="AF1342">
            <v>0</v>
          </cell>
          <cell r="AG1342">
            <v>2624</v>
          </cell>
          <cell r="AH1342">
            <v>8.89</v>
          </cell>
        </row>
        <row r="1343">
          <cell r="J1343" t="str">
            <v>HONNUDIKE_66F10-HOLAKALLU-NJY</v>
          </cell>
          <cell r="K1343" t="str">
            <v>NJY</v>
          </cell>
          <cell r="L1343" t="str">
            <v>1320105903020305</v>
          </cell>
          <cell r="M1343">
            <v>1704</v>
          </cell>
          <cell r="N1343">
            <v>1446</v>
          </cell>
          <cell r="O1343">
            <v>258</v>
          </cell>
          <cell r="P1343">
            <v>0</v>
          </cell>
          <cell r="Q1343">
            <v>0</v>
          </cell>
          <cell r="R1343">
            <v>507.96100000000001</v>
          </cell>
          <cell r="S1343">
            <v>520.86500000000001</v>
          </cell>
          <cell r="T1343">
            <v>507.96100000000001</v>
          </cell>
          <cell r="U1343">
            <v>0</v>
          </cell>
          <cell r="V1343">
            <v>507.96100000000001</v>
          </cell>
          <cell r="W1343">
            <v>0</v>
          </cell>
          <cell r="X1343">
            <v>20000</v>
          </cell>
          <cell r="Y1343">
            <v>0</v>
          </cell>
          <cell r="Z1343">
            <v>258080</v>
          </cell>
          <cell r="AA1343">
            <v>0</v>
          </cell>
          <cell r="AB1343">
            <v>112000</v>
          </cell>
          <cell r="AC1343">
            <v>0</v>
          </cell>
          <cell r="AD1343">
            <v>146080</v>
          </cell>
          <cell r="AE1343">
            <v>132433.75</v>
          </cell>
          <cell r="AF1343">
            <v>0</v>
          </cell>
          <cell r="AG1343">
            <v>132433.75</v>
          </cell>
          <cell r="AH1343">
            <v>9.34</v>
          </cell>
        </row>
        <row r="1344">
          <cell r="J1344" t="str">
            <v>HONNUDIKE_66F11-ARENAHALLI</v>
          </cell>
          <cell r="K1344" t="str">
            <v>NJY</v>
          </cell>
          <cell r="L1344" t="str">
            <v>1320105903020306</v>
          </cell>
          <cell r="M1344">
            <v>977</v>
          </cell>
          <cell r="N1344">
            <v>892</v>
          </cell>
          <cell r="O1344">
            <v>85</v>
          </cell>
          <cell r="P1344">
            <v>0</v>
          </cell>
          <cell r="Q1344">
            <v>0</v>
          </cell>
          <cell r="R1344">
            <v>375.88600000000002</v>
          </cell>
          <cell r="S1344">
            <v>382.43900000000002</v>
          </cell>
          <cell r="T1344">
            <v>375.88600000000002</v>
          </cell>
          <cell r="U1344">
            <v>0</v>
          </cell>
          <cell r="V1344">
            <v>375.88600000000002</v>
          </cell>
          <cell r="W1344">
            <v>0</v>
          </cell>
          <cell r="X1344">
            <v>20000</v>
          </cell>
          <cell r="Y1344">
            <v>0</v>
          </cell>
          <cell r="Z1344">
            <v>131060</v>
          </cell>
          <cell r="AA1344">
            <v>10000</v>
          </cell>
          <cell r="AB1344">
            <v>0</v>
          </cell>
          <cell r="AC1344">
            <v>0</v>
          </cell>
          <cell r="AD1344">
            <v>141060</v>
          </cell>
          <cell r="AE1344">
            <v>128172.25</v>
          </cell>
          <cell r="AF1344">
            <v>0</v>
          </cell>
          <cell r="AG1344">
            <v>128172.25</v>
          </cell>
          <cell r="AH1344">
            <v>9.14</v>
          </cell>
        </row>
        <row r="1345">
          <cell r="J1345" t="str">
            <v>HONNUDIKE_66F12-MAASKAL</v>
          </cell>
          <cell r="K1345" t="str">
            <v>NJY</v>
          </cell>
          <cell r="L1345" t="str">
            <v>1320105903020307</v>
          </cell>
          <cell r="M1345">
            <v>1888</v>
          </cell>
          <cell r="N1345">
            <v>1627</v>
          </cell>
          <cell r="O1345">
            <v>261</v>
          </cell>
          <cell r="P1345">
            <v>0</v>
          </cell>
          <cell r="Q1345">
            <v>0</v>
          </cell>
          <cell r="R1345">
            <v>849.649</v>
          </cell>
          <cell r="S1345">
            <v>878.70899999999995</v>
          </cell>
          <cell r="T1345">
            <v>849.649</v>
          </cell>
          <cell r="U1345">
            <v>0</v>
          </cell>
          <cell r="V1345">
            <v>849.649</v>
          </cell>
          <cell r="W1345">
            <v>0</v>
          </cell>
          <cell r="X1345">
            <v>10000</v>
          </cell>
          <cell r="Y1345">
            <v>0</v>
          </cell>
          <cell r="Z1345">
            <v>290600</v>
          </cell>
          <cell r="AA1345">
            <v>0</v>
          </cell>
          <cell r="AB1345">
            <v>137000</v>
          </cell>
          <cell r="AC1345">
            <v>0</v>
          </cell>
          <cell r="AD1345">
            <v>153600</v>
          </cell>
          <cell r="AE1345">
            <v>138891.4</v>
          </cell>
          <cell r="AF1345">
            <v>0</v>
          </cell>
          <cell r="AG1345">
            <v>138891.4</v>
          </cell>
          <cell r="AH1345">
            <v>9.58</v>
          </cell>
        </row>
        <row r="1346">
          <cell r="J1346" t="str">
            <v>HONNUDIKE_66F13-VAHINI PIPES</v>
          </cell>
          <cell r="K1346" t="str">
            <v>INDUSTRIAL</v>
          </cell>
          <cell r="L1346" t="str">
            <v>1320105903010301</v>
          </cell>
          <cell r="M1346">
            <v>2</v>
          </cell>
          <cell r="N1346">
            <v>2</v>
          </cell>
          <cell r="O1346">
            <v>0</v>
          </cell>
          <cell r="P1346">
            <v>0</v>
          </cell>
          <cell r="Q1346">
            <v>0</v>
          </cell>
          <cell r="R1346">
            <v>56393.5</v>
          </cell>
          <cell r="S1346">
            <v>57083.5</v>
          </cell>
          <cell r="T1346">
            <v>56393.5</v>
          </cell>
          <cell r="U1346">
            <v>0</v>
          </cell>
          <cell r="V1346">
            <v>56393.5</v>
          </cell>
          <cell r="W1346">
            <v>0</v>
          </cell>
          <cell r="X1346">
            <v>2000</v>
          </cell>
          <cell r="Y1346">
            <v>0</v>
          </cell>
          <cell r="Z1346">
            <v>1380000</v>
          </cell>
          <cell r="AA1346">
            <v>0</v>
          </cell>
          <cell r="AB1346">
            <v>0</v>
          </cell>
          <cell r="AC1346">
            <v>0</v>
          </cell>
          <cell r="AD1346">
            <v>1380000</v>
          </cell>
          <cell r="AE1346">
            <v>1373700</v>
          </cell>
          <cell r="AF1346">
            <v>0</v>
          </cell>
          <cell r="AG1346">
            <v>1373700</v>
          </cell>
          <cell r="AH1346">
            <v>0.46</v>
          </cell>
        </row>
        <row r="1347">
          <cell r="J1347" t="str">
            <v>HONNUDIKE_66F14-JOLUMARANAHALLI</v>
          </cell>
          <cell r="K1347" t="str">
            <v>AGRI</v>
          </cell>
          <cell r="L1347" t="str">
            <v>1320105903020308</v>
          </cell>
          <cell r="M1347">
            <v>276</v>
          </cell>
          <cell r="N1347">
            <v>276</v>
          </cell>
          <cell r="O1347">
            <v>0</v>
          </cell>
          <cell r="P1347">
            <v>274</v>
          </cell>
          <cell r="Q1347">
            <v>0</v>
          </cell>
          <cell r="R1347">
            <v>5836.3</v>
          </cell>
          <cell r="S1347">
            <v>6057.4</v>
          </cell>
          <cell r="T1347">
            <v>5836.3</v>
          </cell>
          <cell r="U1347">
            <v>0</v>
          </cell>
          <cell r="V1347">
            <v>5836.3</v>
          </cell>
          <cell r="W1347">
            <v>0</v>
          </cell>
          <cell r="X1347">
            <v>2000</v>
          </cell>
          <cell r="Y1347">
            <v>0</v>
          </cell>
          <cell r="Z1347">
            <v>442200</v>
          </cell>
          <cell r="AA1347">
            <v>0</v>
          </cell>
          <cell r="AB1347">
            <v>0</v>
          </cell>
          <cell r="AC1347">
            <v>0</v>
          </cell>
          <cell r="AD1347">
            <v>442200</v>
          </cell>
          <cell r="AE1347">
            <v>5</v>
          </cell>
          <cell r="AF1347">
            <v>400185.46899999998</v>
          </cell>
          <cell r="AG1347">
            <v>400190.46899999998</v>
          </cell>
          <cell r="AH1347">
            <v>9.5</v>
          </cell>
        </row>
        <row r="1348">
          <cell r="J1348" t="str">
            <v>HONNUDIKE_66F15-NARUGANAHALLI IP</v>
          </cell>
          <cell r="K1348" t="str">
            <v>AGRI</v>
          </cell>
          <cell r="L1348" t="str">
            <v>1320105903010302</v>
          </cell>
          <cell r="M1348">
            <v>129</v>
          </cell>
          <cell r="N1348">
            <v>126</v>
          </cell>
          <cell r="O1348">
            <v>3</v>
          </cell>
          <cell r="P1348">
            <v>120</v>
          </cell>
          <cell r="Q1348">
            <v>0</v>
          </cell>
          <cell r="R1348">
            <v>2427.5</v>
          </cell>
          <cell r="S1348">
            <v>2622.8</v>
          </cell>
          <cell r="T1348">
            <v>2427.5</v>
          </cell>
          <cell r="U1348">
            <v>0</v>
          </cell>
          <cell r="V1348">
            <v>2427.5</v>
          </cell>
          <cell r="W1348">
            <v>0</v>
          </cell>
          <cell r="X1348">
            <v>2000</v>
          </cell>
          <cell r="Y1348">
            <v>0</v>
          </cell>
          <cell r="Z1348">
            <v>390600</v>
          </cell>
          <cell r="AA1348">
            <v>0</v>
          </cell>
          <cell r="AB1348">
            <v>151000</v>
          </cell>
          <cell r="AC1348">
            <v>0</v>
          </cell>
          <cell r="AD1348">
            <v>239600</v>
          </cell>
          <cell r="AE1348">
            <v>124</v>
          </cell>
          <cell r="AF1348">
            <v>205200</v>
          </cell>
          <cell r="AG1348">
            <v>205324</v>
          </cell>
          <cell r="AH1348">
            <v>14.31</v>
          </cell>
        </row>
        <row r="1349">
          <cell r="J1349" t="str">
            <v>HONNUDIKE_66F16-PANDITHANAHALLI IP</v>
          </cell>
          <cell r="K1349" t="str">
            <v>AGRI</v>
          </cell>
          <cell r="L1349" t="str">
            <v>1320105903020309</v>
          </cell>
          <cell r="M1349">
            <v>562</v>
          </cell>
          <cell r="N1349">
            <v>539</v>
          </cell>
          <cell r="O1349">
            <v>23</v>
          </cell>
          <cell r="P1349">
            <v>164</v>
          </cell>
          <cell r="Q1349">
            <v>0</v>
          </cell>
          <cell r="R1349">
            <v>1840.1</v>
          </cell>
          <cell r="S1349">
            <v>2077.4</v>
          </cell>
          <cell r="T1349">
            <v>1687.3</v>
          </cell>
          <cell r="U1349">
            <v>152.79999999999995</v>
          </cell>
          <cell r="V1349">
            <v>1687.3</v>
          </cell>
          <cell r="W1349">
            <v>152.79999999999995</v>
          </cell>
          <cell r="X1349">
            <v>2000</v>
          </cell>
          <cell r="Y1349">
            <v>0</v>
          </cell>
          <cell r="Z1349">
            <v>474600</v>
          </cell>
          <cell r="AA1349">
            <v>0</v>
          </cell>
          <cell r="AB1349">
            <v>133000</v>
          </cell>
          <cell r="AC1349">
            <v>0</v>
          </cell>
          <cell r="AD1349">
            <v>341600</v>
          </cell>
          <cell r="AE1349">
            <v>17079</v>
          </cell>
          <cell r="AF1349">
            <v>282000</v>
          </cell>
          <cell r="AG1349">
            <v>299079</v>
          </cell>
          <cell r="AH1349">
            <v>12.45</v>
          </cell>
        </row>
        <row r="1350">
          <cell r="J1350" t="str">
            <v>URDIGERE_66F01-SEETHAKALLU</v>
          </cell>
          <cell r="K1350" t="str">
            <v>AGRI</v>
          </cell>
          <cell r="L1350" t="str">
            <v>1320105904010101</v>
          </cell>
          <cell r="M1350">
            <v>406</v>
          </cell>
          <cell r="N1350">
            <v>393</v>
          </cell>
          <cell r="O1350">
            <v>13</v>
          </cell>
          <cell r="P1350">
            <v>377</v>
          </cell>
          <cell r="Q1350">
            <v>0</v>
          </cell>
          <cell r="R1350">
            <v>847.22900000000004</v>
          </cell>
          <cell r="S1350">
            <v>879.75800000000004</v>
          </cell>
          <cell r="T1350">
            <v>847.22900000000004</v>
          </cell>
          <cell r="U1350">
            <v>0</v>
          </cell>
          <cell r="V1350">
            <v>847.22900000000004</v>
          </cell>
          <cell r="W1350">
            <v>0</v>
          </cell>
          <cell r="X1350">
            <v>20000</v>
          </cell>
          <cell r="Y1350">
            <v>0</v>
          </cell>
          <cell r="Z1350">
            <v>650580</v>
          </cell>
          <cell r="AA1350">
            <v>8000</v>
          </cell>
          <cell r="AB1350">
            <v>0</v>
          </cell>
          <cell r="AC1350">
            <v>0</v>
          </cell>
          <cell r="AD1350">
            <v>658580</v>
          </cell>
          <cell r="AE1350">
            <v>1471</v>
          </cell>
          <cell r="AF1350">
            <v>594542.505</v>
          </cell>
          <cell r="AG1350">
            <v>596013.505</v>
          </cell>
          <cell r="AH1350">
            <v>9.5</v>
          </cell>
        </row>
        <row r="1351">
          <cell r="J1351" t="str">
            <v>URDIGERE_66F02-MYDALA</v>
          </cell>
          <cell r="K1351" t="str">
            <v>NJY</v>
          </cell>
          <cell r="L1351" t="str">
            <v>1320105904010102</v>
          </cell>
          <cell r="M1351">
            <v>2489</v>
          </cell>
          <cell r="N1351">
            <v>2301</v>
          </cell>
          <cell r="O1351">
            <v>188</v>
          </cell>
          <cell r="P1351">
            <v>0</v>
          </cell>
          <cell r="Q1351">
            <v>0</v>
          </cell>
          <cell r="R1351">
            <v>1173.6759999999999</v>
          </cell>
          <cell r="S1351">
            <v>1199.452</v>
          </cell>
          <cell r="T1351">
            <v>1173.6759999999999</v>
          </cell>
          <cell r="U1351">
            <v>0</v>
          </cell>
          <cell r="V1351">
            <v>1173.6759999999999</v>
          </cell>
          <cell r="W1351">
            <v>0</v>
          </cell>
          <cell r="X1351">
            <v>10000</v>
          </cell>
          <cell r="Y1351">
            <v>0</v>
          </cell>
          <cell r="Z1351">
            <v>257760</v>
          </cell>
          <cell r="AA1351">
            <v>0</v>
          </cell>
          <cell r="AB1351">
            <v>65000</v>
          </cell>
          <cell r="AC1351">
            <v>0</v>
          </cell>
          <cell r="AD1351">
            <v>192760</v>
          </cell>
          <cell r="AE1351">
            <v>174844.9</v>
          </cell>
          <cell r="AF1351">
            <v>0</v>
          </cell>
          <cell r="AG1351">
            <v>174844.9</v>
          </cell>
          <cell r="AH1351">
            <v>9.2899999999999991</v>
          </cell>
        </row>
        <row r="1352">
          <cell r="J1352" t="str">
            <v>URDIGERE_66F03-D.DURGA</v>
          </cell>
          <cell r="K1352" t="str">
            <v>AGRI</v>
          </cell>
          <cell r="L1352" t="str">
            <v>1320105904010103</v>
          </cell>
          <cell r="M1352">
            <v>462</v>
          </cell>
          <cell r="N1352">
            <v>460</v>
          </cell>
          <cell r="O1352">
            <v>2</v>
          </cell>
          <cell r="P1352">
            <v>459</v>
          </cell>
          <cell r="Q1352">
            <v>0</v>
          </cell>
          <cell r="R1352">
            <v>701.89300000000003</v>
          </cell>
          <cell r="S1352">
            <v>722.31299999999999</v>
          </cell>
          <cell r="T1352">
            <v>701.89300000000003</v>
          </cell>
          <cell r="U1352">
            <v>0</v>
          </cell>
          <cell r="V1352">
            <v>701.89300000000003</v>
          </cell>
          <cell r="W1352">
            <v>0</v>
          </cell>
          <cell r="X1352">
            <v>20000</v>
          </cell>
          <cell r="Y1352">
            <v>0</v>
          </cell>
          <cell r="Z1352">
            <v>408400</v>
          </cell>
          <cell r="AA1352">
            <v>10000</v>
          </cell>
          <cell r="AB1352">
            <v>0</v>
          </cell>
          <cell r="AC1352">
            <v>0</v>
          </cell>
          <cell r="AD1352">
            <v>418400</v>
          </cell>
          <cell r="AE1352">
            <v>61</v>
          </cell>
          <cell r="AF1352">
            <v>378591.37199999997</v>
          </cell>
          <cell r="AG1352">
            <v>378652.37199999997</v>
          </cell>
          <cell r="AH1352">
            <v>9.5</v>
          </cell>
        </row>
        <row r="1353">
          <cell r="J1353" t="str">
            <v>URDIGERE_66F04-URDIGERE-RURAL</v>
          </cell>
          <cell r="K1353" t="str">
            <v>AGRI</v>
          </cell>
          <cell r="L1353" t="str">
            <v>1320105904010104</v>
          </cell>
          <cell r="M1353">
            <v>533</v>
          </cell>
          <cell r="N1353">
            <v>480</v>
          </cell>
          <cell r="O1353">
            <v>53</v>
          </cell>
          <cell r="P1353">
            <v>465</v>
          </cell>
          <cell r="Q1353">
            <v>0</v>
          </cell>
          <cell r="R1353">
            <v>683.54600000000005</v>
          </cell>
          <cell r="S1353">
            <v>718.99400000000003</v>
          </cell>
          <cell r="T1353">
            <v>683.54600000000005</v>
          </cell>
          <cell r="U1353">
            <v>0</v>
          </cell>
          <cell r="V1353">
            <v>683.54600000000005</v>
          </cell>
          <cell r="W1353">
            <v>0</v>
          </cell>
          <cell r="X1353">
            <v>20000</v>
          </cell>
          <cell r="Y1353">
            <v>0</v>
          </cell>
          <cell r="Z1353">
            <v>708960</v>
          </cell>
          <cell r="AA1353">
            <v>10000</v>
          </cell>
          <cell r="AB1353">
            <v>0</v>
          </cell>
          <cell r="AC1353">
            <v>0</v>
          </cell>
          <cell r="AD1353">
            <v>718960</v>
          </cell>
          <cell r="AE1353">
            <v>464</v>
          </cell>
          <cell r="AF1353">
            <v>650196.71799999999</v>
          </cell>
          <cell r="AG1353">
            <v>650660.71799999999</v>
          </cell>
          <cell r="AH1353">
            <v>9.5</v>
          </cell>
        </row>
        <row r="1354">
          <cell r="J1354" t="str">
            <v>URDIGERE_66F05-KALENAHALLI</v>
          </cell>
          <cell r="K1354" t="str">
            <v>NJY</v>
          </cell>
          <cell r="L1354" t="str">
            <v>1320105904020101</v>
          </cell>
          <cell r="M1354">
            <v>9</v>
          </cell>
          <cell r="N1354">
            <v>7</v>
          </cell>
          <cell r="O1354">
            <v>2</v>
          </cell>
          <cell r="P1354">
            <v>0</v>
          </cell>
          <cell r="Q1354">
            <v>0</v>
          </cell>
          <cell r="T1354">
            <v>607.50099999999998</v>
          </cell>
          <cell r="U1354">
            <v>-607.50099999999998</v>
          </cell>
          <cell r="V1354">
            <v>607.50099999999998</v>
          </cell>
          <cell r="W1354">
            <v>-607.50099999999998</v>
          </cell>
          <cell r="AE1354">
            <v>208</v>
          </cell>
          <cell r="AF1354">
            <v>0</v>
          </cell>
          <cell r="AG1354">
            <v>208</v>
          </cell>
        </row>
        <row r="1355">
          <cell r="J1355" t="str">
            <v>URDIGERE_66F05-KALENAHALLI</v>
          </cell>
          <cell r="K1355" t="str">
            <v>NJY</v>
          </cell>
          <cell r="L1355" t="str">
            <v>1320105904020301</v>
          </cell>
          <cell r="M1355">
            <v>2574</v>
          </cell>
          <cell r="N1355">
            <v>2386</v>
          </cell>
          <cell r="O1355">
            <v>188</v>
          </cell>
          <cell r="P1355">
            <v>1</v>
          </cell>
          <cell r="Q1355">
            <v>0</v>
          </cell>
          <cell r="R1355">
            <v>607.50099999999998</v>
          </cell>
          <cell r="S1355">
            <v>620.16099999999994</v>
          </cell>
          <cell r="T1355">
            <v>607.50099999999998</v>
          </cell>
          <cell r="U1355">
            <v>0</v>
          </cell>
          <cell r="V1355">
            <v>607.50099999999998</v>
          </cell>
          <cell r="W1355">
            <v>0</v>
          </cell>
          <cell r="X1355">
            <v>20000</v>
          </cell>
          <cell r="Y1355">
            <v>0</v>
          </cell>
          <cell r="Z1355">
            <v>253200</v>
          </cell>
          <cell r="AA1355">
            <v>0</v>
          </cell>
          <cell r="AB1355">
            <v>10000</v>
          </cell>
          <cell r="AC1355">
            <v>0</v>
          </cell>
          <cell r="AD1355">
            <v>243200</v>
          </cell>
          <cell r="AE1355">
            <v>217719.84</v>
          </cell>
          <cell r="AF1355">
            <v>1470.39</v>
          </cell>
          <cell r="AG1355">
            <v>219190.23</v>
          </cell>
          <cell r="AH1355">
            <v>9.8699999999999992</v>
          </cell>
        </row>
        <row r="1356">
          <cell r="J1356" t="str">
            <v>URDIGERE_66F06-KURUVELU</v>
          </cell>
          <cell r="K1356" t="str">
            <v>AGRI</v>
          </cell>
          <cell r="L1356" t="str">
            <v>1320105904020302</v>
          </cell>
          <cell r="M1356">
            <v>539</v>
          </cell>
          <cell r="N1356">
            <v>508</v>
          </cell>
          <cell r="O1356">
            <v>31</v>
          </cell>
          <cell r="P1356">
            <v>501</v>
          </cell>
          <cell r="Q1356">
            <v>0</v>
          </cell>
          <cell r="R1356">
            <v>644.06399999999996</v>
          </cell>
          <cell r="S1356">
            <v>669.45600000000002</v>
          </cell>
          <cell r="T1356">
            <v>644.06399999999996</v>
          </cell>
          <cell r="U1356">
            <v>0</v>
          </cell>
          <cell r="V1356">
            <v>644.06399999999996</v>
          </cell>
          <cell r="W1356">
            <v>0</v>
          </cell>
          <cell r="X1356">
            <v>20000</v>
          </cell>
          <cell r="Y1356">
            <v>0</v>
          </cell>
          <cell r="Z1356">
            <v>507840</v>
          </cell>
          <cell r="AA1356">
            <v>0</v>
          </cell>
          <cell r="AB1356">
            <v>0</v>
          </cell>
          <cell r="AC1356">
            <v>0</v>
          </cell>
          <cell r="AD1356">
            <v>507840</v>
          </cell>
          <cell r="AE1356">
            <v>246</v>
          </cell>
          <cell r="AF1356">
            <v>459347.03700000001</v>
          </cell>
          <cell r="AG1356">
            <v>459593.03700000001</v>
          </cell>
          <cell r="AH1356">
            <v>9.5</v>
          </cell>
        </row>
        <row r="1357">
          <cell r="J1357" t="str">
            <v>URDIGERE_66F07-SATHAGHATTA</v>
          </cell>
          <cell r="K1357" t="str">
            <v>NJY</v>
          </cell>
          <cell r="L1357" t="str">
            <v>1320105904020303</v>
          </cell>
          <cell r="M1357">
            <v>5226</v>
          </cell>
          <cell r="N1357">
            <v>4474</v>
          </cell>
          <cell r="O1357">
            <v>752</v>
          </cell>
          <cell r="P1357">
            <v>0</v>
          </cell>
          <cell r="Q1357">
            <v>0</v>
          </cell>
          <cell r="R1357">
            <v>1439.2190000000001</v>
          </cell>
          <cell r="S1357">
            <v>1471.57</v>
          </cell>
          <cell r="T1357">
            <v>1439.2190000000001</v>
          </cell>
          <cell r="U1357">
            <v>0</v>
          </cell>
          <cell r="V1357">
            <v>1439.2190000000001</v>
          </cell>
          <cell r="W1357">
            <v>0</v>
          </cell>
          <cell r="X1357">
            <v>10000</v>
          </cell>
          <cell r="Y1357">
            <v>0</v>
          </cell>
          <cell r="Z1357">
            <v>323510</v>
          </cell>
          <cell r="AA1357">
            <v>0</v>
          </cell>
          <cell r="AB1357">
            <v>10000</v>
          </cell>
          <cell r="AC1357">
            <v>0</v>
          </cell>
          <cell r="AD1357">
            <v>313510</v>
          </cell>
          <cell r="AE1357">
            <v>282937.46999999997</v>
          </cell>
          <cell r="AF1357">
            <v>0</v>
          </cell>
          <cell r="AG1357">
            <v>282937.46999999997</v>
          </cell>
          <cell r="AH1357">
            <v>9.75</v>
          </cell>
        </row>
        <row r="1358">
          <cell r="J1358" t="str">
            <v>URDIGERE_66F08-HALUGONDANAHALLI</v>
          </cell>
          <cell r="K1358" t="str">
            <v>AGRI</v>
          </cell>
          <cell r="L1358" t="str">
            <v>1320105904010105</v>
          </cell>
          <cell r="M1358">
            <v>448</v>
          </cell>
          <cell r="N1358">
            <v>447</v>
          </cell>
          <cell r="O1358">
            <v>1</v>
          </cell>
          <cell r="P1358">
            <v>441</v>
          </cell>
          <cell r="Q1358">
            <v>0</v>
          </cell>
          <cell r="R1358">
            <v>800.99099999999999</v>
          </cell>
          <cell r="S1358">
            <v>827.82299999999998</v>
          </cell>
          <cell r="T1358">
            <v>800.99099999999999</v>
          </cell>
          <cell r="U1358">
            <v>0</v>
          </cell>
          <cell r="V1358">
            <v>800.99099999999999</v>
          </cell>
          <cell r="W1358">
            <v>0</v>
          </cell>
          <cell r="X1358">
            <v>20000</v>
          </cell>
          <cell r="Y1358">
            <v>0</v>
          </cell>
          <cell r="Z1358">
            <v>536640</v>
          </cell>
          <cell r="AA1358">
            <v>65000</v>
          </cell>
          <cell r="AB1358">
            <v>0</v>
          </cell>
          <cell r="AC1358">
            <v>0</v>
          </cell>
          <cell r="AD1358">
            <v>601640</v>
          </cell>
          <cell r="AE1358">
            <v>886</v>
          </cell>
          <cell r="AF1358">
            <v>543599.00800000003</v>
          </cell>
          <cell r="AG1358">
            <v>544485.00800000003</v>
          </cell>
          <cell r="AH1358">
            <v>9.5</v>
          </cell>
        </row>
        <row r="1359">
          <cell r="J1359" t="str">
            <v>BADAVANAHALLI_66F01-RANGAPURA</v>
          </cell>
          <cell r="K1359" t="str">
            <v>AGRI</v>
          </cell>
          <cell r="L1359" t="str">
            <v>1320301902010101</v>
          </cell>
          <cell r="M1359">
            <v>1124</v>
          </cell>
          <cell r="N1359">
            <v>609</v>
          </cell>
          <cell r="O1359">
            <v>515</v>
          </cell>
          <cell r="P1359">
            <v>537</v>
          </cell>
          <cell r="Q1359">
            <v>0</v>
          </cell>
          <cell r="R1359">
            <v>1325.3030000000001</v>
          </cell>
          <cell r="S1359">
            <v>1360.41</v>
          </cell>
          <cell r="T1359">
            <v>1325.3</v>
          </cell>
          <cell r="U1359">
            <v>3.0000000001564331E-3</v>
          </cell>
          <cell r="V1359">
            <v>1325.3</v>
          </cell>
          <cell r="W1359">
            <v>3.0000000001564331E-3</v>
          </cell>
          <cell r="X1359">
            <v>20000</v>
          </cell>
          <cell r="Y1359">
            <v>0</v>
          </cell>
          <cell r="Z1359">
            <v>702140</v>
          </cell>
          <cell r="AA1359">
            <v>43000</v>
          </cell>
          <cell r="AB1359">
            <v>0</v>
          </cell>
          <cell r="AC1359">
            <v>0</v>
          </cell>
          <cell r="AD1359">
            <v>745140</v>
          </cell>
          <cell r="AE1359">
            <v>909</v>
          </cell>
          <cell r="AF1359">
            <v>673440.95200000005</v>
          </cell>
          <cell r="AG1359">
            <v>674349.95200000005</v>
          </cell>
          <cell r="AH1359">
            <v>9.5</v>
          </cell>
        </row>
        <row r="1360">
          <cell r="J1360" t="str">
            <v>BADAVANAHALLI_66F02-KAVANADALA</v>
          </cell>
          <cell r="K1360" t="str">
            <v>AGRI</v>
          </cell>
          <cell r="L1360" t="str">
            <v>1320301902010102</v>
          </cell>
          <cell r="M1360">
            <v>448</v>
          </cell>
          <cell r="N1360">
            <v>432</v>
          </cell>
          <cell r="O1360">
            <v>16</v>
          </cell>
          <cell r="P1360">
            <v>428</v>
          </cell>
          <cell r="Q1360">
            <v>0</v>
          </cell>
          <cell r="R1360">
            <v>534.51300000000003</v>
          </cell>
          <cell r="S1360">
            <v>557.39599999999996</v>
          </cell>
          <cell r="T1360">
            <v>534.51</v>
          </cell>
          <cell r="U1360">
            <v>3.0000000000427463E-3</v>
          </cell>
          <cell r="V1360">
            <v>534.51</v>
          </cell>
          <cell r="W1360">
            <v>3.0000000000427463E-3</v>
          </cell>
          <cell r="X1360">
            <v>20000</v>
          </cell>
          <cell r="Y1360">
            <v>0</v>
          </cell>
          <cell r="Z1360">
            <v>457660</v>
          </cell>
          <cell r="AA1360">
            <v>118000</v>
          </cell>
          <cell r="AB1360">
            <v>0</v>
          </cell>
          <cell r="AC1360">
            <v>0</v>
          </cell>
          <cell r="AD1360">
            <v>575660</v>
          </cell>
          <cell r="AE1360">
            <v>56</v>
          </cell>
          <cell r="AF1360">
            <v>520917.67800000001</v>
          </cell>
          <cell r="AG1360">
            <v>520973.67800000001</v>
          </cell>
          <cell r="AH1360">
            <v>9.5</v>
          </cell>
        </row>
        <row r="1361">
          <cell r="J1361" t="str">
            <v>BADAVANAHALLI_66F03-SIDADARAGALLU</v>
          </cell>
          <cell r="K1361" t="str">
            <v>AGRI</v>
          </cell>
          <cell r="L1361" t="str">
            <v>1320301902010103</v>
          </cell>
          <cell r="M1361">
            <v>418</v>
          </cell>
          <cell r="N1361">
            <v>398</v>
          </cell>
          <cell r="O1361">
            <v>20</v>
          </cell>
          <cell r="P1361">
            <v>381</v>
          </cell>
          <cell r="Q1361">
            <v>0</v>
          </cell>
          <cell r="R1361">
            <v>1002.616</v>
          </cell>
          <cell r="S1361">
            <v>1024.2439999999999</v>
          </cell>
          <cell r="T1361">
            <v>1002.62</v>
          </cell>
          <cell r="U1361">
            <v>-4.0000000000190994E-3</v>
          </cell>
          <cell r="V1361">
            <v>1002.62</v>
          </cell>
          <cell r="W1361">
            <v>-4.0000000000190994E-3</v>
          </cell>
          <cell r="X1361">
            <v>20000</v>
          </cell>
          <cell r="Y1361">
            <v>0</v>
          </cell>
          <cell r="Z1361">
            <v>432560</v>
          </cell>
          <cell r="AA1361">
            <v>117000</v>
          </cell>
          <cell r="AB1361">
            <v>0</v>
          </cell>
          <cell r="AC1361">
            <v>0</v>
          </cell>
          <cell r="AD1361">
            <v>549560</v>
          </cell>
          <cell r="AE1361">
            <v>264</v>
          </cell>
          <cell r="AF1361">
            <v>497087.36</v>
          </cell>
          <cell r="AG1361">
            <v>497351.36</v>
          </cell>
          <cell r="AH1361">
            <v>9.5</v>
          </cell>
        </row>
        <row r="1362">
          <cell r="J1362" t="str">
            <v>BADAVANAHALLI_66F04-DODDERI</v>
          </cell>
          <cell r="K1362" t="str">
            <v>AGRI</v>
          </cell>
          <cell r="L1362" t="str">
            <v>1320301902020301</v>
          </cell>
          <cell r="M1362">
            <v>518</v>
          </cell>
          <cell r="N1362">
            <v>513</v>
          </cell>
          <cell r="O1362">
            <v>5</v>
          </cell>
          <cell r="P1362">
            <v>494</v>
          </cell>
          <cell r="Q1362">
            <v>0</v>
          </cell>
          <cell r="R1362">
            <v>980.42499999999995</v>
          </cell>
          <cell r="S1362">
            <v>1005.302</v>
          </cell>
          <cell r="T1362">
            <v>980.43</v>
          </cell>
          <cell r="U1362">
            <v>-4.9999999999954525E-3</v>
          </cell>
          <cell r="V1362">
            <v>980.43</v>
          </cell>
          <cell r="W1362">
            <v>-4.9999999999954525E-3</v>
          </cell>
          <cell r="X1362">
            <v>20000</v>
          </cell>
          <cell r="Y1362">
            <v>0</v>
          </cell>
          <cell r="Z1362">
            <v>497540</v>
          </cell>
          <cell r="AA1362">
            <v>122000</v>
          </cell>
          <cell r="AB1362">
            <v>0</v>
          </cell>
          <cell r="AC1362">
            <v>0</v>
          </cell>
          <cell r="AD1362">
            <v>619540</v>
          </cell>
          <cell r="AE1362">
            <v>915</v>
          </cell>
          <cell r="AF1362">
            <v>559767.78</v>
          </cell>
          <cell r="AG1362">
            <v>560682.78</v>
          </cell>
          <cell r="AH1362">
            <v>9.5</v>
          </cell>
        </row>
        <row r="1363">
          <cell r="J1363" t="str">
            <v>BADAVANAHALLI_66F05-KARPENAHALLY</v>
          </cell>
          <cell r="K1363" t="str">
            <v>AGRI</v>
          </cell>
          <cell r="L1363" t="str">
            <v>1320301902020302</v>
          </cell>
          <cell r="M1363">
            <v>370</v>
          </cell>
          <cell r="N1363">
            <v>286</v>
          </cell>
          <cell r="O1363">
            <v>84</v>
          </cell>
          <cell r="P1363">
            <v>282</v>
          </cell>
          <cell r="Q1363">
            <v>0</v>
          </cell>
          <cell r="R1363">
            <v>950.42100000000005</v>
          </cell>
          <cell r="S1363">
            <v>973.69299999999998</v>
          </cell>
          <cell r="T1363">
            <v>950.42</v>
          </cell>
          <cell r="U1363">
            <v>1.00000000009004E-3</v>
          </cell>
          <cell r="V1363">
            <v>950.42</v>
          </cell>
          <cell r="W1363">
            <v>1.00000000009004E-3</v>
          </cell>
          <cell r="X1363">
            <v>20000</v>
          </cell>
          <cell r="Y1363">
            <v>0</v>
          </cell>
          <cell r="Z1363">
            <v>465440</v>
          </cell>
          <cell r="AA1363">
            <v>0</v>
          </cell>
          <cell r="AB1363">
            <v>0</v>
          </cell>
          <cell r="AC1363">
            <v>0</v>
          </cell>
          <cell r="AD1363">
            <v>465440</v>
          </cell>
          <cell r="AE1363">
            <v>70</v>
          </cell>
          <cell r="AF1363">
            <v>419100</v>
          </cell>
          <cell r="AG1363">
            <v>419170</v>
          </cell>
          <cell r="AH1363">
            <v>9.94</v>
          </cell>
        </row>
        <row r="1364">
          <cell r="J1364" t="str">
            <v>BADAVANAHALLI_66F06-CHANDRAGIRI</v>
          </cell>
          <cell r="K1364" t="str">
            <v>AGRI</v>
          </cell>
          <cell r="L1364" t="str">
            <v>1320301902020303</v>
          </cell>
          <cell r="M1364">
            <v>390</v>
          </cell>
          <cell r="N1364">
            <v>382</v>
          </cell>
          <cell r="O1364">
            <v>8</v>
          </cell>
          <cell r="P1364">
            <v>380</v>
          </cell>
          <cell r="Q1364">
            <v>0</v>
          </cell>
          <cell r="R1364">
            <v>1007.693</v>
          </cell>
          <cell r="S1364">
            <v>1028.8530000000001</v>
          </cell>
          <cell r="T1364">
            <v>1007.69</v>
          </cell>
          <cell r="U1364">
            <v>2.9999999999290594E-3</v>
          </cell>
          <cell r="V1364">
            <v>1007.69</v>
          </cell>
          <cell r="W1364">
            <v>2.9999999999290594E-3</v>
          </cell>
          <cell r="X1364">
            <v>20000</v>
          </cell>
          <cell r="Y1364">
            <v>0</v>
          </cell>
          <cell r="Z1364">
            <v>423200</v>
          </cell>
          <cell r="AA1364">
            <v>115000</v>
          </cell>
          <cell r="AB1364">
            <v>0</v>
          </cell>
          <cell r="AC1364">
            <v>0</v>
          </cell>
          <cell r="AD1364">
            <v>538200</v>
          </cell>
          <cell r="AE1364">
            <v>136</v>
          </cell>
          <cell r="AF1364">
            <v>486934.1</v>
          </cell>
          <cell r="AG1364">
            <v>487070.1</v>
          </cell>
          <cell r="AH1364">
            <v>9.5</v>
          </cell>
        </row>
        <row r="1365">
          <cell r="J1365" t="str">
            <v>BADAVANAHALLI_66F07-BADAVANAHALLY</v>
          </cell>
          <cell r="K1365" t="str">
            <v>MIXED LOAD</v>
          </cell>
          <cell r="L1365" t="str">
            <v>1320301902010104</v>
          </cell>
          <cell r="M1365">
            <v>2421</v>
          </cell>
          <cell r="N1365">
            <v>2025</v>
          </cell>
          <cell r="O1365">
            <v>396</v>
          </cell>
          <cell r="P1365">
            <v>112</v>
          </cell>
          <cell r="Q1365">
            <v>0</v>
          </cell>
          <cell r="R1365">
            <v>1145.5</v>
          </cell>
          <cell r="S1365">
            <v>1161.1420000000001</v>
          </cell>
          <cell r="T1365">
            <v>1145.5</v>
          </cell>
          <cell r="U1365">
            <v>0</v>
          </cell>
          <cell r="V1365">
            <v>1145.5</v>
          </cell>
          <cell r="W1365">
            <v>0</v>
          </cell>
          <cell r="X1365">
            <v>20000</v>
          </cell>
          <cell r="Y1365">
            <v>0</v>
          </cell>
          <cell r="Z1365">
            <v>312840</v>
          </cell>
          <cell r="AA1365">
            <v>0</v>
          </cell>
          <cell r="AB1365">
            <v>35000</v>
          </cell>
          <cell r="AC1365">
            <v>0</v>
          </cell>
          <cell r="AD1365">
            <v>277840</v>
          </cell>
          <cell r="AE1365">
            <v>115734</v>
          </cell>
          <cell r="AF1365">
            <v>148143.405</v>
          </cell>
          <cell r="AG1365">
            <v>263877.40500000003</v>
          </cell>
          <cell r="AH1365">
            <v>5.03</v>
          </cell>
        </row>
        <row r="1366">
          <cell r="J1366" t="str">
            <v>BADAVANAHALLI_66F08-JAVANAIAHNAPALYA</v>
          </cell>
          <cell r="K1366" t="str">
            <v>AGRI</v>
          </cell>
          <cell r="L1366" t="str">
            <v>1320301902010105</v>
          </cell>
          <cell r="M1366">
            <v>441</v>
          </cell>
          <cell r="N1366">
            <v>431</v>
          </cell>
          <cell r="O1366">
            <v>10</v>
          </cell>
          <cell r="P1366">
            <v>422</v>
          </cell>
          <cell r="Q1366">
            <v>0</v>
          </cell>
          <cell r="R1366">
            <v>1194.3510000000001</v>
          </cell>
          <cell r="S1366">
            <v>1229.7639999999999</v>
          </cell>
          <cell r="T1366">
            <v>1194.3499999999999</v>
          </cell>
          <cell r="U1366">
            <v>1.0000000002037268E-3</v>
          </cell>
          <cell r="V1366">
            <v>1194.3499999999999</v>
          </cell>
          <cell r="W1366">
            <v>1.0000000002037268E-3</v>
          </cell>
          <cell r="X1366">
            <v>20000</v>
          </cell>
          <cell r="Y1366">
            <v>0</v>
          </cell>
          <cell r="Z1366">
            <v>708260</v>
          </cell>
          <cell r="AA1366">
            <v>0</v>
          </cell>
          <cell r="AB1366">
            <v>0</v>
          </cell>
          <cell r="AC1366">
            <v>0</v>
          </cell>
          <cell r="AD1366">
            <v>708260</v>
          </cell>
          <cell r="AE1366">
            <v>251</v>
          </cell>
          <cell r="AF1366">
            <v>639600</v>
          </cell>
          <cell r="AG1366">
            <v>639851</v>
          </cell>
          <cell r="AH1366">
            <v>9.66</v>
          </cell>
        </row>
        <row r="1367">
          <cell r="J1367" t="str">
            <v>BADAVANAHALLI_66F09-BANAGARAHALLY</v>
          </cell>
          <cell r="K1367" t="str">
            <v>AGRI</v>
          </cell>
          <cell r="L1367" t="str">
            <v>1320301902020304</v>
          </cell>
          <cell r="M1367">
            <v>644</v>
          </cell>
          <cell r="N1367">
            <v>608</v>
          </cell>
          <cell r="O1367">
            <v>36</v>
          </cell>
          <cell r="P1367">
            <v>521</v>
          </cell>
          <cell r="Q1367">
            <v>0</v>
          </cell>
          <cell r="R1367">
            <v>1034.27</v>
          </cell>
          <cell r="S1367">
            <v>1055.616</v>
          </cell>
          <cell r="T1367">
            <v>1034.27</v>
          </cell>
          <cell r="U1367">
            <v>0</v>
          </cell>
          <cell r="V1367">
            <v>1034.27</v>
          </cell>
          <cell r="W1367">
            <v>0</v>
          </cell>
          <cell r="X1367">
            <v>20000</v>
          </cell>
          <cell r="Y1367">
            <v>0</v>
          </cell>
          <cell r="Z1367">
            <v>426920</v>
          </cell>
          <cell r="AA1367">
            <v>116000</v>
          </cell>
          <cell r="AB1367">
            <v>0</v>
          </cell>
          <cell r="AC1367">
            <v>0</v>
          </cell>
          <cell r="AD1367">
            <v>542920</v>
          </cell>
          <cell r="AE1367">
            <v>7153</v>
          </cell>
          <cell r="AF1367">
            <v>485277.20199999999</v>
          </cell>
          <cell r="AG1367">
            <v>492430.20199999999</v>
          </cell>
          <cell r="AH1367">
            <v>9.3000000000000007</v>
          </cell>
        </row>
        <row r="1368">
          <cell r="J1368" t="str">
            <v>BADAVANAHALLI_66F10-KOONAHALLY--NJY</v>
          </cell>
          <cell r="K1368" t="str">
            <v>NJY</v>
          </cell>
          <cell r="L1368" t="str">
            <v>1320301902010106</v>
          </cell>
          <cell r="M1368">
            <v>1267</v>
          </cell>
          <cell r="N1368">
            <v>1066</v>
          </cell>
          <cell r="O1368">
            <v>201</v>
          </cell>
          <cell r="P1368">
            <v>0</v>
          </cell>
          <cell r="Q1368">
            <v>0</v>
          </cell>
          <cell r="R1368">
            <v>20.946000000000002</v>
          </cell>
          <cell r="S1368">
            <v>48.393000000000001</v>
          </cell>
          <cell r="T1368">
            <v>20.946000000000002</v>
          </cell>
          <cell r="U1368">
            <v>0</v>
          </cell>
          <cell r="V1368">
            <v>1109.0899999999999</v>
          </cell>
          <cell r="W1368">
            <v>-1088.144</v>
          </cell>
          <cell r="X1368">
            <v>10000</v>
          </cell>
          <cell r="Y1368">
            <v>0</v>
          </cell>
          <cell r="Z1368">
            <v>274470</v>
          </cell>
          <cell r="AA1368">
            <v>0</v>
          </cell>
          <cell r="AB1368">
            <v>182000</v>
          </cell>
          <cell r="AC1368">
            <v>0</v>
          </cell>
          <cell r="AD1368">
            <v>92470</v>
          </cell>
          <cell r="AE1368">
            <v>84293</v>
          </cell>
          <cell r="AF1368">
            <v>0</v>
          </cell>
          <cell r="AG1368">
            <v>84293</v>
          </cell>
          <cell r="AH1368">
            <v>8.84</v>
          </cell>
        </row>
        <row r="1369">
          <cell r="J1369" t="str">
            <v>BADAVANAHALLI_66F11-K.T.HALLY----NJY</v>
          </cell>
          <cell r="K1369" t="str">
            <v>NJY</v>
          </cell>
          <cell r="L1369" t="str">
            <v>1320301902010107</v>
          </cell>
          <cell r="M1369">
            <v>1978</v>
          </cell>
          <cell r="N1369">
            <v>1624</v>
          </cell>
          <cell r="O1369">
            <v>354</v>
          </cell>
          <cell r="P1369">
            <v>0</v>
          </cell>
          <cell r="Q1369">
            <v>0</v>
          </cell>
          <cell r="R1369">
            <v>614.14099999999996</v>
          </cell>
          <cell r="S1369">
            <v>635.16</v>
          </cell>
          <cell r="T1369">
            <v>614.14</v>
          </cell>
          <cell r="U1369">
            <v>9.9999999997635314E-4</v>
          </cell>
          <cell r="V1369">
            <v>614.14</v>
          </cell>
          <cell r="W1369">
            <v>9.9999999997635314E-4</v>
          </cell>
          <cell r="X1369">
            <v>10000</v>
          </cell>
          <cell r="Y1369">
            <v>0</v>
          </cell>
          <cell r="Z1369">
            <v>210190</v>
          </cell>
          <cell r="AA1369">
            <v>0</v>
          </cell>
          <cell r="AB1369">
            <v>120000</v>
          </cell>
          <cell r="AC1369">
            <v>0</v>
          </cell>
          <cell r="AD1369">
            <v>90190</v>
          </cell>
          <cell r="AE1369">
            <v>82171</v>
          </cell>
          <cell r="AF1369">
            <v>0</v>
          </cell>
          <cell r="AG1369">
            <v>82171</v>
          </cell>
          <cell r="AH1369">
            <v>8.89</v>
          </cell>
        </row>
        <row r="1370">
          <cell r="J1370" t="str">
            <v>BADAVANAHALLI_66F12-POOJARAHALLY NJY</v>
          </cell>
          <cell r="K1370" t="str">
            <v>NJY</v>
          </cell>
          <cell r="L1370" t="str">
            <v>1320301902010108</v>
          </cell>
          <cell r="M1370">
            <v>2964</v>
          </cell>
          <cell r="N1370">
            <v>2467</v>
          </cell>
          <cell r="O1370">
            <v>497</v>
          </cell>
          <cell r="P1370">
            <v>0</v>
          </cell>
          <cell r="Q1370">
            <v>0</v>
          </cell>
          <cell r="R1370">
            <v>1306.9390000000001</v>
          </cell>
          <cell r="S1370">
            <v>1335.816</v>
          </cell>
          <cell r="T1370">
            <v>1306.94</v>
          </cell>
          <cell r="U1370">
            <v>-9.9999999997635314E-4</v>
          </cell>
          <cell r="V1370">
            <v>1306.94</v>
          </cell>
          <cell r="W1370">
            <v>-9.9999999997635314E-4</v>
          </cell>
          <cell r="X1370">
            <v>10000</v>
          </cell>
          <cell r="Y1370">
            <v>0</v>
          </cell>
          <cell r="Z1370">
            <v>288770</v>
          </cell>
          <cell r="AA1370">
            <v>0</v>
          </cell>
          <cell r="AB1370">
            <v>109000</v>
          </cell>
          <cell r="AC1370">
            <v>0</v>
          </cell>
          <cell r="AD1370">
            <v>179770</v>
          </cell>
          <cell r="AE1370">
            <v>164527</v>
          </cell>
          <cell r="AF1370">
            <v>0</v>
          </cell>
          <cell r="AG1370">
            <v>164527</v>
          </cell>
          <cell r="AH1370">
            <v>8.48</v>
          </cell>
        </row>
        <row r="1371">
          <cell r="J1371" t="str">
            <v>BADAVANAHALLI_66F13-JAYANAGARA</v>
          </cell>
          <cell r="K1371" t="str">
            <v>AGRI</v>
          </cell>
          <cell r="L1371" t="str">
            <v>1320301902020305</v>
          </cell>
          <cell r="M1371">
            <v>220</v>
          </cell>
          <cell r="N1371">
            <v>199</v>
          </cell>
          <cell r="O1371">
            <v>21</v>
          </cell>
          <cell r="P1371">
            <v>158</v>
          </cell>
          <cell r="Q1371">
            <v>0</v>
          </cell>
          <cell r="R1371">
            <v>104.50700000000001</v>
          </cell>
          <cell r="S1371">
            <v>133.893</v>
          </cell>
          <cell r="T1371">
            <v>104.51</v>
          </cell>
          <cell r="U1371">
            <v>-3.0000000000001137E-3</v>
          </cell>
          <cell r="V1371">
            <v>104.51</v>
          </cell>
          <cell r="W1371">
            <v>-3.0000000000001137E-3</v>
          </cell>
          <cell r="X1371">
            <v>20000</v>
          </cell>
          <cell r="Y1371">
            <v>0</v>
          </cell>
          <cell r="Z1371">
            <v>587720</v>
          </cell>
          <cell r="AA1371">
            <v>0</v>
          </cell>
          <cell r="AB1371">
            <v>325000</v>
          </cell>
          <cell r="AC1371">
            <v>0</v>
          </cell>
          <cell r="AD1371">
            <v>262720</v>
          </cell>
          <cell r="AE1371">
            <v>5008</v>
          </cell>
          <cell r="AF1371">
            <v>232300</v>
          </cell>
          <cell r="AG1371">
            <v>237308</v>
          </cell>
          <cell r="AH1371">
            <v>9.67</v>
          </cell>
        </row>
        <row r="1372">
          <cell r="J1372" t="str">
            <v>HOSKERE_66F01-DASENAHALLY</v>
          </cell>
          <cell r="K1372" t="str">
            <v>AGRI</v>
          </cell>
          <cell r="L1372" t="str">
            <v>1320301905010101</v>
          </cell>
          <cell r="M1372">
            <v>476</v>
          </cell>
          <cell r="N1372">
            <v>474</v>
          </cell>
          <cell r="O1372">
            <v>2</v>
          </cell>
          <cell r="P1372">
            <v>463</v>
          </cell>
          <cell r="Q1372">
            <v>0</v>
          </cell>
          <cell r="R1372">
            <v>1106.2090000000001</v>
          </cell>
          <cell r="S1372">
            <v>1136.0820000000001</v>
          </cell>
          <cell r="T1372">
            <v>1106.21</v>
          </cell>
          <cell r="U1372">
            <v>-9.9999999997635314E-4</v>
          </cell>
          <cell r="V1372">
            <v>1106.21</v>
          </cell>
          <cell r="W1372">
            <v>-9.9999999997635314E-4</v>
          </cell>
          <cell r="X1372">
            <v>20000</v>
          </cell>
          <cell r="Y1372">
            <v>0</v>
          </cell>
          <cell r="Z1372">
            <v>597460</v>
          </cell>
          <cell r="AA1372">
            <v>128000</v>
          </cell>
          <cell r="AB1372">
            <v>0</v>
          </cell>
          <cell r="AC1372">
            <v>0</v>
          </cell>
          <cell r="AD1372">
            <v>725460</v>
          </cell>
          <cell r="AE1372">
            <v>460</v>
          </cell>
          <cell r="AF1372">
            <v>656079.59199999995</v>
          </cell>
          <cell r="AG1372">
            <v>656539.59199999995</v>
          </cell>
          <cell r="AH1372">
            <v>9.5</v>
          </cell>
        </row>
        <row r="1373">
          <cell r="J1373" t="str">
            <v>HOSKERE_66F02-GIRIYAMMANAPALYA</v>
          </cell>
          <cell r="K1373" t="str">
            <v>AGRI</v>
          </cell>
          <cell r="L1373" t="str">
            <v>1320301905010102</v>
          </cell>
          <cell r="M1373">
            <v>319</v>
          </cell>
          <cell r="N1373">
            <v>316</v>
          </cell>
          <cell r="O1373">
            <v>3</v>
          </cell>
          <cell r="P1373">
            <v>302</v>
          </cell>
          <cell r="Q1373">
            <v>0</v>
          </cell>
          <cell r="R1373">
            <v>34.857999999999997</v>
          </cell>
          <cell r="S1373">
            <v>47.253</v>
          </cell>
          <cell r="T1373">
            <v>34.86</v>
          </cell>
          <cell r="U1373">
            <v>-2.0000000000024443E-3</v>
          </cell>
          <cell r="V1373">
            <v>34.86</v>
          </cell>
          <cell r="W1373">
            <v>-2.0000000000024443E-3</v>
          </cell>
          <cell r="X1373">
            <v>20000</v>
          </cell>
          <cell r="Y1373">
            <v>0</v>
          </cell>
          <cell r="Z1373">
            <v>247900</v>
          </cell>
          <cell r="AA1373">
            <v>106000</v>
          </cell>
          <cell r="AB1373">
            <v>0</v>
          </cell>
          <cell r="AC1373">
            <v>0</v>
          </cell>
          <cell r="AD1373">
            <v>353900</v>
          </cell>
          <cell r="AE1373">
            <v>253</v>
          </cell>
          <cell r="AF1373">
            <v>320026.15999999997</v>
          </cell>
          <cell r="AG1373">
            <v>320279.15999999997</v>
          </cell>
          <cell r="AH1373">
            <v>9.5</v>
          </cell>
        </row>
        <row r="1374">
          <cell r="J1374" t="str">
            <v>HOSKERE_66F03-CHINNENAHALLY</v>
          </cell>
          <cell r="K1374" t="str">
            <v>AGRI</v>
          </cell>
          <cell r="L1374" t="str">
            <v>1320301905010103</v>
          </cell>
          <cell r="M1374">
            <v>269</v>
          </cell>
          <cell r="N1374">
            <v>267</v>
          </cell>
          <cell r="O1374">
            <v>2</v>
          </cell>
          <cell r="P1374">
            <v>259</v>
          </cell>
          <cell r="Q1374">
            <v>0</v>
          </cell>
          <cell r="R1374">
            <v>575.221</v>
          </cell>
          <cell r="S1374">
            <v>597.98400000000004</v>
          </cell>
          <cell r="T1374">
            <v>575.22</v>
          </cell>
          <cell r="U1374">
            <v>9.9999999997635314E-4</v>
          </cell>
          <cell r="V1374">
            <v>575.22</v>
          </cell>
          <cell r="W1374">
            <v>9.9999999997635314E-4</v>
          </cell>
          <cell r="X1374">
            <v>20000</v>
          </cell>
          <cell r="Y1374">
            <v>0</v>
          </cell>
          <cell r="Z1374">
            <v>455260</v>
          </cell>
          <cell r="AA1374">
            <v>0</v>
          </cell>
          <cell r="AB1374">
            <v>55000</v>
          </cell>
          <cell r="AC1374">
            <v>0</v>
          </cell>
          <cell r="AD1374">
            <v>400260</v>
          </cell>
          <cell r="AE1374">
            <v>555</v>
          </cell>
          <cell r="AF1374">
            <v>340500</v>
          </cell>
          <cell r="AG1374">
            <v>341055</v>
          </cell>
          <cell r="AH1374">
            <v>14.79</v>
          </cell>
        </row>
        <row r="1375">
          <cell r="J1375" t="str">
            <v>HOSKERE_66F04-HOSAKERE</v>
          </cell>
          <cell r="K1375" t="str">
            <v>DOMESTIC</v>
          </cell>
          <cell r="L1375" t="str">
            <v>1320301905010104</v>
          </cell>
          <cell r="M1375">
            <v>1785</v>
          </cell>
          <cell r="N1375">
            <v>1301</v>
          </cell>
          <cell r="O1375">
            <v>484</v>
          </cell>
          <cell r="P1375">
            <v>2</v>
          </cell>
          <cell r="Q1375">
            <v>0</v>
          </cell>
          <cell r="R1375">
            <v>32.781999999999996</v>
          </cell>
          <cell r="S1375">
            <v>37.506</v>
          </cell>
          <cell r="T1375">
            <v>32.78</v>
          </cell>
          <cell r="U1375">
            <v>1.9999999999953388E-3</v>
          </cell>
          <cell r="V1375">
            <v>32.78</v>
          </cell>
          <cell r="W1375">
            <v>1.9999999999953388E-3</v>
          </cell>
          <cell r="X1375">
            <v>20000</v>
          </cell>
          <cell r="Y1375">
            <v>0</v>
          </cell>
          <cell r="Z1375">
            <v>94480</v>
          </cell>
          <cell r="AA1375">
            <v>0</v>
          </cell>
          <cell r="AB1375">
            <v>8200</v>
          </cell>
          <cell r="AC1375">
            <v>0</v>
          </cell>
          <cell r="AD1375">
            <v>86280</v>
          </cell>
          <cell r="AE1375">
            <v>75018.5</v>
          </cell>
          <cell r="AF1375">
            <v>3383.192</v>
          </cell>
          <cell r="AG1375">
            <v>78401.691999999995</v>
          </cell>
          <cell r="AH1375">
            <v>9.1300000000000008</v>
          </cell>
        </row>
        <row r="1376">
          <cell r="J1376" t="str">
            <v>HOSKERE_66F05-NEELIHALLY</v>
          </cell>
          <cell r="K1376" t="str">
            <v>AGRI</v>
          </cell>
          <cell r="L1376" t="str">
            <v>1320301905020101</v>
          </cell>
          <cell r="M1376">
            <v>400</v>
          </cell>
          <cell r="N1376">
            <v>398</v>
          </cell>
          <cell r="O1376">
            <v>2</v>
          </cell>
          <cell r="P1376">
            <v>376</v>
          </cell>
          <cell r="Q1376">
            <v>0</v>
          </cell>
          <cell r="R1376">
            <v>784.15300000000002</v>
          </cell>
          <cell r="S1376">
            <v>806.83299999999997</v>
          </cell>
          <cell r="T1376">
            <v>784.15</v>
          </cell>
          <cell r="U1376">
            <v>3.0000000000427463E-3</v>
          </cell>
          <cell r="V1376">
            <v>784.15</v>
          </cell>
          <cell r="W1376">
            <v>3.0000000000427463E-3</v>
          </cell>
          <cell r="X1376">
            <v>20000</v>
          </cell>
          <cell r="Y1376">
            <v>0</v>
          </cell>
          <cell r="Z1376">
            <v>453600</v>
          </cell>
          <cell r="AA1376">
            <v>119000</v>
          </cell>
          <cell r="AB1376">
            <v>0</v>
          </cell>
          <cell r="AC1376">
            <v>0</v>
          </cell>
          <cell r="AD1376">
            <v>572600</v>
          </cell>
          <cell r="AE1376">
            <v>1800</v>
          </cell>
          <cell r="AF1376">
            <v>516402.38500000001</v>
          </cell>
          <cell r="AG1376">
            <v>518202.38500000001</v>
          </cell>
          <cell r="AH1376">
            <v>9.5</v>
          </cell>
        </row>
        <row r="1377">
          <cell r="J1377" t="str">
            <v>HOSKERE_66F06-BRAHMASAMUDRA</v>
          </cell>
          <cell r="K1377" t="str">
            <v>AGRI</v>
          </cell>
          <cell r="L1377" t="str">
            <v>1320301905020102</v>
          </cell>
          <cell r="M1377">
            <v>474</v>
          </cell>
          <cell r="N1377">
            <v>471</v>
          </cell>
          <cell r="O1377">
            <v>3</v>
          </cell>
          <cell r="P1377">
            <v>442</v>
          </cell>
          <cell r="Q1377">
            <v>0</v>
          </cell>
          <cell r="R1377">
            <v>952.32</v>
          </cell>
          <cell r="S1377">
            <v>970.97500000000002</v>
          </cell>
          <cell r="T1377">
            <v>952.32</v>
          </cell>
          <cell r="U1377">
            <v>0</v>
          </cell>
          <cell r="V1377">
            <v>952.32</v>
          </cell>
          <cell r="W1377">
            <v>0</v>
          </cell>
          <cell r="X1377">
            <v>20000</v>
          </cell>
          <cell r="Y1377">
            <v>0</v>
          </cell>
          <cell r="Z1377">
            <v>373100</v>
          </cell>
          <cell r="AA1377">
            <v>108000</v>
          </cell>
          <cell r="AB1377">
            <v>0</v>
          </cell>
          <cell r="AC1377">
            <v>0</v>
          </cell>
          <cell r="AD1377">
            <v>481100</v>
          </cell>
          <cell r="AE1377">
            <v>633</v>
          </cell>
          <cell r="AF1377">
            <v>434761.37400000001</v>
          </cell>
          <cell r="AG1377">
            <v>435394.37400000001</v>
          </cell>
          <cell r="AH1377">
            <v>9.5</v>
          </cell>
        </row>
        <row r="1378">
          <cell r="J1378" t="str">
            <v>HOSKERE_66F07-JEEVAGONDANAHALLY-NJY</v>
          </cell>
          <cell r="K1378" t="str">
            <v>NJY</v>
          </cell>
          <cell r="L1378" t="str">
            <v>1320301905020103</v>
          </cell>
          <cell r="M1378">
            <v>2086</v>
          </cell>
          <cell r="N1378">
            <v>1469</v>
          </cell>
          <cell r="O1378">
            <v>617</v>
          </cell>
          <cell r="P1378">
            <v>1</v>
          </cell>
          <cell r="Q1378">
            <v>0</v>
          </cell>
          <cell r="R1378">
            <v>444.654</v>
          </cell>
          <cell r="S1378">
            <v>462.78100000000001</v>
          </cell>
          <cell r="T1378">
            <v>444.65</v>
          </cell>
          <cell r="U1378">
            <v>4.0000000000190994E-3</v>
          </cell>
          <cell r="V1378">
            <v>444.65</v>
          </cell>
          <cell r="W1378">
            <v>4.0000000000190994E-3</v>
          </cell>
          <cell r="X1378">
            <v>20000</v>
          </cell>
          <cell r="Y1378">
            <v>0</v>
          </cell>
          <cell r="Z1378">
            <v>362540</v>
          </cell>
          <cell r="AA1378">
            <v>0</v>
          </cell>
          <cell r="AB1378">
            <v>272000</v>
          </cell>
          <cell r="AC1378">
            <v>0</v>
          </cell>
          <cell r="AD1378">
            <v>90540</v>
          </cell>
          <cell r="AE1378">
            <v>81210</v>
          </cell>
          <cell r="AF1378">
            <v>1691.596</v>
          </cell>
          <cell r="AG1378">
            <v>82901.596000000005</v>
          </cell>
          <cell r="AH1378">
            <v>8.44</v>
          </cell>
        </row>
        <row r="1379">
          <cell r="J1379" t="str">
            <v>HOSKERE_66F08-NERALEKERE</v>
          </cell>
          <cell r="K1379" t="str">
            <v>AGRI</v>
          </cell>
          <cell r="L1379" t="str">
            <v>1320301905020104</v>
          </cell>
          <cell r="M1379">
            <v>447</v>
          </cell>
          <cell r="N1379">
            <v>446</v>
          </cell>
          <cell r="O1379">
            <v>1</v>
          </cell>
          <cell r="P1379">
            <v>428</v>
          </cell>
          <cell r="Q1379">
            <v>0</v>
          </cell>
          <cell r="R1379">
            <v>1082.44</v>
          </cell>
          <cell r="S1379">
            <v>1112.807</v>
          </cell>
          <cell r="T1379">
            <v>1082.44</v>
          </cell>
          <cell r="U1379">
            <v>0</v>
          </cell>
          <cell r="V1379">
            <v>1082.44</v>
          </cell>
          <cell r="W1379">
            <v>0</v>
          </cell>
          <cell r="X1379">
            <v>20000</v>
          </cell>
          <cell r="Y1379">
            <v>0</v>
          </cell>
          <cell r="Z1379">
            <v>607340</v>
          </cell>
          <cell r="AA1379">
            <v>128000</v>
          </cell>
          <cell r="AB1379">
            <v>0</v>
          </cell>
          <cell r="AC1379">
            <v>0</v>
          </cell>
          <cell r="AD1379">
            <v>735340</v>
          </cell>
          <cell r="AE1379">
            <v>368</v>
          </cell>
          <cell r="AF1379">
            <v>665112.75399999996</v>
          </cell>
          <cell r="AG1379">
            <v>665480.75399999996</v>
          </cell>
          <cell r="AH1379">
            <v>9.5</v>
          </cell>
        </row>
        <row r="1380">
          <cell r="J1380" t="str">
            <v>HOSKERE_66F09- CHEELANAHALLY NJY</v>
          </cell>
          <cell r="K1380" t="str">
            <v>NJY</v>
          </cell>
          <cell r="L1380" t="str">
            <v>1320301905010106</v>
          </cell>
          <cell r="M1380">
            <v>1930</v>
          </cell>
          <cell r="N1380">
            <v>1521</v>
          </cell>
          <cell r="O1380">
            <v>409</v>
          </cell>
          <cell r="P1380">
            <v>0</v>
          </cell>
          <cell r="Q1380">
            <v>0</v>
          </cell>
          <cell r="R1380">
            <v>13498.3</v>
          </cell>
          <cell r="S1380">
            <v>13733.8</v>
          </cell>
          <cell r="T1380">
            <v>13498.3</v>
          </cell>
          <cell r="U1380">
            <v>0</v>
          </cell>
          <cell r="V1380">
            <v>13498.3</v>
          </cell>
          <cell r="W1380">
            <v>0</v>
          </cell>
          <cell r="X1380">
            <v>1000</v>
          </cell>
          <cell r="Y1380">
            <v>0</v>
          </cell>
          <cell r="Z1380">
            <v>235500</v>
          </cell>
          <cell r="AA1380">
            <v>0</v>
          </cell>
          <cell r="AB1380">
            <v>112800</v>
          </cell>
          <cell r="AC1380">
            <v>0</v>
          </cell>
          <cell r="AD1380">
            <v>122700</v>
          </cell>
          <cell r="AE1380">
            <v>111347.7</v>
          </cell>
          <cell r="AF1380">
            <v>0</v>
          </cell>
          <cell r="AG1380">
            <v>111347.7</v>
          </cell>
          <cell r="AH1380">
            <v>9.25</v>
          </cell>
        </row>
        <row r="1381">
          <cell r="J1381" t="str">
            <v>HOSKERE_66F10-AVARAGALLU NJY</v>
          </cell>
          <cell r="K1381" t="str">
            <v>NJY</v>
          </cell>
          <cell r="L1381" t="str">
            <v>1320301905020301</v>
          </cell>
          <cell r="M1381">
            <v>863</v>
          </cell>
          <cell r="N1381">
            <v>723</v>
          </cell>
          <cell r="O1381">
            <v>140</v>
          </cell>
          <cell r="P1381">
            <v>0</v>
          </cell>
          <cell r="Q1381">
            <v>0</v>
          </cell>
          <cell r="R1381">
            <v>5491.9</v>
          </cell>
          <cell r="S1381">
            <v>5555.8</v>
          </cell>
          <cell r="T1381">
            <v>5491.9</v>
          </cell>
          <cell r="U1381">
            <v>0</v>
          </cell>
          <cell r="V1381">
            <v>5491.9</v>
          </cell>
          <cell r="W1381">
            <v>0</v>
          </cell>
          <cell r="X1381">
            <v>1000</v>
          </cell>
          <cell r="Y1381">
            <v>0</v>
          </cell>
          <cell r="Z1381">
            <v>63900</v>
          </cell>
          <cell r="AA1381">
            <v>0</v>
          </cell>
          <cell r="AB1381">
            <v>21500</v>
          </cell>
          <cell r="AC1381">
            <v>0</v>
          </cell>
          <cell r="AD1381">
            <v>42400</v>
          </cell>
          <cell r="AE1381">
            <v>38664</v>
          </cell>
          <cell r="AF1381">
            <v>0</v>
          </cell>
          <cell r="AG1381">
            <v>38664</v>
          </cell>
          <cell r="AH1381">
            <v>8.81</v>
          </cell>
        </row>
        <row r="1382">
          <cell r="J1382" t="str">
            <v>HOSKERE_66F11-KATTHIRAJANAHALLI</v>
          </cell>
          <cell r="K1382" t="str">
            <v>AGRI</v>
          </cell>
          <cell r="L1382" t="str">
            <v>1320301905020302</v>
          </cell>
          <cell r="M1382">
            <v>444</v>
          </cell>
          <cell r="N1382">
            <v>407</v>
          </cell>
          <cell r="O1382">
            <v>37</v>
          </cell>
          <cell r="P1382">
            <v>401</v>
          </cell>
          <cell r="Q1382">
            <v>0</v>
          </cell>
          <cell r="R1382">
            <v>936.98699999999997</v>
          </cell>
          <cell r="S1382">
            <v>960.56100000000004</v>
          </cell>
          <cell r="T1382">
            <v>936.99</v>
          </cell>
          <cell r="U1382">
            <v>-3.0000000000427463E-3</v>
          </cell>
          <cell r="V1382">
            <v>936.99</v>
          </cell>
          <cell r="W1382">
            <v>-3.0000000000427463E-3</v>
          </cell>
          <cell r="X1382">
            <v>20000</v>
          </cell>
          <cell r="Y1382">
            <v>0</v>
          </cell>
          <cell r="Z1382">
            <v>471480</v>
          </cell>
          <cell r="AA1382">
            <v>0</v>
          </cell>
          <cell r="AB1382">
            <v>0</v>
          </cell>
          <cell r="AC1382">
            <v>0</v>
          </cell>
          <cell r="AD1382">
            <v>471480</v>
          </cell>
          <cell r="AE1382">
            <v>700</v>
          </cell>
          <cell r="AF1382">
            <v>425988.99099999998</v>
          </cell>
          <cell r="AG1382">
            <v>426688.99099999998</v>
          </cell>
          <cell r="AH1382">
            <v>9.5</v>
          </cell>
        </row>
        <row r="1383">
          <cell r="J1383" t="str">
            <v>IDHALLY_66F01-THONDOOTY</v>
          </cell>
          <cell r="K1383" t="str">
            <v>AGRI</v>
          </cell>
          <cell r="L1383" t="str">
            <v>1320301901010101</v>
          </cell>
          <cell r="M1383">
            <v>462</v>
          </cell>
          <cell r="N1383">
            <v>256</v>
          </cell>
          <cell r="O1383">
            <v>206</v>
          </cell>
          <cell r="P1383">
            <v>255</v>
          </cell>
          <cell r="Q1383">
            <v>0</v>
          </cell>
          <cell r="R1383">
            <v>832.05399999999997</v>
          </cell>
          <cell r="S1383">
            <v>850.29399999999998</v>
          </cell>
          <cell r="T1383">
            <v>832.05</v>
          </cell>
          <cell r="U1383">
            <v>4.0000000000190994E-3</v>
          </cell>
          <cell r="V1383">
            <v>832.05</v>
          </cell>
          <cell r="W1383">
            <v>4.0000000000190994E-3</v>
          </cell>
          <cell r="X1383">
            <v>20000</v>
          </cell>
          <cell r="Y1383">
            <v>0</v>
          </cell>
          <cell r="Z1383">
            <v>364800</v>
          </cell>
          <cell r="AA1383">
            <v>53000</v>
          </cell>
          <cell r="AB1383">
            <v>0</v>
          </cell>
          <cell r="AC1383">
            <v>0</v>
          </cell>
          <cell r="AD1383">
            <v>417800</v>
          </cell>
          <cell r="AE1383">
            <v>16</v>
          </cell>
          <cell r="AF1383">
            <v>378092.647</v>
          </cell>
          <cell r="AG1383">
            <v>378108.647</v>
          </cell>
          <cell r="AH1383">
            <v>9.5</v>
          </cell>
        </row>
        <row r="1384">
          <cell r="J1384" t="str">
            <v>IDHALLY_66F02-YARAGUNTE</v>
          </cell>
          <cell r="K1384" t="str">
            <v>AGRI</v>
          </cell>
          <cell r="L1384" t="str">
            <v>1320301901010102</v>
          </cell>
          <cell r="M1384">
            <v>643</v>
          </cell>
          <cell r="N1384">
            <v>604</v>
          </cell>
          <cell r="O1384">
            <v>39</v>
          </cell>
          <cell r="P1384">
            <v>507</v>
          </cell>
          <cell r="Q1384">
            <v>0</v>
          </cell>
          <cell r="R1384">
            <v>12.082000000000001</v>
          </cell>
          <cell r="S1384">
            <v>23.273</v>
          </cell>
          <cell r="T1384">
            <v>12.08</v>
          </cell>
          <cell r="U1384">
            <v>2.0000000000006679E-3</v>
          </cell>
          <cell r="V1384">
            <v>12.08</v>
          </cell>
          <cell r="W1384">
            <v>2.0000000000006679E-3</v>
          </cell>
          <cell r="X1384">
            <v>40000</v>
          </cell>
          <cell r="Y1384">
            <v>0</v>
          </cell>
          <cell r="Z1384">
            <v>447640</v>
          </cell>
          <cell r="AA1384">
            <v>78279</v>
          </cell>
          <cell r="AB1384">
            <v>0</v>
          </cell>
          <cell r="AC1384">
            <v>0</v>
          </cell>
          <cell r="AD1384">
            <v>525919</v>
          </cell>
          <cell r="AE1384">
            <v>6427</v>
          </cell>
          <cell r="AF1384">
            <v>469530.54800000001</v>
          </cell>
          <cell r="AG1384">
            <v>475957.54800000001</v>
          </cell>
          <cell r="AH1384">
            <v>9.5</v>
          </cell>
        </row>
        <row r="1385">
          <cell r="J1385" t="str">
            <v>IDHALLY_66F03-PULAMACHI</v>
          </cell>
          <cell r="K1385" t="str">
            <v>AGRI</v>
          </cell>
          <cell r="L1385" t="str">
            <v>1320301901010103</v>
          </cell>
          <cell r="M1385">
            <v>372</v>
          </cell>
          <cell r="N1385">
            <v>336</v>
          </cell>
          <cell r="O1385">
            <v>36</v>
          </cell>
          <cell r="P1385">
            <v>325</v>
          </cell>
          <cell r="Q1385">
            <v>0</v>
          </cell>
          <cell r="R1385">
            <v>881.16499999999996</v>
          </cell>
          <cell r="S1385">
            <v>892.46600000000001</v>
          </cell>
          <cell r="T1385">
            <v>881.17</v>
          </cell>
          <cell r="U1385">
            <v>-4.9999999999954525E-3</v>
          </cell>
          <cell r="V1385">
            <v>881.17</v>
          </cell>
          <cell r="W1385">
            <v>-4.9999999999954525E-3</v>
          </cell>
          <cell r="X1385">
            <v>20000</v>
          </cell>
          <cell r="Y1385">
            <v>0</v>
          </cell>
          <cell r="Z1385">
            <v>226020</v>
          </cell>
          <cell r="AA1385">
            <v>30400</v>
          </cell>
          <cell r="AB1385">
            <v>0</v>
          </cell>
          <cell r="AC1385">
            <v>0</v>
          </cell>
          <cell r="AD1385">
            <v>256420</v>
          </cell>
          <cell r="AE1385">
            <v>690</v>
          </cell>
          <cell r="AF1385">
            <v>231369.16200000001</v>
          </cell>
          <cell r="AG1385">
            <v>232059.16200000001</v>
          </cell>
          <cell r="AH1385">
            <v>9.5</v>
          </cell>
        </row>
        <row r="1386">
          <cell r="J1386" t="str">
            <v>IDHALLY_66F04- BADAKANAHALLI</v>
          </cell>
          <cell r="K1386" t="str">
            <v>AGRI</v>
          </cell>
          <cell r="L1386" t="str">
            <v>1320301901010106</v>
          </cell>
          <cell r="M1386">
            <v>31</v>
          </cell>
          <cell r="N1386">
            <v>31</v>
          </cell>
          <cell r="O1386">
            <v>0</v>
          </cell>
          <cell r="P1386">
            <v>31</v>
          </cell>
          <cell r="Q1386">
            <v>0</v>
          </cell>
          <cell r="R1386">
            <v>176.96</v>
          </cell>
          <cell r="S1386">
            <v>188.93299999999999</v>
          </cell>
          <cell r="T1386">
            <v>176.96</v>
          </cell>
          <cell r="U1386">
            <v>0</v>
          </cell>
          <cell r="V1386">
            <v>176.96</v>
          </cell>
          <cell r="W1386">
            <v>0</v>
          </cell>
          <cell r="X1386">
            <v>20000</v>
          </cell>
          <cell r="Y1386">
            <v>0</v>
          </cell>
          <cell r="Z1386">
            <v>239460</v>
          </cell>
          <cell r="AA1386">
            <v>0</v>
          </cell>
          <cell r="AB1386">
            <v>192000</v>
          </cell>
          <cell r="AC1386">
            <v>0</v>
          </cell>
          <cell r="AD1386">
            <v>47460</v>
          </cell>
          <cell r="AE1386">
            <v>0</v>
          </cell>
          <cell r="AF1386">
            <v>42951.305</v>
          </cell>
          <cell r="AG1386">
            <v>42951.305</v>
          </cell>
          <cell r="AH1386">
            <v>9.5</v>
          </cell>
        </row>
        <row r="1387">
          <cell r="J1387" t="str">
            <v>IDHALLY_66F06-GARANI</v>
          </cell>
          <cell r="K1387" t="str">
            <v>AGRI</v>
          </cell>
          <cell r="L1387" t="str">
            <v>1320301901020301</v>
          </cell>
          <cell r="M1387">
            <v>295</v>
          </cell>
          <cell r="N1387">
            <v>267</v>
          </cell>
          <cell r="O1387">
            <v>28</v>
          </cell>
          <cell r="P1387">
            <v>230</v>
          </cell>
          <cell r="Q1387">
            <v>0</v>
          </cell>
          <cell r="R1387">
            <v>906.94299999999998</v>
          </cell>
          <cell r="S1387">
            <v>925.23199999999997</v>
          </cell>
          <cell r="T1387">
            <v>906.94</v>
          </cell>
          <cell r="U1387">
            <v>2.9999999999290594E-3</v>
          </cell>
          <cell r="V1387">
            <v>906.94</v>
          </cell>
          <cell r="W1387">
            <v>2.9999999999290594E-3</v>
          </cell>
          <cell r="X1387">
            <v>20000</v>
          </cell>
          <cell r="Y1387">
            <v>0</v>
          </cell>
          <cell r="Z1387">
            <v>365780</v>
          </cell>
          <cell r="AA1387">
            <v>0</v>
          </cell>
          <cell r="AB1387">
            <v>0</v>
          </cell>
          <cell r="AC1387">
            <v>0</v>
          </cell>
          <cell r="AD1387">
            <v>365780</v>
          </cell>
          <cell r="AE1387">
            <v>3186</v>
          </cell>
          <cell r="AF1387">
            <v>327844.97899999999</v>
          </cell>
          <cell r="AG1387">
            <v>331030.97899999999</v>
          </cell>
          <cell r="AH1387">
            <v>9.5</v>
          </cell>
        </row>
        <row r="1388">
          <cell r="J1388" t="str">
            <v>IDHALLY_66F07-I.D.HALLY</v>
          </cell>
          <cell r="K1388" t="str">
            <v>AGRI</v>
          </cell>
          <cell r="L1388" t="str">
            <v>1320301901020302</v>
          </cell>
          <cell r="M1388">
            <v>881</v>
          </cell>
          <cell r="N1388">
            <v>287</v>
          </cell>
          <cell r="O1388">
            <v>594</v>
          </cell>
          <cell r="P1388">
            <v>211</v>
          </cell>
          <cell r="Q1388">
            <v>0</v>
          </cell>
          <cell r="R1388">
            <v>668.13800000000003</v>
          </cell>
          <cell r="S1388">
            <v>689.21</v>
          </cell>
          <cell r="T1388">
            <v>668.14</v>
          </cell>
          <cell r="U1388">
            <v>-1.9999999999527063E-3</v>
          </cell>
          <cell r="V1388">
            <v>668.14</v>
          </cell>
          <cell r="W1388">
            <v>-1.9999999999527063E-3</v>
          </cell>
          <cell r="X1388">
            <v>20000</v>
          </cell>
          <cell r="Y1388">
            <v>0</v>
          </cell>
          <cell r="Z1388">
            <v>421440</v>
          </cell>
          <cell r="AA1388">
            <v>0</v>
          </cell>
          <cell r="AB1388">
            <v>60000</v>
          </cell>
          <cell r="AC1388">
            <v>0</v>
          </cell>
          <cell r="AD1388">
            <v>361440</v>
          </cell>
          <cell r="AE1388">
            <v>3977</v>
          </cell>
          <cell r="AF1388">
            <v>320700</v>
          </cell>
          <cell r="AG1388">
            <v>324677</v>
          </cell>
          <cell r="AH1388">
            <v>10.17</v>
          </cell>
        </row>
        <row r="1389">
          <cell r="J1389" t="str">
            <v>IDHALLY_66F08-SUDDEKUNTE</v>
          </cell>
          <cell r="K1389" t="str">
            <v>AGRI</v>
          </cell>
          <cell r="L1389" t="str">
            <v>1320301901010104</v>
          </cell>
          <cell r="M1389">
            <v>260</v>
          </cell>
          <cell r="N1389">
            <v>259</v>
          </cell>
          <cell r="O1389">
            <v>1</v>
          </cell>
          <cell r="P1389">
            <v>258</v>
          </cell>
          <cell r="Q1389">
            <v>0</v>
          </cell>
          <cell r="R1389">
            <v>537.93100000000004</v>
          </cell>
          <cell r="S1389">
            <v>551.08500000000004</v>
          </cell>
          <cell r="T1389">
            <v>537.92999999999995</v>
          </cell>
          <cell r="U1389">
            <v>1.00000000009004E-3</v>
          </cell>
          <cell r="V1389">
            <v>537.92999999999995</v>
          </cell>
          <cell r="W1389">
            <v>1.00000000009004E-3</v>
          </cell>
          <cell r="X1389">
            <v>20000</v>
          </cell>
          <cell r="Y1389">
            <v>0</v>
          </cell>
          <cell r="Z1389">
            <v>263080</v>
          </cell>
          <cell r="AA1389">
            <v>0</v>
          </cell>
          <cell r="AB1389">
            <v>0</v>
          </cell>
          <cell r="AC1389">
            <v>0</v>
          </cell>
          <cell r="AD1389">
            <v>263080</v>
          </cell>
          <cell r="AE1389">
            <v>1</v>
          </cell>
          <cell r="AF1389">
            <v>238086.679</v>
          </cell>
          <cell r="AG1389">
            <v>238087.679</v>
          </cell>
          <cell r="AH1389">
            <v>9.5</v>
          </cell>
        </row>
        <row r="1390">
          <cell r="J1390" t="str">
            <v>IDHALLY_66F09-TADI------NJY</v>
          </cell>
          <cell r="K1390" t="str">
            <v>NJY</v>
          </cell>
          <cell r="L1390" t="str">
            <v>1320301901020303</v>
          </cell>
          <cell r="M1390">
            <v>3192</v>
          </cell>
          <cell r="N1390">
            <v>2669</v>
          </cell>
          <cell r="O1390">
            <v>523</v>
          </cell>
          <cell r="P1390">
            <v>0</v>
          </cell>
          <cell r="Q1390">
            <v>0</v>
          </cell>
          <cell r="R1390">
            <v>588.41700000000003</v>
          </cell>
          <cell r="S1390">
            <v>598.80999999999995</v>
          </cell>
          <cell r="T1390">
            <v>588.41999999999996</v>
          </cell>
          <cell r="U1390">
            <v>-2.9999999999290594E-3</v>
          </cell>
          <cell r="V1390">
            <v>588.41999999999996</v>
          </cell>
          <cell r="W1390">
            <v>-2.9999999999290594E-3</v>
          </cell>
          <cell r="X1390">
            <v>20000</v>
          </cell>
          <cell r="Y1390">
            <v>0</v>
          </cell>
          <cell r="Z1390">
            <v>207860</v>
          </cell>
          <cell r="AA1390">
            <v>0</v>
          </cell>
          <cell r="AB1390">
            <v>50000</v>
          </cell>
          <cell r="AC1390">
            <v>0</v>
          </cell>
          <cell r="AD1390">
            <v>157860</v>
          </cell>
          <cell r="AE1390">
            <v>143157.6</v>
          </cell>
          <cell r="AF1390">
            <v>0</v>
          </cell>
          <cell r="AG1390">
            <v>143157.6</v>
          </cell>
          <cell r="AH1390">
            <v>9.31</v>
          </cell>
        </row>
        <row r="1391">
          <cell r="J1391" t="str">
            <v>IDHALLY_66F10-YALKUR---NJY</v>
          </cell>
          <cell r="K1391" t="str">
            <v>NJY</v>
          </cell>
          <cell r="L1391" t="str">
            <v>1320301901020304</v>
          </cell>
          <cell r="M1391">
            <v>2646</v>
          </cell>
          <cell r="N1391">
            <v>2124</v>
          </cell>
          <cell r="O1391">
            <v>522</v>
          </cell>
          <cell r="P1391">
            <v>0</v>
          </cell>
          <cell r="Q1391">
            <v>0</v>
          </cell>
          <cell r="R1391">
            <v>697.91399999999999</v>
          </cell>
          <cell r="S1391">
            <v>710.31299999999999</v>
          </cell>
          <cell r="T1391">
            <v>697.91</v>
          </cell>
          <cell r="U1391">
            <v>4.0000000000190994E-3</v>
          </cell>
          <cell r="V1391">
            <v>697.91</v>
          </cell>
          <cell r="W1391">
            <v>4.0000000000190994E-3</v>
          </cell>
          <cell r="X1391">
            <v>20000</v>
          </cell>
          <cell r="Y1391">
            <v>0</v>
          </cell>
          <cell r="Z1391">
            <v>247980</v>
          </cell>
          <cell r="AA1391">
            <v>0</v>
          </cell>
          <cell r="AB1391">
            <v>18000</v>
          </cell>
          <cell r="AC1391">
            <v>0</v>
          </cell>
          <cell r="AD1391">
            <v>229980</v>
          </cell>
          <cell r="AE1391">
            <v>208610</v>
          </cell>
          <cell r="AF1391">
            <v>0</v>
          </cell>
          <cell r="AG1391">
            <v>208610</v>
          </cell>
          <cell r="AH1391">
            <v>9.2899999999999991</v>
          </cell>
        </row>
        <row r="1392">
          <cell r="J1392" t="str">
            <v>IDHALLY_66F14-RAMADEVARABETTA</v>
          </cell>
          <cell r="K1392" t="str">
            <v>AGRI</v>
          </cell>
          <cell r="L1392" t="str">
            <v>1320301901020305</v>
          </cell>
          <cell r="M1392">
            <v>139</v>
          </cell>
          <cell r="N1392">
            <v>138</v>
          </cell>
          <cell r="O1392">
            <v>1</v>
          </cell>
          <cell r="P1392">
            <v>135</v>
          </cell>
          <cell r="Q1392">
            <v>0</v>
          </cell>
          <cell r="R1392">
            <v>802.58</v>
          </cell>
          <cell r="S1392">
            <v>999.71</v>
          </cell>
          <cell r="T1392">
            <v>802.58</v>
          </cell>
          <cell r="U1392">
            <v>0</v>
          </cell>
          <cell r="V1392">
            <v>802.58</v>
          </cell>
          <cell r="W1392">
            <v>0</v>
          </cell>
          <cell r="X1392">
            <v>2000</v>
          </cell>
          <cell r="Y1392">
            <v>0</v>
          </cell>
          <cell r="Z1392">
            <v>394260</v>
          </cell>
          <cell r="AA1392">
            <v>0</v>
          </cell>
          <cell r="AB1392">
            <v>167000</v>
          </cell>
          <cell r="AC1392">
            <v>0</v>
          </cell>
          <cell r="AD1392">
            <v>227260</v>
          </cell>
          <cell r="AE1392">
            <v>80</v>
          </cell>
          <cell r="AF1392">
            <v>205589.88099999999</v>
          </cell>
          <cell r="AG1392">
            <v>205669.88099999999</v>
          </cell>
          <cell r="AH1392">
            <v>9.5</v>
          </cell>
        </row>
        <row r="1393">
          <cell r="J1393" t="str">
            <v>MADHUGIRI_220F01-RMC MADHUGIRI TOWN</v>
          </cell>
          <cell r="K1393" t="str">
            <v>DOMESTIC</v>
          </cell>
          <cell r="L1393" t="str">
            <v>1320301904020101</v>
          </cell>
          <cell r="M1393">
            <v>3190</v>
          </cell>
          <cell r="N1393">
            <v>2570</v>
          </cell>
          <cell r="O1393">
            <v>620</v>
          </cell>
          <cell r="P1393">
            <v>0</v>
          </cell>
          <cell r="Q1393">
            <v>0</v>
          </cell>
          <cell r="R1393">
            <v>360.024</v>
          </cell>
          <cell r="S1393">
            <v>385.92500000000001</v>
          </cell>
          <cell r="T1393">
            <v>360.02</v>
          </cell>
          <cell r="U1393">
            <v>4.0000000000190994E-3</v>
          </cell>
          <cell r="V1393">
            <v>360.02</v>
          </cell>
          <cell r="W1393">
            <v>4.0000000000190994E-3</v>
          </cell>
          <cell r="X1393">
            <v>10000</v>
          </cell>
          <cell r="Y1393">
            <v>0</v>
          </cell>
          <cell r="Z1393">
            <v>259010</v>
          </cell>
          <cell r="AA1393">
            <v>0</v>
          </cell>
          <cell r="AB1393">
            <v>28000</v>
          </cell>
          <cell r="AC1393">
            <v>0</v>
          </cell>
          <cell r="AD1393">
            <v>231010</v>
          </cell>
          <cell r="AE1393">
            <v>209868</v>
          </cell>
          <cell r="AF1393">
            <v>0</v>
          </cell>
          <cell r="AG1393">
            <v>209868</v>
          </cell>
          <cell r="AH1393">
            <v>9.15</v>
          </cell>
        </row>
        <row r="1394">
          <cell r="J1394" t="str">
            <v>MADHUGIRI_220F02-RANGANAHALLY-NJY</v>
          </cell>
          <cell r="K1394" t="str">
            <v>NJY</v>
          </cell>
          <cell r="L1394" t="str">
            <v>1320301904020102</v>
          </cell>
          <cell r="M1394">
            <v>892</v>
          </cell>
          <cell r="N1394">
            <v>735</v>
          </cell>
          <cell r="O1394">
            <v>157</v>
          </cell>
          <cell r="P1394">
            <v>0</v>
          </cell>
          <cell r="Q1394">
            <v>0</v>
          </cell>
          <cell r="R1394">
            <v>210.71100000000001</v>
          </cell>
          <cell r="S1394">
            <v>213.255</v>
          </cell>
          <cell r="T1394">
            <v>210.71</v>
          </cell>
          <cell r="U1394">
            <v>1.0000000000047748E-3</v>
          </cell>
          <cell r="V1394">
            <v>210.71</v>
          </cell>
          <cell r="W1394">
            <v>1.0000000000047748E-3</v>
          </cell>
          <cell r="X1394">
            <v>20000</v>
          </cell>
          <cell r="Y1394">
            <v>0</v>
          </cell>
          <cell r="Z1394">
            <v>50880</v>
          </cell>
          <cell r="AA1394">
            <v>7000</v>
          </cell>
          <cell r="AB1394">
            <v>0</v>
          </cell>
          <cell r="AC1394">
            <v>0</v>
          </cell>
          <cell r="AD1394">
            <v>57880</v>
          </cell>
          <cell r="AE1394">
            <v>52682</v>
          </cell>
          <cell r="AF1394">
            <v>0</v>
          </cell>
          <cell r="AG1394">
            <v>52682</v>
          </cell>
          <cell r="AH1394">
            <v>8.98</v>
          </cell>
        </row>
        <row r="1395">
          <cell r="J1395" t="str">
            <v>MADHUGIRI_220F03-SHETTYHALLY</v>
          </cell>
          <cell r="K1395" t="str">
            <v>AGRI</v>
          </cell>
          <cell r="L1395" t="str">
            <v>1320301904020103</v>
          </cell>
          <cell r="M1395">
            <v>296</v>
          </cell>
          <cell r="N1395">
            <v>273</v>
          </cell>
          <cell r="O1395">
            <v>23</v>
          </cell>
          <cell r="P1395">
            <v>268</v>
          </cell>
          <cell r="Q1395">
            <v>0</v>
          </cell>
          <cell r="R1395">
            <v>578.55799999999999</v>
          </cell>
          <cell r="S1395">
            <v>594.31100000000004</v>
          </cell>
          <cell r="T1395">
            <v>578.55999999999995</v>
          </cell>
          <cell r="U1395">
            <v>-1.9999999999527063E-3</v>
          </cell>
          <cell r="V1395">
            <v>578.55999999999995</v>
          </cell>
          <cell r="W1395">
            <v>-1.9999999999527063E-3</v>
          </cell>
          <cell r="X1395">
            <v>20000</v>
          </cell>
          <cell r="Y1395">
            <v>0</v>
          </cell>
          <cell r="Z1395">
            <v>315060</v>
          </cell>
          <cell r="AA1395">
            <v>70000</v>
          </cell>
          <cell r="AB1395">
            <v>0</v>
          </cell>
          <cell r="AC1395">
            <v>0</v>
          </cell>
          <cell r="AD1395">
            <v>385060</v>
          </cell>
          <cell r="AE1395">
            <v>93</v>
          </cell>
          <cell r="AF1395">
            <v>347937.484</v>
          </cell>
          <cell r="AG1395">
            <v>348030.484</v>
          </cell>
          <cell r="AH1395">
            <v>9.6199999999999992</v>
          </cell>
        </row>
        <row r="1396">
          <cell r="J1396" t="str">
            <v>MADHUGIRI_220F04-BALENAHALLI</v>
          </cell>
          <cell r="K1396" t="str">
            <v>AGRI</v>
          </cell>
          <cell r="L1396" t="str">
            <v>1320301904020301</v>
          </cell>
          <cell r="M1396">
            <v>107</v>
          </cell>
          <cell r="N1396">
            <v>107</v>
          </cell>
          <cell r="O1396">
            <v>0</v>
          </cell>
          <cell r="P1396">
            <v>102</v>
          </cell>
          <cell r="Q1396">
            <v>0</v>
          </cell>
          <cell r="R1396">
            <v>587.375</v>
          </cell>
          <cell r="S1396">
            <v>595.74099999999999</v>
          </cell>
          <cell r="T1396">
            <v>587.38</v>
          </cell>
          <cell r="U1396">
            <v>-4.9999999999954525E-3</v>
          </cell>
          <cell r="V1396">
            <v>587.38</v>
          </cell>
          <cell r="W1396">
            <v>-4.9999999999954525E-3</v>
          </cell>
          <cell r="X1396">
            <v>40000</v>
          </cell>
          <cell r="Y1396">
            <v>0</v>
          </cell>
          <cell r="Z1396">
            <v>334640</v>
          </cell>
          <cell r="AA1396">
            <v>0</v>
          </cell>
          <cell r="AB1396">
            <v>110000</v>
          </cell>
          <cell r="AC1396">
            <v>0</v>
          </cell>
          <cell r="AD1396">
            <v>224640</v>
          </cell>
          <cell r="AE1396">
            <v>357</v>
          </cell>
          <cell r="AF1396">
            <v>193400</v>
          </cell>
          <cell r="AG1396">
            <v>193757</v>
          </cell>
          <cell r="AH1396">
            <v>13.75</v>
          </cell>
        </row>
        <row r="1397">
          <cell r="J1397" t="str">
            <v>MADHUGIRI_220F07-INDUSTRIAL</v>
          </cell>
          <cell r="K1397" t="str">
            <v>DOMESTIC</v>
          </cell>
          <cell r="L1397" t="str">
            <v>1320301904010301</v>
          </cell>
          <cell r="M1397">
            <v>150</v>
          </cell>
          <cell r="N1397">
            <v>96</v>
          </cell>
          <cell r="O1397">
            <v>54</v>
          </cell>
          <cell r="P1397">
            <v>0</v>
          </cell>
          <cell r="Q1397">
            <v>0</v>
          </cell>
          <cell r="R1397">
            <v>656.80499999999995</v>
          </cell>
          <cell r="S1397">
            <v>661.73099999999999</v>
          </cell>
          <cell r="T1397">
            <v>656.81</v>
          </cell>
          <cell r="U1397">
            <v>-4.9999999999954525E-3</v>
          </cell>
          <cell r="V1397">
            <v>656.81</v>
          </cell>
          <cell r="W1397">
            <v>-4.9999999999954525E-3</v>
          </cell>
          <cell r="X1397">
            <v>20000</v>
          </cell>
          <cell r="Y1397">
            <v>0</v>
          </cell>
          <cell r="Z1397">
            <v>98520</v>
          </cell>
          <cell r="AA1397">
            <v>0</v>
          </cell>
          <cell r="AB1397">
            <v>24560</v>
          </cell>
          <cell r="AC1397">
            <v>0</v>
          </cell>
          <cell r="AD1397">
            <v>73960</v>
          </cell>
          <cell r="AE1397">
            <v>66987</v>
          </cell>
          <cell r="AF1397">
            <v>0</v>
          </cell>
          <cell r="AG1397">
            <v>66987</v>
          </cell>
          <cell r="AH1397">
            <v>9.43</v>
          </cell>
        </row>
        <row r="1398">
          <cell r="J1398" t="str">
            <v>MADHUGIRI_220F08-BANDREHALLY</v>
          </cell>
          <cell r="K1398" t="str">
            <v>AGRI</v>
          </cell>
          <cell r="L1398" t="str">
            <v>1320301904010101</v>
          </cell>
          <cell r="M1398">
            <v>743</v>
          </cell>
          <cell r="N1398">
            <v>637</v>
          </cell>
          <cell r="O1398">
            <v>106</v>
          </cell>
          <cell r="P1398">
            <v>451</v>
          </cell>
          <cell r="Q1398">
            <v>0</v>
          </cell>
          <cell r="R1398">
            <v>481.76299999999998</v>
          </cell>
          <cell r="S1398">
            <v>493.12900000000002</v>
          </cell>
          <cell r="T1398">
            <v>481.76</v>
          </cell>
          <cell r="U1398">
            <v>2.9999999999859028E-3</v>
          </cell>
          <cell r="V1398">
            <v>481.76</v>
          </cell>
          <cell r="W1398">
            <v>2.9999999999859028E-3</v>
          </cell>
          <cell r="X1398">
            <v>40000</v>
          </cell>
          <cell r="Y1398">
            <v>0</v>
          </cell>
          <cell r="Z1398">
            <v>454640</v>
          </cell>
          <cell r="AA1398">
            <v>143600</v>
          </cell>
          <cell r="AB1398">
            <v>0</v>
          </cell>
          <cell r="AC1398">
            <v>0</v>
          </cell>
          <cell r="AD1398">
            <v>598240</v>
          </cell>
          <cell r="AE1398">
            <v>9359</v>
          </cell>
          <cell r="AF1398">
            <v>532047.59199999995</v>
          </cell>
          <cell r="AG1398">
            <v>541406.59199999995</v>
          </cell>
          <cell r="AH1398">
            <v>9.5</v>
          </cell>
        </row>
        <row r="1399">
          <cell r="J1399" t="str">
            <v>MADHUGIRI_220F09-SHOMBONAHALLY</v>
          </cell>
          <cell r="K1399" t="str">
            <v>AGRI</v>
          </cell>
          <cell r="L1399" t="str">
            <v>1320301904010102</v>
          </cell>
          <cell r="M1399">
            <v>230</v>
          </cell>
          <cell r="N1399">
            <v>229</v>
          </cell>
          <cell r="O1399">
            <v>1</v>
          </cell>
          <cell r="P1399">
            <v>225</v>
          </cell>
          <cell r="Q1399">
            <v>0</v>
          </cell>
          <cell r="R1399">
            <v>521.76</v>
          </cell>
          <cell r="S1399">
            <v>538.58299999999997</v>
          </cell>
          <cell r="T1399">
            <v>521.76</v>
          </cell>
          <cell r="U1399">
            <v>0</v>
          </cell>
          <cell r="V1399">
            <v>521.76</v>
          </cell>
          <cell r="W1399">
            <v>0</v>
          </cell>
          <cell r="X1399">
            <v>20000</v>
          </cell>
          <cell r="Y1399">
            <v>0</v>
          </cell>
          <cell r="Z1399">
            <v>336460</v>
          </cell>
          <cell r="AA1399">
            <v>0</v>
          </cell>
          <cell r="AB1399">
            <v>28000</v>
          </cell>
          <cell r="AC1399">
            <v>0</v>
          </cell>
          <cell r="AD1399">
            <v>308460</v>
          </cell>
          <cell r="AE1399">
            <v>3</v>
          </cell>
          <cell r="AF1399">
            <v>279153.43199999997</v>
          </cell>
          <cell r="AG1399">
            <v>279156.43199999997</v>
          </cell>
          <cell r="AH1399">
            <v>9.5</v>
          </cell>
        </row>
        <row r="1400">
          <cell r="J1400" t="str">
            <v>MADHUGIRI_220F10-AMARAVATHI</v>
          </cell>
          <cell r="K1400" t="str">
            <v>AGRI</v>
          </cell>
          <cell r="L1400" t="str">
            <v>1320301904010103</v>
          </cell>
          <cell r="M1400">
            <v>900</v>
          </cell>
          <cell r="N1400">
            <v>698</v>
          </cell>
          <cell r="O1400">
            <v>202</v>
          </cell>
          <cell r="P1400">
            <v>469</v>
          </cell>
          <cell r="Q1400">
            <v>0</v>
          </cell>
          <cell r="R1400">
            <v>452.56200000000001</v>
          </cell>
          <cell r="S1400">
            <v>466.35199999999998</v>
          </cell>
          <cell r="T1400">
            <v>452.56</v>
          </cell>
          <cell r="U1400">
            <v>2.0000000000095497E-3</v>
          </cell>
          <cell r="V1400">
            <v>452.56</v>
          </cell>
          <cell r="W1400">
            <v>2.0000000000095497E-3</v>
          </cell>
          <cell r="X1400">
            <v>40000</v>
          </cell>
          <cell r="Y1400">
            <v>0</v>
          </cell>
          <cell r="Z1400">
            <v>551600</v>
          </cell>
          <cell r="AA1400">
            <v>92000</v>
          </cell>
          <cell r="AB1400">
            <v>0</v>
          </cell>
          <cell r="AC1400">
            <v>0</v>
          </cell>
          <cell r="AD1400">
            <v>643600</v>
          </cell>
          <cell r="AE1400">
            <v>10887</v>
          </cell>
          <cell r="AF1400">
            <v>571571.15300000005</v>
          </cell>
          <cell r="AG1400">
            <v>582458.15300000005</v>
          </cell>
          <cell r="AH1400">
            <v>9.5</v>
          </cell>
        </row>
        <row r="1401">
          <cell r="J1401" t="str">
            <v>MADHUGIRI_220F11-MALLENAHALLI NJY</v>
          </cell>
          <cell r="K1401" t="str">
            <v>NJY</v>
          </cell>
          <cell r="L1401" t="str">
            <v>1320301904010104</v>
          </cell>
          <cell r="M1401">
            <v>953</v>
          </cell>
          <cell r="N1401">
            <v>846</v>
          </cell>
          <cell r="O1401">
            <v>107</v>
          </cell>
          <cell r="P1401">
            <v>0</v>
          </cell>
          <cell r="Q1401">
            <v>0</v>
          </cell>
          <cell r="R1401">
            <v>225.572</v>
          </cell>
          <cell r="S1401">
            <v>228.239</v>
          </cell>
          <cell r="T1401">
            <v>225.57</v>
          </cell>
          <cell r="U1401">
            <v>2.0000000000095497E-3</v>
          </cell>
          <cell r="V1401">
            <v>225.57</v>
          </cell>
          <cell r="W1401">
            <v>2.0000000000095497E-3</v>
          </cell>
          <cell r="X1401">
            <v>20000</v>
          </cell>
          <cell r="Y1401">
            <v>0</v>
          </cell>
          <cell r="Z1401">
            <v>53340</v>
          </cell>
          <cell r="AA1401">
            <v>0</v>
          </cell>
          <cell r="AB1401">
            <v>12000</v>
          </cell>
          <cell r="AC1401">
            <v>0</v>
          </cell>
          <cell r="AD1401">
            <v>41340</v>
          </cell>
          <cell r="AE1401">
            <v>37597</v>
          </cell>
          <cell r="AF1401">
            <v>0</v>
          </cell>
          <cell r="AG1401">
            <v>37597</v>
          </cell>
          <cell r="AH1401">
            <v>9.0500000000000007</v>
          </cell>
        </row>
        <row r="1402">
          <cell r="J1402" t="str">
            <v>MADHUGIRI_220F12-GANJALAGUNTE NJY</v>
          </cell>
          <cell r="K1402" t="str">
            <v>NJY</v>
          </cell>
          <cell r="L1402" t="str">
            <v>1320301904020302</v>
          </cell>
          <cell r="M1402">
            <v>3214</v>
          </cell>
          <cell r="N1402">
            <v>2876</v>
          </cell>
          <cell r="O1402">
            <v>338</v>
          </cell>
          <cell r="P1402">
            <v>0</v>
          </cell>
          <cell r="Q1402">
            <v>0</v>
          </cell>
          <cell r="R1402">
            <v>587.23500000000001</v>
          </cell>
          <cell r="S1402">
            <v>598.73800000000006</v>
          </cell>
          <cell r="T1402">
            <v>587.24</v>
          </cell>
          <cell r="U1402">
            <v>-4.9999999999954525E-3</v>
          </cell>
          <cell r="V1402">
            <v>587.24</v>
          </cell>
          <cell r="W1402">
            <v>-4.9999999999954525E-3</v>
          </cell>
          <cell r="X1402">
            <v>20000</v>
          </cell>
          <cell r="Y1402">
            <v>0</v>
          </cell>
          <cell r="Z1402">
            <v>230060</v>
          </cell>
          <cell r="AA1402">
            <v>0</v>
          </cell>
          <cell r="AB1402">
            <v>54500</v>
          </cell>
          <cell r="AC1402">
            <v>0</v>
          </cell>
          <cell r="AD1402">
            <v>175560</v>
          </cell>
          <cell r="AE1402">
            <v>159429</v>
          </cell>
          <cell r="AF1402">
            <v>0</v>
          </cell>
          <cell r="AG1402">
            <v>159429</v>
          </cell>
          <cell r="AH1402">
            <v>9.19</v>
          </cell>
        </row>
        <row r="1403">
          <cell r="J1403" t="str">
            <v>MADHUGIRI_66F01-ARENAHALLY</v>
          </cell>
          <cell r="K1403" t="str">
            <v>AGRI</v>
          </cell>
          <cell r="L1403" t="str">
            <v>1320301907010101</v>
          </cell>
          <cell r="M1403">
            <v>494</v>
          </cell>
          <cell r="N1403">
            <v>359</v>
          </cell>
          <cell r="O1403">
            <v>135</v>
          </cell>
          <cell r="P1403">
            <v>357</v>
          </cell>
          <cell r="Q1403">
            <v>0</v>
          </cell>
          <cell r="R1403">
            <v>355.28199999999998</v>
          </cell>
          <cell r="S1403">
            <v>365.67399999999998</v>
          </cell>
          <cell r="T1403">
            <v>355.28</v>
          </cell>
          <cell r="U1403">
            <v>2.0000000000095497E-3</v>
          </cell>
          <cell r="V1403">
            <v>355.28</v>
          </cell>
          <cell r="W1403">
            <v>2.0000000000095497E-3</v>
          </cell>
          <cell r="X1403">
            <v>40000</v>
          </cell>
          <cell r="Y1403">
            <v>0</v>
          </cell>
          <cell r="Z1403">
            <v>415680</v>
          </cell>
          <cell r="AA1403">
            <v>190000</v>
          </cell>
          <cell r="AB1403">
            <v>0</v>
          </cell>
          <cell r="AC1403">
            <v>0</v>
          </cell>
          <cell r="AD1403">
            <v>605680</v>
          </cell>
          <cell r="AE1403">
            <v>10</v>
          </cell>
          <cell r="AF1403">
            <v>548131.15599999996</v>
          </cell>
          <cell r="AG1403">
            <v>548141.15599999996</v>
          </cell>
          <cell r="AH1403">
            <v>9.5</v>
          </cell>
        </row>
        <row r="1404">
          <cell r="J1404" t="str">
            <v>MADHUGIRI_66F02-MADHUGIRI-TOWN</v>
          </cell>
          <cell r="K1404" t="str">
            <v>DOMESTIC</v>
          </cell>
          <cell r="L1404" t="str">
            <v>1320301907010102</v>
          </cell>
          <cell r="M1404">
            <v>16868</v>
          </cell>
          <cell r="N1404">
            <v>11998</v>
          </cell>
          <cell r="O1404">
            <v>4870</v>
          </cell>
          <cell r="P1404">
            <v>0</v>
          </cell>
          <cell r="Q1404">
            <v>0</v>
          </cell>
          <cell r="R1404">
            <v>1577.16</v>
          </cell>
          <cell r="S1404">
            <v>1606.759</v>
          </cell>
          <cell r="T1404">
            <v>1577.16</v>
          </cell>
          <cell r="U1404">
            <v>0</v>
          </cell>
          <cell r="V1404">
            <v>1577.16</v>
          </cell>
          <cell r="W1404">
            <v>0</v>
          </cell>
          <cell r="X1404">
            <v>40000</v>
          </cell>
          <cell r="Y1404">
            <v>0</v>
          </cell>
          <cell r="Z1404">
            <v>1183960</v>
          </cell>
          <cell r="AA1404">
            <v>0</v>
          </cell>
          <cell r="AB1404">
            <v>93000</v>
          </cell>
          <cell r="AC1404">
            <v>0</v>
          </cell>
          <cell r="AD1404">
            <v>1090960</v>
          </cell>
          <cell r="AE1404">
            <v>990500</v>
          </cell>
          <cell r="AF1404">
            <v>0</v>
          </cell>
          <cell r="AG1404">
            <v>990500</v>
          </cell>
          <cell r="AH1404">
            <v>9.2100000000000009</v>
          </cell>
        </row>
        <row r="1405">
          <cell r="J1405" t="str">
            <v>MADHUGIRI_66F03-CHINAKAVAJRA NJY</v>
          </cell>
          <cell r="K1405" t="str">
            <v>NJY</v>
          </cell>
          <cell r="L1405" t="str">
            <v>1320301907010103</v>
          </cell>
          <cell r="M1405">
            <v>1430</v>
          </cell>
          <cell r="N1405">
            <v>1158</v>
          </cell>
          <cell r="O1405">
            <v>272</v>
          </cell>
          <cell r="P1405">
            <v>1</v>
          </cell>
          <cell r="Q1405">
            <v>0</v>
          </cell>
          <cell r="R1405">
            <v>180.54499999999999</v>
          </cell>
          <cell r="S1405">
            <v>180.54499999999999</v>
          </cell>
          <cell r="T1405">
            <v>180.55</v>
          </cell>
          <cell r="U1405">
            <v>-5.0000000000238742E-3</v>
          </cell>
          <cell r="V1405">
            <v>180.55</v>
          </cell>
          <cell r="W1405">
            <v>-5.0000000000238742E-3</v>
          </cell>
          <cell r="X1405">
            <v>40000</v>
          </cell>
          <cell r="Y1405">
            <v>102000</v>
          </cell>
          <cell r="Z1405">
            <v>102000</v>
          </cell>
          <cell r="AA1405">
            <v>0</v>
          </cell>
          <cell r="AB1405">
            <v>36500</v>
          </cell>
          <cell r="AC1405">
            <v>0</v>
          </cell>
          <cell r="AD1405">
            <v>65500</v>
          </cell>
          <cell r="AE1405">
            <v>58477</v>
          </cell>
          <cell r="AF1405">
            <v>1691.596</v>
          </cell>
          <cell r="AG1405">
            <v>60168.595999999998</v>
          </cell>
          <cell r="AH1405">
            <v>8.14</v>
          </cell>
        </row>
        <row r="1406">
          <cell r="J1406" t="str">
            <v>MADHUGIRI_66F04-BHOOTHANAHALLY</v>
          </cell>
          <cell r="K1406" t="str">
            <v>AGRI</v>
          </cell>
          <cell r="L1406" t="str">
            <v>1320301907010104</v>
          </cell>
          <cell r="M1406">
            <v>698</v>
          </cell>
          <cell r="N1406">
            <v>562</v>
          </cell>
          <cell r="O1406">
            <v>136</v>
          </cell>
          <cell r="P1406">
            <v>429</v>
          </cell>
          <cell r="Q1406">
            <v>0</v>
          </cell>
          <cell r="R1406">
            <v>509.94299999999998</v>
          </cell>
          <cell r="S1406">
            <v>523.40899999999999</v>
          </cell>
          <cell r="T1406">
            <v>509.94</v>
          </cell>
          <cell r="U1406">
            <v>2.9999999999859028E-3</v>
          </cell>
          <cell r="V1406">
            <v>509.94</v>
          </cell>
          <cell r="W1406">
            <v>2.9999999999859028E-3</v>
          </cell>
          <cell r="X1406">
            <v>40000</v>
          </cell>
          <cell r="Y1406">
            <v>0</v>
          </cell>
          <cell r="Z1406">
            <v>538640</v>
          </cell>
          <cell r="AA1406">
            <v>195000</v>
          </cell>
          <cell r="AB1406">
            <v>0</v>
          </cell>
          <cell r="AC1406">
            <v>0</v>
          </cell>
          <cell r="AD1406">
            <v>733640</v>
          </cell>
          <cell r="AE1406">
            <v>3462</v>
          </cell>
          <cell r="AF1406">
            <v>660480.56999999995</v>
          </cell>
          <cell r="AG1406">
            <v>663942.56999999995</v>
          </cell>
          <cell r="AH1406">
            <v>9.5</v>
          </cell>
        </row>
        <row r="1407">
          <cell r="J1407" t="str">
            <v>MADHUGIRI_66F05-CHINAKAVAJRA</v>
          </cell>
          <cell r="K1407" t="str">
            <v>AGRI</v>
          </cell>
          <cell r="L1407" t="str">
            <v>1320301907010105</v>
          </cell>
          <cell r="M1407">
            <v>437</v>
          </cell>
          <cell r="N1407">
            <v>415</v>
          </cell>
          <cell r="O1407">
            <v>22</v>
          </cell>
          <cell r="P1407">
            <v>407</v>
          </cell>
          <cell r="Q1407">
            <v>0</v>
          </cell>
          <cell r="R1407">
            <v>466.56599999999997</v>
          </cell>
          <cell r="S1407">
            <v>481.846</v>
          </cell>
          <cell r="T1407">
            <v>466.57</v>
          </cell>
          <cell r="U1407">
            <v>-4.0000000000190994E-3</v>
          </cell>
          <cell r="V1407">
            <v>466.57</v>
          </cell>
          <cell r="W1407">
            <v>-4.0000000000190994E-3</v>
          </cell>
          <cell r="X1407">
            <v>20000</v>
          </cell>
          <cell r="Y1407">
            <v>0</v>
          </cell>
          <cell r="Z1407">
            <v>305600</v>
          </cell>
          <cell r="AA1407">
            <v>217000</v>
          </cell>
          <cell r="AB1407">
            <v>0</v>
          </cell>
          <cell r="AC1407">
            <v>0</v>
          </cell>
          <cell r="AD1407">
            <v>522600</v>
          </cell>
          <cell r="AE1407">
            <v>3538</v>
          </cell>
          <cell r="AF1407">
            <v>494591.04800000001</v>
          </cell>
          <cell r="AG1407">
            <v>498129.04800000001</v>
          </cell>
          <cell r="AH1407">
            <v>4.68</v>
          </cell>
        </row>
        <row r="1408">
          <cell r="J1408" t="str">
            <v>MADHUGIRI_66F06-D.V.HALLY</v>
          </cell>
          <cell r="K1408" t="str">
            <v>AGRI</v>
          </cell>
          <cell r="L1408" t="str">
            <v>1320301907020301</v>
          </cell>
          <cell r="M1408">
            <v>528</v>
          </cell>
          <cell r="N1408">
            <v>407</v>
          </cell>
          <cell r="O1408">
            <v>121</v>
          </cell>
          <cell r="P1408">
            <v>402</v>
          </cell>
          <cell r="Q1408">
            <v>0</v>
          </cell>
          <cell r="R1408">
            <v>488.20600000000002</v>
          </cell>
          <cell r="S1408">
            <v>503.51400000000001</v>
          </cell>
          <cell r="T1408">
            <v>488.21</v>
          </cell>
          <cell r="U1408">
            <v>-3.999999999962256E-3</v>
          </cell>
          <cell r="V1408">
            <v>488.21</v>
          </cell>
          <cell r="W1408">
            <v>-3.999999999962256E-3</v>
          </cell>
          <cell r="X1408">
            <v>40000</v>
          </cell>
          <cell r="Y1408">
            <v>0</v>
          </cell>
          <cell r="Z1408">
            <v>612320</v>
          </cell>
          <cell r="AA1408">
            <v>111000</v>
          </cell>
          <cell r="AB1408">
            <v>0</v>
          </cell>
          <cell r="AC1408">
            <v>0</v>
          </cell>
          <cell r="AD1408">
            <v>723320</v>
          </cell>
          <cell r="AE1408">
            <v>2566</v>
          </cell>
          <cell r="AF1408">
            <v>652040.06400000001</v>
          </cell>
          <cell r="AG1408">
            <v>654606.06400000001</v>
          </cell>
          <cell r="AH1408">
            <v>9.5</v>
          </cell>
        </row>
        <row r="1409">
          <cell r="J1409" t="str">
            <v>MADHUGIRI_66F08-KAMBATHANAHALLY</v>
          </cell>
          <cell r="K1409" t="str">
            <v>AGRI</v>
          </cell>
          <cell r="L1409" t="str">
            <v>1320301907020302</v>
          </cell>
          <cell r="M1409">
            <v>252</v>
          </cell>
          <cell r="N1409">
            <v>203</v>
          </cell>
          <cell r="O1409">
            <v>49</v>
          </cell>
          <cell r="P1409">
            <v>202</v>
          </cell>
          <cell r="Q1409">
            <v>0</v>
          </cell>
          <cell r="R1409">
            <v>141.506</v>
          </cell>
          <cell r="S1409">
            <v>143.85900000000001</v>
          </cell>
          <cell r="T1409">
            <v>141.51</v>
          </cell>
          <cell r="U1409">
            <v>-3.9999999999906777E-3</v>
          </cell>
          <cell r="V1409">
            <v>141.51</v>
          </cell>
          <cell r="W1409">
            <v>-3.9999999999906777E-3</v>
          </cell>
          <cell r="X1409">
            <v>40000</v>
          </cell>
          <cell r="Y1409">
            <v>0</v>
          </cell>
          <cell r="Z1409">
            <v>94120</v>
          </cell>
          <cell r="AA1409">
            <v>156000</v>
          </cell>
          <cell r="AB1409">
            <v>0</v>
          </cell>
          <cell r="AC1409">
            <v>0</v>
          </cell>
          <cell r="AD1409">
            <v>250120</v>
          </cell>
          <cell r="AE1409">
            <v>30</v>
          </cell>
          <cell r="AF1409">
            <v>226329.5</v>
          </cell>
          <cell r="AG1409">
            <v>226359.5</v>
          </cell>
          <cell r="AH1409">
            <v>9.5</v>
          </cell>
        </row>
        <row r="1410">
          <cell r="J1410" t="str">
            <v>MADHUGIRI_66F09-SIDDAPURA</v>
          </cell>
          <cell r="K1410" t="str">
            <v>AGRI</v>
          </cell>
          <cell r="L1410" t="str">
            <v>1320301907020303</v>
          </cell>
          <cell r="M1410">
            <v>393</v>
          </cell>
          <cell r="N1410">
            <v>391</v>
          </cell>
          <cell r="O1410">
            <v>2</v>
          </cell>
          <cell r="P1410">
            <v>390</v>
          </cell>
          <cell r="Q1410">
            <v>0</v>
          </cell>
          <cell r="R1410">
            <v>472.86500000000001</v>
          </cell>
          <cell r="S1410">
            <v>488.72500000000002</v>
          </cell>
          <cell r="T1410">
            <v>472.87</v>
          </cell>
          <cell r="U1410">
            <v>-4.9999999999954525E-3</v>
          </cell>
          <cell r="V1410">
            <v>472.87</v>
          </cell>
          <cell r="W1410">
            <v>-4.9999999999954525E-3</v>
          </cell>
          <cell r="X1410">
            <v>40000</v>
          </cell>
          <cell r="Y1410">
            <v>0</v>
          </cell>
          <cell r="Z1410">
            <v>634400</v>
          </cell>
          <cell r="AA1410">
            <v>118000</v>
          </cell>
          <cell r="AB1410">
            <v>0</v>
          </cell>
          <cell r="AC1410">
            <v>0</v>
          </cell>
          <cell r="AD1410">
            <v>752400</v>
          </cell>
          <cell r="AE1410">
            <v>39</v>
          </cell>
          <cell r="AF1410">
            <v>680884.09600000002</v>
          </cell>
          <cell r="AG1410">
            <v>680923.09600000002</v>
          </cell>
          <cell r="AH1410">
            <v>9.5</v>
          </cell>
        </row>
        <row r="1411">
          <cell r="J1411" t="str">
            <v>MADHUGIRI_66F10-DABBEGHATTA</v>
          </cell>
          <cell r="K1411" t="str">
            <v>AGRI</v>
          </cell>
          <cell r="L1411" t="str">
            <v>1320301907020304</v>
          </cell>
          <cell r="M1411">
            <v>643</v>
          </cell>
          <cell r="N1411">
            <v>623</v>
          </cell>
          <cell r="O1411">
            <v>20</v>
          </cell>
          <cell r="P1411">
            <v>430</v>
          </cell>
          <cell r="Q1411">
            <v>0</v>
          </cell>
          <cell r="R1411">
            <v>859.54499999999996</v>
          </cell>
          <cell r="S1411">
            <v>892.37599999999998</v>
          </cell>
          <cell r="T1411">
            <v>859.55</v>
          </cell>
          <cell r="U1411">
            <v>-4.9999999999954525E-3</v>
          </cell>
          <cell r="V1411">
            <v>859.55</v>
          </cell>
          <cell r="W1411">
            <v>-4.9999999999954525E-3</v>
          </cell>
          <cell r="X1411">
            <v>30000</v>
          </cell>
          <cell r="Y1411">
            <v>0</v>
          </cell>
          <cell r="Z1411">
            <v>984930</v>
          </cell>
          <cell r="AA1411">
            <v>0</v>
          </cell>
          <cell r="AB1411">
            <v>190000</v>
          </cell>
          <cell r="AC1411">
            <v>0</v>
          </cell>
          <cell r="AD1411">
            <v>794930</v>
          </cell>
          <cell r="AE1411">
            <v>6319</v>
          </cell>
          <cell r="AF1411">
            <v>693400</v>
          </cell>
          <cell r="AG1411">
            <v>699719</v>
          </cell>
          <cell r="AH1411">
            <v>11.98</v>
          </cell>
        </row>
        <row r="1412">
          <cell r="J1412" t="str">
            <v>MADHUGIRI_66F11-JADEGONDANAHALLY NJY</v>
          </cell>
          <cell r="K1412" t="str">
            <v>NJY</v>
          </cell>
          <cell r="L1412" t="str">
            <v>1320301907010107</v>
          </cell>
          <cell r="M1412">
            <v>1877</v>
          </cell>
          <cell r="N1412">
            <v>1703</v>
          </cell>
          <cell r="O1412">
            <v>174</v>
          </cell>
          <cell r="P1412">
            <v>1</v>
          </cell>
          <cell r="Q1412">
            <v>0</v>
          </cell>
          <cell r="R1412">
            <v>10402.9</v>
          </cell>
          <cell r="S1412">
            <v>10584.9</v>
          </cell>
          <cell r="T1412">
            <v>10402.9</v>
          </cell>
          <cell r="U1412">
            <v>0</v>
          </cell>
          <cell r="V1412">
            <v>10402.9</v>
          </cell>
          <cell r="W1412">
            <v>0</v>
          </cell>
          <cell r="X1412">
            <v>1000</v>
          </cell>
          <cell r="Y1412">
            <v>0</v>
          </cell>
          <cell r="Z1412">
            <v>182000</v>
          </cell>
          <cell r="AA1412">
            <v>0</v>
          </cell>
          <cell r="AB1412">
            <v>84593</v>
          </cell>
          <cell r="AC1412">
            <v>0</v>
          </cell>
          <cell r="AD1412">
            <v>97407</v>
          </cell>
          <cell r="AE1412">
            <v>87115</v>
          </cell>
          <cell r="AF1412">
            <v>1353.277</v>
          </cell>
          <cell r="AG1412">
            <v>88468.277000000002</v>
          </cell>
          <cell r="AH1412">
            <v>9.18</v>
          </cell>
        </row>
        <row r="1413">
          <cell r="J1413" t="str">
            <v>MADHUGIRI_66F12-THIMMALAPURA NJY</v>
          </cell>
          <cell r="K1413" t="str">
            <v>NJY</v>
          </cell>
          <cell r="L1413" t="str">
            <v>1320301907010108</v>
          </cell>
          <cell r="M1413">
            <v>4714</v>
          </cell>
          <cell r="N1413">
            <v>3958</v>
          </cell>
          <cell r="O1413">
            <v>756</v>
          </cell>
          <cell r="P1413">
            <v>0</v>
          </cell>
          <cell r="Q1413">
            <v>0</v>
          </cell>
          <cell r="R1413">
            <v>27140.799999999999</v>
          </cell>
          <cell r="S1413">
            <v>27484</v>
          </cell>
          <cell r="T1413">
            <v>27140.799999999999</v>
          </cell>
          <cell r="U1413">
            <v>0</v>
          </cell>
          <cell r="V1413">
            <v>27140.799999999999</v>
          </cell>
          <cell r="W1413">
            <v>0</v>
          </cell>
          <cell r="X1413">
            <v>1000</v>
          </cell>
          <cell r="Y1413">
            <v>0</v>
          </cell>
          <cell r="Z1413">
            <v>343200</v>
          </cell>
          <cell r="AA1413">
            <v>0</v>
          </cell>
          <cell r="AB1413">
            <v>106677</v>
          </cell>
          <cell r="AC1413">
            <v>0</v>
          </cell>
          <cell r="AD1413">
            <v>236523</v>
          </cell>
          <cell r="AE1413">
            <v>214348</v>
          </cell>
          <cell r="AF1413">
            <v>0</v>
          </cell>
          <cell r="AG1413">
            <v>214348</v>
          </cell>
          <cell r="AH1413">
            <v>9.3800000000000008</v>
          </cell>
        </row>
        <row r="1414">
          <cell r="J1414" t="str">
            <v>MEDIGESHI_66F01-BEDATTHURU</v>
          </cell>
          <cell r="K1414" t="str">
            <v>AGRI</v>
          </cell>
          <cell r="L1414" t="str">
            <v>1320301903010101</v>
          </cell>
          <cell r="M1414">
            <v>503</v>
          </cell>
          <cell r="N1414">
            <v>492</v>
          </cell>
          <cell r="O1414">
            <v>11</v>
          </cell>
          <cell r="P1414">
            <v>478</v>
          </cell>
          <cell r="Q1414">
            <v>0</v>
          </cell>
          <cell r="R1414">
            <v>858.68399999999997</v>
          </cell>
          <cell r="S1414">
            <v>882.85599999999999</v>
          </cell>
          <cell r="T1414">
            <v>858.68</v>
          </cell>
          <cell r="U1414">
            <v>4.0000000000190994E-3</v>
          </cell>
          <cell r="V1414">
            <v>858.68</v>
          </cell>
          <cell r="W1414">
            <v>4.0000000000190994E-3</v>
          </cell>
          <cell r="X1414">
            <v>20000</v>
          </cell>
          <cell r="Y1414">
            <v>0</v>
          </cell>
          <cell r="Z1414">
            <v>483440</v>
          </cell>
          <cell r="AA1414">
            <v>80000</v>
          </cell>
          <cell r="AB1414">
            <v>0</v>
          </cell>
          <cell r="AC1414">
            <v>0</v>
          </cell>
          <cell r="AD1414">
            <v>563440</v>
          </cell>
          <cell r="AE1414">
            <v>5323</v>
          </cell>
          <cell r="AF1414">
            <v>504589.38900000002</v>
          </cell>
          <cell r="AG1414">
            <v>509912.38900000002</v>
          </cell>
          <cell r="AH1414">
            <v>9.5</v>
          </cell>
        </row>
        <row r="1415">
          <cell r="J1415" t="str">
            <v>MEDIGESHI_66F02-REDDYHALLY</v>
          </cell>
          <cell r="K1415" t="str">
            <v>AGRI</v>
          </cell>
          <cell r="L1415" t="str">
            <v>1320301903010102</v>
          </cell>
          <cell r="M1415">
            <v>520</v>
          </cell>
          <cell r="N1415">
            <v>520</v>
          </cell>
          <cell r="O1415">
            <v>0</v>
          </cell>
          <cell r="P1415">
            <v>518</v>
          </cell>
          <cell r="Q1415">
            <v>0</v>
          </cell>
          <cell r="R1415">
            <v>983.154</v>
          </cell>
          <cell r="S1415">
            <v>1004.955</v>
          </cell>
          <cell r="T1415">
            <v>983.15</v>
          </cell>
          <cell r="U1415">
            <v>4.0000000000190994E-3</v>
          </cell>
          <cell r="V1415">
            <v>983.15</v>
          </cell>
          <cell r="W1415">
            <v>4.0000000000190994E-3</v>
          </cell>
          <cell r="X1415">
            <v>20000</v>
          </cell>
          <cell r="Y1415">
            <v>0</v>
          </cell>
          <cell r="Z1415">
            <v>436020</v>
          </cell>
          <cell r="AA1415">
            <v>118000</v>
          </cell>
          <cell r="AB1415">
            <v>0</v>
          </cell>
          <cell r="AC1415">
            <v>0</v>
          </cell>
          <cell r="AD1415">
            <v>554020</v>
          </cell>
          <cell r="AE1415">
            <v>20</v>
          </cell>
          <cell r="AF1415">
            <v>501368.598</v>
          </cell>
          <cell r="AG1415">
            <v>501388.598</v>
          </cell>
          <cell r="AH1415">
            <v>9.5</v>
          </cell>
        </row>
        <row r="1416">
          <cell r="J1416" t="str">
            <v>MEDIGESHI_66F03-MIDAGESHI</v>
          </cell>
          <cell r="K1416" t="str">
            <v>DOMESTIC</v>
          </cell>
          <cell r="L1416" t="str">
            <v>1320301903010103</v>
          </cell>
          <cell r="M1416">
            <v>1217</v>
          </cell>
          <cell r="N1416">
            <v>1009</v>
          </cell>
          <cell r="O1416">
            <v>208</v>
          </cell>
          <cell r="P1416">
            <v>1</v>
          </cell>
          <cell r="Q1416">
            <v>0</v>
          </cell>
          <cell r="R1416">
            <v>391.43900000000002</v>
          </cell>
          <cell r="S1416">
            <v>394.09399999999999</v>
          </cell>
          <cell r="T1416">
            <v>391.44</v>
          </cell>
          <cell r="U1416">
            <v>-9.9999999997635314E-4</v>
          </cell>
          <cell r="V1416">
            <v>391.44</v>
          </cell>
          <cell r="W1416">
            <v>-9.9999999997635314E-4</v>
          </cell>
          <cell r="X1416">
            <v>20000</v>
          </cell>
          <cell r="Y1416">
            <v>0</v>
          </cell>
          <cell r="Z1416">
            <v>53100</v>
          </cell>
          <cell r="AA1416">
            <v>0</v>
          </cell>
          <cell r="AB1416">
            <v>2500</v>
          </cell>
          <cell r="AC1416">
            <v>0</v>
          </cell>
          <cell r="AD1416">
            <v>50600</v>
          </cell>
          <cell r="AE1416">
            <v>44626</v>
          </cell>
          <cell r="AF1416">
            <v>1690.17</v>
          </cell>
          <cell r="AG1416">
            <v>46316.17</v>
          </cell>
          <cell r="AH1416">
            <v>8.4700000000000006</v>
          </cell>
        </row>
        <row r="1417">
          <cell r="J1417" t="str">
            <v>MEDIGESHI_66F04-MALLANAYAKANAHALLY</v>
          </cell>
          <cell r="K1417" t="str">
            <v>AGRI</v>
          </cell>
          <cell r="L1417" t="str">
            <v>1320301903010104</v>
          </cell>
          <cell r="M1417">
            <v>392</v>
          </cell>
          <cell r="N1417">
            <v>391</v>
          </cell>
          <cell r="O1417">
            <v>1</v>
          </cell>
          <cell r="P1417">
            <v>388</v>
          </cell>
          <cell r="Q1417">
            <v>0</v>
          </cell>
          <cell r="R1417">
            <v>1627.8</v>
          </cell>
          <cell r="S1417">
            <v>1865.7</v>
          </cell>
          <cell r="T1417">
            <v>1627.8</v>
          </cell>
          <cell r="U1417">
            <v>0</v>
          </cell>
          <cell r="V1417">
            <v>1627.8</v>
          </cell>
          <cell r="W1417">
            <v>0</v>
          </cell>
          <cell r="X1417">
            <v>2000</v>
          </cell>
          <cell r="Y1417">
            <v>0</v>
          </cell>
          <cell r="Z1417">
            <v>475800</v>
          </cell>
          <cell r="AA1417">
            <v>30000</v>
          </cell>
          <cell r="AB1417">
            <v>0</v>
          </cell>
          <cell r="AC1417">
            <v>0</v>
          </cell>
          <cell r="AD1417">
            <v>505800</v>
          </cell>
          <cell r="AE1417">
            <v>25</v>
          </cell>
          <cell r="AF1417">
            <v>457723.47600000002</v>
          </cell>
          <cell r="AG1417">
            <v>457748.47600000002</v>
          </cell>
          <cell r="AH1417">
            <v>9.5</v>
          </cell>
        </row>
        <row r="1418">
          <cell r="J1418" t="str">
            <v>MEDIGESHI_66F05-HANUMANTHAPURA-NJY</v>
          </cell>
          <cell r="K1418" t="str">
            <v>NJY</v>
          </cell>
          <cell r="L1418" t="str">
            <v>1320301903010105</v>
          </cell>
          <cell r="M1418">
            <v>4440</v>
          </cell>
          <cell r="N1418">
            <v>3624</v>
          </cell>
          <cell r="O1418">
            <v>816</v>
          </cell>
          <cell r="P1418">
            <v>0</v>
          </cell>
          <cell r="Q1418">
            <v>0</v>
          </cell>
          <cell r="R1418">
            <v>936.95899999999995</v>
          </cell>
          <cell r="S1418">
            <v>953.23599999999999</v>
          </cell>
          <cell r="T1418">
            <v>936.96</v>
          </cell>
          <cell r="U1418">
            <v>-1.00000000009004E-3</v>
          </cell>
          <cell r="V1418">
            <v>936.96</v>
          </cell>
          <cell r="W1418">
            <v>-1.00000000009004E-3</v>
          </cell>
          <cell r="X1418">
            <v>20000</v>
          </cell>
          <cell r="Y1418">
            <v>0</v>
          </cell>
          <cell r="Z1418">
            <v>325540</v>
          </cell>
          <cell r="AA1418">
            <v>18000</v>
          </cell>
          <cell r="AB1418">
            <v>0</v>
          </cell>
          <cell r="AC1418">
            <v>0</v>
          </cell>
          <cell r="AD1418">
            <v>343540</v>
          </cell>
          <cell r="AE1418">
            <v>312243.84999999998</v>
          </cell>
          <cell r="AF1418">
            <v>0</v>
          </cell>
          <cell r="AG1418">
            <v>312243.84999999998</v>
          </cell>
          <cell r="AH1418">
            <v>9.11</v>
          </cell>
        </row>
        <row r="1419">
          <cell r="J1419" t="str">
            <v>MEDIGESHI_66F06-LAKSHMIPURA--NJY</v>
          </cell>
          <cell r="K1419" t="str">
            <v>NJY</v>
          </cell>
          <cell r="L1419" t="str">
            <v>1320301903010106</v>
          </cell>
          <cell r="M1419">
            <v>2600</v>
          </cell>
          <cell r="N1419">
            <v>2078</v>
          </cell>
          <cell r="O1419">
            <v>522</v>
          </cell>
          <cell r="P1419">
            <v>1</v>
          </cell>
          <cell r="Q1419">
            <v>0</v>
          </cell>
          <cell r="R1419">
            <v>423.20400000000001</v>
          </cell>
          <cell r="S1419">
            <v>435.23599999999999</v>
          </cell>
          <cell r="T1419">
            <v>423.2</v>
          </cell>
          <cell r="U1419">
            <v>4.0000000000190994E-3</v>
          </cell>
          <cell r="V1419">
            <v>423.2</v>
          </cell>
          <cell r="W1419">
            <v>4.0000000000190994E-3</v>
          </cell>
          <cell r="X1419">
            <v>20000</v>
          </cell>
          <cell r="Y1419">
            <v>0</v>
          </cell>
          <cell r="Z1419">
            <v>240640</v>
          </cell>
          <cell r="AA1419">
            <v>0</v>
          </cell>
          <cell r="AB1419">
            <v>79058</v>
          </cell>
          <cell r="AC1419">
            <v>0</v>
          </cell>
          <cell r="AD1419">
            <v>161582</v>
          </cell>
          <cell r="AE1419">
            <v>144977</v>
          </cell>
          <cell r="AF1419">
            <v>1690.17</v>
          </cell>
          <cell r="AG1419">
            <v>146667.17000000001</v>
          </cell>
          <cell r="AH1419">
            <v>9.23</v>
          </cell>
        </row>
        <row r="1420">
          <cell r="J1420" t="str">
            <v>MEDIGESHI_66F07-CHANDRABAVI</v>
          </cell>
          <cell r="K1420" t="str">
            <v>AGRI</v>
          </cell>
          <cell r="L1420" t="str">
            <v>1320301903010107</v>
          </cell>
          <cell r="M1420">
            <v>508</v>
          </cell>
          <cell r="N1420">
            <v>326</v>
          </cell>
          <cell r="O1420">
            <v>182</v>
          </cell>
          <cell r="P1420">
            <v>325</v>
          </cell>
          <cell r="Q1420">
            <v>0</v>
          </cell>
          <cell r="R1420">
            <v>790.21600000000001</v>
          </cell>
          <cell r="S1420">
            <v>811.37300000000005</v>
          </cell>
          <cell r="T1420">
            <v>790.22</v>
          </cell>
          <cell r="U1420">
            <v>-4.0000000000190994E-3</v>
          </cell>
          <cell r="V1420">
            <v>790.22</v>
          </cell>
          <cell r="W1420">
            <v>-4.0000000000190994E-3</v>
          </cell>
          <cell r="X1420">
            <v>20000</v>
          </cell>
          <cell r="Y1420">
            <v>0</v>
          </cell>
          <cell r="Z1420">
            <v>423140</v>
          </cell>
          <cell r="AA1420">
            <v>0</v>
          </cell>
          <cell r="AB1420">
            <v>0</v>
          </cell>
          <cell r="AC1420">
            <v>0</v>
          </cell>
          <cell r="AD1420">
            <v>423140</v>
          </cell>
          <cell r="AE1420">
            <v>40</v>
          </cell>
          <cell r="AF1420">
            <v>375000</v>
          </cell>
          <cell r="AG1420">
            <v>375040</v>
          </cell>
          <cell r="AH1420">
            <v>11.37</v>
          </cell>
        </row>
        <row r="1421">
          <cell r="J1421" t="str">
            <v>PULAMG_66F01-RANTAVALA</v>
          </cell>
          <cell r="K1421" t="str">
            <v>AGRI</v>
          </cell>
          <cell r="L1421" t="str">
            <v>1320301906010101</v>
          </cell>
          <cell r="M1421">
            <v>464</v>
          </cell>
          <cell r="N1421">
            <v>316</v>
          </cell>
          <cell r="O1421">
            <v>148</v>
          </cell>
          <cell r="P1421">
            <v>316</v>
          </cell>
          <cell r="Q1421">
            <v>0</v>
          </cell>
          <cell r="R1421">
            <v>876.51099999999997</v>
          </cell>
          <cell r="S1421">
            <v>904.34799999999996</v>
          </cell>
          <cell r="T1421">
            <v>876.51</v>
          </cell>
          <cell r="U1421">
            <v>9.9999999997635314E-4</v>
          </cell>
          <cell r="V1421">
            <v>876.51</v>
          </cell>
          <cell r="W1421">
            <v>9.9999999997635314E-4</v>
          </cell>
          <cell r="X1421">
            <v>20000</v>
          </cell>
          <cell r="Y1421">
            <v>0</v>
          </cell>
          <cell r="Z1421">
            <v>556740</v>
          </cell>
          <cell r="AA1421">
            <v>0</v>
          </cell>
          <cell r="AB1421">
            <v>60000</v>
          </cell>
          <cell r="AC1421">
            <v>0</v>
          </cell>
          <cell r="AD1421">
            <v>496740</v>
          </cell>
          <cell r="AE1421">
            <v>0</v>
          </cell>
          <cell r="AF1421">
            <v>449549.52</v>
          </cell>
          <cell r="AG1421">
            <v>449549.52</v>
          </cell>
          <cell r="AH1421">
            <v>9.5</v>
          </cell>
        </row>
        <row r="1422">
          <cell r="J1422" t="str">
            <v>PULAMG_66F02-KOTAGARALAHALLY</v>
          </cell>
          <cell r="K1422" t="str">
            <v>AGRI</v>
          </cell>
          <cell r="L1422" t="str">
            <v>1320301906010102</v>
          </cell>
          <cell r="M1422">
            <v>368</v>
          </cell>
          <cell r="N1422">
            <v>293</v>
          </cell>
          <cell r="O1422">
            <v>75</v>
          </cell>
          <cell r="P1422">
            <v>293</v>
          </cell>
          <cell r="Q1422">
            <v>0</v>
          </cell>
          <cell r="R1422">
            <v>589.58900000000006</v>
          </cell>
          <cell r="S1422">
            <v>589.58900000000006</v>
          </cell>
          <cell r="T1422">
            <v>589.59</v>
          </cell>
          <cell r="U1422">
            <v>-9.9999999997635314E-4</v>
          </cell>
          <cell r="V1422">
            <v>589.59</v>
          </cell>
          <cell r="W1422">
            <v>-9.9999999997635314E-4</v>
          </cell>
          <cell r="X1422">
            <v>20000</v>
          </cell>
          <cell r="Y1422">
            <v>301000</v>
          </cell>
          <cell r="Z1422">
            <v>301000</v>
          </cell>
          <cell r="AA1422">
            <v>85000</v>
          </cell>
          <cell r="AB1422">
            <v>0</v>
          </cell>
          <cell r="AC1422">
            <v>0</v>
          </cell>
          <cell r="AD1422">
            <v>386000</v>
          </cell>
          <cell r="AE1422">
            <v>0</v>
          </cell>
          <cell r="AF1422">
            <v>349329.44</v>
          </cell>
          <cell r="AG1422">
            <v>349329.44</v>
          </cell>
          <cell r="AH1422">
            <v>9.5</v>
          </cell>
        </row>
        <row r="1423">
          <cell r="J1423" t="str">
            <v>PULAMG_66F03-BASAVANAHALLY</v>
          </cell>
          <cell r="K1423" t="str">
            <v>AGRI</v>
          </cell>
          <cell r="L1423" t="str">
            <v>1320301906010103</v>
          </cell>
          <cell r="M1423">
            <v>519</v>
          </cell>
          <cell r="N1423">
            <v>402</v>
          </cell>
          <cell r="O1423">
            <v>117</v>
          </cell>
          <cell r="P1423">
            <v>368</v>
          </cell>
          <cell r="Q1423">
            <v>0</v>
          </cell>
          <cell r="R1423">
            <v>1003.842</v>
          </cell>
          <cell r="S1423">
            <v>1033.7239999999999</v>
          </cell>
          <cell r="T1423">
            <v>1003.84</v>
          </cell>
          <cell r="U1423">
            <v>1.9999999999527063E-3</v>
          </cell>
          <cell r="V1423">
            <v>1003.84</v>
          </cell>
          <cell r="W1423">
            <v>1.9999999999527063E-3</v>
          </cell>
          <cell r="X1423">
            <v>20000</v>
          </cell>
          <cell r="Y1423">
            <v>0</v>
          </cell>
          <cell r="Z1423">
            <v>597640</v>
          </cell>
          <cell r="AA1423">
            <v>0</v>
          </cell>
          <cell r="AB1423">
            <v>5000</v>
          </cell>
          <cell r="AC1423">
            <v>0</v>
          </cell>
          <cell r="AD1423">
            <v>592640</v>
          </cell>
          <cell r="AE1423">
            <v>832</v>
          </cell>
          <cell r="AF1423">
            <v>535507.179</v>
          </cell>
          <cell r="AG1423">
            <v>536339.179</v>
          </cell>
          <cell r="AH1423">
            <v>9.5</v>
          </cell>
        </row>
        <row r="1424">
          <cell r="J1424" t="str">
            <v>PULAMG_66F04-SARJAMMANAHALLI NJY</v>
          </cell>
          <cell r="K1424" t="str">
            <v>NJY</v>
          </cell>
          <cell r="L1424" t="str">
            <v>1320301906010105</v>
          </cell>
          <cell r="M1424">
            <v>2230</v>
          </cell>
          <cell r="N1424">
            <v>1992</v>
          </cell>
          <cell r="O1424">
            <v>238</v>
          </cell>
          <cell r="P1424">
            <v>0</v>
          </cell>
          <cell r="Q1424">
            <v>0</v>
          </cell>
          <cell r="R1424">
            <v>414.447</v>
          </cell>
          <cell r="S1424">
            <v>423.22500000000002</v>
          </cell>
          <cell r="T1424">
            <v>414.45</v>
          </cell>
          <cell r="U1424">
            <v>-2.9999999999859028E-3</v>
          </cell>
          <cell r="V1424">
            <v>414.45</v>
          </cell>
          <cell r="W1424">
            <v>-2.9999999999859028E-3</v>
          </cell>
          <cell r="X1424">
            <v>20000</v>
          </cell>
          <cell r="Y1424">
            <v>0</v>
          </cell>
          <cell r="Z1424">
            <v>175560</v>
          </cell>
          <cell r="AA1424">
            <v>0</v>
          </cell>
          <cell r="AB1424">
            <v>57391</v>
          </cell>
          <cell r="AC1424">
            <v>0</v>
          </cell>
          <cell r="AD1424">
            <v>118169</v>
          </cell>
          <cell r="AE1424">
            <v>107386</v>
          </cell>
          <cell r="AF1424">
            <v>0</v>
          </cell>
          <cell r="AG1424">
            <v>107386</v>
          </cell>
          <cell r="AH1424">
            <v>9.1300000000000008</v>
          </cell>
        </row>
        <row r="1425">
          <cell r="J1425" t="str">
            <v>PULAMG_66F05-SHIVANAGERE</v>
          </cell>
          <cell r="K1425" t="str">
            <v>AGRI</v>
          </cell>
          <cell r="L1425" t="str">
            <v>1320301906020301</v>
          </cell>
          <cell r="M1425">
            <v>291</v>
          </cell>
          <cell r="N1425">
            <v>275</v>
          </cell>
          <cell r="O1425">
            <v>16</v>
          </cell>
          <cell r="P1425">
            <v>271</v>
          </cell>
          <cell r="Q1425">
            <v>0</v>
          </cell>
          <cell r="R1425">
            <v>63.343000000000004</v>
          </cell>
          <cell r="S1425">
            <v>85.275000000000006</v>
          </cell>
          <cell r="T1425">
            <v>63.34</v>
          </cell>
          <cell r="U1425">
            <v>3.0000000000001137E-3</v>
          </cell>
          <cell r="V1425">
            <v>63.34</v>
          </cell>
          <cell r="W1425">
            <v>3.0000000000001137E-3</v>
          </cell>
          <cell r="X1425">
            <v>20000</v>
          </cell>
          <cell r="Y1425">
            <v>0</v>
          </cell>
          <cell r="Z1425">
            <v>438640</v>
          </cell>
          <cell r="AA1425">
            <v>0</v>
          </cell>
          <cell r="AB1425">
            <v>0</v>
          </cell>
          <cell r="AC1425">
            <v>0</v>
          </cell>
          <cell r="AD1425">
            <v>438640</v>
          </cell>
          <cell r="AE1425">
            <v>186</v>
          </cell>
          <cell r="AF1425">
            <v>396782.23300000001</v>
          </cell>
          <cell r="AG1425">
            <v>396968.23300000001</v>
          </cell>
          <cell r="AH1425">
            <v>9.5</v>
          </cell>
        </row>
        <row r="1426">
          <cell r="J1426" t="str">
            <v>PULAMG_66F06-THONACHAGONDANAHALLY</v>
          </cell>
          <cell r="K1426" t="str">
            <v>AGRI</v>
          </cell>
          <cell r="L1426" t="str">
            <v>1320301906020302</v>
          </cell>
          <cell r="M1426">
            <v>225</v>
          </cell>
          <cell r="N1426">
            <v>223</v>
          </cell>
          <cell r="O1426">
            <v>2</v>
          </cell>
          <cell r="P1426">
            <v>223</v>
          </cell>
          <cell r="Q1426">
            <v>0</v>
          </cell>
          <cell r="R1426">
            <v>676.02099999999996</v>
          </cell>
          <cell r="S1426">
            <v>700.58399999999995</v>
          </cell>
          <cell r="T1426">
            <v>676.02</v>
          </cell>
          <cell r="U1426">
            <v>9.9999999997635314E-4</v>
          </cell>
          <cell r="V1426">
            <v>676.02</v>
          </cell>
          <cell r="W1426">
            <v>9.9999999997635314E-4</v>
          </cell>
          <cell r="X1426">
            <v>20000</v>
          </cell>
          <cell r="Y1426">
            <v>0</v>
          </cell>
          <cell r="Z1426">
            <v>491260</v>
          </cell>
          <cell r="AA1426">
            <v>0</v>
          </cell>
          <cell r="AB1426">
            <v>132000</v>
          </cell>
          <cell r="AC1426">
            <v>0</v>
          </cell>
          <cell r="AD1426">
            <v>359260</v>
          </cell>
          <cell r="AE1426">
            <v>0</v>
          </cell>
          <cell r="AF1426">
            <v>325130.85800000001</v>
          </cell>
          <cell r="AG1426">
            <v>325130.85800000001</v>
          </cell>
          <cell r="AH1426">
            <v>9.5</v>
          </cell>
        </row>
        <row r="1427">
          <cell r="J1427" t="str">
            <v>PULAMG_66F07-KITHAGALI</v>
          </cell>
          <cell r="K1427" t="str">
            <v>AGRI</v>
          </cell>
          <cell r="L1427" t="str">
            <v>1320301906020303</v>
          </cell>
          <cell r="M1427">
            <v>247</v>
          </cell>
          <cell r="N1427">
            <v>247</v>
          </cell>
          <cell r="O1427">
            <v>0</v>
          </cell>
          <cell r="P1427">
            <v>247</v>
          </cell>
          <cell r="Q1427">
            <v>0</v>
          </cell>
          <cell r="R1427">
            <v>542.29899999999998</v>
          </cell>
          <cell r="S1427">
            <v>563.38099999999997</v>
          </cell>
          <cell r="T1427">
            <v>542.29999999999995</v>
          </cell>
          <cell r="U1427">
            <v>-9.9999999997635314E-4</v>
          </cell>
          <cell r="V1427">
            <v>542.29999999999995</v>
          </cell>
          <cell r="W1427">
            <v>-9.9999999997635314E-4</v>
          </cell>
          <cell r="X1427">
            <v>20000</v>
          </cell>
          <cell r="Y1427">
            <v>0</v>
          </cell>
          <cell r="Z1427">
            <v>421640</v>
          </cell>
          <cell r="AA1427">
            <v>0</v>
          </cell>
          <cell r="AB1427">
            <v>8000</v>
          </cell>
          <cell r="AC1427">
            <v>0</v>
          </cell>
          <cell r="AD1427">
            <v>413640</v>
          </cell>
          <cell r="AE1427">
            <v>0</v>
          </cell>
          <cell r="AF1427">
            <v>373600</v>
          </cell>
          <cell r="AG1427">
            <v>373600</v>
          </cell>
          <cell r="AH1427">
            <v>9.68</v>
          </cell>
        </row>
        <row r="1428">
          <cell r="J1428" t="str">
            <v>PULAMG_66F08-B BETTA</v>
          </cell>
          <cell r="K1428" t="str">
            <v>AGRI</v>
          </cell>
          <cell r="L1428" t="str">
            <v>1320301906010104</v>
          </cell>
          <cell r="M1428">
            <v>238</v>
          </cell>
          <cell r="N1428">
            <v>237</v>
          </cell>
          <cell r="O1428">
            <v>1</v>
          </cell>
          <cell r="P1428">
            <v>237</v>
          </cell>
          <cell r="Q1428">
            <v>0</v>
          </cell>
          <cell r="R1428">
            <v>670.86199999999997</v>
          </cell>
          <cell r="S1428">
            <v>693.68</v>
          </cell>
          <cell r="T1428">
            <v>670.86</v>
          </cell>
          <cell r="U1428">
            <v>1.9999999999527063E-3</v>
          </cell>
          <cell r="V1428">
            <v>670.86</v>
          </cell>
          <cell r="W1428">
            <v>1.9999999999527063E-3</v>
          </cell>
          <cell r="X1428">
            <v>20000</v>
          </cell>
          <cell r="Y1428">
            <v>0</v>
          </cell>
          <cell r="Z1428">
            <v>456360</v>
          </cell>
          <cell r="AA1428">
            <v>0</v>
          </cell>
          <cell r="AB1428">
            <v>55000</v>
          </cell>
          <cell r="AC1428">
            <v>0</v>
          </cell>
          <cell r="AD1428">
            <v>401360</v>
          </cell>
          <cell r="AE1428">
            <v>0</v>
          </cell>
          <cell r="AF1428">
            <v>363231.57199999999</v>
          </cell>
          <cell r="AG1428">
            <v>363231.57199999999</v>
          </cell>
          <cell r="AH1428">
            <v>9.5</v>
          </cell>
        </row>
        <row r="1429">
          <cell r="J1429" t="str">
            <v>PULAMG_66F09-BADIGONDANAHALLY NJY</v>
          </cell>
          <cell r="K1429" t="str">
            <v>NJY</v>
          </cell>
          <cell r="L1429" t="str">
            <v>1320301906020304</v>
          </cell>
          <cell r="M1429">
            <v>4176</v>
          </cell>
          <cell r="N1429">
            <v>3550</v>
          </cell>
          <cell r="O1429">
            <v>626</v>
          </cell>
          <cell r="P1429">
            <v>1</v>
          </cell>
          <cell r="Q1429">
            <v>0</v>
          </cell>
          <cell r="R1429">
            <v>946.08399999999995</v>
          </cell>
          <cell r="S1429">
            <v>986.61599999999999</v>
          </cell>
          <cell r="T1429">
            <v>946.08</v>
          </cell>
          <cell r="U1429">
            <v>3.9999999999054126E-3</v>
          </cell>
          <cell r="V1429">
            <v>946.08</v>
          </cell>
          <cell r="W1429">
            <v>3.9999999999054126E-3</v>
          </cell>
          <cell r="X1429">
            <v>10000</v>
          </cell>
          <cell r="Y1429">
            <v>0</v>
          </cell>
          <cell r="Z1429">
            <v>405320</v>
          </cell>
          <cell r="AA1429">
            <v>0</v>
          </cell>
          <cell r="AB1429">
            <v>228000</v>
          </cell>
          <cell r="AC1429">
            <v>0</v>
          </cell>
          <cell r="AD1429">
            <v>177320</v>
          </cell>
          <cell r="AE1429">
            <v>159900.79</v>
          </cell>
          <cell r="AF1429">
            <v>1690.17</v>
          </cell>
          <cell r="AG1429">
            <v>161590.96</v>
          </cell>
          <cell r="AH1429">
            <v>8.8699999999999992</v>
          </cell>
        </row>
        <row r="1430">
          <cell r="J1430" t="str">
            <v>BGKERE_66F01-GOWRASAMUDRA</v>
          </cell>
          <cell r="K1430" t="str">
            <v>AGRI</v>
          </cell>
          <cell r="L1430" t="str">
            <v>1310403904010101</v>
          </cell>
          <cell r="M1430">
            <v>240</v>
          </cell>
          <cell r="N1430">
            <v>239</v>
          </cell>
          <cell r="O1430">
            <v>1</v>
          </cell>
          <cell r="P1430">
            <v>237</v>
          </cell>
          <cell r="Q1430">
            <v>0</v>
          </cell>
          <cell r="R1430">
            <v>649.197</v>
          </cell>
          <cell r="S1430">
            <v>669.10900000000004</v>
          </cell>
          <cell r="T1430">
            <v>649.197</v>
          </cell>
          <cell r="U1430">
            <v>0</v>
          </cell>
          <cell r="V1430">
            <v>649.197</v>
          </cell>
          <cell r="W1430">
            <v>0</v>
          </cell>
          <cell r="X1430">
            <v>20000</v>
          </cell>
          <cell r="Y1430">
            <v>0</v>
          </cell>
          <cell r="Z1430">
            <v>398240</v>
          </cell>
          <cell r="AA1430">
            <v>0</v>
          </cell>
          <cell r="AB1430">
            <v>0</v>
          </cell>
          <cell r="AC1430">
            <v>0</v>
          </cell>
          <cell r="AD1430">
            <v>398240</v>
          </cell>
          <cell r="AE1430">
            <v>58</v>
          </cell>
          <cell r="AF1430">
            <v>272100</v>
          </cell>
          <cell r="AG1430">
            <v>272158</v>
          </cell>
          <cell r="AH1430">
            <v>31.66</v>
          </cell>
        </row>
        <row r="1431">
          <cell r="J1431" t="str">
            <v>BGKERE_66F02-BGKERE</v>
          </cell>
          <cell r="K1431" t="str">
            <v>AGRI</v>
          </cell>
          <cell r="L1431" t="str">
            <v>1310403904010102</v>
          </cell>
          <cell r="M1431">
            <v>623</v>
          </cell>
          <cell r="N1431">
            <v>474</v>
          </cell>
          <cell r="O1431">
            <v>149</v>
          </cell>
          <cell r="P1431">
            <v>469</v>
          </cell>
          <cell r="Q1431">
            <v>0</v>
          </cell>
          <cell r="R1431">
            <v>617.73800000000006</v>
          </cell>
          <cell r="S1431">
            <v>628.43799999999999</v>
          </cell>
          <cell r="T1431">
            <v>617.73800000000006</v>
          </cell>
          <cell r="U1431">
            <v>0</v>
          </cell>
          <cell r="V1431">
            <v>617.73800000000006</v>
          </cell>
          <cell r="W1431">
            <v>0</v>
          </cell>
          <cell r="X1431">
            <v>30000</v>
          </cell>
          <cell r="Y1431">
            <v>0</v>
          </cell>
          <cell r="Z1431">
            <v>321000</v>
          </cell>
          <cell r="AA1431">
            <v>0</v>
          </cell>
          <cell r="AB1431">
            <v>0</v>
          </cell>
          <cell r="AC1431">
            <v>0</v>
          </cell>
          <cell r="AD1431">
            <v>321000</v>
          </cell>
          <cell r="AE1431">
            <v>264</v>
          </cell>
          <cell r="AF1431">
            <v>290241.712</v>
          </cell>
          <cell r="AG1431">
            <v>290505.712</v>
          </cell>
          <cell r="AH1431">
            <v>9.5</v>
          </cell>
        </row>
        <row r="1432">
          <cell r="J1432" t="str">
            <v>BGKERE_66F03-ABBENAHALLI</v>
          </cell>
          <cell r="K1432" t="str">
            <v>AGRI</v>
          </cell>
          <cell r="L1432" t="str">
            <v>1310403904010103</v>
          </cell>
          <cell r="M1432">
            <v>422</v>
          </cell>
          <cell r="N1432">
            <v>417</v>
          </cell>
          <cell r="O1432">
            <v>5</v>
          </cell>
          <cell r="P1432">
            <v>411</v>
          </cell>
          <cell r="Q1432">
            <v>0</v>
          </cell>
          <cell r="R1432">
            <v>916.94600000000003</v>
          </cell>
          <cell r="S1432">
            <v>941.875</v>
          </cell>
          <cell r="T1432">
            <v>916.94600000000003</v>
          </cell>
          <cell r="U1432">
            <v>0</v>
          </cell>
          <cell r="V1432">
            <v>916.94600000000003</v>
          </cell>
          <cell r="W1432">
            <v>0</v>
          </cell>
          <cell r="X1432">
            <v>20000</v>
          </cell>
          <cell r="Y1432">
            <v>0</v>
          </cell>
          <cell r="Z1432">
            <v>498580</v>
          </cell>
          <cell r="AA1432">
            <v>0</v>
          </cell>
          <cell r="AB1432">
            <v>0</v>
          </cell>
          <cell r="AC1432">
            <v>0</v>
          </cell>
          <cell r="AD1432">
            <v>498580</v>
          </cell>
          <cell r="AE1432">
            <v>64</v>
          </cell>
          <cell r="AF1432">
            <v>451150.511</v>
          </cell>
          <cell r="AG1432">
            <v>451214.511</v>
          </cell>
          <cell r="AH1432">
            <v>9.5</v>
          </cell>
        </row>
        <row r="1433">
          <cell r="J1433" t="str">
            <v>BGKERE_66F04-SURAMMANAHALLI</v>
          </cell>
          <cell r="K1433" t="str">
            <v>AGRI</v>
          </cell>
          <cell r="L1433" t="str">
            <v>1310403904010104</v>
          </cell>
          <cell r="M1433">
            <v>561</v>
          </cell>
          <cell r="N1433">
            <v>556</v>
          </cell>
          <cell r="O1433">
            <v>5</v>
          </cell>
          <cell r="P1433">
            <v>520</v>
          </cell>
          <cell r="Q1433">
            <v>0</v>
          </cell>
          <cell r="R1433">
            <v>889.44600000000003</v>
          </cell>
          <cell r="S1433">
            <v>912.399</v>
          </cell>
          <cell r="T1433">
            <v>889.44600000000003</v>
          </cell>
          <cell r="U1433">
            <v>0</v>
          </cell>
          <cell r="V1433">
            <v>889.44600000000003</v>
          </cell>
          <cell r="W1433">
            <v>0</v>
          </cell>
          <cell r="X1433">
            <v>20000</v>
          </cell>
          <cell r="Y1433">
            <v>0</v>
          </cell>
          <cell r="Z1433">
            <v>459060</v>
          </cell>
          <cell r="AA1433">
            <v>0</v>
          </cell>
          <cell r="AB1433">
            <v>0</v>
          </cell>
          <cell r="AC1433">
            <v>0</v>
          </cell>
          <cell r="AD1433">
            <v>459060</v>
          </cell>
          <cell r="AE1433">
            <v>761</v>
          </cell>
          <cell r="AF1433">
            <v>414689.03700000001</v>
          </cell>
          <cell r="AG1433">
            <v>415450.03700000001</v>
          </cell>
          <cell r="AH1433">
            <v>9.5</v>
          </cell>
        </row>
        <row r="1434">
          <cell r="J1434" t="str">
            <v>BGKERE_66F05-NJY-MUSTELLAGUMMI</v>
          </cell>
          <cell r="K1434" t="str">
            <v>NJY</v>
          </cell>
          <cell r="L1434" t="str">
            <v>1310403904010105</v>
          </cell>
          <cell r="M1434">
            <v>2148</v>
          </cell>
          <cell r="N1434">
            <v>1636</v>
          </cell>
          <cell r="O1434">
            <v>512</v>
          </cell>
          <cell r="P1434">
            <v>0</v>
          </cell>
          <cell r="Q1434">
            <v>0</v>
          </cell>
          <cell r="R1434">
            <v>554.32100000000003</v>
          </cell>
          <cell r="S1434">
            <v>554.32100000000003</v>
          </cell>
          <cell r="T1434">
            <v>16.79</v>
          </cell>
          <cell r="U1434">
            <v>537.53100000000006</v>
          </cell>
          <cell r="V1434">
            <v>16.79</v>
          </cell>
          <cell r="W1434">
            <v>537.53100000000006</v>
          </cell>
          <cell r="X1434">
            <v>20000</v>
          </cell>
          <cell r="Y1434">
            <v>0</v>
          </cell>
          <cell r="Z1434">
            <v>0</v>
          </cell>
          <cell r="AA1434">
            <v>216100</v>
          </cell>
          <cell r="AB1434">
            <v>0</v>
          </cell>
          <cell r="AC1434">
            <v>0</v>
          </cell>
          <cell r="AD1434">
            <v>216100</v>
          </cell>
          <cell r="AE1434">
            <v>185480</v>
          </cell>
          <cell r="AF1434">
            <v>0</v>
          </cell>
          <cell r="AG1434">
            <v>185480</v>
          </cell>
          <cell r="AH1434">
            <v>14.17</v>
          </cell>
        </row>
        <row r="1435">
          <cell r="J1435" t="str">
            <v>BGKERE_66F07-KONDALAHALLY</v>
          </cell>
          <cell r="K1435" t="str">
            <v>NJY</v>
          </cell>
          <cell r="L1435" t="str">
            <v>1310403904010106</v>
          </cell>
          <cell r="M1435">
            <v>3335</v>
          </cell>
          <cell r="N1435">
            <v>2807</v>
          </cell>
          <cell r="O1435">
            <v>528</v>
          </cell>
          <cell r="P1435">
            <v>0</v>
          </cell>
          <cell r="Q1435">
            <v>0</v>
          </cell>
          <cell r="R1435">
            <v>961.37800000000004</v>
          </cell>
          <cell r="S1435">
            <v>961.37800000000004</v>
          </cell>
          <cell r="T1435">
            <v>117.91500000000001</v>
          </cell>
          <cell r="U1435">
            <v>843.46300000000008</v>
          </cell>
          <cell r="V1435">
            <v>117.91500000000001</v>
          </cell>
          <cell r="W1435">
            <v>843.46300000000008</v>
          </cell>
          <cell r="X1435">
            <v>10000</v>
          </cell>
          <cell r="Y1435">
            <v>0</v>
          </cell>
          <cell r="Z1435">
            <v>0</v>
          </cell>
          <cell r="AA1435">
            <v>254070</v>
          </cell>
          <cell r="AB1435">
            <v>107470</v>
          </cell>
          <cell r="AC1435">
            <v>211032</v>
          </cell>
          <cell r="AD1435">
            <v>357632</v>
          </cell>
          <cell r="AE1435">
            <v>305616.90000000002</v>
          </cell>
          <cell r="AF1435">
            <v>0</v>
          </cell>
          <cell r="AG1435">
            <v>305616.90000000002</v>
          </cell>
          <cell r="AH1435">
            <v>14.54</v>
          </cell>
        </row>
        <row r="1436">
          <cell r="J1436" t="str">
            <v>BGKERE_66F08-RAVALAKUNTE</v>
          </cell>
          <cell r="K1436" t="str">
            <v>AGRI</v>
          </cell>
          <cell r="L1436" t="str">
            <v>1310403904020302</v>
          </cell>
          <cell r="M1436">
            <v>179</v>
          </cell>
          <cell r="N1436">
            <v>178</v>
          </cell>
          <cell r="O1436">
            <v>1</v>
          </cell>
          <cell r="P1436">
            <v>177</v>
          </cell>
          <cell r="Q1436">
            <v>0</v>
          </cell>
          <cell r="R1436">
            <v>239.88</v>
          </cell>
          <cell r="S1436">
            <v>239.88</v>
          </cell>
          <cell r="T1436">
            <v>57.936999999999998</v>
          </cell>
          <cell r="U1436">
            <v>181.94299999999998</v>
          </cell>
          <cell r="V1436">
            <v>57.936999999999998</v>
          </cell>
          <cell r="W1436">
            <v>181.94299999999998</v>
          </cell>
          <cell r="X1436">
            <v>20000</v>
          </cell>
          <cell r="Y1436">
            <v>0</v>
          </cell>
          <cell r="Z1436">
            <v>0</v>
          </cell>
          <cell r="AA1436">
            <v>342680</v>
          </cell>
          <cell r="AB1436">
            <v>0</v>
          </cell>
          <cell r="AC1436">
            <v>0</v>
          </cell>
          <cell r="AD1436">
            <v>342680</v>
          </cell>
          <cell r="AE1436">
            <v>79</v>
          </cell>
          <cell r="AF1436">
            <v>269000</v>
          </cell>
          <cell r="AG1436">
            <v>269079</v>
          </cell>
          <cell r="AH1436">
            <v>21.48</v>
          </cell>
        </row>
        <row r="1437">
          <cell r="J1437" t="str">
            <v>BGKERE_66F10-MOGHALAHALLY NJY</v>
          </cell>
          <cell r="K1437" t="str">
            <v>NJY</v>
          </cell>
          <cell r="L1437" t="str">
            <v>1310403904020301</v>
          </cell>
          <cell r="M1437">
            <v>1684</v>
          </cell>
          <cell r="N1437">
            <v>1349</v>
          </cell>
          <cell r="O1437">
            <v>335</v>
          </cell>
          <cell r="P1437">
            <v>0</v>
          </cell>
          <cell r="Q1437">
            <v>0</v>
          </cell>
          <cell r="R1437">
            <v>338.68299999999999</v>
          </cell>
          <cell r="S1437">
            <v>343.58600000000001</v>
          </cell>
          <cell r="T1437">
            <v>338.68299999999999</v>
          </cell>
          <cell r="U1437">
            <v>0</v>
          </cell>
          <cell r="V1437">
            <v>338.68299999999999</v>
          </cell>
          <cell r="W1437">
            <v>0</v>
          </cell>
          <cell r="X1437">
            <v>20000</v>
          </cell>
          <cell r="Y1437">
            <v>0</v>
          </cell>
          <cell r="Z1437">
            <v>98060</v>
          </cell>
          <cell r="AA1437">
            <v>17000</v>
          </cell>
          <cell r="AB1437">
            <v>101000</v>
          </cell>
          <cell r="AC1437">
            <v>153954</v>
          </cell>
          <cell r="AD1437">
            <v>168014</v>
          </cell>
          <cell r="AE1437">
            <v>153483.29999999999</v>
          </cell>
          <cell r="AF1437">
            <v>0</v>
          </cell>
          <cell r="AG1437">
            <v>153483.29999999999</v>
          </cell>
          <cell r="AH1437">
            <v>8.65</v>
          </cell>
        </row>
        <row r="1438">
          <cell r="J1438" t="str">
            <v>HANAGAL_66F01-GUNDLURU</v>
          </cell>
          <cell r="K1438" t="str">
            <v>AGRI</v>
          </cell>
          <cell r="L1438" t="str">
            <v>1310403906020306</v>
          </cell>
          <cell r="M1438">
            <v>173</v>
          </cell>
          <cell r="N1438">
            <v>147</v>
          </cell>
          <cell r="O1438">
            <v>26</v>
          </cell>
          <cell r="P1438">
            <v>146</v>
          </cell>
          <cell r="Q1438">
            <v>0</v>
          </cell>
          <cell r="R1438">
            <v>393.14</v>
          </cell>
          <cell r="S1438">
            <v>410.95100000000002</v>
          </cell>
          <cell r="T1438">
            <v>393.14</v>
          </cell>
          <cell r="U1438">
            <v>0</v>
          </cell>
          <cell r="V1438">
            <v>393.14</v>
          </cell>
          <cell r="W1438">
            <v>0</v>
          </cell>
          <cell r="X1438">
            <v>20000</v>
          </cell>
          <cell r="Y1438">
            <v>0</v>
          </cell>
          <cell r="Z1438">
            <v>356220</v>
          </cell>
          <cell r="AA1438">
            <v>0</v>
          </cell>
          <cell r="AB1438">
            <v>0</v>
          </cell>
          <cell r="AC1438">
            <v>0</v>
          </cell>
          <cell r="AD1438">
            <v>356220</v>
          </cell>
          <cell r="AE1438">
            <v>1346</v>
          </cell>
          <cell r="AF1438">
            <v>221400</v>
          </cell>
          <cell r="AG1438">
            <v>222746</v>
          </cell>
          <cell r="AH1438">
            <v>37.47</v>
          </cell>
        </row>
        <row r="1439">
          <cell r="J1439" t="str">
            <v>HANAGAL_66F02-MOLKALMURU</v>
          </cell>
          <cell r="K1439" t="str">
            <v>MIXED LOAD</v>
          </cell>
          <cell r="L1439" t="str">
            <v>1310403906020301</v>
          </cell>
          <cell r="M1439">
            <v>7666</v>
          </cell>
          <cell r="N1439">
            <v>6395</v>
          </cell>
          <cell r="O1439">
            <v>1271</v>
          </cell>
          <cell r="P1439">
            <v>133</v>
          </cell>
          <cell r="Q1439">
            <v>0</v>
          </cell>
          <cell r="R1439">
            <v>1709.8230000000001</v>
          </cell>
          <cell r="S1439">
            <v>1747.9849999999999</v>
          </cell>
          <cell r="T1439">
            <v>1709.8230000000001</v>
          </cell>
          <cell r="U1439">
            <v>0</v>
          </cell>
          <cell r="V1439">
            <v>1709.8230000000001</v>
          </cell>
          <cell r="W1439">
            <v>0</v>
          </cell>
          <cell r="X1439">
            <v>20000</v>
          </cell>
          <cell r="Y1439">
            <v>0</v>
          </cell>
          <cell r="Z1439">
            <v>763240</v>
          </cell>
          <cell r="AA1439">
            <v>0</v>
          </cell>
          <cell r="AB1439">
            <v>0</v>
          </cell>
          <cell r="AC1439">
            <v>0</v>
          </cell>
          <cell r="AD1439">
            <v>763240</v>
          </cell>
          <cell r="AE1439">
            <v>525462.30000000005</v>
          </cell>
          <cell r="AF1439">
            <v>95232.032000000007</v>
          </cell>
          <cell r="AG1439">
            <v>620694.33200000005</v>
          </cell>
          <cell r="AH1439">
            <v>18.68</v>
          </cell>
        </row>
        <row r="1440">
          <cell r="J1440" t="str">
            <v>HANAGAL_66F03-BYRAPURA</v>
          </cell>
          <cell r="K1440" t="str">
            <v>AGRI</v>
          </cell>
          <cell r="L1440" t="str">
            <v>1310403906020302</v>
          </cell>
          <cell r="M1440">
            <v>32</v>
          </cell>
          <cell r="N1440">
            <v>32</v>
          </cell>
          <cell r="O1440">
            <v>0</v>
          </cell>
          <cell r="P1440">
            <v>32</v>
          </cell>
          <cell r="Q1440">
            <v>0</v>
          </cell>
          <cell r="R1440">
            <v>468.07799999999997</v>
          </cell>
          <cell r="S1440">
            <v>469.92500000000001</v>
          </cell>
          <cell r="T1440">
            <v>468.07799999999997</v>
          </cell>
          <cell r="U1440">
            <v>0</v>
          </cell>
          <cell r="V1440">
            <v>468.07799999999997</v>
          </cell>
          <cell r="W1440">
            <v>0</v>
          </cell>
          <cell r="X1440">
            <v>20000</v>
          </cell>
          <cell r="Y1440">
            <v>0</v>
          </cell>
          <cell r="Z1440">
            <v>36940</v>
          </cell>
          <cell r="AA1440">
            <v>0</v>
          </cell>
          <cell r="AB1440">
            <v>0</v>
          </cell>
          <cell r="AC1440">
            <v>0</v>
          </cell>
          <cell r="AD1440">
            <v>36940</v>
          </cell>
          <cell r="AE1440">
            <v>0</v>
          </cell>
          <cell r="AF1440">
            <v>33430.652000000002</v>
          </cell>
          <cell r="AG1440">
            <v>33430.652000000002</v>
          </cell>
          <cell r="AH1440">
            <v>9.5</v>
          </cell>
        </row>
        <row r="1441">
          <cell r="J1441" t="str">
            <v>HANAGAL_66F04-HANGAL</v>
          </cell>
          <cell r="K1441" t="str">
            <v>AGRI</v>
          </cell>
          <cell r="L1441" t="str">
            <v>1310403906020303</v>
          </cell>
          <cell r="M1441">
            <v>261</v>
          </cell>
          <cell r="N1441">
            <v>191</v>
          </cell>
          <cell r="O1441">
            <v>70</v>
          </cell>
          <cell r="P1441">
            <v>191</v>
          </cell>
          <cell r="Q1441">
            <v>0</v>
          </cell>
          <cell r="R1441">
            <v>293.99599999999998</v>
          </cell>
          <cell r="S1441">
            <v>301.43700000000001</v>
          </cell>
          <cell r="T1441">
            <v>293.99599999999998</v>
          </cell>
          <cell r="U1441">
            <v>0</v>
          </cell>
          <cell r="V1441">
            <v>293.99599999999998</v>
          </cell>
          <cell r="W1441">
            <v>0</v>
          </cell>
          <cell r="X1441">
            <v>20000</v>
          </cell>
          <cell r="Y1441">
            <v>0</v>
          </cell>
          <cell r="Z1441">
            <v>148820</v>
          </cell>
          <cell r="AA1441">
            <v>0</v>
          </cell>
          <cell r="AB1441">
            <v>0</v>
          </cell>
          <cell r="AC1441">
            <v>0</v>
          </cell>
          <cell r="AD1441">
            <v>148820</v>
          </cell>
          <cell r="AE1441">
            <v>0</v>
          </cell>
          <cell r="AF1441">
            <v>134682.07999999999</v>
          </cell>
          <cell r="AG1441">
            <v>134682.07999999999</v>
          </cell>
          <cell r="AH1441">
            <v>9.5</v>
          </cell>
        </row>
        <row r="1442">
          <cell r="J1442" t="str">
            <v>HANAGAL_66F05-MATADAJOGIHALLY</v>
          </cell>
          <cell r="K1442" t="str">
            <v>AGRI</v>
          </cell>
          <cell r="L1442" t="str">
            <v>1310403906010101</v>
          </cell>
          <cell r="M1442">
            <v>315</v>
          </cell>
          <cell r="N1442">
            <v>299</v>
          </cell>
          <cell r="O1442">
            <v>16</v>
          </cell>
          <cell r="P1442">
            <v>299</v>
          </cell>
          <cell r="Q1442">
            <v>0</v>
          </cell>
          <cell r="R1442">
            <v>751.56500000000005</v>
          </cell>
          <cell r="S1442">
            <v>771.37300000000005</v>
          </cell>
          <cell r="T1442">
            <v>751.56500000000005</v>
          </cell>
          <cell r="U1442">
            <v>0</v>
          </cell>
          <cell r="V1442">
            <v>751.56500000000005</v>
          </cell>
          <cell r="W1442">
            <v>0</v>
          </cell>
          <cell r="X1442">
            <v>20000</v>
          </cell>
          <cell r="Y1442">
            <v>0</v>
          </cell>
          <cell r="Z1442">
            <v>396160</v>
          </cell>
          <cell r="AA1442">
            <v>0</v>
          </cell>
          <cell r="AB1442">
            <v>0</v>
          </cell>
          <cell r="AC1442">
            <v>0</v>
          </cell>
          <cell r="AD1442">
            <v>396160</v>
          </cell>
          <cell r="AE1442">
            <v>0</v>
          </cell>
          <cell r="AF1442">
            <v>358524.89199999999</v>
          </cell>
          <cell r="AG1442">
            <v>358524.89199999999</v>
          </cell>
          <cell r="AH1442">
            <v>9.5</v>
          </cell>
        </row>
        <row r="1443">
          <cell r="J1443" t="str">
            <v>HANAGAL_66F06-TUKURLAHALLI</v>
          </cell>
          <cell r="K1443" t="str">
            <v>AGRI</v>
          </cell>
          <cell r="L1443" t="str">
            <v>1310403906010102</v>
          </cell>
          <cell r="M1443">
            <v>536</v>
          </cell>
          <cell r="N1443">
            <v>525</v>
          </cell>
          <cell r="O1443">
            <v>11</v>
          </cell>
          <cell r="P1443">
            <v>509</v>
          </cell>
          <cell r="Q1443">
            <v>0</v>
          </cell>
          <cell r="R1443">
            <v>892.74300000000005</v>
          </cell>
          <cell r="S1443">
            <v>892.74300000000005</v>
          </cell>
          <cell r="T1443">
            <v>319.22800000000001</v>
          </cell>
          <cell r="U1443">
            <v>573.5150000000001</v>
          </cell>
          <cell r="V1443">
            <v>319.22800000000001</v>
          </cell>
          <cell r="W1443">
            <v>573.5150000000001</v>
          </cell>
          <cell r="X1443">
            <v>20000</v>
          </cell>
          <cell r="Y1443">
            <v>0</v>
          </cell>
          <cell r="Z1443">
            <v>0</v>
          </cell>
          <cell r="AA1443">
            <v>369760</v>
          </cell>
          <cell r="AB1443">
            <v>0</v>
          </cell>
          <cell r="AC1443">
            <v>0</v>
          </cell>
          <cell r="AD1443">
            <v>369760</v>
          </cell>
          <cell r="AE1443">
            <v>989</v>
          </cell>
          <cell r="AF1443">
            <v>333645.48</v>
          </cell>
          <cell r="AG1443">
            <v>334634.48</v>
          </cell>
          <cell r="AH1443">
            <v>9.5</v>
          </cell>
        </row>
        <row r="1444">
          <cell r="J1444" t="str">
            <v>HANAGAL_66F08-MARLAHALLI</v>
          </cell>
          <cell r="K1444" t="str">
            <v>AGRI</v>
          </cell>
          <cell r="L1444" t="str">
            <v>1310403906010105</v>
          </cell>
          <cell r="M1444">
            <v>319</v>
          </cell>
          <cell r="N1444">
            <v>316</v>
          </cell>
          <cell r="O1444">
            <v>3</v>
          </cell>
          <cell r="P1444">
            <v>315</v>
          </cell>
          <cell r="Q1444">
            <v>0</v>
          </cell>
          <cell r="R1444">
            <v>536.76499999999999</v>
          </cell>
          <cell r="S1444">
            <v>548.49400000000003</v>
          </cell>
          <cell r="T1444">
            <v>536.76499999999999</v>
          </cell>
          <cell r="U1444">
            <v>0</v>
          </cell>
          <cell r="V1444">
            <v>536.76499999999999</v>
          </cell>
          <cell r="W1444">
            <v>0</v>
          </cell>
          <cell r="X1444">
            <v>20000</v>
          </cell>
          <cell r="Y1444">
            <v>0</v>
          </cell>
          <cell r="Z1444">
            <v>234580</v>
          </cell>
          <cell r="AA1444">
            <v>0</v>
          </cell>
          <cell r="AB1444">
            <v>0</v>
          </cell>
          <cell r="AC1444">
            <v>0</v>
          </cell>
          <cell r="AD1444">
            <v>234580</v>
          </cell>
          <cell r="AE1444">
            <v>0</v>
          </cell>
          <cell r="AF1444">
            <v>212295.978</v>
          </cell>
          <cell r="AG1444">
            <v>212295.978</v>
          </cell>
          <cell r="AH1444">
            <v>9.5</v>
          </cell>
        </row>
        <row r="1445">
          <cell r="J1445" t="str">
            <v>HANAGAL_66F09-RDPDAM</v>
          </cell>
          <cell r="K1445" t="str">
            <v>WATER WORKS</v>
          </cell>
          <cell r="L1445" t="str">
            <v>1310403906020304</v>
          </cell>
          <cell r="M1445">
            <v>2</v>
          </cell>
          <cell r="N1445">
            <v>1</v>
          </cell>
          <cell r="O1445">
            <v>1</v>
          </cell>
          <cell r="P1445">
            <v>0</v>
          </cell>
          <cell r="Q1445">
            <v>0</v>
          </cell>
          <cell r="R1445">
            <v>99.927999999999997</v>
          </cell>
          <cell r="S1445">
            <v>99.927999999999997</v>
          </cell>
          <cell r="T1445">
            <v>6.9950000000000001</v>
          </cell>
          <cell r="U1445">
            <v>92.932999999999993</v>
          </cell>
          <cell r="V1445">
            <v>6.9950000000000001</v>
          </cell>
          <cell r="W1445">
            <v>92.932999999999993</v>
          </cell>
          <cell r="X1445">
            <v>10000</v>
          </cell>
          <cell r="Y1445">
            <v>0</v>
          </cell>
          <cell r="Z1445">
            <v>0</v>
          </cell>
          <cell r="AA1445">
            <v>18900</v>
          </cell>
          <cell r="AB1445">
            <v>0</v>
          </cell>
          <cell r="AC1445">
            <v>0</v>
          </cell>
          <cell r="AD1445">
            <v>18900</v>
          </cell>
          <cell r="AE1445">
            <v>13954</v>
          </cell>
          <cell r="AF1445">
            <v>0</v>
          </cell>
          <cell r="AG1445">
            <v>13954</v>
          </cell>
          <cell r="AH1445">
            <v>26.17</v>
          </cell>
        </row>
        <row r="1446">
          <cell r="J1446" t="str">
            <v>HANAGAL_66F10-HANAGAL-NJY</v>
          </cell>
          <cell r="K1446" t="str">
            <v>NJY</v>
          </cell>
          <cell r="L1446" t="str">
            <v>1310403906020305</v>
          </cell>
          <cell r="M1446">
            <v>1716</v>
          </cell>
          <cell r="N1446">
            <v>1484</v>
          </cell>
          <cell r="O1446">
            <v>232</v>
          </cell>
          <cell r="P1446">
            <v>0</v>
          </cell>
          <cell r="Q1446">
            <v>0</v>
          </cell>
          <cell r="R1446">
            <v>1288.5999999999999</v>
          </cell>
          <cell r="S1446">
            <v>1288.5999999999999</v>
          </cell>
          <cell r="T1446">
            <v>32.539000000000001</v>
          </cell>
          <cell r="U1446">
            <v>1256.0609999999999</v>
          </cell>
          <cell r="V1446">
            <v>32.539000000000001</v>
          </cell>
          <cell r="W1446">
            <v>1256.0609999999999</v>
          </cell>
          <cell r="X1446">
            <v>10000</v>
          </cell>
          <cell r="Y1446">
            <v>0</v>
          </cell>
          <cell r="Z1446">
            <v>0</v>
          </cell>
          <cell r="AA1446">
            <v>188890</v>
          </cell>
          <cell r="AB1446">
            <v>0</v>
          </cell>
          <cell r="AC1446">
            <v>0</v>
          </cell>
          <cell r="AD1446">
            <v>188890</v>
          </cell>
          <cell r="AE1446">
            <v>162651</v>
          </cell>
          <cell r="AF1446">
            <v>0</v>
          </cell>
          <cell r="AG1446">
            <v>162651</v>
          </cell>
          <cell r="AH1446">
            <v>13.89</v>
          </cell>
        </row>
        <row r="1447">
          <cell r="J1447" t="str">
            <v>HANAGAL_66F11-RAYAPURA NJY</v>
          </cell>
          <cell r="K1447" t="str">
            <v>NJY</v>
          </cell>
          <cell r="L1447" t="str">
            <v>1310403906010106</v>
          </cell>
          <cell r="M1447">
            <v>3693</v>
          </cell>
          <cell r="N1447">
            <v>3057</v>
          </cell>
          <cell r="O1447">
            <v>636</v>
          </cell>
          <cell r="P1447">
            <v>0</v>
          </cell>
          <cell r="Q1447">
            <v>0</v>
          </cell>
          <cell r="R1447">
            <v>2272.2130000000002</v>
          </cell>
          <cell r="S1447">
            <v>2272.2130000000002</v>
          </cell>
          <cell r="T1447">
            <v>84.302000000000007</v>
          </cell>
          <cell r="U1447">
            <v>2187.9110000000001</v>
          </cell>
          <cell r="V1447">
            <v>84.302000000000007</v>
          </cell>
          <cell r="W1447">
            <v>2187.9110000000001</v>
          </cell>
          <cell r="X1447">
            <v>10000</v>
          </cell>
          <cell r="Y1447">
            <v>0</v>
          </cell>
          <cell r="Z1447">
            <v>0</v>
          </cell>
          <cell r="AA1447">
            <v>442880</v>
          </cell>
          <cell r="AB1447">
            <v>0</v>
          </cell>
          <cell r="AC1447">
            <v>0</v>
          </cell>
          <cell r="AD1447">
            <v>442880</v>
          </cell>
          <cell r="AE1447">
            <v>387455.45</v>
          </cell>
          <cell r="AF1447">
            <v>0</v>
          </cell>
          <cell r="AG1447">
            <v>387455.45</v>
          </cell>
          <cell r="AH1447">
            <v>12.51</v>
          </cell>
        </row>
        <row r="1448">
          <cell r="J1448" t="str">
            <v>KONASAGARA_66F04-KONASAGARA</v>
          </cell>
          <cell r="K1448" t="str">
            <v>NJY</v>
          </cell>
          <cell r="L1448" t="str">
            <v>1310403905010102</v>
          </cell>
          <cell r="M1448">
            <v>2294</v>
          </cell>
          <cell r="N1448">
            <v>2056</v>
          </cell>
          <cell r="O1448">
            <v>238</v>
          </cell>
          <cell r="P1448">
            <v>0</v>
          </cell>
          <cell r="Q1448">
            <v>0</v>
          </cell>
          <cell r="R1448">
            <v>3652.3</v>
          </cell>
          <cell r="S1448">
            <v>3754.2</v>
          </cell>
          <cell r="T1448" t="e">
            <v>#N/A</v>
          </cell>
          <cell r="U1448" t="e">
            <v>#N/A</v>
          </cell>
          <cell r="V1448">
            <v>3605.2</v>
          </cell>
          <cell r="W1448">
            <v>47.100000000000364</v>
          </cell>
          <cell r="X1448">
            <v>2000</v>
          </cell>
          <cell r="Y1448">
            <v>0</v>
          </cell>
          <cell r="Z1448">
            <v>203800</v>
          </cell>
          <cell r="AA1448">
            <v>0</v>
          </cell>
          <cell r="AB1448">
            <v>0</v>
          </cell>
          <cell r="AC1448">
            <v>0</v>
          </cell>
          <cell r="AD1448">
            <v>203800</v>
          </cell>
          <cell r="AE1448">
            <v>189820</v>
          </cell>
          <cell r="AF1448">
            <v>0</v>
          </cell>
          <cell r="AG1448">
            <v>189820</v>
          </cell>
          <cell r="AH1448">
            <v>6.86</v>
          </cell>
        </row>
        <row r="1449">
          <cell r="J1449" t="str">
            <v>KONASAGARA_66F04-VALSE</v>
          </cell>
          <cell r="K1449" t="str">
            <v>AGRI</v>
          </cell>
          <cell r="L1449" t="str">
            <v>1310403905010101</v>
          </cell>
          <cell r="M1449">
            <v>399</v>
          </cell>
          <cell r="N1449">
            <v>331</v>
          </cell>
          <cell r="O1449">
            <v>68</v>
          </cell>
          <cell r="P1449">
            <v>328</v>
          </cell>
          <cell r="Q1449">
            <v>0</v>
          </cell>
          <cell r="R1449">
            <v>3605.2</v>
          </cell>
          <cell r="S1449">
            <v>3747.6</v>
          </cell>
          <cell r="T1449">
            <v>3605.2</v>
          </cell>
          <cell r="U1449">
            <v>0</v>
          </cell>
          <cell r="V1449">
            <v>3605.2</v>
          </cell>
          <cell r="W1449">
            <v>0</v>
          </cell>
          <cell r="X1449">
            <v>2000</v>
          </cell>
          <cell r="Y1449">
            <v>0</v>
          </cell>
          <cell r="Z1449">
            <v>284800</v>
          </cell>
          <cell r="AA1449">
            <v>0</v>
          </cell>
          <cell r="AB1449">
            <v>0</v>
          </cell>
          <cell r="AC1449">
            <v>0</v>
          </cell>
          <cell r="AD1449">
            <v>284800</v>
          </cell>
          <cell r="AE1449">
            <v>51</v>
          </cell>
          <cell r="AF1449">
            <v>257693.96299999999</v>
          </cell>
          <cell r="AG1449">
            <v>257744.96299999999</v>
          </cell>
          <cell r="AH1449">
            <v>9.5</v>
          </cell>
        </row>
        <row r="1450">
          <cell r="J1450" t="str">
            <v>KONASAGARA_66F06-CHIKKAMMANAHALLI</v>
          </cell>
          <cell r="K1450" t="str">
            <v>AGRI</v>
          </cell>
          <cell r="L1450" t="str">
            <v>1310403905010103</v>
          </cell>
          <cell r="M1450">
            <v>158</v>
          </cell>
          <cell r="N1450">
            <v>157</v>
          </cell>
          <cell r="O1450">
            <v>1</v>
          </cell>
          <cell r="P1450">
            <v>157</v>
          </cell>
          <cell r="Q1450">
            <v>0</v>
          </cell>
          <cell r="R1450">
            <v>3190.5</v>
          </cell>
          <cell r="S1450">
            <v>3328.4</v>
          </cell>
          <cell r="T1450" t="e">
            <v>#N/A</v>
          </cell>
          <cell r="U1450" t="e">
            <v>#N/A</v>
          </cell>
          <cell r="V1450" t="e">
            <v>#N/A</v>
          </cell>
          <cell r="W1450" t="e">
            <v>#N/A</v>
          </cell>
          <cell r="X1450">
            <v>2000</v>
          </cell>
          <cell r="Y1450">
            <v>0</v>
          </cell>
          <cell r="Z1450">
            <v>275800</v>
          </cell>
          <cell r="AA1450">
            <v>0</v>
          </cell>
          <cell r="AB1450">
            <v>0</v>
          </cell>
          <cell r="AC1450">
            <v>0</v>
          </cell>
          <cell r="AD1450">
            <v>275800</v>
          </cell>
          <cell r="AE1450">
            <v>0</v>
          </cell>
          <cell r="AF1450">
            <v>177000</v>
          </cell>
          <cell r="AG1450">
            <v>177000</v>
          </cell>
          <cell r="AH1450">
            <v>35.82</v>
          </cell>
        </row>
        <row r="1451">
          <cell r="J1451" t="str">
            <v>KONASAGARA_66F06-UDEV</v>
          </cell>
          <cell r="K1451" t="str">
            <v>AGRI</v>
          </cell>
          <cell r="L1451" t="str">
            <v>1310403905010104</v>
          </cell>
          <cell r="M1451">
            <v>229</v>
          </cell>
          <cell r="N1451">
            <v>219</v>
          </cell>
          <cell r="O1451">
            <v>10</v>
          </cell>
          <cell r="P1451">
            <v>219</v>
          </cell>
          <cell r="Q1451">
            <v>0</v>
          </cell>
          <cell r="R1451">
            <v>4462.6000000000004</v>
          </cell>
          <cell r="S1451">
            <v>4674.3</v>
          </cell>
          <cell r="T1451" t="e">
            <v>#N/A</v>
          </cell>
          <cell r="U1451" t="e">
            <v>#N/A</v>
          </cell>
          <cell r="V1451">
            <v>4462.6000000000004</v>
          </cell>
          <cell r="W1451">
            <v>0</v>
          </cell>
          <cell r="X1451">
            <v>2000</v>
          </cell>
          <cell r="Y1451">
            <v>0</v>
          </cell>
          <cell r="Z1451">
            <v>423400</v>
          </cell>
          <cell r="AA1451">
            <v>0</v>
          </cell>
          <cell r="AB1451">
            <v>15000</v>
          </cell>
          <cell r="AC1451">
            <v>0</v>
          </cell>
          <cell r="AD1451">
            <v>408400</v>
          </cell>
          <cell r="AE1451">
            <v>0</v>
          </cell>
          <cell r="AF1451">
            <v>234200</v>
          </cell>
          <cell r="AG1451">
            <v>234200</v>
          </cell>
          <cell r="AH1451">
            <v>42.65</v>
          </cell>
        </row>
        <row r="1452">
          <cell r="J1452" t="str">
            <v>KONASAGARA_66F08-STN AUX2</v>
          </cell>
          <cell r="K1452" t="str">
            <v>NO TYPE</v>
          </cell>
          <cell r="L1452" t="str">
            <v>1310403905010106</v>
          </cell>
          <cell r="M1452">
            <v>146</v>
          </cell>
          <cell r="N1452">
            <v>146</v>
          </cell>
          <cell r="O1452">
            <v>0</v>
          </cell>
          <cell r="P1452">
            <v>145</v>
          </cell>
          <cell r="Q1452">
            <v>0</v>
          </cell>
          <cell r="R1452">
            <v>1572.5</v>
          </cell>
          <cell r="S1452">
            <v>1641.6</v>
          </cell>
          <cell r="T1452">
            <v>1572.5</v>
          </cell>
          <cell r="U1452">
            <v>0</v>
          </cell>
          <cell r="V1452">
            <v>1572.5</v>
          </cell>
          <cell r="W1452">
            <v>0</v>
          </cell>
          <cell r="X1452">
            <v>2000</v>
          </cell>
          <cell r="Y1452">
            <v>0</v>
          </cell>
          <cell r="Z1452">
            <v>138200</v>
          </cell>
          <cell r="AA1452">
            <v>18000</v>
          </cell>
          <cell r="AB1452">
            <v>0</v>
          </cell>
          <cell r="AC1452">
            <v>0</v>
          </cell>
          <cell r="AD1452">
            <v>156200</v>
          </cell>
          <cell r="AE1452">
            <v>74</v>
          </cell>
          <cell r="AF1452">
            <v>146694.09</v>
          </cell>
          <cell r="AG1452">
            <v>146768.09</v>
          </cell>
          <cell r="AH1452">
            <v>6.04</v>
          </cell>
        </row>
        <row r="1453">
          <cell r="J1453" t="str">
            <v>KONASAGARA_66F09-STN AUX1</v>
          </cell>
          <cell r="K1453" t="str">
            <v>NO TYPE</v>
          </cell>
          <cell r="L1453" t="str">
            <v>1310403905010105</v>
          </cell>
          <cell r="M1453">
            <v>274</v>
          </cell>
          <cell r="N1453">
            <v>229</v>
          </cell>
          <cell r="O1453">
            <v>45</v>
          </cell>
          <cell r="P1453">
            <v>229</v>
          </cell>
          <cell r="Q1453">
            <v>0</v>
          </cell>
          <cell r="R1453">
            <v>2555.1</v>
          </cell>
          <cell r="S1453">
            <v>2673.8</v>
          </cell>
          <cell r="T1453" t="e">
            <v>#N/A</v>
          </cell>
          <cell r="U1453" t="e">
            <v>#N/A</v>
          </cell>
          <cell r="V1453" t="e">
            <v>#N/A</v>
          </cell>
          <cell r="W1453" t="e">
            <v>#N/A</v>
          </cell>
          <cell r="X1453">
            <v>2000</v>
          </cell>
          <cell r="Y1453">
            <v>0</v>
          </cell>
          <cell r="Z1453">
            <v>237400</v>
          </cell>
          <cell r="AA1453">
            <v>0</v>
          </cell>
          <cell r="AB1453">
            <v>0</v>
          </cell>
          <cell r="AC1453">
            <v>0</v>
          </cell>
          <cell r="AD1453">
            <v>237400</v>
          </cell>
          <cell r="AE1453">
            <v>0</v>
          </cell>
          <cell r="AF1453">
            <v>173582.334</v>
          </cell>
          <cell r="AG1453">
            <v>173582.334</v>
          </cell>
          <cell r="AH1453">
            <v>26.88</v>
          </cell>
        </row>
        <row r="1454">
          <cell r="J1454" t="str">
            <v>NAGASAMUDRA_66F01-ASHOKSIDDAPURA</v>
          </cell>
          <cell r="K1454" t="str">
            <v>IDLE</v>
          </cell>
          <cell r="L1454" t="str">
            <v>1310403902010101</v>
          </cell>
          <cell r="M1454">
            <v>15</v>
          </cell>
          <cell r="N1454">
            <v>15</v>
          </cell>
          <cell r="O1454">
            <v>0</v>
          </cell>
          <cell r="P1454">
            <v>15</v>
          </cell>
          <cell r="Q1454">
            <v>0</v>
          </cell>
          <cell r="R1454">
            <v>0</v>
          </cell>
          <cell r="S1454">
            <v>0</v>
          </cell>
          <cell r="T1454" t="e">
            <v>#N/A</v>
          </cell>
          <cell r="U1454" t="e">
            <v>#N/A</v>
          </cell>
          <cell r="V1454" t="e">
            <v>#N/A</v>
          </cell>
          <cell r="W1454" t="e">
            <v>#N/A</v>
          </cell>
          <cell r="X1454">
            <v>20000</v>
          </cell>
          <cell r="Y1454">
            <v>0</v>
          </cell>
          <cell r="Z1454">
            <v>0</v>
          </cell>
          <cell r="AA1454">
            <v>0</v>
          </cell>
          <cell r="AB1454">
            <v>0</v>
          </cell>
          <cell r="AC1454">
            <v>0</v>
          </cell>
          <cell r="AD1454">
            <v>0</v>
          </cell>
          <cell r="AE1454">
            <v>0</v>
          </cell>
          <cell r="AF1454">
            <v>12988</v>
          </cell>
          <cell r="AG1454">
            <v>12988</v>
          </cell>
          <cell r="AH1454">
            <v>-1298800</v>
          </cell>
        </row>
        <row r="1455">
          <cell r="J1455" t="str">
            <v>NAGASAMUDRA_66F02-NAGASAMUDRA</v>
          </cell>
          <cell r="K1455" t="str">
            <v>AGRI</v>
          </cell>
          <cell r="L1455" t="str">
            <v>1310403902010102</v>
          </cell>
          <cell r="M1455">
            <v>409</v>
          </cell>
          <cell r="N1455">
            <v>158</v>
          </cell>
          <cell r="O1455">
            <v>251</v>
          </cell>
          <cell r="P1455">
            <v>157</v>
          </cell>
          <cell r="Q1455">
            <v>0</v>
          </cell>
          <cell r="R1455">
            <v>191.999</v>
          </cell>
          <cell r="S1455">
            <v>196.49700000000001</v>
          </cell>
          <cell r="T1455">
            <v>191.999</v>
          </cell>
          <cell r="U1455">
            <v>0</v>
          </cell>
          <cell r="V1455">
            <v>191.999</v>
          </cell>
          <cell r="W1455">
            <v>0</v>
          </cell>
          <cell r="X1455">
            <v>20000</v>
          </cell>
          <cell r="Y1455">
            <v>0</v>
          </cell>
          <cell r="Z1455">
            <v>89960</v>
          </cell>
          <cell r="AA1455">
            <v>0</v>
          </cell>
          <cell r="AB1455">
            <v>0</v>
          </cell>
          <cell r="AC1455">
            <v>0</v>
          </cell>
          <cell r="AD1455">
            <v>89960</v>
          </cell>
          <cell r="AE1455">
            <v>4</v>
          </cell>
          <cell r="AF1455">
            <v>81410.144</v>
          </cell>
          <cell r="AG1455">
            <v>81414.144</v>
          </cell>
          <cell r="AH1455">
            <v>9.5</v>
          </cell>
        </row>
        <row r="1456">
          <cell r="J1456" t="str">
            <v>NAGASAMUDRA_66F03-AMAKUNDI</v>
          </cell>
          <cell r="K1456" t="str">
            <v>AGRI</v>
          </cell>
          <cell r="L1456" t="str">
            <v>1310403902010103</v>
          </cell>
          <cell r="M1456">
            <v>453</v>
          </cell>
          <cell r="N1456">
            <v>453</v>
          </cell>
          <cell r="O1456">
            <v>0</v>
          </cell>
          <cell r="P1456">
            <v>451</v>
          </cell>
          <cell r="Q1456">
            <v>0</v>
          </cell>
          <cell r="R1456">
            <v>410.38</v>
          </cell>
          <cell r="S1456">
            <v>410.38</v>
          </cell>
          <cell r="T1456">
            <v>220.971</v>
          </cell>
          <cell r="U1456">
            <v>189.40899999999999</v>
          </cell>
          <cell r="V1456">
            <v>220.971</v>
          </cell>
          <cell r="W1456">
            <v>189.40899999999999</v>
          </cell>
          <cell r="X1456">
            <v>20000</v>
          </cell>
          <cell r="Y1456">
            <v>0</v>
          </cell>
          <cell r="Z1456">
            <v>0</v>
          </cell>
          <cell r="AA1456">
            <v>336780</v>
          </cell>
          <cell r="AB1456">
            <v>0</v>
          </cell>
          <cell r="AC1456">
            <v>0</v>
          </cell>
          <cell r="AD1456">
            <v>336780</v>
          </cell>
          <cell r="AE1456">
            <v>91</v>
          </cell>
          <cell r="AF1456">
            <v>304696.07299999997</v>
          </cell>
          <cell r="AG1456">
            <v>304787.07299999997</v>
          </cell>
          <cell r="AH1456">
            <v>9.5</v>
          </cell>
        </row>
        <row r="1457">
          <cell r="J1457" t="str">
            <v>NAGASAMUDRA_66F04-CHIKKANAHALLI</v>
          </cell>
          <cell r="K1457" t="str">
            <v>AGRI</v>
          </cell>
          <cell r="L1457" t="str">
            <v>1310403902010104</v>
          </cell>
          <cell r="M1457">
            <v>407</v>
          </cell>
          <cell r="N1457">
            <v>406</v>
          </cell>
          <cell r="O1457">
            <v>1</v>
          </cell>
          <cell r="P1457">
            <v>405</v>
          </cell>
          <cell r="Q1457">
            <v>0</v>
          </cell>
          <cell r="R1457">
            <v>565.36300000000006</v>
          </cell>
          <cell r="S1457">
            <v>580.26499999999999</v>
          </cell>
          <cell r="T1457">
            <v>565.36300000000006</v>
          </cell>
          <cell r="U1457">
            <v>0</v>
          </cell>
          <cell r="V1457">
            <v>565.36300000000006</v>
          </cell>
          <cell r="W1457">
            <v>0</v>
          </cell>
          <cell r="X1457">
            <v>20000</v>
          </cell>
          <cell r="Y1457">
            <v>0</v>
          </cell>
          <cell r="Z1457">
            <v>298040</v>
          </cell>
          <cell r="AA1457">
            <v>0</v>
          </cell>
          <cell r="AB1457">
            <v>0</v>
          </cell>
          <cell r="AC1457">
            <v>0</v>
          </cell>
          <cell r="AD1457">
            <v>298040</v>
          </cell>
          <cell r="AE1457">
            <v>63</v>
          </cell>
          <cell r="AF1457">
            <v>269662.10800000001</v>
          </cell>
          <cell r="AG1457">
            <v>269725.10800000001</v>
          </cell>
          <cell r="AH1457">
            <v>9.5</v>
          </cell>
        </row>
        <row r="1458">
          <cell r="J1458" t="str">
            <v>NAGASAMUDRA_66F05-BHATRAHALLI</v>
          </cell>
          <cell r="K1458" t="str">
            <v>NJY</v>
          </cell>
          <cell r="L1458" t="str">
            <v>1310403902010105</v>
          </cell>
          <cell r="M1458">
            <v>2482</v>
          </cell>
          <cell r="N1458">
            <v>2250</v>
          </cell>
          <cell r="O1458">
            <v>232</v>
          </cell>
          <cell r="P1458">
            <v>0</v>
          </cell>
          <cell r="Q1458">
            <v>0</v>
          </cell>
          <cell r="R1458">
            <v>2397.096</v>
          </cell>
          <cell r="S1458">
            <v>2426.5889999999999</v>
          </cell>
          <cell r="T1458">
            <v>2397.096</v>
          </cell>
          <cell r="U1458">
            <v>0</v>
          </cell>
          <cell r="V1458">
            <v>2397.096</v>
          </cell>
          <cell r="W1458">
            <v>0</v>
          </cell>
          <cell r="X1458">
            <v>10000</v>
          </cell>
          <cell r="Y1458">
            <v>0</v>
          </cell>
          <cell r="Z1458">
            <v>294930</v>
          </cell>
          <cell r="AA1458">
            <v>0</v>
          </cell>
          <cell r="AB1458">
            <v>6500</v>
          </cell>
          <cell r="AC1458">
            <v>0</v>
          </cell>
          <cell r="AD1458">
            <v>288430</v>
          </cell>
          <cell r="AE1458">
            <v>243700.65</v>
          </cell>
          <cell r="AF1458">
            <v>0</v>
          </cell>
          <cell r="AG1458">
            <v>243700.65</v>
          </cell>
          <cell r="AH1458">
            <v>15.51</v>
          </cell>
        </row>
        <row r="1459">
          <cell r="J1459" t="str">
            <v>NAGASAMUDRA_66F06-BYRAPURA</v>
          </cell>
          <cell r="K1459" t="str">
            <v>AGRI</v>
          </cell>
          <cell r="L1459" t="str">
            <v>1310403902020301</v>
          </cell>
          <cell r="M1459">
            <v>319</v>
          </cell>
          <cell r="N1459">
            <v>304</v>
          </cell>
          <cell r="O1459">
            <v>15</v>
          </cell>
          <cell r="P1459">
            <v>304</v>
          </cell>
          <cell r="Q1459">
            <v>0</v>
          </cell>
          <cell r="R1459">
            <v>3119.4</v>
          </cell>
          <cell r="S1459">
            <v>3271.2</v>
          </cell>
          <cell r="T1459">
            <v>3119.4</v>
          </cell>
          <cell r="U1459">
            <v>0</v>
          </cell>
          <cell r="V1459">
            <v>3119.4</v>
          </cell>
          <cell r="W1459">
            <v>0</v>
          </cell>
          <cell r="X1459">
            <v>2000</v>
          </cell>
          <cell r="Y1459">
            <v>0</v>
          </cell>
          <cell r="Z1459">
            <v>303600</v>
          </cell>
          <cell r="AA1459">
            <v>0</v>
          </cell>
          <cell r="AB1459">
            <v>0</v>
          </cell>
          <cell r="AC1459">
            <v>0</v>
          </cell>
          <cell r="AD1459">
            <v>303600</v>
          </cell>
          <cell r="AE1459">
            <v>0</v>
          </cell>
          <cell r="AF1459">
            <v>274757.50599999999</v>
          </cell>
          <cell r="AG1459">
            <v>274757.50599999999</v>
          </cell>
          <cell r="AH1459">
            <v>9.5</v>
          </cell>
        </row>
        <row r="1460">
          <cell r="J1460" t="str">
            <v>NAGASAMUDRA_66F07-NAGASAMUDRA</v>
          </cell>
          <cell r="K1460" t="str">
            <v>NJY</v>
          </cell>
          <cell r="L1460" t="str">
            <v>1310403902020302</v>
          </cell>
          <cell r="M1460">
            <v>1422</v>
          </cell>
          <cell r="N1460">
            <v>1318</v>
          </cell>
          <cell r="O1460">
            <v>104</v>
          </cell>
          <cell r="P1460">
            <v>0</v>
          </cell>
          <cell r="Q1460">
            <v>0</v>
          </cell>
          <cell r="R1460">
            <v>1777.4</v>
          </cell>
          <cell r="S1460">
            <v>1853.5</v>
          </cell>
          <cell r="T1460">
            <v>1777.4</v>
          </cell>
          <cell r="U1460">
            <v>0</v>
          </cell>
          <cell r="V1460">
            <v>1777.4</v>
          </cell>
          <cell r="W1460">
            <v>0</v>
          </cell>
          <cell r="X1460">
            <v>2000</v>
          </cell>
          <cell r="Y1460">
            <v>0</v>
          </cell>
          <cell r="Z1460">
            <v>152200</v>
          </cell>
          <cell r="AA1460">
            <v>0</v>
          </cell>
          <cell r="AB1460">
            <v>5000</v>
          </cell>
          <cell r="AC1460">
            <v>0</v>
          </cell>
          <cell r="AD1460">
            <v>147200</v>
          </cell>
          <cell r="AE1460">
            <v>128251.5</v>
          </cell>
          <cell r="AF1460">
            <v>0</v>
          </cell>
          <cell r="AG1460">
            <v>128251.5</v>
          </cell>
          <cell r="AH1460">
            <v>12.87</v>
          </cell>
        </row>
        <row r="1461">
          <cell r="J1461" t="str">
            <v>NAGASAMUDRA_66F08-ROPPA</v>
          </cell>
          <cell r="K1461" t="str">
            <v>NJY</v>
          </cell>
          <cell r="L1461" t="str">
            <v>1310403902020303</v>
          </cell>
          <cell r="M1461">
            <v>2179</v>
          </cell>
          <cell r="N1461">
            <v>2047</v>
          </cell>
          <cell r="O1461">
            <v>132</v>
          </cell>
          <cell r="P1461">
            <v>0</v>
          </cell>
          <cell r="Q1461">
            <v>0</v>
          </cell>
          <cell r="R1461">
            <v>2519.6</v>
          </cell>
          <cell r="S1461">
            <v>2639.7</v>
          </cell>
          <cell r="T1461">
            <v>2519.6</v>
          </cell>
          <cell r="U1461">
            <v>0</v>
          </cell>
          <cell r="V1461">
            <v>2519.6</v>
          </cell>
          <cell r="W1461">
            <v>0</v>
          </cell>
          <cell r="X1461">
            <v>2000</v>
          </cell>
          <cell r="Y1461">
            <v>0</v>
          </cell>
          <cell r="Z1461">
            <v>240200</v>
          </cell>
          <cell r="AA1461">
            <v>11500</v>
          </cell>
          <cell r="AB1461">
            <v>0</v>
          </cell>
          <cell r="AC1461">
            <v>0</v>
          </cell>
          <cell r="AD1461">
            <v>251700</v>
          </cell>
          <cell r="AE1461">
            <v>216981</v>
          </cell>
          <cell r="AF1461">
            <v>0</v>
          </cell>
          <cell r="AG1461">
            <v>216981</v>
          </cell>
          <cell r="AH1461">
            <v>13.79</v>
          </cell>
        </row>
        <row r="1462">
          <cell r="J1462" t="str">
            <v>NAGASAMUDRA_66F09-ASHOKA SIDDAPURA</v>
          </cell>
          <cell r="K1462" t="str">
            <v>AGRI</v>
          </cell>
          <cell r="L1462" t="str">
            <v>1310403902021501</v>
          </cell>
          <cell r="M1462">
            <v>530</v>
          </cell>
          <cell r="N1462">
            <v>528</v>
          </cell>
          <cell r="O1462">
            <v>2</v>
          </cell>
          <cell r="P1462">
            <v>528</v>
          </cell>
          <cell r="Q1462">
            <v>0</v>
          </cell>
          <cell r="R1462">
            <v>819.2</v>
          </cell>
          <cell r="S1462">
            <v>819.2</v>
          </cell>
          <cell r="T1462">
            <v>32.908000000000001</v>
          </cell>
          <cell r="U1462">
            <v>786.29200000000003</v>
          </cell>
          <cell r="V1462">
            <v>32.908000000000001</v>
          </cell>
          <cell r="W1462">
            <v>786.29200000000003</v>
          </cell>
          <cell r="X1462">
            <v>20000</v>
          </cell>
          <cell r="Y1462">
            <v>0</v>
          </cell>
          <cell r="Z1462">
            <v>0</v>
          </cell>
          <cell r="AA1462">
            <v>455180</v>
          </cell>
          <cell r="AB1462">
            <v>0</v>
          </cell>
          <cell r="AC1462">
            <v>0</v>
          </cell>
          <cell r="AD1462">
            <v>455180</v>
          </cell>
          <cell r="AE1462">
            <v>0</v>
          </cell>
          <cell r="AF1462">
            <v>411938.27399999998</v>
          </cell>
          <cell r="AG1462">
            <v>411938.27399999998</v>
          </cell>
          <cell r="AH1462">
            <v>9.5</v>
          </cell>
        </row>
        <row r="1463">
          <cell r="J1463" t="str">
            <v>RAMPURA_66F01-DEVASAMUDRA</v>
          </cell>
          <cell r="K1463" t="str">
            <v>AGRI</v>
          </cell>
          <cell r="L1463" t="str">
            <v>1310403903010101</v>
          </cell>
          <cell r="M1463">
            <v>597</v>
          </cell>
          <cell r="N1463">
            <v>588</v>
          </cell>
          <cell r="O1463">
            <v>9</v>
          </cell>
          <cell r="P1463">
            <v>587</v>
          </cell>
          <cell r="Q1463">
            <v>0</v>
          </cell>
          <cell r="R1463">
            <v>769.63199999999995</v>
          </cell>
          <cell r="S1463">
            <v>785.68200000000002</v>
          </cell>
          <cell r="T1463">
            <v>769.63199999999995</v>
          </cell>
          <cell r="U1463">
            <v>0</v>
          </cell>
          <cell r="V1463">
            <v>769.63199999999995</v>
          </cell>
          <cell r="W1463">
            <v>0</v>
          </cell>
          <cell r="X1463">
            <v>20000</v>
          </cell>
          <cell r="Y1463">
            <v>0</v>
          </cell>
          <cell r="Z1463">
            <v>321000</v>
          </cell>
          <cell r="AA1463">
            <v>0</v>
          </cell>
          <cell r="AB1463">
            <v>0</v>
          </cell>
          <cell r="AC1463">
            <v>0</v>
          </cell>
          <cell r="AD1463">
            <v>321000</v>
          </cell>
          <cell r="AE1463">
            <v>35</v>
          </cell>
          <cell r="AF1463">
            <v>290468.19099999999</v>
          </cell>
          <cell r="AG1463">
            <v>290503.19099999999</v>
          </cell>
          <cell r="AH1463">
            <v>9.5</v>
          </cell>
        </row>
        <row r="1464">
          <cell r="J1464" t="str">
            <v>RAMPURA_66F02-JBHALLI</v>
          </cell>
          <cell r="K1464" t="str">
            <v>AGRI</v>
          </cell>
          <cell r="L1464" t="str">
            <v>1310403903010102</v>
          </cell>
          <cell r="M1464">
            <v>285</v>
          </cell>
          <cell r="N1464">
            <v>274</v>
          </cell>
          <cell r="O1464">
            <v>11</v>
          </cell>
          <cell r="P1464">
            <v>274</v>
          </cell>
          <cell r="Q1464">
            <v>0</v>
          </cell>
          <cell r="R1464">
            <v>790.726</v>
          </cell>
          <cell r="S1464">
            <v>816.81899999999996</v>
          </cell>
          <cell r="T1464">
            <v>790.726</v>
          </cell>
          <cell r="U1464">
            <v>0</v>
          </cell>
          <cell r="V1464">
            <v>790.726</v>
          </cell>
          <cell r="W1464">
            <v>0</v>
          </cell>
          <cell r="X1464">
            <v>20000</v>
          </cell>
          <cell r="Y1464">
            <v>0</v>
          </cell>
          <cell r="Z1464">
            <v>521860</v>
          </cell>
          <cell r="AA1464">
            <v>0</v>
          </cell>
          <cell r="AB1464">
            <v>0</v>
          </cell>
          <cell r="AC1464">
            <v>0</v>
          </cell>
          <cell r="AD1464">
            <v>521860</v>
          </cell>
          <cell r="AE1464">
            <v>0</v>
          </cell>
          <cell r="AF1464">
            <v>401500</v>
          </cell>
          <cell r="AG1464">
            <v>401500</v>
          </cell>
          <cell r="AH1464">
            <v>23.06</v>
          </cell>
        </row>
        <row r="1465">
          <cell r="J1465" t="str">
            <v>RAMPURA_66F03-MURUDI</v>
          </cell>
          <cell r="K1465" t="str">
            <v>AGRI</v>
          </cell>
          <cell r="L1465" t="str">
            <v>1310403903020305</v>
          </cell>
          <cell r="M1465">
            <v>236</v>
          </cell>
          <cell r="N1465">
            <v>231</v>
          </cell>
          <cell r="O1465">
            <v>5</v>
          </cell>
          <cell r="P1465">
            <v>231</v>
          </cell>
          <cell r="Q1465">
            <v>0</v>
          </cell>
          <cell r="R1465">
            <v>852.90700000000004</v>
          </cell>
          <cell r="S1465">
            <v>881.54100000000005</v>
          </cell>
          <cell r="T1465">
            <v>852.90700000000004</v>
          </cell>
          <cell r="U1465">
            <v>0</v>
          </cell>
          <cell r="V1465">
            <v>852.90700000000004</v>
          </cell>
          <cell r="W1465">
            <v>0</v>
          </cell>
          <cell r="X1465">
            <v>20000</v>
          </cell>
          <cell r="Y1465">
            <v>0</v>
          </cell>
          <cell r="Z1465">
            <v>572680</v>
          </cell>
          <cell r="AA1465">
            <v>0</v>
          </cell>
          <cell r="AB1465">
            <v>0</v>
          </cell>
          <cell r="AC1465">
            <v>0</v>
          </cell>
          <cell r="AD1465">
            <v>572680</v>
          </cell>
          <cell r="AE1465">
            <v>0</v>
          </cell>
          <cell r="AF1465">
            <v>335200</v>
          </cell>
          <cell r="AG1465">
            <v>335200</v>
          </cell>
          <cell r="AH1465">
            <v>41.47</v>
          </cell>
        </row>
        <row r="1466">
          <cell r="J1466" t="str">
            <v>RAMPURA_66F04-NJY SRJ</v>
          </cell>
          <cell r="K1466" t="str">
            <v>NJY</v>
          </cell>
          <cell r="L1466" t="str">
            <v>1310403903010105</v>
          </cell>
          <cell r="M1466">
            <v>1986</v>
          </cell>
          <cell r="N1466">
            <v>1757</v>
          </cell>
          <cell r="O1466">
            <v>229</v>
          </cell>
          <cell r="P1466">
            <v>0</v>
          </cell>
          <cell r="Q1466">
            <v>0</v>
          </cell>
          <cell r="R1466">
            <v>824.827</v>
          </cell>
          <cell r="S1466">
            <v>847.55100000000004</v>
          </cell>
          <cell r="T1466">
            <v>824.827</v>
          </cell>
          <cell r="U1466">
            <v>0</v>
          </cell>
          <cell r="V1466">
            <v>824.827</v>
          </cell>
          <cell r="W1466">
            <v>0</v>
          </cell>
          <cell r="X1466">
            <v>10000</v>
          </cell>
          <cell r="Y1466">
            <v>0</v>
          </cell>
          <cell r="Z1466">
            <v>227240</v>
          </cell>
          <cell r="AA1466">
            <v>0</v>
          </cell>
          <cell r="AB1466">
            <v>0</v>
          </cell>
          <cell r="AC1466">
            <v>0</v>
          </cell>
          <cell r="AD1466">
            <v>227240</v>
          </cell>
          <cell r="AE1466">
            <v>219785.5</v>
          </cell>
          <cell r="AF1466">
            <v>0</v>
          </cell>
          <cell r="AG1466">
            <v>219785.5</v>
          </cell>
          <cell r="AH1466">
            <v>3.28</v>
          </cell>
        </row>
        <row r="1467">
          <cell r="J1467" t="str">
            <v>RAMPURA_66F05-RAMPURA</v>
          </cell>
          <cell r="K1467" t="str">
            <v>AGRI</v>
          </cell>
          <cell r="L1467" t="str">
            <v>1310403903020301</v>
          </cell>
          <cell r="M1467">
            <v>589</v>
          </cell>
          <cell r="N1467">
            <v>587</v>
          </cell>
          <cell r="O1467">
            <v>2</v>
          </cell>
          <cell r="P1467">
            <v>584</v>
          </cell>
          <cell r="Q1467">
            <v>0</v>
          </cell>
          <cell r="R1467">
            <v>470.94499999999999</v>
          </cell>
          <cell r="S1467">
            <v>479.464</v>
          </cell>
          <cell r="T1467">
            <v>470.94499999999999</v>
          </cell>
          <cell r="U1467">
            <v>0</v>
          </cell>
          <cell r="V1467">
            <v>470.94499999999999</v>
          </cell>
          <cell r="W1467">
            <v>0</v>
          </cell>
          <cell r="X1467">
            <v>20000</v>
          </cell>
          <cell r="Y1467">
            <v>0</v>
          </cell>
          <cell r="Z1467">
            <v>170380</v>
          </cell>
          <cell r="AA1467">
            <v>0</v>
          </cell>
          <cell r="AB1467">
            <v>0</v>
          </cell>
          <cell r="AC1467">
            <v>0</v>
          </cell>
          <cell r="AD1467">
            <v>170380</v>
          </cell>
          <cell r="AE1467">
            <v>46</v>
          </cell>
          <cell r="AF1467">
            <v>154146.07500000001</v>
          </cell>
          <cell r="AG1467">
            <v>154192.07500000001</v>
          </cell>
          <cell r="AH1467">
            <v>9.5</v>
          </cell>
        </row>
        <row r="1468">
          <cell r="J1468" t="str">
            <v>RAMPURA_66F06-NRK PURA</v>
          </cell>
          <cell r="K1468" t="str">
            <v>AGRI</v>
          </cell>
          <cell r="L1468" t="str">
            <v>1310403903020302</v>
          </cell>
          <cell r="M1468">
            <v>496</v>
          </cell>
          <cell r="N1468">
            <v>478</v>
          </cell>
          <cell r="O1468">
            <v>18</v>
          </cell>
          <cell r="P1468">
            <v>478</v>
          </cell>
          <cell r="Q1468">
            <v>0</v>
          </cell>
          <cell r="R1468">
            <v>698.81200000000001</v>
          </cell>
          <cell r="S1468">
            <v>718.899</v>
          </cell>
          <cell r="T1468">
            <v>698.81200000000001</v>
          </cell>
          <cell r="U1468">
            <v>0</v>
          </cell>
          <cell r="V1468">
            <v>698.81200000000001</v>
          </cell>
          <cell r="W1468">
            <v>0</v>
          </cell>
          <cell r="X1468">
            <v>20000</v>
          </cell>
          <cell r="Y1468">
            <v>0</v>
          </cell>
          <cell r="Z1468">
            <v>401740</v>
          </cell>
          <cell r="AA1468">
            <v>0</v>
          </cell>
          <cell r="AB1468">
            <v>0</v>
          </cell>
          <cell r="AC1468">
            <v>0</v>
          </cell>
          <cell r="AD1468">
            <v>401740</v>
          </cell>
          <cell r="AE1468">
            <v>0</v>
          </cell>
          <cell r="AF1468">
            <v>418249.65</v>
          </cell>
          <cell r="AG1468">
            <v>418249.65</v>
          </cell>
          <cell r="AH1468">
            <v>-4.1100000000000003</v>
          </cell>
        </row>
        <row r="1469">
          <cell r="J1469" t="str">
            <v>RAMPURA_66F07-BANDRAVI</v>
          </cell>
          <cell r="K1469" t="str">
            <v>MIXED LOAD</v>
          </cell>
          <cell r="L1469" t="str">
            <v>1310403903020303</v>
          </cell>
          <cell r="M1469">
            <v>1588</v>
          </cell>
          <cell r="N1469">
            <v>1508</v>
          </cell>
          <cell r="O1469">
            <v>80</v>
          </cell>
          <cell r="P1469">
            <v>457</v>
          </cell>
          <cell r="Q1469">
            <v>0</v>
          </cell>
          <cell r="R1469">
            <v>1357.9970000000001</v>
          </cell>
          <cell r="S1469">
            <v>1393.527</v>
          </cell>
          <cell r="T1469">
            <v>1357.9970000000001</v>
          </cell>
          <cell r="U1469">
            <v>0</v>
          </cell>
          <cell r="V1469">
            <v>1357.9970000000001</v>
          </cell>
          <cell r="W1469">
            <v>0</v>
          </cell>
          <cell r="X1469">
            <v>20000</v>
          </cell>
          <cell r="Y1469">
            <v>0</v>
          </cell>
          <cell r="Z1469">
            <v>710600</v>
          </cell>
          <cell r="AA1469">
            <v>0</v>
          </cell>
          <cell r="AB1469">
            <v>0</v>
          </cell>
          <cell r="AC1469">
            <v>0</v>
          </cell>
          <cell r="AD1469">
            <v>710600</v>
          </cell>
          <cell r="AE1469">
            <v>76735</v>
          </cell>
          <cell r="AF1469">
            <v>449203.86300000001</v>
          </cell>
          <cell r="AG1469">
            <v>525938.86300000001</v>
          </cell>
          <cell r="AH1469">
            <v>25.99</v>
          </cell>
        </row>
        <row r="1470">
          <cell r="J1470" t="str">
            <v>RAMPURA_66F08-THAMMENAHALLI</v>
          </cell>
          <cell r="K1470" t="str">
            <v>AGRI</v>
          </cell>
          <cell r="L1470" t="str">
            <v>1310403903020304</v>
          </cell>
          <cell r="M1470">
            <v>469</v>
          </cell>
          <cell r="N1470">
            <v>427</v>
          </cell>
          <cell r="O1470">
            <v>42</v>
          </cell>
          <cell r="P1470">
            <v>424</v>
          </cell>
          <cell r="Q1470">
            <v>0</v>
          </cell>
          <cell r="R1470">
            <v>1113.6759999999999</v>
          </cell>
          <cell r="S1470">
            <v>1147.2260000000001</v>
          </cell>
          <cell r="T1470">
            <v>1113.6759999999999</v>
          </cell>
          <cell r="U1470">
            <v>0</v>
          </cell>
          <cell r="V1470">
            <v>1113.6759999999999</v>
          </cell>
          <cell r="W1470">
            <v>0</v>
          </cell>
          <cell r="X1470">
            <v>20000</v>
          </cell>
          <cell r="Y1470">
            <v>0</v>
          </cell>
          <cell r="Z1470">
            <v>671000</v>
          </cell>
          <cell r="AA1470">
            <v>0</v>
          </cell>
          <cell r="AB1470">
            <v>0</v>
          </cell>
          <cell r="AC1470">
            <v>0</v>
          </cell>
          <cell r="AD1470">
            <v>671000</v>
          </cell>
          <cell r="AE1470">
            <v>20</v>
          </cell>
          <cell r="AF1470">
            <v>613500</v>
          </cell>
          <cell r="AG1470">
            <v>613520</v>
          </cell>
          <cell r="AH1470">
            <v>8.57</v>
          </cell>
        </row>
        <row r="1471">
          <cell r="J1471" t="str">
            <v>RAMPURA_66F09-RAMASAGARINDUSTRIAL</v>
          </cell>
          <cell r="K1471" t="str">
            <v>INDUSTRIAL</v>
          </cell>
          <cell r="L1471" t="str">
            <v>1310403903010103</v>
          </cell>
          <cell r="M1471">
            <v>1</v>
          </cell>
          <cell r="N1471">
            <v>1</v>
          </cell>
          <cell r="O1471">
            <v>0</v>
          </cell>
          <cell r="P1471">
            <v>0</v>
          </cell>
          <cell r="Q1471">
            <v>0</v>
          </cell>
          <cell r="R1471">
            <v>1498.2080000000001</v>
          </cell>
          <cell r="S1471">
            <v>1514.9349999999999</v>
          </cell>
          <cell r="T1471">
            <v>1498.2080000000001</v>
          </cell>
          <cell r="U1471">
            <v>0</v>
          </cell>
          <cell r="V1471">
            <v>1498.2080000000001</v>
          </cell>
          <cell r="W1471">
            <v>0</v>
          </cell>
          <cell r="X1471">
            <v>10000</v>
          </cell>
          <cell r="Y1471">
            <v>0</v>
          </cell>
          <cell r="Z1471">
            <v>167270</v>
          </cell>
          <cell r="AA1471">
            <v>0</v>
          </cell>
          <cell r="AB1471">
            <v>0</v>
          </cell>
          <cell r="AC1471">
            <v>0</v>
          </cell>
          <cell r="AD1471">
            <v>167270</v>
          </cell>
          <cell r="AE1471">
            <v>156790</v>
          </cell>
          <cell r="AF1471">
            <v>0</v>
          </cell>
          <cell r="AG1471">
            <v>156790</v>
          </cell>
          <cell r="AH1471">
            <v>6.27</v>
          </cell>
        </row>
        <row r="1472">
          <cell r="J1472" t="str">
            <v>RAMPURA_66F10-TOWN NJY</v>
          </cell>
          <cell r="K1472" t="str">
            <v>NJY</v>
          </cell>
          <cell r="L1472" t="str">
            <v>1310403903010104</v>
          </cell>
          <cell r="M1472">
            <v>4742</v>
          </cell>
          <cell r="N1472">
            <v>4444</v>
          </cell>
          <cell r="O1472">
            <v>298</v>
          </cell>
          <cell r="P1472">
            <v>0</v>
          </cell>
          <cell r="Q1472">
            <v>0</v>
          </cell>
          <cell r="R1472">
            <v>2486.3409999999999</v>
          </cell>
          <cell r="S1472">
            <v>2535.3939999999998</v>
          </cell>
          <cell r="T1472">
            <v>2486.3409999999999</v>
          </cell>
          <cell r="U1472">
            <v>0</v>
          </cell>
          <cell r="V1472">
            <v>2486.3409999999999</v>
          </cell>
          <cell r="W1472">
            <v>0</v>
          </cell>
          <cell r="X1472">
            <v>10000</v>
          </cell>
          <cell r="Y1472">
            <v>0</v>
          </cell>
          <cell r="Z1472">
            <v>490530</v>
          </cell>
          <cell r="AA1472">
            <v>0</v>
          </cell>
          <cell r="AB1472">
            <v>0</v>
          </cell>
          <cell r="AC1472">
            <v>0</v>
          </cell>
          <cell r="AD1472">
            <v>490530</v>
          </cell>
          <cell r="AE1472">
            <v>426623</v>
          </cell>
          <cell r="AF1472">
            <v>0</v>
          </cell>
          <cell r="AG1472">
            <v>426623</v>
          </cell>
          <cell r="AH1472">
            <v>13.03</v>
          </cell>
        </row>
        <row r="1473">
          <cell r="J1473" t="str">
            <v>RAMPURA_66F11- NJY HANUMANAGUDDA</v>
          </cell>
          <cell r="K1473" t="str">
            <v>NJY</v>
          </cell>
          <cell r="L1473" t="str">
            <v>1310403903020306</v>
          </cell>
          <cell r="M1473">
            <v>1877</v>
          </cell>
          <cell r="N1473">
            <v>1821</v>
          </cell>
          <cell r="O1473">
            <v>56</v>
          </cell>
          <cell r="P1473">
            <v>0</v>
          </cell>
          <cell r="Q1473">
            <v>0</v>
          </cell>
          <cell r="R1473">
            <v>980.16499999999996</v>
          </cell>
          <cell r="S1473">
            <v>980.16499999999996</v>
          </cell>
          <cell r="T1473">
            <v>4248.7</v>
          </cell>
          <cell r="U1473">
            <v>-3268.5349999999999</v>
          </cell>
          <cell r="V1473">
            <v>4248.7</v>
          </cell>
          <cell r="W1473">
            <v>-3268.5349999999999</v>
          </cell>
          <cell r="X1473">
            <v>1000</v>
          </cell>
          <cell r="Y1473">
            <v>0</v>
          </cell>
          <cell r="Z1473">
            <v>0</v>
          </cell>
          <cell r="AA1473">
            <v>235000</v>
          </cell>
          <cell r="AB1473">
            <v>0</v>
          </cell>
          <cell r="AC1473">
            <v>0</v>
          </cell>
          <cell r="AD1473">
            <v>235000</v>
          </cell>
          <cell r="AE1473">
            <v>219534</v>
          </cell>
          <cell r="AF1473">
            <v>0</v>
          </cell>
          <cell r="AG1473">
            <v>219534</v>
          </cell>
          <cell r="AH1473">
            <v>6.58</v>
          </cell>
        </row>
        <row r="1474">
          <cell r="J1474" t="str">
            <v>RAMPURA_66F12-NJY BOMMADEVARAHALLY</v>
          </cell>
          <cell r="K1474" t="str">
            <v>NJY</v>
          </cell>
          <cell r="L1474" t="str">
            <v>1310403903020307</v>
          </cell>
          <cell r="M1474">
            <v>2346</v>
          </cell>
          <cell r="N1474">
            <v>2205</v>
          </cell>
          <cell r="O1474">
            <v>141</v>
          </cell>
          <cell r="P1474">
            <v>0</v>
          </cell>
          <cell r="Q1474">
            <v>0</v>
          </cell>
          <cell r="R1474">
            <v>1678.241</v>
          </cell>
          <cell r="S1474">
            <v>1719.328</v>
          </cell>
          <cell r="T1474">
            <v>1678.241</v>
          </cell>
          <cell r="U1474">
            <v>0</v>
          </cell>
          <cell r="V1474">
            <v>1678.241</v>
          </cell>
          <cell r="W1474">
            <v>0</v>
          </cell>
          <cell r="X1474">
            <v>10000</v>
          </cell>
          <cell r="Y1474">
            <v>0</v>
          </cell>
          <cell r="Z1474">
            <v>410870</v>
          </cell>
          <cell r="AA1474">
            <v>0</v>
          </cell>
          <cell r="AB1474">
            <v>0</v>
          </cell>
          <cell r="AC1474">
            <v>0</v>
          </cell>
          <cell r="AD1474">
            <v>410870</v>
          </cell>
          <cell r="AE1474">
            <v>370025.65</v>
          </cell>
          <cell r="AF1474">
            <v>0</v>
          </cell>
          <cell r="AG1474">
            <v>370025.65</v>
          </cell>
          <cell r="AH1474">
            <v>9.94</v>
          </cell>
        </row>
        <row r="1475">
          <cell r="J1475" t="str">
            <v>RAMPURA_66F13-KONAPURA IP</v>
          </cell>
          <cell r="K1475" t="str">
            <v>RURAL</v>
          </cell>
          <cell r="L1475" t="str">
            <v>1310403903010107</v>
          </cell>
          <cell r="M1475">
            <v>0</v>
          </cell>
          <cell r="N1475">
            <v>0</v>
          </cell>
          <cell r="O1475">
            <v>0</v>
          </cell>
          <cell r="P1475">
            <v>0</v>
          </cell>
          <cell r="Q1475">
            <v>0</v>
          </cell>
          <cell r="R1475">
            <v>4049.5</v>
          </cell>
          <cell r="S1475">
            <v>4123.1000000000004</v>
          </cell>
          <cell r="T1475">
            <v>0</v>
          </cell>
          <cell r="U1475">
            <v>4049.5</v>
          </cell>
          <cell r="V1475">
            <v>0</v>
          </cell>
          <cell r="W1475">
            <v>4049.5</v>
          </cell>
          <cell r="X1475">
            <v>2000</v>
          </cell>
          <cell r="Y1475">
            <v>0</v>
          </cell>
          <cell r="Z1475">
            <v>147200</v>
          </cell>
          <cell r="AA1475">
            <v>43200</v>
          </cell>
          <cell r="AB1475">
            <v>0</v>
          </cell>
          <cell r="AC1475">
            <v>0</v>
          </cell>
          <cell r="AD1475">
            <v>190400</v>
          </cell>
          <cell r="AE1475">
            <v>0</v>
          </cell>
          <cell r="AF1475">
            <v>0</v>
          </cell>
          <cell r="AG1475">
            <v>0</v>
          </cell>
          <cell r="AH1475">
            <v>100</v>
          </cell>
        </row>
        <row r="1476">
          <cell r="J1476" t="str">
            <v>DODDAGUNI_110F01-QUARRY</v>
          </cell>
          <cell r="K1476" t="str">
            <v>AGRI</v>
          </cell>
          <cell r="L1476" t="str">
            <v>1320107901010101</v>
          </cell>
          <cell r="M1476">
            <v>387</v>
          </cell>
          <cell r="N1476">
            <v>261</v>
          </cell>
          <cell r="O1476">
            <v>126</v>
          </cell>
          <cell r="P1476">
            <v>251</v>
          </cell>
          <cell r="Q1476">
            <v>0</v>
          </cell>
          <cell r="R1476">
            <v>698.00599999999997</v>
          </cell>
          <cell r="S1476">
            <v>722.81500000000005</v>
          </cell>
          <cell r="T1476">
            <v>698.01</v>
          </cell>
          <cell r="U1476">
            <v>-4.0000000000190994E-3</v>
          </cell>
          <cell r="V1476">
            <v>698.01</v>
          </cell>
          <cell r="W1476">
            <v>-4.0000000000190994E-3</v>
          </cell>
          <cell r="X1476">
            <v>20000</v>
          </cell>
          <cell r="Y1476">
            <v>0</v>
          </cell>
          <cell r="Z1476">
            <v>496180</v>
          </cell>
          <cell r="AA1476">
            <v>0</v>
          </cell>
          <cell r="AB1476">
            <v>260000</v>
          </cell>
          <cell r="AC1476">
            <v>0</v>
          </cell>
          <cell r="AD1476">
            <v>236180</v>
          </cell>
          <cell r="AE1476">
            <v>154</v>
          </cell>
          <cell r="AF1476">
            <v>213896.85500000001</v>
          </cell>
          <cell r="AG1476">
            <v>214050.85500000001</v>
          </cell>
          <cell r="AH1476">
            <v>9.3699999999999992</v>
          </cell>
        </row>
        <row r="1477">
          <cell r="J1477" t="str">
            <v>DODDAGUNI_110F02-KONDLY</v>
          </cell>
          <cell r="K1477" t="str">
            <v>AGRI</v>
          </cell>
          <cell r="L1477" t="str">
            <v>1320107901010102</v>
          </cell>
          <cell r="M1477">
            <v>301</v>
          </cell>
          <cell r="N1477">
            <v>288</v>
          </cell>
          <cell r="O1477">
            <v>13</v>
          </cell>
          <cell r="P1477">
            <v>286</v>
          </cell>
          <cell r="Q1477">
            <v>0</v>
          </cell>
          <cell r="R1477">
            <v>688.30700000000002</v>
          </cell>
          <cell r="S1477">
            <v>711.94399999999996</v>
          </cell>
          <cell r="T1477">
            <v>688.31</v>
          </cell>
          <cell r="U1477">
            <v>-2.9999999999290594E-3</v>
          </cell>
          <cell r="V1477">
            <v>688.31</v>
          </cell>
          <cell r="W1477">
            <v>-2.9999999999290594E-3</v>
          </cell>
          <cell r="X1477">
            <v>20000</v>
          </cell>
          <cell r="Y1477">
            <v>0</v>
          </cell>
          <cell r="Z1477">
            <v>472740</v>
          </cell>
          <cell r="AA1477">
            <v>0</v>
          </cell>
          <cell r="AB1477">
            <v>250000</v>
          </cell>
          <cell r="AC1477">
            <v>0</v>
          </cell>
          <cell r="AD1477">
            <v>222740</v>
          </cell>
          <cell r="AE1477">
            <v>68</v>
          </cell>
          <cell r="AF1477">
            <v>201647.639</v>
          </cell>
          <cell r="AG1477">
            <v>201715.639</v>
          </cell>
          <cell r="AH1477">
            <v>9.44</v>
          </cell>
        </row>
        <row r="1478">
          <cell r="J1478" t="str">
            <v>DODDAGUNI_110F03-BADAVANPALYA</v>
          </cell>
          <cell r="K1478" t="str">
            <v>AGRI</v>
          </cell>
          <cell r="L1478" t="str">
            <v>1320107901010103</v>
          </cell>
          <cell r="M1478">
            <v>303</v>
          </cell>
          <cell r="N1478">
            <v>284</v>
          </cell>
          <cell r="O1478">
            <v>19</v>
          </cell>
          <cell r="P1478">
            <v>238</v>
          </cell>
          <cell r="Q1478">
            <v>1</v>
          </cell>
          <cell r="R1478">
            <v>538.29200000000003</v>
          </cell>
          <cell r="S1478">
            <v>548.86500000000001</v>
          </cell>
          <cell r="T1478">
            <v>538.29</v>
          </cell>
          <cell r="U1478">
            <v>2.0000000000663931E-3</v>
          </cell>
          <cell r="V1478">
            <v>538.29</v>
          </cell>
          <cell r="W1478">
            <v>2.0000000000663931E-3</v>
          </cell>
          <cell r="X1478">
            <v>20000</v>
          </cell>
          <cell r="Y1478">
            <v>0</v>
          </cell>
          <cell r="Z1478">
            <v>211460</v>
          </cell>
          <cell r="AA1478">
            <v>0</v>
          </cell>
          <cell r="AB1478">
            <v>180000</v>
          </cell>
          <cell r="AC1478">
            <v>0</v>
          </cell>
          <cell r="AD1478">
            <v>31460</v>
          </cell>
          <cell r="AE1478">
            <v>1772</v>
          </cell>
          <cell r="AF1478">
            <v>30130.786</v>
          </cell>
          <cell r="AG1478">
            <v>31902.786</v>
          </cell>
          <cell r="AH1478">
            <v>-1.41</v>
          </cell>
        </row>
        <row r="1479">
          <cell r="J1479" t="str">
            <v>DODDAGUNI_110F04-DODDAGUNI</v>
          </cell>
          <cell r="K1479" t="str">
            <v>AGRI</v>
          </cell>
          <cell r="L1479" t="str">
            <v>1320107901010104</v>
          </cell>
          <cell r="M1479">
            <v>247</v>
          </cell>
          <cell r="N1479">
            <v>212</v>
          </cell>
          <cell r="O1479">
            <v>35</v>
          </cell>
          <cell r="P1479">
            <v>163</v>
          </cell>
          <cell r="Q1479">
            <v>0</v>
          </cell>
          <cell r="R1479">
            <v>314.42599999999999</v>
          </cell>
          <cell r="S1479">
            <v>323.85500000000002</v>
          </cell>
          <cell r="T1479">
            <v>314.43</v>
          </cell>
          <cell r="U1479">
            <v>-4.0000000000190994E-3</v>
          </cell>
          <cell r="V1479">
            <v>314.43</v>
          </cell>
          <cell r="W1479">
            <v>-4.0000000000190994E-3</v>
          </cell>
          <cell r="X1479">
            <v>20000</v>
          </cell>
          <cell r="Y1479">
            <v>0</v>
          </cell>
          <cell r="Z1479">
            <v>188580</v>
          </cell>
          <cell r="AA1479">
            <v>0</v>
          </cell>
          <cell r="AB1479">
            <v>103000</v>
          </cell>
          <cell r="AC1479">
            <v>0</v>
          </cell>
          <cell r="AD1479">
            <v>85580</v>
          </cell>
          <cell r="AE1479">
            <v>3458</v>
          </cell>
          <cell r="AF1479">
            <v>80907.913</v>
          </cell>
          <cell r="AG1479">
            <v>84365.913</v>
          </cell>
          <cell r="AH1479">
            <v>1.42</v>
          </cell>
        </row>
        <row r="1480">
          <cell r="J1480" t="str">
            <v>DODDAGUNI_110F05-NERELEKERE</v>
          </cell>
          <cell r="K1480" t="str">
            <v>AGRI</v>
          </cell>
          <cell r="L1480" t="str">
            <v>1320107901010105</v>
          </cell>
          <cell r="M1480">
            <v>382</v>
          </cell>
          <cell r="N1480">
            <v>240</v>
          </cell>
          <cell r="O1480">
            <v>142</v>
          </cell>
          <cell r="P1480">
            <v>198</v>
          </cell>
          <cell r="Q1480">
            <v>0</v>
          </cell>
          <cell r="R1480">
            <v>358.84100000000001</v>
          </cell>
          <cell r="S1480">
            <v>371.57499999999999</v>
          </cell>
          <cell r="T1480">
            <v>358.84</v>
          </cell>
          <cell r="U1480">
            <v>1.0000000000331966E-3</v>
          </cell>
          <cell r="V1480">
            <v>358.84</v>
          </cell>
          <cell r="W1480">
            <v>1.0000000000331966E-3</v>
          </cell>
          <cell r="X1480">
            <v>20000</v>
          </cell>
          <cell r="Y1480">
            <v>0</v>
          </cell>
          <cell r="Z1480">
            <v>254680</v>
          </cell>
          <cell r="AA1480">
            <v>0</v>
          </cell>
          <cell r="AB1480">
            <v>168000</v>
          </cell>
          <cell r="AC1480">
            <v>0</v>
          </cell>
          <cell r="AD1480">
            <v>86680</v>
          </cell>
          <cell r="AE1480">
            <v>1148</v>
          </cell>
          <cell r="AF1480">
            <v>79593.323000000004</v>
          </cell>
          <cell r="AG1480">
            <v>80741.323000000004</v>
          </cell>
          <cell r="AH1480">
            <v>6.85</v>
          </cell>
        </row>
        <row r="1481">
          <cell r="J1481" t="str">
            <v>DODDAGUNI_110F06-TAGIHALLY</v>
          </cell>
          <cell r="K1481" t="str">
            <v>AGRI</v>
          </cell>
          <cell r="L1481" t="str">
            <v>1320107901010106</v>
          </cell>
          <cell r="M1481">
            <v>256</v>
          </cell>
          <cell r="N1481">
            <v>227</v>
          </cell>
          <cell r="O1481">
            <v>29</v>
          </cell>
          <cell r="P1481">
            <v>200</v>
          </cell>
          <cell r="Q1481">
            <v>0</v>
          </cell>
          <cell r="R1481">
            <v>538.72</v>
          </cell>
          <cell r="S1481">
            <v>553.96299999999997</v>
          </cell>
          <cell r="T1481">
            <v>538.72</v>
          </cell>
          <cell r="U1481">
            <v>0</v>
          </cell>
          <cell r="V1481">
            <v>538.72</v>
          </cell>
          <cell r="W1481">
            <v>0</v>
          </cell>
          <cell r="X1481">
            <v>20000</v>
          </cell>
          <cell r="Y1481">
            <v>0</v>
          </cell>
          <cell r="Z1481">
            <v>304860</v>
          </cell>
          <cell r="AA1481">
            <v>0</v>
          </cell>
          <cell r="AB1481">
            <v>163000</v>
          </cell>
          <cell r="AC1481">
            <v>0</v>
          </cell>
          <cell r="AD1481">
            <v>141860</v>
          </cell>
          <cell r="AE1481">
            <v>729</v>
          </cell>
          <cell r="AF1481">
            <v>129112.32399999999</v>
          </cell>
          <cell r="AG1481">
            <v>129841.32399999999</v>
          </cell>
          <cell r="AH1481">
            <v>8.4700000000000006</v>
          </cell>
        </row>
        <row r="1482">
          <cell r="J1482" t="str">
            <v>DODDAGUNI_110F07-BADENAHALLY(NJY)</v>
          </cell>
          <cell r="K1482" t="str">
            <v>NJY</v>
          </cell>
          <cell r="L1482" t="str">
            <v>1320107901010107</v>
          </cell>
          <cell r="M1482">
            <v>966</v>
          </cell>
          <cell r="N1482">
            <v>894</v>
          </cell>
          <cell r="O1482">
            <v>72</v>
          </cell>
          <cell r="P1482">
            <v>0</v>
          </cell>
          <cell r="Q1482">
            <v>0</v>
          </cell>
          <cell r="R1482">
            <v>529.67600000000004</v>
          </cell>
          <cell r="S1482">
            <v>538.75199999999995</v>
          </cell>
          <cell r="T1482">
            <v>529.67999999999995</v>
          </cell>
          <cell r="U1482">
            <v>-3.9999999999054126E-3</v>
          </cell>
          <cell r="V1482">
            <v>529.67999999999995</v>
          </cell>
          <cell r="W1482">
            <v>-3.9999999999054126E-3</v>
          </cell>
          <cell r="X1482">
            <v>10000</v>
          </cell>
          <cell r="Y1482">
            <v>0</v>
          </cell>
          <cell r="Z1482">
            <v>90760</v>
          </cell>
          <cell r="AA1482">
            <v>0</v>
          </cell>
          <cell r="AB1482">
            <v>18000</v>
          </cell>
          <cell r="AC1482">
            <v>0</v>
          </cell>
          <cell r="AD1482">
            <v>72760</v>
          </cell>
          <cell r="AE1482">
            <v>65415.199999999997</v>
          </cell>
          <cell r="AF1482">
            <v>0</v>
          </cell>
          <cell r="AG1482">
            <v>65415.199999999997</v>
          </cell>
          <cell r="AH1482">
            <v>10.09</v>
          </cell>
        </row>
        <row r="1483">
          <cell r="J1483" t="str">
            <v>DODDAGUNI_110F08-SHIVASANDRA-NJY</v>
          </cell>
          <cell r="K1483" t="str">
            <v>NJY</v>
          </cell>
          <cell r="L1483" t="str">
            <v>1320107901010108</v>
          </cell>
          <cell r="M1483">
            <v>1117</v>
          </cell>
          <cell r="N1483">
            <v>1020</v>
          </cell>
          <cell r="O1483">
            <v>97</v>
          </cell>
          <cell r="P1483">
            <v>0</v>
          </cell>
          <cell r="Q1483">
            <v>0</v>
          </cell>
          <cell r="R1483">
            <v>486.43599999999998</v>
          </cell>
          <cell r="S1483">
            <v>499.56799999999998</v>
          </cell>
          <cell r="T1483">
            <v>486.44</v>
          </cell>
          <cell r="U1483">
            <v>-4.0000000000190994E-3</v>
          </cell>
          <cell r="V1483">
            <v>486.44</v>
          </cell>
          <cell r="W1483">
            <v>-4.0000000000190994E-3</v>
          </cell>
          <cell r="X1483">
            <v>10000</v>
          </cell>
          <cell r="Y1483">
            <v>0</v>
          </cell>
          <cell r="Z1483">
            <v>131320</v>
          </cell>
          <cell r="AA1483">
            <v>0</v>
          </cell>
          <cell r="AB1483">
            <v>55000</v>
          </cell>
          <cell r="AC1483">
            <v>0</v>
          </cell>
          <cell r="AD1483">
            <v>76320</v>
          </cell>
          <cell r="AE1483">
            <v>66766.899999999994</v>
          </cell>
          <cell r="AF1483">
            <v>0</v>
          </cell>
          <cell r="AG1483">
            <v>66766.899999999994</v>
          </cell>
          <cell r="AH1483">
            <v>12.52</v>
          </cell>
        </row>
        <row r="1484">
          <cell r="J1484" t="str">
            <v>DODDAGUNI_110F09-G.OBLAPURA-NJY</v>
          </cell>
          <cell r="K1484" t="str">
            <v>NJY</v>
          </cell>
          <cell r="L1484" t="str">
            <v>1320107901010109</v>
          </cell>
          <cell r="M1484">
            <v>1211</v>
          </cell>
          <cell r="N1484">
            <v>1112</v>
          </cell>
          <cell r="O1484">
            <v>99</v>
          </cell>
          <cell r="P1484">
            <v>0</v>
          </cell>
          <cell r="Q1484">
            <v>0</v>
          </cell>
          <cell r="R1484">
            <v>713.53099999999995</v>
          </cell>
          <cell r="S1484">
            <v>726.92200000000003</v>
          </cell>
          <cell r="T1484">
            <v>713.53</v>
          </cell>
          <cell r="U1484">
            <v>9.9999999997635314E-4</v>
          </cell>
          <cell r="V1484">
            <v>713.53</v>
          </cell>
          <cell r="W1484">
            <v>9.9999999997635314E-4</v>
          </cell>
          <cell r="X1484">
            <v>10000</v>
          </cell>
          <cell r="Y1484">
            <v>0</v>
          </cell>
          <cell r="Z1484">
            <v>133910</v>
          </cell>
          <cell r="AA1484">
            <v>0</v>
          </cell>
          <cell r="AB1484">
            <v>35000</v>
          </cell>
          <cell r="AC1484">
            <v>0</v>
          </cell>
          <cell r="AD1484">
            <v>98910</v>
          </cell>
          <cell r="AE1484">
            <v>87213</v>
          </cell>
          <cell r="AF1484">
            <v>0</v>
          </cell>
          <cell r="AG1484">
            <v>87213</v>
          </cell>
          <cell r="AH1484">
            <v>11.83</v>
          </cell>
        </row>
        <row r="1485">
          <cell r="J1485" t="str">
            <v>DODDAGUNI_110F10-HARENAHALLI</v>
          </cell>
          <cell r="K1485" t="str">
            <v>NJY</v>
          </cell>
          <cell r="L1485" t="str">
            <v>1320107901010110</v>
          </cell>
          <cell r="M1485">
            <v>309</v>
          </cell>
          <cell r="N1485">
            <v>268</v>
          </cell>
          <cell r="O1485">
            <v>41</v>
          </cell>
          <cell r="P1485">
            <v>0</v>
          </cell>
          <cell r="Q1485">
            <v>0</v>
          </cell>
          <cell r="R1485">
            <v>132.75</v>
          </cell>
          <cell r="S1485">
            <v>136.65700000000001</v>
          </cell>
          <cell r="T1485">
            <v>132.75</v>
          </cell>
          <cell r="U1485">
            <v>0</v>
          </cell>
          <cell r="V1485">
            <v>132.75</v>
          </cell>
          <cell r="W1485">
            <v>0</v>
          </cell>
          <cell r="X1485">
            <v>10000</v>
          </cell>
          <cell r="Y1485">
            <v>0</v>
          </cell>
          <cell r="Z1485">
            <v>39070</v>
          </cell>
          <cell r="AA1485">
            <v>0</v>
          </cell>
          <cell r="AB1485">
            <v>10000</v>
          </cell>
          <cell r="AC1485">
            <v>0</v>
          </cell>
          <cell r="AD1485">
            <v>29070</v>
          </cell>
          <cell r="AE1485">
            <v>25647</v>
          </cell>
          <cell r="AF1485">
            <v>0</v>
          </cell>
          <cell r="AG1485">
            <v>25647</v>
          </cell>
          <cell r="AH1485">
            <v>11.78</v>
          </cell>
        </row>
        <row r="1486">
          <cell r="J1486" t="str">
            <v>DODDAGUNI_110F11-MAVINAHALLI</v>
          </cell>
          <cell r="K1486" t="str">
            <v>AGRI</v>
          </cell>
          <cell r="L1486" t="str">
            <v>1320107901020301</v>
          </cell>
          <cell r="M1486">
            <v>251</v>
          </cell>
          <cell r="N1486">
            <v>251</v>
          </cell>
          <cell r="O1486">
            <v>0</v>
          </cell>
          <cell r="P1486">
            <v>251</v>
          </cell>
          <cell r="Q1486">
            <v>0</v>
          </cell>
          <cell r="R1486">
            <v>565.64599999999996</v>
          </cell>
          <cell r="S1486">
            <v>590.726</v>
          </cell>
          <cell r="T1486">
            <v>565.65</v>
          </cell>
          <cell r="U1486">
            <v>-4.0000000000190994E-3</v>
          </cell>
          <cell r="V1486">
            <v>565.65</v>
          </cell>
          <cell r="W1486">
            <v>-4.0000000000190994E-3</v>
          </cell>
          <cell r="X1486">
            <v>20000</v>
          </cell>
          <cell r="Y1486">
            <v>0</v>
          </cell>
          <cell r="Z1486">
            <v>501600</v>
          </cell>
          <cell r="AA1486">
            <v>0</v>
          </cell>
          <cell r="AB1486">
            <v>260000</v>
          </cell>
          <cell r="AC1486">
            <v>0</v>
          </cell>
          <cell r="AD1486">
            <v>241600</v>
          </cell>
          <cell r="AE1486">
            <v>0</v>
          </cell>
          <cell r="AF1486">
            <v>218648.09599999999</v>
          </cell>
          <cell r="AG1486">
            <v>218648.09599999999</v>
          </cell>
          <cell r="AH1486">
            <v>9.5</v>
          </cell>
        </row>
        <row r="1487">
          <cell r="J1487" t="str">
            <v>DODDAGUNI_110F12-KANCHIGANAHALLI</v>
          </cell>
          <cell r="K1487" t="str">
            <v>AGRI</v>
          </cell>
          <cell r="L1487" t="str">
            <v>1320107901020302</v>
          </cell>
          <cell r="M1487">
            <v>332</v>
          </cell>
          <cell r="N1487">
            <v>331</v>
          </cell>
          <cell r="O1487">
            <v>1</v>
          </cell>
          <cell r="P1487">
            <v>330</v>
          </cell>
          <cell r="Q1487">
            <v>0</v>
          </cell>
          <cell r="R1487">
            <v>197.67699999999999</v>
          </cell>
          <cell r="S1487">
            <v>209.483</v>
          </cell>
          <cell r="T1487">
            <v>197.68</v>
          </cell>
          <cell r="U1487">
            <v>-3.0000000000143245E-3</v>
          </cell>
          <cell r="V1487">
            <v>197.68</v>
          </cell>
          <cell r="W1487">
            <v>-3.0000000000143245E-3</v>
          </cell>
          <cell r="X1487">
            <v>20000</v>
          </cell>
          <cell r="Y1487">
            <v>0</v>
          </cell>
          <cell r="Z1487">
            <v>236120</v>
          </cell>
          <cell r="AA1487">
            <v>0</v>
          </cell>
          <cell r="AB1487">
            <v>156000</v>
          </cell>
          <cell r="AC1487">
            <v>0</v>
          </cell>
          <cell r="AD1487">
            <v>80120</v>
          </cell>
          <cell r="AE1487">
            <v>5</v>
          </cell>
          <cell r="AF1487">
            <v>72513.573999999993</v>
          </cell>
          <cell r="AG1487">
            <v>72518.573999999993</v>
          </cell>
          <cell r="AH1487">
            <v>9.49</v>
          </cell>
        </row>
        <row r="1488">
          <cell r="J1488" t="str">
            <v>DODDAGUNI_110F13-DINDIGADAHALLI</v>
          </cell>
          <cell r="K1488" t="str">
            <v>AGRI</v>
          </cell>
          <cell r="L1488" t="str">
            <v>1320107901020303</v>
          </cell>
          <cell r="M1488">
            <v>98</v>
          </cell>
          <cell r="N1488">
            <v>98</v>
          </cell>
          <cell r="O1488">
            <v>0</v>
          </cell>
          <cell r="P1488">
            <v>98</v>
          </cell>
          <cell r="Q1488">
            <v>0</v>
          </cell>
          <cell r="R1488">
            <v>274.75200000000001</v>
          </cell>
          <cell r="S1488">
            <v>288.90800000000002</v>
          </cell>
          <cell r="T1488">
            <v>274.75</v>
          </cell>
          <cell r="U1488">
            <v>2.0000000000095497E-3</v>
          </cell>
          <cell r="V1488">
            <v>274.75</v>
          </cell>
          <cell r="W1488">
            <v>2.0000000000095497E-3</v>
          </cell>
          <cell r="X1488">
            <v>20000</v>
          </cell>
          <cell r="Y1488">
            <v>0</v>
          </cell>
          <cell r="Z1488">
            <v>283120</v>
          </cell>
          <cell r="AA1488">
            <v>0</v>
          </cell>
          <cell r="AB1488">
            <v>185000</v>
          </cell>
          <cell r="AC1488">
            <v>0</v>
          </cell>
          <cell r="AD1488">
            <v>98120</v>
          </cell>
          <cell r="AE1488">
            <v>0</v>
          </cell>
          <cell r="AF1488">
            <v>88798.596000000005</v>
          </cell>
          <cell r="AG1488">
            <v>88798.596000000005</v>
          </cell>
          <cell r="AH1488">
            <v>9.5</v>
          </cell>
        </row>
        <row r="1489">
          <cell r="J1489" t="str">
            <v>DODDAGUNI_110F14-PERAMASANDRA</v>
          </cell>
          <cell r="K1489" t="str">
            <v>AGRI</v>
          </cell>
          <cell r="L1489" t="str">
            <v>1320107901020304</v>
          </cell>
          <cell r="M1489">
            <v>270</v>
          </cell>
          <cell r="N1489">
            <v>269</v>
          </cell>
          <cell r="O1489">
            <v>1</v>
          </cell>
          <cell r="P1489">
            <v>269</v>
          </cell>
          <cell r="Q1489">
            <v>0</v>
          </cell>
          <cell r="R1489">
            <v>471.892</v>
          </cell>
          <cell r="S1489">
            <v>490.94299999999998</v>
          </cell>
          <cell r="T1489">
            <v>471.89</v>
          </cell>
          <cell r="U1489">
            <v>2.0000000000095497E-3</v>
          </cell>
          <cell r="V1489">
            <v>471.89</v>
          </cell>
          <cell r="W1489">
            <v>2.0000000000095497E-3</v>
          </cell>
          <cell r="X1489">
            <v>20000</v>
          </cell>
          <cell r="Y1489">
            <v>0</v>
          </cell>
          <cell r="Z1489">
            <v>381020</v>
          </cell>
          <cell r="AA1489">
            <v>0</v>
          </cell>
          <cell r="AB1489">
            <v>298000</v>
          </cell>
          <cell r="AC1489">
            <v>0</v>
          </cell>
          <cell r="AD1489">
            <v>83020</v>
          </cell>
          <cell r="AE1489">
            <v>0</v>
          </cell>
          <cell r="AF1489">
            <v>75133.081999999995</v>
          </cell>
          <cell r="AG1489">
            <v>75133.081999999995</v>
          </cell>
          <cell r="AH1489">
            <v>9.5</v>
          </cell>
        </row>
        <row r="1490">
          <cell r="J1490" t="str">
            <v>DODDAGUNI_110F15-BENNEHALLAKAVAL</v>
          </cell>
          <cell r="K1490" t="str">
            <v>AGRI</v>
          </cell>
          <cell r="L1490" t="str">
            <v>1320107901020305</v>
          </cell>
          <cell r="M1490">
            <v>394</v>
          </cell>
          <cell r="N1490">
            <v>372</v>
          </cell>
          <cell r="O1490">
            <v>22</v>
          </cell>
          <cell r="P1490">
            <v>347</v>
          </cell>
          <cell r="Q1490">
            <v>0</v>
          </cell>
          <cell r="R1490">
            <v>375.11</v>
          </cell>
          <cell r="S1490">
            <v>403.42500000000001</v>
          </cell>
          <cell r="T1490">
            <v>375.11</v>
          </cell>
          <cell r="U1490">
            <v>0</v>
          </cell>
          <cell r="V1490">
            <v>375.11</v>
          </cell>
          <cell r="W1490">
            <v>0</v>
          </cell>
          <cell r="X1490">
            <v>20000</v>
          </cell>
          <cell r="Y1490">
            <v>0</v>
          </cell>
          <cell r="Z1490">
            <v>566300</v>
          </cell>
          <cell r="AA1490">
            <v>0</v>
          </cell>
          <cell r="AB1490">
            <v>419000</v>
          </cell>
          <cell r="AC1490">
            <v>0</v>
          </cell>
          <cell r="AD1490">
            <v>147300</v>
          </cell>
          <cell r="AE1490">
            <v>712</v>
          </cell>
          <cell r="AF1490">
            <v>134018.42300000001</v>
          </cell>
          <cell r="AG1490">
            <v>134730.42300000001</v>
          </cell>
          <cell r="AH1490">
            <v>8.5299999999999994</v>
          </cell>
        </row>
        <row r="1491">
          <cell r="J1491" t="str">
            <v>HAGALAWADI_66F01-MATHIKERE</v>
          </cell>
          <cell r="K1491" t="str">
            <v>AGRI</v>
          </cell>
          <cell r="L1491" t="str">
            <v>1320107906010201</v>
          </cell>
          <cell r="M1491">
            <v>160</v>
          </cell>
          <cell r="N1491">
            <v>160</v>
          </cell>
          <cell r="O1491">
            <v>0</v>
          </cell>
          <cell r="P1491">
            <v>160</v>
          </cell>
          <cell r="Q1491">
            <v>0</v>
          </cell>
          <cell r="R1491">
            <v>478.24400000000003</v>
          </cell>
          <cell r="S1491">
            <v>493.745</v>
          </cell>
          <cell r="T1491">
            <v>478.24</v>
          </cell>
          <cell r="U1491">
            <v>4.0000000000190994E-3</v>
          </cell>
          <cell r="V1491">
            <v>478.24</v>
          </cell>
          <cell r="W1491">
            <v>4.0000000000190994E-3</v>
          </cell>
          <cell r="X1491">
            <v>20000</v>
          </cell>
          <cell r="Y1491">
            <v>0</v>
          </cell>
          <cell r="Z1491">
            <v>310020</v>
          </cell>
          <cell r="AA1491">
            <v>0</v>
          </cell>
          <cell r="AB1491">
            <v>0</v>
          </cell>
          <cell r="AC1491">
            <v>0</v>
          </cell>
          <cell r="AD1491">
            <v>310020</v>
          </cell>
          <cell r="AE1491">
            <v>0</v>
          </cell>
          <cell r="AF1491">
            <v>280568.13799999998</v>
          </cell>
          <cell r="AG1491">
            <v>280568.13799999998</v>
          </cell>
          <cell r="AH1491">
            <v>9.5</v>
          </cell>
        </row>
        <row r="1492">
          <cell r="J1492" t="str">
            <v>HAGALAWADI_66F02-MALLASANDRA KATTE</v>
          </cell>
          <cell r="K1492" t="str">
            <v>AGRI</v>
          </cell>
          <cell r="L1492" t="str">
            <v>1320107906010203</v>
          </cell>
          <cell r="M1492">
            <v>97</v>
          </cell>
          <cell r="N1492">
            <v>97</v>
          </cell>
          <cell r="O1492">
            <v>0</v>
          </cell>
          <cell r="P1492">
            <v>97</v>
          </cell>
          <cell r="Q1492">
            <v>0</v>
          </cell>
          <cell r="R1492">
            <v>324.05500000000001</v>
          </cell>
          <cell r="S1492">
            <v>335.50700000000001</v>
          </cell>
          <cell r="T1492">
            <v>324.06</v>
          </cell>
          <cell r="U1492">
            <v>-4.9999999999954525E-3</v>
          </cell>
          <cell r="V1492">
            <v>324.06</v>
          </cell>
          <cell r="W1492">
            <v>-4.9999999999954525E-3</v>
          </cell>
          <cell r="X1492">
            <v>20000</v>
          </cell>
          <cell r="Y1492">
            <v>0</v>
          </cell>
          <cell r="Z1492">
            <v>229040</v>
          </cell>
          <cell r="AA1492">
            <v>0</v>
          </cell>
          <cell r="AB1492">
            <v>45000</v>
          </cell>
          <cell r="AC1492">
            <v>0</v>
          </cell>
          <cell r="AD1492">
            <v>184040</v>
          </cell>
          <cell r="AE1492">
            <v>0</v>
          </cell>
          <cell r="AF1492">
            <v>162900</v>
          </cell>
          <cell r="AG1492">
            <v>162900</v>
          </cell>
          <cell r="AH1492">
            <v>11.49</v>
          </cell>
        </row>
        <row r="1493">
          <cell r="J1493" t="str">
            <v>HAGALAWADI_66F03-HAGALAWADI</v>
          </cell>
          <cell r="K1493" t="str">
            <v>NJY</v>
          </cell>
          <cell r="L1493" t="str">
            <v>1320107906010202</v>
          </cell>
          <cell r="M1493">
            <v>3371</v>
          </cell>
          <cell r="N1493">
            <v>3086</v>
          </cell>
          <cell r="O1493">
            <v>285</v>
          </cell>
          <cell r="P1493">
            <v>2</v>
          </cell>
          <cell r="Q1493">
            <v>0</v>
          </cell>
          <cell r="R1493">
            <v>478.947</v>
          </cell>
          <cell r="S1493">
            <v>490.983</v>
          </cell>
          <cell r="T1493">
            <v>478.95</v>
          </cell>
          <cell r="U1493">
            <v>-2.9999999999859028E-3</v>
          </cell>
          <cell r="V1493">
            <v>478.95</v>
          </cell>
          <cell r="W1493">
            <v>-2.9999999999859028E-3</v>
          </cell>
          <cell r="X1493">
            <v>20000</v>
          </cell>
          <cell r="Y1493">
            <v>0</v>
          </cell>
          <cell r="Z1493">
            <v>240720</v>
          </cell>
          <cell r="AA1493">
            <v>0</v>
          </cell>
          <cell r="AB1493">
            <v>50000</v>
          </cell>
          <cell r="AC1493">
            <v>0</v>
          </cell>
          <cell r="AD1493">
            <v>190720</v>
          </cell>
          <cell r="AE1493">
            <v>166029.20000000001</v>
          </cell>
          <cell r="AF1493">
            <v>2036.5920000000001</v>
          </cell>
          <cell r="AG1493">
            <v>168065.79199999999</v>
          </cell>
          <cell r="AH1493">
            <v>11.88</v>
          </cell>
        </row>
        <row r="1494">
          <cell r="J1494" t="str">
            <v>HAGALAWADI_66F04-RANGAPURA</v>
          </cell>
          <cell r="K1494" t="str">
            <v>AGRI</v>
          </cell>
          <cell r="L1494" t="str">
            <v>1320107906010204</v>
          </cell>
          <cell r="M1494">
            <v>308</v>
          </cell>
          <cell r="N1494">
            <v>308</v>
          </cell>
          <cell r="O1494">
            <v>0</v>
          </cell>
          <cell r="P1494">
            <v>308</v>
          </cell>
          <cell r="Q1494">
            <v>0</v>
          </cell>
          <cell r="R1494">
            <v>594.63300000000004</v>
          </cell>
          <cell r="S1494">
            <v>620.98</v>
          </cell>
          <cell r="T1494">
            <v>594.63</v>
          </cell>
          <cell r="U1494">
            <v>3.0000000000427463E-3</v>
          </cell>
          <cell r="V1494">
            <v>594.63</v>
          </cell>
          <cell r="W1494">
            <v>3.0000000000427463E-3</v>
          </cell>
          <cell r="X1494">
            <v>20000</v>
          </cell>
          <cell r="Y1494">
            <v>0</v>
          </cell>
          <cell r="Z1494">
            <v>526940</v>
          </cell>
          <cell r="AA1494">
            <v>0</v>
          </cell>
          <cell r="AB1494">
            <v>0</v>
          </cell>
          <cell r="AC1494">
            <v>0</v>
          </cell>
          <cell r="AD1494">
            <v>526940</v>
          </cell>
          <cell r="AE1494">
            <v>0</v>
          </cell>
          <cell r="AF1494">
            <v>476880.66700000002</v>
          </cell>
          <cell r="AG1494">
            <v>476880.66700000002</v>
          </cell>
          <cell r="AH1494">
            <v>9.5</v>
          </cell>
        </row>
        <row r="1495">
          <cell r="J1495" t="str">
            <v>HAGALAWADI_66F05-KUREHALLI</v>
          </cell>
          <cell r="K1495" t="str">
            <v>AGRI</v>
          </cell>
          <cell r="L1495" t="str">
            <v>1320107906020101</v>
          </cell>
          <cell r="M1495">
            <v>117</v>
          </cell>
          <cell r="N1495">
            <v>117</v>
          </cell>
          <cell r="O1495">
            <v>0</v>
          </cell>
          <cell r="P1495">
            <v>117</v>
          </cell>
          <cell r="Q1495">
            <v>0</v>
          </cell>
          <cell r="R1495">
            <v>2123.3000000000002</v>
          </cell>
          <cell r="S1495">
            <v>2275.5</v>
          </cell>
          <cell r="T1495">
            <v>2123.3000000000002</v>
          </cell>
          <cell r="U1495">
            <v>0</v>
          </cell>
          <cell r="V1495">
            <v>2123.3000000000002</v>
          </cell>
          <cell r="W1495">
            <v>0</v>
          </cell>
          <cell r="X1495">
            <v>2000</v>
          </cell>
          <cell r="Y1495">
            <v>0</v>
          </cell>
          <cell r="Z1495">
            <v>304400</v>
          </cell>
          <cell r="AA1495">
            <v>0</v>
          </cell>
          <cell r="AB1495">
            <v>80000</v>
          </cell>
          <cell r="AC1495">
            <v>0</v>
          </cell>
          <cell r="AD1495">
            <v>224400</v>
          </cell>
          <cell r="AE1495">
            <v>0</v>
          </cell>
          <cell r="AF1495">
            <v>192800</v>
          </cell>
          <cell r="AG1495">
            <v>192800</v>
          </cell>
          <cell r="AH1495">
            <v>14.08</v>
          </cell>
        </row>
        <row r="1496">
          <cell r="J1496" t="str">
            <v>HAGALAWADI_66F06-GUDDENAHALLI</v>
          </cell>
          <cell r="K1496" t="str">
            <v>AGRI</v>
          </cell>
          <cell r="L1496" t="str">
            <v>1320107906020102</v>
          </cell>
          <cell r="M1496">
            <v>203</v>
          </cell>
          <cell r="N1496">
            <v>201</v>
          </cell>
          <cell r="O1496">
            <v>2</v>
          </cell>
          <cell r="P1496">
            <v>200</v>
          </cell>
          <cell r="Q1496">
            <v>0</v>
          </cell>
          <cell r="R1496">
            <v>2788.9</v>
          </cell>
          <cell r="S1496">
            <v>2970.8</v>
          </cell>
          <cell r="T1496">
            <v>2788.9</v>
          </cell>
          <cell r="U1496">
            <v>0</v>
          </cell>
          <cell r="V1496">
            <v>2788.9</v>
          </cell>
          <cell r="W1496">
            <v>0</v>
          </cell>
          <cell r="X1496">
            <v>2000</v>
          </cell>
          <cell r="Y1496">
            <v>0</v>
          </cell>
          <cell r="Z1496">
            <v>363800</v>
          </cell>
          <cell r="AA1496">
            <v>0</v>
          </cell>
          <cell r="AB1496">
            <v>0</v>
          </cell>
          <cell r="AC1496">
            <v>0</v>
          </cell>
          <cell r="AD1496">
            <v>363800</v>
          </cell>
          <cell r="AE1496">
            <v>12</v>
          </cell>
          <cell r="AF1496">
            <v>329251.02399999998</v>
          </cell>
          <cell r="AG1496">
            <v>329263.02399999998</v>
          </cell>
          <cell r="AH1496">
            <v>9.49</v>
          </cell>
        </row>
        <row r="1497">
          <cell r="J1497" t="str">
            <v>HAGALAWADI_66F07-SIDDAPURA</v>
          </cell>
          <cell r="K1497" t="str">
            <v>AGRI</v>
          </cell>
          <cell r="L1497" t="str">
            <v>1320107906020104</v>
          </cell>
          <cell r="M1497">
            <v>1877</v>
          </cell>
          <cell r="N1497">
            <v>1877</v>
          </cell>
          <cell r="O1497">
            <v>0</v>
          </cell>
          <cell r="P1497">
            <v>1876</v>
          </cell>
          <cell r="Q1497">
            <v>0</v>
          </cell>
          <cell r="R1497">
            <v>170.2</v>
          </cell>
          <cell r="S1497">
            <v>292.27999999999997</v>
          </cell>
          <cell r="T1497">
            <v>170.2</v>
          </cell>
          <cell r="U1497">
            <v>0</v>
          </cell>
          <cell r="V1497">
            <v>170.2</v>
          </cell>
          <cell r="W1497">
            <v>0</v>
          </cell>
          <cell r="X1497">
            <v>2000</v>
          </cell>
          <cell r="Y1497">
            <v>0</v>
          </cell>
          <cell r="Z1497">
            <v>244160</v>
          </cell>
          <cell r="AA1497">
            <v>0</v>
          </cell>
          <cell r="AB1497">
            <v>0</v>
          </cell>
          <cell r="AC1497">
            <v>0</v>
          </cell>
          <cell r="AD1497">
            <v>244160</v>
          </cell>
          <cell r="AE1497">
            <v>0</v>
          </cell>
          <cell r="AF1497">
            <v>220964.52900000001</v>
          </cell>
          <cell r="AG1497">
            <v>220964.52900000001</v>
          </cell>
          <cell r="AH1497">
            <v>9.5</v>
          </cell>
        </row>
        <row r="1498">
          <cell r="J1498" t="str">
            <v>HAGALAWADI_66F08-HARALAKATTE</v>
          </cell>
          <cell r="K1498" t="str">
            <v>AGRI</v>
          </cell>
          <cell r="L1498" t="str">
            <v>1320107906020103</v>
          </cell>
          <cell r="M1498">
            <v>132</v>
          </cell>
          <cell r="N1498">
            <v>132</v>
          </cell>
          <cell r="O1498">
            <v>0</v>
          </cell>
          <cell r="P1498">
            <v>132</v>
          </cell>
          <cell r="Q1498">
            <v>0</v>
          </cell>
          <cell r="R1498">
            <v>2782.5</v>
          </cell>
          <cell r="S1498">
            <v>2999.71</v>
          </cell>
          <cell r="T1498">
            <v>2782.5</v>
          </cell>
          <cell r="U1498">
            <v>0</v>
          </cell>
          <cell r="V1498">
            <v>2782.5</v>
          </cell>
          <cell r="W1498">
            <v>0</v>
          </cell>
          <cell r="X1498">
            <v>2000</v>
          </cell>
          <cell r="Y1498">
            <v>0</v>
          </cell>
          <cell r="Z1498">
            <v>434420</v>
          </cell>
          <cell r="AA1498">
            <v>0</v>
          </cell>
          <cell r="AB1498">
            <v>150000</v>
          </cell>
          <cell r="AC1498">
            <v>0</v>
          </cell>
          <cell r="AD1498">
            <v>284420</v>
          </cell>
          <cell r="AE1498">
            <v>0</v>
          </cell>
          <cell r="AF1498">
            <v>253600</v>
          </cell>
          <cell r="AG1498">
            <v>253600</v>
          </cell>
          <cell r="AH1498">
            <v>10.84</v>
          </cell>
        </row>
        <row r="1499">
          <cell r="J1499" t="str">
            <v>HOSAKERE_66F01-SHIVPURA</v>
          </cell>
          <cell r="K1499" t="str">
            <v>AGRI</v>
          </cell>
          <cell r="L1499" t="str">
            <v>1320107902020301</v>
          </cell>
          <cell r="M1499">
            <v>513</v>
          </cell>
          <cell r="N1499">
            <v>361</v>
          </cell>
          <cell r="O1499">
            <v>152</v>
          </cell>
          <cell r="P1499">
            <v>359</v>
          </cell>
          <cell r="Q1499">
            <v>0</v>
          </cell>
          <cell r="R1499">
            <v>1133.789</v>
          </cell>
          <cell r="S1499">
            <v>1183.692</v>
          </cell>
          <cell r="T1499">
            <v>1133.79</v>
          </cell>
          <cell r="U1499">
            <v>-9.9999999997635314E-4</v>
          </cell>
          <cell r="V1499">
            <v>1133.79</v>
          </cell>
          <cell r="W1499">
            <v>-9.9999999997635314E-4</v>
          </cell>
          <cell r="X1499">
            <v>30000</v>
          </cell>
          <cell r="Y1499">
            <v>0</v>
          </cell>
          <cell r="Z1499">
            <v>1497090</v>
          </cell>
          <cell r="AA1499">
            <v>0</v>
          </cell>
          <cell r="AB1499">
            <v>750000</v>
          </cell>
          <cell r="AC1499">
            <v>0</v>
          </cell>
          <cell r="AD1499">
            <v>747090</v>
          </cell>
          <cell r="AE1499">
            <v>0</v>
          </cell>
          <cell r="AF1499">
            <v>651840</v>
          </cell>
          <cell r="AG1499">
            <v>651840</v>
          </cell>
          <cell r="AH1499">
            <v>12.75</v>
          </cell>
        </row>
        <row r="1500">
          <cell r="J1500" t="str">
            <v>HOSAKERE_66F02-HAGALWADI</v>
          </cell>
          <cell r="K1500" t="str">
            <v>AGRI</v>
          </cell>
          <cell r="L1500" t="str">
            <v>1320107902020302</v>
          </cell>
          <cell r="M1500">
            <v>919</v>
          </cell>
          <cell r="N1500">
            <v>770</v>
          </cell>
          <cell r="O1500">
            <v>149</v>
          </cell>
          <cell r="P1500">
            <v>602</v>
          </cell>
          <cell r="Q1500">
            <v>0</v>
          </cell>
          <cell r="R1500">
            <v>1040.0630000000001</v>
          </cell>
          <cell r="S1500">
            <v>1078.7090000000001</v>
          </cell>
          <cell r="T1500">
            <v>1040.06</v>
          </cell>
          <cell r="U1500">
            <v>3.0000000001564331E-3</v>
          </cell>
          <cell r="V1500">
            <v>1040.06</v>
          </cell>
          <cell r="W1500">
            <v>3.0000000001564331E-3</v>
          </cell>
          <cell r="X1500">
            <v>30000</v>
          </cell>
          <cell r="Y1500">
            <v>0</v>
          </cell>
          <cell r="Z1500">
            <v>1159380</v>
          </cell>
          <cell r="AA1500">
            <v>0</v>
          </cell>
          <cell r="AB1500">
            <v>0</v>
          </cell>
          <cell r="AC1500">
            <v>0</v>
          </cell>
          <cell r="AD1500">
            <v>1159380</v>
          </cell>
          <cell r="AE1500">
            <v>5512</v>
          </cell>
          <cell r="AF1500">
            <v>1023060</v>
          </cell>
          <cell r="AG1500">
            <v>1028572</v>
          </cell>
          <cell r="AH1500">
            <v>11.28</v>
          </cell>
        </row>
        <row r="1501">
          <cell r="J1501" t="str">
            <v>HOSAKERE_66F03-MANCHALDORE</v>
          </cell>
          <cell r="K1501" t="str">
            <v>AGRI</v>
          </cell>
          <cell r="L1501" t="str">
            <v>1320107902020303</v>
          </cell>
          <cell r="M1501">
            <v>340</v>
          </cell>
          <cell r="N1501">
            <v>340</v>
          </cell>
          <cell r="O1501">
            <v>0</v>
          </cell>
          <cell r="P1501">
            <v>338</v>
          </cell>
          <cell r="Q1501">
            <v>0</v>
          </cell>
          <cell r="R1501">
            <v>896.34199999999998</v>
          </cell>
          <cell r="S1501">
            <v>896.34199999999998</v>
          </cell>
          <cell r="T1501">
            <v>896.34</v>
          </cell>
          <cell r="U1501">
            <v>1.9999999999527063E-3</v>
          </cell>
          <cell r="V1501">
            <v>896.34</v>
          </cell>
          <cell r="W1501">
            <v>1.9999999999527063E-3</v>
          </cell>
          <cell r="X1501">
            <v>20000</v>
          </cell>
          <cell r="Y1501">
            <v>0</v>
          </cell>
          <cell r="Z1501">
            <v>0</v>
          </cell>
          <cell r="AA1501">
            <v>900</v>
          </cell>
          <cell r="AB1501">
            <v>0</v>
          </cell>
          <cell r="AC1501">
            <v>0</v>
          </cell>
          <cell r="AD1501">
            <v>900</v>
          </cell>
          <cell r="AE1501">
            <v>844</v>
          </cell>
          <cell r="AF1501">
            <v>1658.586</v>
          </cell>
          <cell r="AG1501">
            <v>2502.5859999999998</v>
          </cell>
          <cell r="AH1501">
            <v>-178.07</v>
          </cell>
        </row>
        <row r="1502">
          <cell r="J1502" t="str">
            <v>HOSAKERE_66F04-HOVINAKATTE</v>
          </cell>
          <cell r="K1502" t="str">
            <v>AGRI</v>
          </cell>
          <cell r="L1502" t="str">
            <v>1320107902020304</v>
          </cell>
          <cell r="M1502">
            <v>363</v>
          </cell>
          <cell r="N1502">
            <v>338</v>
          </cell>
          <cell r="O1502">
            <v>25</v>
          </cell>
          <cell r="P1502">
            <v>330</v>
          </cell>
          <cell r="Q1502">
            <v>0</v>
          </cell>
          <cell r="R1502">
            <v>645.82100000000003</v>
          </cell>
          <cell r="S1502">
            <v>698.59100000000001</v>
          </cell>
          <cell r="T1502">
            <v>645.82000000000005</v>
          </cell>
          <cell r="U1502">
            <v>9.9999999997635314E-4</v>
          </cell>
          <cell r="V1502">
            <v>645.82000000000005</v>
          </cell>
          <cell r="W1502">
            <v>9.9999999997635314E-4</v>
          </cell>
          <cell r="X1502">
            <v>30000</v>
          </cell>
          <cell r="Y1502">
            <v>0</v>
          </cell>
          <cell r="Z1502">
            <v>1583100</v>
          </cell>
          <cell r="AA1502">
            <v>0</v>
          </cell>
          <cell r="AB1502">
            <v>950000</v>
          </cell>
          <cell r="AC1502">
            <v>0</v>
          </cell>
          <cell r="AD1502">
            <v>633100</v>
          </cell>
          <cell r="AE1502">
            <v>376</v>
          </cell>
          <cell r="AF1502">
            <v>551300</v>
          </cell>
          <cell r="AG1502">
            <v>551676</v>
          </cell>
          <cell r="AH1502">
            <v>12.86</v>
          </cell>
        </row>
        <row r="1503">
          <cell r="J1503" t="str">
            <v>HOSAKERE_66F05-KALLANAHALLI</v>
          </cell>
          <cell r="K1503" t="str">
            <v>AGRI</v>
          </cell>
          <cell r="L1503" t="str">
            <v>1320107902010101</v>
          </cell>
          <cell r="M1503">
            <v>355</v>
          </cell>
          <cell r="N1503">
            <v>286</v>
          </cell>
          <cell r="O1503">
            <v>69</v>
          </cell>
          <cell r="P1503">
            <v>251</v>
          </cell>
          <cell r="Q1503">
            <v>0</v>
          </cell>
          <cell r="R1503">
            <v>492.26299999999998</v>
          </cell>
          <cell r="S1503">
            <v>501.18599999999998</v>
          </cell>
          <cell r="T1503">
            <v>492.26</v>
          </cell>
          <cell r="U1503">
            <v>2.9999999999859028E-3</v>
          </cell>
          <cell r="V1503">
            <v>492.26</v>
          </cell>
          <cell r="W1503">
            <v>2.9999999999859028E-3</v>
          </cell>
          <cell r="X1503">
            <v>20000</v>
          </cell>
          <cell r="Y1503">
            <v>0</v>
          </cell>
          <cell r="Z1503">
            <v>178460</v>
          </cell>
          <cell r="AA1503">
            <v>0</v>
          </cell>
          <cell r="AB1503">
            <v>0</v>
          </cell>
          <cell r="AC1503">
            <v>0</v>
          </cell>
          <cell r="AD1503">
            <v>178460</v>
          </cell>
          <cell r="AE1503">
            <v>4855</v>
          </cell>
          <cell r="AF1503">
            <v>166361.334</v>
          </cell>
          <cell r="AG1503">
            <v>171216.334</v>
          </cell>
          <cell r="AH1503">
            <v>4.0599999999999996</v>
          </cell>
        </row>
        <row r="1504">
          <cell r="J1504" t="str">
            <v>HOSAKERE_66F06-HOSAKERE</v>
          </cell>
          <cell r="K1504" t="str">
            <v>AGRI</v>
          </cell>
          <cell r="L1504" t="str">
            <v>1320107902010102</v>
          </cell>
          <cell r="M1504">
            <v>299</v>
          </cell>
          <cell r="N1504">
            <v>298</v>
          </cell>
          <cell r="O1504">
            <v>1</v>
          </cell>
          <cell r="P1504">
            <v>293</v>
          </cell>
          <cell r="Q1504">
            <v>0</v>
          </cell>
          <cell r="R1504">
            <v>660.07399999999996</v>
          </cell>
          <cell r="S1504">
            <v>675.79499999999996</v>
          </cell>
          <cell r="T1504">
            <v>660.07</v>
          </cell>
          <cell r="U1504">
            <v>3.9999999999054126E-3</v>
          </cell>
          <cell r="V1504">
            <v>660.07</v>
          </cell>
          <cell r="W1504">
            <v>3.9999999999054126E-3</v>
          </cell>
          <cell r="X1504">
            <v>20000</v>
          </cell>
          <cell r="Y1504">
            <v>0</v>
          </cell>
          <cell r="Z1504">
            <v>314420</v>
          </cell>
          <cell r="AA1504">
            <v>0</v>
          </cell>
          <cell r="AB1504">
            <v>0</v>
          </cell>
          <cell r="AC1504">
            <v>0</v>
          </cell>
          <cell r="AD1504">
            <v>314420</v>
          </cell>
          <cell r="AE1504">
            <v>93</v>
          </cell>
          <cell r="AF1504">
            <v>284458.20600000001</v>
          </cell>
          <cell r="AG1504">
            <v>284551.20600000001</v>
          </cell>
          <cell r="AH1504">
            <v>9.5</v>
          </cell>
        </row>
        <row r="1505">
          <cell r="J1505" t="str">
            <v>HOSAKERE_66F07-ALILUGHATTA</v>
          </cell>
          <cell r="K1505" t="str">
            <v>AGRI</v>
          </cell>
          <cell r="L1505" t="str">
            <v>1320107902010103</v>
          </cell>
          <cell r="M1505">
            <v>582</v>
          </cell>
          <cell r="N1505">
            <v>582</v>
          </cell>
          <cell r="O1505">
            <v>0</v>
          </cell>
          <cell r="P1505">
            <v>579</v>
          </cell>
          <cell r="Q1505">
            <v>0</v>
          </cell>
          <cell r="R1505">
            <v>1393.7809999999999</v>
          </cell>
          <cell r="S1505">
            <v>1445.0509999999999</v>
          </cell>
          <cell r="T1505">
            <v>1393.78</v>
          </cell>
          <cell r="U1505">
            <v>9.9999999997635314E-4</v>
          </cell>
          <cell r="V1505">
            <v>1393.78</v>
          </cell>
          <cell r="W1505">
            <v>9.9999999997635314E-4</v>
          </cell>
          <cell r="X1505">
            <v>30000</v>
          </cell>
          <cell r="Y1505">
            <v>0</v>
          </cell>
          <cell r="Z1505">
            <v>1538100</v>
          </cell>
          <cell r="AA1505">
            <v>0</v>
          </cell>
          <cell r="AB1505">
            <v>250000</v>
          </cell>
          <cell r="AC1505">
            <v>0</v>
          </cell>
          <cell r="AD1505">
            <v>1288100</v>
          </cell>
          <cell r="AE1505">
            <v>81</v>
          </cell>
          <cell r="AF1505">
            <v>1064920</v>
          </cell>
          <cell r="AG1505">
            <v>1065001</v>
          </cell>
          <cell r="AH1505">
            <v>17.32</v>
          </cell>
        </row>
        <row r="1506">
          <cell r="J1506" t="str">
            <v>HOSAKERE_66F08-BETTADAHALLI</v>
          </cell>
          <cell r="K1506" t="str">
            <v>AGRI</v>
          </cell>
          <cell r="L1506" t="str">
            <v>1320107902010104</v>
          </cell>
          <cell r="M1506">
            <v>397</v>
          </cell>
          <cell r="N1506">
            <v>345</v>
          </cell>
          <cell r="O1506">
            <v>52</v>
          </cell>
          <cell r="P1506">
            <v>320</v>
          </cell>
          <cell r="Q1506">
            <v>0</v>
          </cell>
          <cell r="R1506">
            <v>763.58</v>
          </cell>
          <cell r="S1506">
            <v>791.02</v>
          </cell>
          <cell r="T1506">
            <v>763.58</v>
          </cell>
          <cell r="U1506">
            <v>0</v>
          </cell>
          <cell r="V1506">
            <v>763.58</v>
          </cell>
          <cell r="W1506">
            <v>0</v>
          </cell>
          <cell r="X1506">
            <v>20000</v>
          </cell>
          <cell r="Y1506">
            <v>0</v>
          </cell>
          <cell r="Z1506">
            <v>548800</v>
          </cell>
          <cell r="AA1506">
            <v>0</v>
          </cell>
          <cell r="AB1506">
            <v>0</v>
          </cell>
          <cell r="AC1506">
            <v>0</v>
          </cell>
          <cell r="AD1506">
            <v>548800</v>
          </cell>
          <cell r="AE1506">
            <v>975</v>
          </cell>
          <cell r="AF1506">
            <v>497639.06400000001</v>
          </cell>
          <cell r="AG1506">
            <v>498614.06400000001</v>
          </cell>
          <cell r="AH1506">
            <v>9.14</v>
          </cell>
        </row>
        <row r="1507">
          <cell r="J1507" t="str">
            <v>HOSAKERE_66F09-KALINGANAHALLY</v>
          </cell>
          <cell r="K1507" t="str">
            <v>NJY</v>
          </cell>
          <cell r="L1507" t="str">
            <v>1320107902010105</v>
          </cell>
          <cell r="M1507">
            <v>2319</v>
          </cell>
          <cell r="N1507">
            <v>2045</v>
          </cell>
          <cell r="O1507">
            <v>274</v>
          </cell>
          <cell r="P1507">
            <v>3</v>
          </cell>
          <cell r="Q1507">
            <v>0</v>
          </cell>
          <cell r="R1507">
            <v>720.27499999999998</v>
          </cell>
          <cell r="S1507">
            <v>737.88300000000004</v>
          </cell>
          <cell r="T1507">
            <v>720.28</v>
          </cell>
          <cell r="U1507">
            <v>-4.9999999999954525E-3</v>
          </cell>
          <cell r="V1507">
            <v>720.28</v>
          </cell>
          <cell r="W1507">
            <v>-4.9999999999954525E-3</v>
          </cell>
          <cell r="X1507">
            <v>10000</v>
          </cell>
          <cell r="Y1507">
            <v>0</v>
          </cell>
          <cell r="Z1507">
            <v>176080</v>
          </cell>
          <cell r="AA1507">
            <v>0</v>
          </cell>
          <cell r="AB1507">
            <v>10000</v>
          </cell>
          <cell r="AC1507">
            <v>0</v>
          </cell>
          <cell r="AD1507">
            <v>166080</v>
          </cell>
          <cell r="AE1507">
            <v>135428.4</v>
          </cell>
          <cell r="AF1507">
            <v>3818.61</v>
          </cell>
          <cell r="AG1507">
            <v>139247.01</v>
          </cell>
          <cell r="AH1507">
            <v>16.16</v>
          </cell>
        </row>
        <row r="1508">
          <cell r="J1508" t="str">
            <v>HOSAKERE_66F10-SOMALAPURA</v>
          </cell>
          <cell r="K1508" t="str">
            <v>NJY</v>
          </cell>
          <cell r="L1508" t="str">
            <v>1320107902010106</v>
          </cell>
          <cell r="M1508">
            <v>1824</v>
          </cell>
          <cell r="N1508">
            <v>1611</v>
          </cell>
          <cell r="O1508">
            <v>213</v>
          </cell>
          <cell r="P1508">
            <v>2</v>
          </cell>
          <cell r="Q1508">
            <v>0</v>
          </cell>
          <cell r="R1508">
            <v>1006.672</v>
          </cell>
          <cell r="S1508">
            <v>1023.352</v>
          </cell>
          <cell r="T1508">
            <v>1006.67</v>
          </cell>
          <cell r="U1508">
            <v>2.0000000000663931E-3</v>
          </cell>
          <cell r="V1508">
            <v>1006.67</v>
          </cell>
          <cell r="W1508">
            <v>2.0000000000663931E-3</v>
          </cell>
          <cell r="X1508">
            <v>10000</v>
          </cell>
          <cell r="Y1508">
            <v>0</v>
          </cell>
          <cell r="Z1508">
            <v>166800</v>
          </cell>
          <cell r="AA1508">
            <v>0</v>
          </cell>
          <cell r="AB1508">
            <v>40000</v>
          </cell>
          <cell r="AC1508">
            <v>0</v>
          </cell>
          <cell r="AD1508">
            <v>126800</v>
          </cell>
          <cell r="AE1508">
            <v>104995.9</v>
          </cell>
          <cell r="AF1508">
            <v>2545.7399999999998</v>
          </cell>
          <cell r="AG1508">
            <v>107541.64</v>
          </cell>
          <cell r="AH1508">
            <v>15.19</v>
          </cell>
        </row>
        <row r="1509">
          <cell r="J1509" t="str">
            <v>HOSAKERE_66F11-GANESHPURA</v>
          </cell>
          <cell r="K1509" t="str">
            <v>AGRI</v>
          </cell>
          <cell r="L1509" t="str">
            <v>1320107902010107</v>
          </cell>
          <cell r="M1509">
            <v>79</v>
          </cell>
          <cell r="N1509">
            <v>77</v>
          </cell>
          <cell r="O1509">
            <v>2</v>
          </cell>
          <cell r="P1509">
            <v>75</v>
          </cell>
          <cell r="Q1509">
            <v>0</v>
          </cell>
          <cell r="R1509">
            <v>513.33500000000004</v>
          </cell>
          <cell r="S1509">
            <v>536.51</v>
          </cell>
          <cell r="T1509">
            <v>513.34</v>
          </cell>
          <cell r="U1509">
            <v>-4.9999999999954525E-3</v>
          </cell>
          <cell r="V1509">
            <v>513.34</v>
          </cell>
          <cell r="W1509">
            <v>-4.9999999999954525E-3</v>
          </cell>
          <cell r="X1509">
            <v>20000</v>
          </cell>
          <cell r="Y1509">
            <v>0</v>
          </cell>
          <cell r="Z1509">
            <v>463500</v>
          </cell>
          <cell r="AA1509">
            <v>0</v>
          </cell>
          <cell r="AB1509">
            <v>320000</v>
          </cell>
          <cell r="AC1509">
            <v>0</v>
          </cell>
          <cell r="AD1509">
            <v>143500</v>
          </cell>
          <cell r="AE1509">
            <v>90</v>
          </cell>
          <cell r="AF1509">
            <v>128160</v>
          </cell>
          <cell r="AG1509">
            <v>128250</v>
          </cell>
          <cell r="AH1509">
            <v>10.63</v>
          </cell>
        </row>
        <row r="1510">
          <cell r="J1510" t="str">
            <v>HOSAKERE_66F12-BHOGASANDRA</v>
          </cell>
          <cell r="K1510" t="str">
            <v>NJY</v>
          </cell>
          <cell r="L1510" t="str">
            <v>1320107902010108</v>
          </cell>
          <cell r="M1510">
            <v>2328</v>
          </cell>
          <cell r="N1510">
            <v>2127</v>
          </cell>
          <cell r="O1510">
            <v>201</v>
          </cell>
          <cell r="P1510">
            <v>0</v>
          </cell>
          <cell r="Q1510">
            <v>0</v>
          </cell>
          <cell r="R1510">
            <v>1038.98</v>
          </cell>
          <cell r="S1510">
            <v>1061.9770000000001</v>
          </cell>
          <cell r="T1510">
            <v>1038.98</v>
          </cell>
          <cell r="U1510">
            <v>0</v>
          </cell>
          <cell r="V1510">
            <v>1038.98</v>
          </cell>
          <cell r="W1510">
            <v>0</v>
          </cell>
          <cell r="X1510">
            <v>10000</v>
          </cell>
          <cell r="Y1510">
            <v>0</v>
          </cell>
          <cell r="Z1510">
            <v>229970</v>
          </cell>
          <cell r="AA1510">
            <v>0</v>
          </cell>
          <cell r="AB1510">
            <v>75000</v>
          </cell>
          <cell r="AC1510">
            <v>0</v>
          </cell>
          <cell r="AD1510">
            <v>154970</v>
          </cell>
          <cell r="AE1510">
            <v>135890.1</v>
          </cell>
          <cell r="AF1510">
            <v>0</v>
          </cell>
          <cell r="AG1510">
            <v>135890.1</v>
          </cell>
          <cell r="AH1510">
            <v>12.31</v>
          </cell>
        </row>
        <row r="1511">
          <cell r="J1511" t="str">
            <v>KADABA_110F01-KODIHALLI</v>
          </cell>
          <cell r="K1511" t="str">
            <v>AGRI</v>
          </cell>
          <cell r="L1511" t="str">
            <v>1320107905010101</v>
          </cell>
          <cell r="M1511">
            <v>375</v>
          </cell>
          <cell r="N1511">
            <v>372</v>
          </cell>
          <cell r="O1511">
            <v>3</v>
          </cell>
          <cell r="P1511">
            <v>369</v>
          </cell>
          <cell r="Q1511">
            <v>0</v>
          </cell>
          <cell r="R1511">
            <v>1117.2049999999999</v>
          </cell>
          <cell r="S1511">
            <v>1161.9000000000001</v>
          </cell>
          <cell r="T1511">
            <v>1117.21</v>
          </cell>
          <cell r="U1511">
            <v>-5.0000000001091394E-3</v>
          </cell>
          <cell r="V1511">
            <v>1117.21</v>
          </cell>
          <cell r="W1511">
            <v>-5.0000000001091394E-3</v>
          </cell>
          <cell r="X1511">
            <v>20000</v>
          </cell>
          <cell r="Y1511">
            <v>0</v>
          </cell>
          <cell r="Z1511">
            <v>893900</v>
          </cell>
          <cell r="AA1511">
            <v>0</v>
          </cell>
          <cell r="AB1511">
            <v>780000</v>
          </cell>
          <cell r="AC1511">
            <v>0</v>
          </cell>
          <cell r="AD1511">
            <v>113900</v>
          </cell>
          <cell r="AE1511">
            <v>85</v>
          </cell>
          <cell r="AF1511">
            <v>102994.15700000001</v>
          </cell>
          <cell r="AG1511">
            <v>103079.15700000001</v>
          </cell>
          <cell r="AH1511">
            <v>9.5</v>
          </cell>
        </row>
        <row r="1512">
          <cell r="J1512" t="str">
            <v>KADABA_110F02-K-S-HALLI</v>
          </cell>
          <cell r="K1512" t="str">
            <v>AGRI</v>
          </cell>
          <cell r="L1512" t="str">
            <v>1320107905010102</v>
          </cell>
          <cell r="M1512">
            <v>379</v>
          </cell>
          <cell r="N1512">
            <v>378</v>
          </cell>
          <cell r="O1512">
            <v>1</v>
          </cell>
          <cell r="P1512">
            <v>374</v>
          </cell>
          <cell r="Q1512">
            <v>0</v>
          </cell>
          <cell r="R1512">
            <v>1131.6869999999999</v>
          </cell>
          <cell r="S1512">
            <v>1175.43</v>
          </cell>
          <cell r="T1512">
            <v>1131.69</v>
          </cell>
          <cell r="U1512">
            <v>-3.0000000001564331E-3</v>
          </cell>
          <cell r="V1512">
            <v>1131.69</v>
          </cell>
          <cell r="W1512">
            <v>-3.0000000001564331E-3</v>
          </cell>
          <cell r="X1512">
            <v>20000</v>
          </cell>
          <cell r="Y1512">
            <v>0</v>
          </cell>
          <cell r="Z1512">
            <v>874860</v>
          </cell>
          <cell r="AA1512">
            <v>0</v>
          </cell>
          <cell r="AB1512">
            <v>798000</v>
          </cell>
          <cell r="AC1512">
            <v>0</v>
          </cell>
          <cell r="AD1512">
            <v>76860</v>
          </cell>
          <cell r="AE1512">
            <v>46</v>
          </cell>
          <cell r="AF1512">
            <v>69604.293999999994</v>
          </cell>
          <cell r="AG1512">
            <v>69650.293999999994</v>
          </cell>
          <cell r="AH1512">
            <v>9.3800000000000008</v>
          </cell>
        </row>
        <row r="1513">
          <cell r="J1513" t="str">
            <v>KADABA_110F03-BELAVATA</v>
          </cell>
          <cell r="K1513" t="str">
            <v>AGRI</v>
          </cell>
          <cell r="L1513" t="str">
            <v>1320107905010103</v>
          </cell>
          <cell r="M1513">
            <v>554</v>
          </cell>
          <cell r="N1513">
            <v>443</v>
          </cell>
          <cell r="O1513">
            <v>111</v>
          </cell>
          <cell r="P1513">
            <v>311</v>
          </cell>
          <cell r="Q1513">
            <v>0</v>
          </cell>
          <cell r="R1513">
            <v>687.05600000000004</v>
          </cell>
          <cell r="S1513">
            <v>727.49</v>
          </cell>
          <cell r="T1513">
            <v>687.06</v>
          </cell>
          <cell r="U1513">
            <v>-3.9999999999054126E-3</v>
          </cell>
          <cell r="V1513">
            <v>687.06</v>
          </cell>
          <cell r="W1513">
            <v>-3.9999999999054126E-3</v>
          </cell>
          <cell r="X1513">
            <v>20000</v>
          </cell>
          <cell r="Y1513">
            <v>0</v>
          </cell>
          <cell r="Z1513">
            <v>808680</v>
          </cell>
          <cell r="AA1513">
            <v>0</v>
          </cell>
          <cell r="AB1513">
            <v>160000</v>
          </cell>
          <cell r="AC1513">
            <v>0</v>
          </cell>
          <cell r="AD1513">
            <v>648680</v>
          </cell>
          <cell r="AE1513">
            <v>7885</v>
          </cell>
          <cell r="AF1513">
            <v>573120</v>
          </cell>
          <cell r="AG1513">
            <v>581005</v>
          </cell>
          <cell r="AH1513">
            <v>10.43</v>
          </cell>
        </row>
        <row r="1514">
          <cell r="J1514" t="str">
            <v>KADABA_110F04-HONNASHETTY-HALLI</v>
          </cell>
          <cell r="K1514" t="str">
            <v>AGRI</v>
          </cell>
          <cell r="L1514" t="str">
            <v>1320107905010104</v>
          </cell>
          <cell r="M1514">
            <v>382</v>
          </cell>
          <cell r="N1514">
            <v>327</v>
          </cell>
          <cell r="O1514">
            <v>55</v>
          </cell>
          <cell r="P1514">
            <v>320</v>
          </cell>
          <cell r="Q1514">
            <v>0</v>
          </cell>
          <cell r="R1514">
            <v>866.81399999999996</v>
          </cell>
          <cell r="S1514">
            <v>903.33</v>
          </cell>
          <cell r="T1514">
            <v>866.81</v>
          </cell>
          <cell r="U1514">
            <v>4.0000000000190994E-3</v>
          </cell>
          <cell r="V1514">
            <v>866.81</v>
          </cell>
          <cell r="W1514">
            <v>4.0000000000190994E-3</v>
          </cell>
          <cell r="X1514">
            <v>20000</v>
          </cell>
          <cell r="Y1514">
            <v>0</v>
          </cell>
          <cell r="Z1514">
            <v>730320</v>
          </cell>
          <cell r="AA1514">
            <v>0</v>
          </cell>
          <cell r="AB1514">
            <v>685000</v>
          </cell>
          <cell r="AC1514">
            <v>0</v>
          </cell>
          <cell r="AD1514">
            <v>45320</v>
          </cell>
          <cell r="AE1514">
            <v>193</v>
          </cell>
          <cell r="AF1514">
            <v>41207.533000000003</v>
          </cell>
          <cell r="AG1514">
            <v>41400.533000000003</v>
          </cell>
          <cell r="AH1514">
            <v>8.65</v>
          </cell>
        </row>
        <row r="1515">
          <cell r="J1515" t="str">
            <v>KADABA_110F05-MALLENAHALLY</v>
          </cell>
          <cell r="K1515" t="str">
            <v>AGRI</v>
          </cell>
          <cell r="L1515" t="str">
            <v>1320107905020301</v>
          </cell>
          <cell r="M1515">
            <v>471</v>
          </cell>
          <cell r="N1515">
            <v>465</v>
          </cell>
          <cell r="O1515">
            <v>6</v>
          </cell>
          <cell r="P1515">
            <v>447</v>
          </cell>
          <cell r="Q1515">
            <v>0</v>
          </cell>
          <cell r="R1515">
            <v>1312.2739999999999</v>
          </cell>
          <cell r="S1515">
            <v>1362.2260000000001</v>
          </cell>
          <cell r="T1515">
            <v>1312.27</v>
          </cell>
          <cell r="U1515">
            <v>3.9999999999054126E-3</v>
          </cell>
          <cell r="V1515">
            <v>1312.27</v>
          </cell>
          <cell r="W1515">
            <v>3.9999999999054126E-3</v>
          </cell>
          <cell r="X1515">
            <v>20000</v>
          </cell>
          <cell r="Y1515">
            <v>0</v>
          </cell>
          <cell r="Z1515">
            <v>999040</v>
          </cell>
          <cell r="AA1515">
            <v>0</v>
          </cell>
          <cell r="AB1515">
            <v>820000</v>
          </cell>
          <cell r="AC1515">
            <v>0</v>
          </cell>
          <cell r="AD1515">
            <v>179040</v>
          </cell>
          <cell r="AE1515">
            <v>2533</v>
          </cell>
          <cell r="AF1515">
            <v>164564.33100000001</v>
          </cell>
          <cell r="AG1515">
            <v>167097.33100000001</v>
          </cell>
          <cell r="AH1515">
            <v>6.67</v>
          </cell>
        </row>
        <row r="1516">
          <cell r="J1516" t="str">
            <v>KADABA_110F06-GANGASANDRA</v>
          </cell>
          <cell r="K1516" t="str">
            <v>AGRI</v>
          </cell>
          <cell r="L1516" t="str">
            <v>1320107905020302</v>
          </cell>
          <cell r="M1516">
            <v>659</v>
          </cell>
          <cell r="N1516">
            <v>659</v>
          </cell>
          <cell r="O1516">
            <v>0</v>
          </cell>
          <cell r="P1516">
            <v>655</v>
          </cell>
          <cell r="Q1516">
            <v>0</v>
          </cell>
          <cell r="R1516">
            <v>1240.0920000000001</v>
          </cell>
          <cell r="S1516">
            <v>1287.6079999999999</v>
          </cell>
          <cell r="T1516">
            <v>1240.0899999999999</v>
          </cell>
          <cell r="U1516">
            <v>2.00000000018008E-3</v>
          </cell>
          <cell r="V1516">
            <v>1240.0899999999999</v>
          </cell>
          <cell r="W1516">
            <v>2.00000000018008E-3</v>
          </cell>
          <cell r="X1516">
            <v>20000</v>
          </cell>
          <cell r="Y1516">
            <v>0</v>
          </cell>
          <cell r="Z1516">
            <v>950320</v>
          </cell>
          <cell r="AA1516">
            <v>0</v>
          </cell>
          <cell r="AB1516">
            <v>490000</v>
          </cell>
          <cell r="AC1516">
            <v>0</v>
          </cell>
          <cell r="AD1516">
            <v>460320</v>
          </cell>
          <cell r="AE1516">
            <v>22</v>
          </cell>
          <cell r="AF1516">
            <v>416611.549</v>
          </cell>
          <cell r="AG1516">
            <v>416633.549</v>
          </cell>
          <cell r="AH1516">
            <v>9.49</v>
          </cell>
        </row>
        <row r="1517">
          <cell r="J1517" t="str">
            <v>KADABA_110F07-KADABA</v>
          </cell>
          <cell r="K1517" t="str">
            <v>AGRI</v>
          </cell>
          <cell r="L1517" t="str">
            <v>1320107905010106</v>
          </cell>
          <cell r="M1517">
            <v>669</v>
          </cell>
          <cell r="N1517">
            <v>606</v>
          </cell>
          <cell r="O1517">
            <v>63</v>
          </cell>
          <cell r="P1517">
            <v>156</v>
          </cell>
          <cell r="Q1517">
            <v>0</v>
          </cell>
          <cell r="R1517">
            <v>615.74099999999999</v>
          </cell>
          <cell r="S1517">
            <v>635.76599999999996</v>
          </cell>
          <cell r="T1517">
            <v>615.74</v>
          </cell>
          <cell r="U1517">
            <v>9.9999999997635314E-4</v>
          </cell>
          <cell r="V1517">
            <v>615.74</v>
          </cell>
          <cell r="W1517">
            <v>9.9999999997635314E-4</v>
          </cell>
          <cell r="X1517">
            <v>20000</v>
          </cell>
          <cell r="Y1517">
            <v>0</v>
          </cell>
          <cell r="Z1517">
            <v>400500</v>
          </cell>
          <cell r="AA1517">
            <v>0</v>
          </cell>
          <cell r="AB1517">
            <v>375000</v>
          </cell>
          <cell r="AC1517">
            <v>0</v>
          </cell>
          <cell r="AD1517">
            <v>25500</v>
          </cell>
          <cell r="AE1517">
            <v>22883</v>
          </cell>
          <cell r="AF1517">
            <v>45960.548999999999</v>
          </cell>
          <cell r="AG1517">
            <v>68843.548999999999</v>
          </cell>
          <cell r="AH1517">
            <v>-169.97</v>
          </cell>
        </row>
        <row r="1518">
          <cell r="J1518" t="str">
            <v>KADABA_110F08-BYALAHALLY</v>
          </cell>
          <cell r="K1518" t="str">
            <v>AGRI</v>
          </cell>
          <cell r="L1518" t="str">
            <v>1320107905020303</v>
          </cell>
          <cell r="M1518">
            <v>473</v>
          </cell>
          <cell r="N1518">
            <v>395</v>
          </cell>
          <cell r="O1518">
            <v>78</v>
          </cell>
          <cell r="P1518">
            <v>384</v>
          </cell>
          <cell r="Q1518">
            <v>0</v>
          </cell>
          <cell r="R1518">
            <v>1153.029</v>
          </cell>
          <cell r="S1518">
            <v>1201.78</v>
          </cell>
          <cell r="T1518">
            <v>1153.03</v>
          </cell>
          <cell r="U1518">
            <v>-9.9999999997635314E-4</v>
          </cell>
          <cell r="V1518">
            <v>1153.03</v>
          </cell>
          <cell r="W1518">
            <v>-9.9999999997635314E-4</v>
          </cell>
          <cell r="X1518">
            <v>20000</v>
          </cell>
          <cell r="Y1518">
            <v>0</v>
          </cell>
          <cell r="Z1518">
            <v>975020</v>
          </cell>
          <cell r="AA1518">
            <v>0</v>
          </cell>
          <cell r="AB1518">
            <v>870000</v>
          </cell>
          <cell r="AC1518">
            <v>0</v>
          </cell>
          <cell r="AD1518">
            <v>105020</v>
          </cell>
          <cell r="AE1518">
            <v>574</v>
          </cell>
          <cell r="AF1518">
            <v>95617.081000000006</v>
          </cell>
          <cell r="AG1518">
            <v>96191.081000000006</v>
          </cell>
          <cell r="AH1518">
            <v>8.41</v>
          </cell>
        </row>
        <row r="1519">
          <cell r="J1519" t="str">
            <v>KADABA_110F09-BENNUR</v>
          </cell>
          <cell r="K1519" t="str">
            <v>NJY</v>
          </cell>
          <cell r="L1519" t="str">
            <v>1320107905010105</v>
          </cell>
          <cell r="M1519">
            <v>1778</v>
          </cell>
          <cell r="N1519">
            <v>1649</v>
          </cell>
          <cell r="O1519">
            <v>129</v>
          </cell>
          <cell r="P1519">
            <v>0</v>
          </cell>
          <cell r="Q1519">
            <v>0</v>
          </cell>
          <cell r="R1519">
            <v>974.50099999999998</v>
          </cell>
          <cell r="S1519">
            <v>1010.638</v>
          </cell>
          <cell r="T1519">
            <v>974.5</v>
          </cell>
          <cell r="U1519">
            <v>9.9999999997635314E-4</v>
          </cell>
          <cell r="V1519">
            <v>974.5</v>
          </cell>
          <cell r="W1519">
            <v>9.9999999997635314E-4</v>
          </cell>
          <cell r="X1519">
            <v>10000</v>
          </cell>
          <cell r="Y1519">
            <v>0</v>
          </cell>
          <cell r="Z1519">
            <v>361370</v>
          </cell>
          <cell r="AA1519">
            <v>0</v>
          </cell>
          <cell r="AB1519">
            <v>170000</v>
          </cell>
          <cell r="AC1519">
            <v>0</v>
          </cell>
          <cell r="AD1519">
            <v>191370</v>
          </cell>
          <cell r="AE1519">
            <v>163807.5</v>
          </cell>
          <cell r="AF1519">
            <v>0</v>
          </cell>
          <cell r="AG1519">
            <v>163807.5</v>
          </cell>
          <cell r="AH1519">
            <v>14.4</v>
          </cell>
        </row>
        <row r="1520">
          <cell r="J1520" t="str">
            <v>KADABA_110F10-DASARAKALLAHALLI-NJY</v>
          </cell>
          <cell r="K1520" t="str">
            <v>NJY</v>
          </cell>
          <cell r="L1520" t="str">
            <v>1320107905020304</v>
          </cell>
          <cell r="M1520">
            <v>2845</v>
          </cell>
          <cell r="N1520">
            <v>2577</v>
          </cell>
          <cell r="O1520">
            <v>268</v>
          </cell>
          <cell r="P1520">
            <v>0</v>
          </cell>
          <cell r="Q1520">
            <v>0</v>
          </cell>
          <cell r="R1520">
            <v>1464.7629999999999</v>
          </cell>
          <cell r="S1520">
            <v>1507.856</v>
          </cell>
          <cell r="T1520">
            <v>1464.76</v>
          </cell>
          <cell r="U1520">
            <v>2.9999999999290594E-3</v>
          </cell>
          <cell r="V1520">
            <v>1464.76</v>
          </cell>
          <cell r="W1520">
            <v>2.9999999999290594E-3</v>
          </cell>
          <cell r="X1520">
            <v>10000</v>
          </cell>
          <cell r="Y1520">
            <v>0</v>
          </cell>
          <cell r="Z1520">
            <v>430930</v>
          </cell>
          <cell r="AA1520">
            <v>780000</v>
          </cell>
          <cell r="AB1520">
            <v>0</v>
          </cell>
          <cell r="AC1520">
            <v>0</v>
          </cell>
          <cell r="AD1520">
            <v>1210930</v>
          </cell>
          <cell r="AE1520">
            <v>1084226.83</v>
          </cell>
          <cell r="AF1520">
            <v>0</v>
          </cell>
          <cell r="AG1520">
            <v>1084226.83</v>
          </cell>
          <cell r="AH1520">
            <v>10.46</v>
          </cell>
        </row>
        <row r="1521">
          <cell r="J1521" t="str">
            <v>KADABA_110F11-SHIVANANJAPPANAGARA</v>
          </cell>
          <cell r="K1521" t="str">
            <v>NJY</v>
          </cell>
          <cell r="L1521" t="str">
            <v>1320107905020305</v>
          </cell>
          <cell r="M1521">
            <v>1275</v>
          </cell>
          <cell r="N1521">
            <v>1203</v>
          </cell>
          <cell r="O1521">
            <v>72</v>
          </cell>
          <cell r="P1521">
            <v>0</v>
          </cell>
          <cell r="Q1521">
            <v>0</v>
          </cell>
          <cell r="T1521">
            <v>0</v>
          </cell>
          <cell r="U1521">
            <v>0</v>
          </cell>
          <cell r="V1521">
            <v>0</v>
          </cell>
          <cell r="W1521">
            <v>0</v>
          </cell>
          <cell r="AE1521">
            <v>77335.7</v>
          </cell>
          <cell r="AF1521">
            <v>0</v>
          </cell>
          <cell r="AG1521">
            <v>77335.7</v>
          </cell>
        </row>
        <row r="1522">
          <cell r="J1522" t="str">
            <v>KADABA_110F12-HAL WATER SUPPLY</v>
          </cell>
          <cell r="K1522" t="str">
            <v>WATER WORKS</v>
          </cell>
          <cell r="L1522" t="str">
            <v>1320107905020306</v>
          </cell>
          <cell r="M1522">
            <v>2</v>
          </cell>
          <cell r="N1522">
            <v>2</v>
          </cell>
          <cell r="O1522">
            <v>0</v>
          </cell>
          <cell r="P1522">
            <v>0</v>
          </cell>
          <cell r="Q1522">
            <v>0</v>
          </cell>
          <cell r="R1522">
            <v>121.1</v>
          </cell>
          <cell r="S1522">
            <v>125.5</v>
          </cell>
          <cell r="T1522">
            <v>121.1</v>
          </cell>
          <cell r="U1522">
            <v>0</v>
          </cell>
          <cell r="V1522">
            <v>121.1</v>
          </cell>
          <cell r="W1522">
            <v>0</v>
          </cell>
          <cell r="X1522">
            <v>1000</v>
          </cell>
          <cell r="Y1522">
            <v>0</v>
          </cell>
          <cell r="Z1522">
            <v>4400</v>
          </cell>
          <cell r="AA1522">
            <v>0</v>
          </cell>
          <cell r="AB1522">
            <v>0</v>
          </cell>
          <cell r="AC1522">
            <v>0</v>
          </cell>
          <cell r="AD1522">
            <v>4400</v>
          </cell>
          <cell r="AE1522">
            <v>4470</v>
          </cell>
          <cell r="AF1522">
            <v>0</v>
          </cell>
          <cell r="AG1522">
            <v>4470</v>
          </cell>
          <cell r="AH1522">
            <v>-1.59</v>
          </cell>
        </row>
        <row r="1523">
          <cell r="J1523" t="str">
            <v>KADABA_110F13-THOGARIGHATTA(RURAL)</v>
          </cell>
          <cell r="K1523" t="str">
            <v>AGRI</v>
          </cell>
          <cell r="L1523" t="str">
            <v>1320107905020307</v>
          </cell>
          <cell r="M1523">
            <v>149</v>
          </cell>
          <cell r="N1523">
            <v>146</v>
          </cell>
          <cell r="O1523">
            <v>3</v>
          </cell>
          <cell r="P1523">
            <v>143</v>
          </cell>
          <cell r="Q1523">
            <v>0</v>
          </cell>
          <cell r="R1523">
            <v>4536.7</v>
          </cell>
          <cell r="S1523">
            <v>4760.8</v>
          </cell>
          <cell r="T1523">
            <v>4536.7</v>
          </cell>
          <cell r="U1523">
            <v>0</v>
          </cell>
          <cell r="V1523">
            <v>4536.7</v>
          </cell>
          <cell r="W1523">
            <v>0</v>
          </cell>
          <cell r="X1523">
            <v>2000</v>
          </cell>
          <cell r="Y1523">
            <v>0</v>
          </cell>
          <cell r="Z1523">
            <v>448200</v>
          </cell>
          <cell r="AA1523">
            <v>0</v>
          </cell>
          <cell r="AB1523">
            <v>160000</v>
          </cell>
          <cell r="AC1523">
            <v>0</v>
          </cell>
          <cell r="AD1523">
            <v>288200</v>
          </cell>
          <cell r="AE1523">
            <v>102</v>
          </cell>
          <cell r="AF1523">
            <v>252340</v>
          </cell>
          <cell r="AG1523">
            <v>252442</v>
          </cell>
          <cell r="AH1523">
            <v>12.41</v>
          </cell>
        </row>
        <row r="1524">
          <cell r="J1524" t="str">
            <v>KADABA_110F14-HOSUR</v>
          </cell>
          <cell r="K1524" t="str">
            <v>AGRI</v>
          </cell>
          <cell r="L1524" t="str">
            <v>1320107905020308</v>
          </cell>
          <cell r="M1524">
            <v>270</v>
          </cell>
          <cell r="N1524">
            <v>270</v>
          </cell>
          <cell r="O1524">
            <v>0</v>
          </cell>
          <cell r="P1524">
            <v>261</v>
          </cell>
          <cell r="Q1524">
            <v>0</v>
          </cell>
          <cell r="R1524">
            <v>4683.8999999999996</v>
          </cell>
          <cell r="S1524">
            <v>4855.3999999999996</v>
          </cell>
          <cell r="T1524">
            <v>4683.8999999999996</v>
          </cell>
          <cell r="U1524">
            <v>0</v>
          </cell>
          <cell r="V1524">
            <v>4683.8999999999996</v>
          </cell>
          <cell r="W1524">
            <v>0</v>
          </cell>
          <cell r="X1524">
            <v>2000</v>
          </cell>
          <cell r="Y1524">
            <v>0</v>
          </cell>
          <cell r="Z1524">
            <v>343000</v>
          </cell>
          <cell r="AA1524">
            <v>0</v>
          </cell>
          <cell r="AB1524">
            <v>185000</v>
          </cell>
          <cell r="AC1524">
            <v>0</v>
          </cell>
          <cell r="AD1524">
            <v>158000</v>
          </cell>
          <cell r="AE1524">
            <v>1866</v>
          </cell>
          <cell r="AF1524">
            <v>144856.087</v>
          </cell>
          <cell r="AG1524">
            <v>146722.087</v>
          </cell>
          <cell r="AH1524">
            <v>7.14</v>
          </cell>
        </row>
        <row r="1525">
          <cell r="J1525" t="str">
            <v>NITTUR_220F01-KODIHALLY</v>
          </cell>
          <cell r="K1525" t="str">
            <v>AGRI</v>
          </cell>
          <cell r="L1525" t="str">
            <v>1320107903010101</v>
          </cell>
          <cell r="M1525">
            <v>578</v>
          </cell>
          <cell r="N1525">
            <v>576</v>
          </cell>
          <cell r="O1525">
            <v>2</v>
          </cell>
          <cell r="P1525">
            <v>542</v>
          </cell>
          <cell r="Q1525">
            <v>0</v>
          </cell>
          <cell r="R1525">
            <v>537.53200000000004</v>
          </cell>
          <cell r="S1525">
            <v>581.36</v>
          </cell>
          <cell r="T1525">
            <v>537.53</v>
          </cell>
          <cell r="U1525">
            <v>2.0000000000663931E-3</v>
          </cell>
          <cell r="V1525">
            <v>537.53</v>
          </cell>
          <cell r="W1525">
            <v>2.0000000000663931E-3</v>
          </cell>
          <cell r="X1525">
            <v>40000</v>
          </cell>
          <cell r="Y1525">
            <v>0</v>
          </cell>
          <cell r="Z1525">
            <v>1753120</v>
          </cell>
          <cell r="AA1525">
            <v>0</v>
          </cell>
          <cell r="AB1525">
            <v>600000</v>
          </cell>
          <cell r="AC1525">
            <v>0</v>
          </cell>
          <cell r="AD1525">
            <v>1153120</v>
          </cell>
          <cell r="AE1525">
            <v>437</v>
          </cell>
          <cell r="AF1525">
            <v>1019320</v>
          </cell>
          <cell r="AG1525">
            <v>1019757</v>
          </cell>
          <cell r="AH1525">
            <v>11.57</v>
          </cell>
        </row>
        <row r="1526">
          <cell r="J1526" t="str">
            <v>NITTUR_220F02-YELLAPUR</v>
          </cell>
          <cell r="K1526" t="str">
            <v>AGRI</v>
          </cell>
          <cell r="L1526" t="str">
            <v>1320107903010102</v>
          </cell>
          <cell r="M1526">
            <v>851</v>
          </cell>
          <cell r="N1526">
            <v>686</v>
          </cell>
          <cell r="O1526">
            <v>165</v>
          </cell>
          <cell r="P1526">
            <v>680</v>
          </cell>
          <cell r="Q1526">
            <v>0</v>
          </cell>
          <cell r="R1526">
            <v>714.90800000000002</v>
          </cell>
          <cell r="S1526">
            <v>780.26499999999999</v>
          </cell>
          <cell r="T1526">
            <v>714.91</v>
          </cell>
          <cell r="U1526">
            <v>-1.9999999999527063E-3</v>
          </cell>
          <cell r="V1526">
            <v>714.91</v>
          </cell>
          <cell r="W1526">
            <v>-1.9999999999527063E-3</v>
          </cell>
          <cell r="X1526">
            <v>40000</v>
          </cell>
          <cell r="Y1526">
            <v>0</v>
          </cell>
          <cell r="Z1526">
            <v>2614280</v>
          </cell>
          <cell r="AA1526">
            <v>0</v>
          </cell>
          <cell r="AB1526">
            <v>0</v>
          </cell>
          <cell r="AC1526">
            <v>0</v>
          </cell>
          <cell r="AD1526">
            <v>2614280</v>
          </cell>
          <cell r="AE1526">
            <v>140</v>
          </cell>
          <cell r="AF1526">
            <v>1234000</v>
          </cell>
          <cell r="AG1526">
            <v>1234140</v>
          </cell>
          <cell r="AH1526">
            <v>52.79</v>
          </cell>
        </row>
        <row r="1527">
          <cell r="J1527" t="str">
            <v>NITTUR_220F03-SAGARANAHALLY</v>
          </cell>
          <cell r="K1527" t="str">
            <v>AGRI</v>
          </cell>
          <cell r="L1527" t="str">
            <v>1320107903010103</v>
          </cell>
          <cell r="M1527">
            <v>638</v>
          </cell>
          <cell r="N1527">
            <v>463</v>
          </cell>
          <cell r="O1527">
            <v>175</v>
          </cell>
          <cell r="P1527">
            <v>442</v>
          </cell>
          <cell r="Q1527">
            <v>0</v>
          </cell>
          <cell r="R1527">
            <v>606.34100000000001</v>
          </cell>
          <cell r="S1527">
            <v>643.73800000000006</v>
          </cell>
          <cell r="T1527">
            <v>606.34</v>
          </cell>
          <cell r="U1527">
            <v>9.9999999997635314E-4</v>
          </cell>
          <cell r="V1527">
            <v>606.34</v>
          </cell>
          <cell r="W1527">
            <v>9.9999999997635314E-4</v>
          </cell>
          <cell r="X1527">
            <v>40000</v>
          </cell>
          <cell r="Y1527">
            <v>0</v>
          </cell>
          <cell r="Z1527">
            <v>1495880</v>
          </cell>
          <cell r="AA1527">
            <v>0</v>
          </cell>
          <cell r="AB1527">
            <v>550000</v>
          </cell>
          <cell r="AC1527">
            <v>0</v>
          </cell>
          <cell r="AD1527">
            <v>945880</v>
          </cell>
          <cell r="AE1527">
            <v>2920</v>
          </cell>
          <cell r="AF1527">
            <v>835180</v>
          </cell>
          <cell r="AG1527">
            <v>838100</v>
          </cell>
          <cell r="AH1527">
            <v>11.39</v>
          </cell>
        </row>
        <row r="1528">
          <cell r="J1528" t="str">
            <v>NITTUR_220F04-MARASHATTIHALLI</v>
          </cell>
          <cell r="K1528" t="str">
            <v>AGRI</v>
          </cell>
          <cell r="L1528" t="str">
            <v>1320107903010104</v>
          </cell>
          <cell r="M1528">
            <v>785</v>
          </cell>
          <cell r="N1528">
            <v>567</v>
          </cell>
          <cell r="O1528">
            <v>218</v>
          </cell>
          <cell r="P1528">
            <v>463</v>
          </cell>
          <cell r="Q1528">
            <v>0</v>
          </cell>
          <cell r="R1528">
            <v>680.43700000000001</v>
          </cell>
          <cell r="S1528">
            <v>715.42899999999997</v>
          </cell>
          <cell r="T1528">
            <v>680.44</v>
          </cell>
          <cell r="U1528">
            <v>-3.0000000000427463E-3</v>
          </cell>
          <cell r="V1528">
            <v>680.44</v>
          </cell>
          <cell r="W1528">
            <v>-3.0000000000427463E-3</v>
          </cell>
          <cell r="X1528">
            <v>40000</v>
          </cell>
          <cell r="Y1528">
            <v>0</v>
          </cell>
          <cell r="Z1528">
            <v>1399680</v>
          </cell>
          <cell r="AA1528">
            <v>0</v>
          </cell>
          <cell r="AB1528">
            <v>450000</v>
          </cell>
          <cell r="AC1528">
            <v>0</v>
          </cell>
          <cell r="AD1528">
            <v>949680</v>
          </cell>
          <cell r="AE1528">
            <v>3365</v>
          </cell>
          <cell r="AF1528">
            <v>826060</v>
          </cell>
          <cell r="AG1528">
            <v>829425</v>
          </cell>
          <cell r="AH1528">
            <v>12.66</v>
          </cell>
        </row>
        <row r="1529">
          <cell r="J1529" t="str">
            <v>NITTUR_220F05-M-N-KOTE</v>
          </cell>
          <cell r="K1529" t="str">
            <v>AGRI</v>
          </cell>
          <cell r="L1529" t="str">
            <v>1320107903010105</v>
          </cell>
          <cell r="M1529">
            <v>607</v>
          </cell>
          <cell r="N1529">
            <v>460</v>
          </cell>
          <cell r="O1529">
            <v>147</v>
          </cell>
          <cell r="P1529">
            <v>452</v>
          </cell>
          <cell r="Q1529">
            <v>0</v>
          </cell>
          <cell r="R1529">
            <v>769.101</v>
          </cell>
          <cell r="S1529">
            <v>790.38699999999994</v>
          </cell>
          <cell r="T1529">
            <v>730.01</v>
          </cell>
          <cell r="U1529">
            <v>39.091000000000008</v>
          </cell>
          <cell r="V1529">
            <v>730.01</v>
          </cell>
          <cell r="W1529">
            <v>39.091000000000008</v>
          </cell>
          <cell r="X1529">
            <v>40000</v>
          </cell>
          <cell r="Y1529">
            <v>0</v>
          </cell>
          <cell r="Z1529">
            <v>851440</v>
          </cell>
          <cell r="AA1529">
            <v>0</v>
          </cell>
          <cell r="AB1529">
            <v>0</v>
          </cell>
          <cell r="AC1529">
            <v>0</v>
          </cell>
          <cell r="AD1529">
            <v>851440</v>
          </cell>
          <cell r="AE1529">
            <v>838</v>
          </cell>
          <cell r="AF1529">
            <v>771391.24899999995</v>
          </cell>
          <cell r="AG1529">
            <v>772229.24899999995</v>
          </cell>
          <cell r="AH1529">
            <v>9.3000000000000007</v>
          </cell>
        </row>
        <row r="1530">
          <cell r="J1530" t="str">
            <v>NITTUR_220F06-TYAGATUR</v>
          </cell>
          <cell r="K1530" t="str">
            <v>AGRI</v>
          </cell>
          <cell r="L1530" t="str">
            <v>1320107903020301</v>
          </cell>
          <cell r="M1530">
            <v>1037</v>
          </cell>
          <cell r="N1530">
            <v>948</v>
          </cell>
          <cell r="O1530">
            <v>89</v>
          </cell>
          <cell r="P1530">
            <v>832</v>
          </cell>
          <cell r="Q1530">
            <v>0</v>
          </cell>
          <cell r="R1530">
            <v>1085.674</v>
          </cell>
          <cell r="S1530">
            <v>1126.181</v>
          </cell>
          <cell r="T1530">
            <v>1085.67</v>
          </cell>
          <cell r="U1530">
            <v>3.9999999999054126E-3</v>
          </cell>
          <cell r="V1530">
            <v>1085.67</v>
          </cell>
          <cell r="W1530">
            <v>3.9999999999054126E-3</v>
          </cell>
          <cell r="X1530">
            <v>40000</v>
          </cell>
          <cell r="Y1530">
            <v>0</v>
          </cell>
          <cell r="Z1530">
            <v>1620280</v>
          </cell>
          <cell r="AA1530">
            <v>0</v>
          </cell>
          <cell r="AB1530">
            <v>0</v>
          </cell>
          <cell r="AC1530">
            <v>0</v>
          </cell>
          <cell r="AD1530">
            <v>1620280</v>
          </cell>
          <cell r="AE1530">
            <v>4496</v>
          </cell>
          <cell r="AF1530">
            <v>1470849.358</v>
          </cell>
          <cell r="AG1530">
            <v>1475345.358</v>
          </cell>
          <cell r="AH1530">
            <v>8.9499999999999993</v>
          </cell>
        </row>
        <row r="1531">
          <cell r="J1531" t="str">
            <v>NITTUR_220F07-MATHIGATTA</v>
          </cell>
          <cell r="K1531" t="str">
            <v>AGRI</v>
          </cell>
          <cell r="L1531" t="str">
            <v>1320107903020302</v>
          </cell>
          <cell r="M1531">
            <v>758</v>
          </cell>
          <cell r="N1531">
            <v>607</v>
          </cell>
          <cell r="O1531">
            <v>151</v>
          </cell>
          <cell r="P1531">
            <v>526</v>
          </cell>
          <cell r="Q1531">
            <v>0</v>
          </cell>
          <cell r="R1531">
            <v>607.78499999999997</v>
          </cell>
          <cell r="S1531">
            <v>627.43899999999996</v>
          </cell>
          <cell r="T1531">
            <v>607.79</v>
          </cell>
          <cell r="U1531">
            <v>-4.9999999999954525E-3</v>
          </cell>
          <cell r="V1531">
            <v>607.79</v>
          </cell>
          <cell r="W1531">
            <v>-4.9999999999954525E-3</v>
          </cell>
          <cell r="X1531">
            <v>40000</v>
          </cell>
          <cell r="Y1531">
            <v>0</v>
          </cell>
          <cell r="Z1531">
            <v>786160</v>
          </cell>
          <cell r="AA1531">
            <v>0</v>
          </cell>
          <cell r="AB1531">
            <v>0</v>
          </cell>
          <cell r="AC1531">
            <v>0</v>
          </cell>
          <cell r="AD1531">
            <v>786160</v>
          </cell>
          <cell r="AE1531">
            <v>2138</v>
          </cell>
          <cell r="AF1531">
            <v>713612.67</v>
          </cell>
          <cell r="AG1531">
            <v>715750.67</v>
          </cell>
          <cell r="AH1531">
            <v>8.9600000000000009</v>
          </cell>
        </row>
        <row r="1532">
          <cell r="J1532" t="str">
            <v>NITTUR_220F08-HESARALLI</v>
          </cell>
          <cell r="K1532" t="str">
            <v>AGRI</v>
          </cell>
          <cell r="L1532" t="str">
            <v>1320107903020303</v>
          </cell>
          <cell r="M1532">
            <v>451</v>
          </cell>
          <cell r="N1532">
            <v>331</v>
          </cell>
          <cell r="O1532">
            <v>120</v>
          </cell>
          <cell r="P1532">
            <v>320</v>
          </cell>
          <cell r="Q1532">
            <v>0</v>
          </cell>
          <cell r="R1532">
            <v>436.14100000000002</v>
          </cell>
          <cell r="S1532">
            <v>450.18299999999999</v>
          </cell>
          <cell r="T1532">
            <v>436.14</v>
          </cell>
          <cell r="U1532">
            <v>1.0000000000331966E-3</v>
          </cell>
          <cell r="V1532">
            <v>436.14</v>
          </cell>
          <cell r="W1532">
            <v>1.0000000000331966E-3</v>
          </cell>
          <cell r="X1532">
            <v>40000</v>
          </cell>
          <cell r="Y1532">
            <v>0</v>
          </cell>
          <cell r="Z1532">
            <v>561680</v>
          </cell>
          <cell r="AA1532">
            <v>0</v>
          </cell>
          <cell r="AB1532">
            <v>0</v>
          </cell>
          <cell r="AC1532">
            <v>0</v>
          </cell>
          <cell r="AD1532">
            <v>561680</v>
          </cell>
          <cell r="AE1532">
            <v>326</v>
          </cell>
          <cell r="AF1532">
            <v>508646.46600000001</v>
          </cell>
          <cell r="AG1532">
            <v>508972.46600000001</v>
          </cell>
          <cell r="AH1532">
            <v>9.3800000000000008</v>
          </cell>
        </row>
        <row r="1533">
          <cell r="J1533" t="str">
            <v>NITTUR_220F09-BELVATA</v>
          </cell>
          <cell r="K1533" t="str">
            <v>AGRI</v>
          </cell>
          <cell r="L1533" t="str">
            <v>1320107903020304</v>
          </cell>
          <cell r="M1533">
            <v>566</v>
          </cell>
          <cell r="N1533">
            <v>431</v>
          </cell>
          <cell r="O1533">
            <v>135</v>
          </cell>
          <cell r="P1533">
            <v>414</v>
          </cell>
          <cell r="Q1533">
            <v>0</v>
          </cell>
          <cell r="R1533">
            <v>599.16600000000005</v>
          </cell>
          <cell r="S1533">
            <v>612.904</v>
          </cell>
          <cell r="T1533">
            <v>599.16999999999996</v>
          </cell>
          <cell r="U1533">
            <v>-3.9999999999054126E-3</v>
          </cell>
          <cell r="V1533">
            <v>599.16999999999996</v>
          </cell>
          <cell r="W1533">
            <v>-3.9999999999054126E-3</v>
          </cell>
          <cell r="X1533">
            <v>40000</v>
          </cell>
          <cell r="Y1533">
            <v>0</v>
          </cell>
          <cell r="Z1533">
            <v>549520</v>
          </cell>
          <cell r="AA1533">
            <v>0</v>
          </cell>
          <cell r="AB1533">
            <v>0</v>
          </cell>
          <cell r="AC1533">
            <v>0</v>
          </cell>
          <cell r="AD1533">
            <v>549520</v>
          </cell>
          <cell r="AE1533">
            <v>1476</v>
          </cell>
          <cell r="AF1533">
            <v>498791.51899999997</v>
          </cell>
          <cell r="AG1533">
            <v>500267.51899999997</v>
          </cell>
          <cell r="AH1533">
            <v>8.9600000000000009</v>
          </cell>
        </row>
        <row r="1534">
          <cell r="J1534" t="str">
            <v>NITTUR_220F10-HAL1</v>
          </cell>
          <cell r="K1534" t="str">
            <v>INDUSTRIAL</v>
          </cell>
          <cell r="L1534" t="str">
            <v>1320107903010106</v>
          </cell>
          <cell r="M1534">
            <v>1</v>
          </cell>
          <cell r="N1534">
            <v>1</v>
          </cell>
          <cell r="O1534">
            <v>0</v>
          </cell>
          <cell r="P1534">
            <v>0</v>
          </cell>
          <cell r="Q1534">
            <v>0</v>
          </cell>
          <cell r="R1534">
            <v>37.51</v>
          </cell>
          <cell r="S1534">
            <v>37.51</v>
          </cell>
          <cell r="T1534">
            <v>37.51</v>
          </cell>
          <cell r="U1534">
            <v>0</v>
          </cell>
          <cell r="V1534">
            <v>37.51</v>
          </cell>
          <cell r="W1534">
            <v>0</v>
          </cell>
          <cell r="X1534">
            <v>20000</v>
          </cell>
          <cell r="Y1534">
            <v>0</v>
          </cell>
          <cell r="Z1534">
            <v>0</v>
          </cell>
          <cell r="AA1534">
            <v>0</v>
          </cell>
          <cell r="AB1534">
            <v>0</v>
          </cell>
          <cell r="AC1534">
            <v>0</v>
          </cell>
          <cell r="AD1534">
            <v>0</v>
          </cell>
          <cell r="AE1534">
            <v>52060</v>
          </cell>
          <cell r="AF1534">
            <v>0</v>
          </cell>
          <cell r="AG1534">
            <v>52060</v>
          </cell>
          <cell r="AH1534">
            <v>-5206000</v>
          </cell>
        </row>
        <row r="1535">
          <cell r="J1535" t="str">
            <v>NITTUR_220F11-BENACHIGERE</v>
          </cell>
          <cell r="K1535" t="str">
            <v>AGRI</v>
          </cell>
          <cell r="L1535" t="str">
            <v>1320107903030501</v>
          </cell>
          <cell r="M1535">
            <v>288</v>
          </cell>
          <cell r="N1535">
            <v>274</v>
          </cell>
          <cell r="O1535">
            <v>14</v>
          </cell>
          <cell r="P1535">
            <v>254</v>
          </cell>
          <cell r="Q1535">
            <v>0</v>
          </cell>
          <cell r="R1535">
            <v>585.03700000000003</v>
          </cell>
          <cell r="S1535">
            <v>602.17200000000003</v>
          </cell>
          <cell r="T1535">
            <v>585.04</v>
          </cell>
          <cell r="U1535">
            <v>-2.9999999999290594E-3</v>
          </cell>
          <cell r="V1535">
            <v>585.04</v>
          </cell>
          <cell r="W1535">
            <v>-2.9999999999290594E-3</v>
          </cell>
          <cell r="X1535">
            <v>20000</v>
          </cell>
          <cell r="Y1535">
            <v>0</v>
          </cell>
          <cell r="Z1535">
            <v>342700</v>
          </cell>
          <cell r="AA1535">
            <v>0</v>
          </cell>
          <cell r="AB1535">
            <v>0</v>
          </cell>
          <cell r="AC1535">
            <v>0</v>
          </cell>
          <cell r="AD1535">
            <v>342700</v>
          </cell>
          <cell r="AE1535">
            <v>745</v>
          </cell>
          <cell r="AF1535">
            <v>310888.50199999998</v>
          </cell>
          <cell r="AG1535">
            <v>311633.50199999998</v>
          </cell>
          <cell r="AH1535">
            <v>9.07</v>
          </cell>
        </row>
        <row r="1536">
          <cell r="J1536" t="str">
            <v>NITTUR_220F12-BANDIHALLY</v>
          </cell>
          <cell r="K1536" t="str">
            <v>IDLE</v>
          </cell>
          <cell r="L1536" t="str">
            <v>1320107903030502</v>
          </cell>
          <cell r="M1536">
            <v>10</v>
          </cell>
          <cell r="N1536">
            <v>10</v>
          </cell>
          <cell r="O1536">
            <v>0</v>
          </cell>
          <cell r="P1536">
            <v>10</v>
          </cell>
          <cell r="Q1536">
            <v>0</v>
          </cell>
          <cell r="R1536">
            <v>0</v>
          </cell>
          <cell r="S1536">
            <v>0</v>
          </cell>
          <cell r="T1536" t="e">
            <v>#N/A</v>
          </cell>
          <cell r="U1536" t="e">
            <v>#N/A</v>
          </cell>
          <cell r="V1536" t="e">
            <v>#N/A</v>
          </cell>
          <cell r="W1536" t="e">
            <v>#N/A</v>
          </cell>
          <cell r="X1536">
            <v>20000</v>
          </cell>
          <cell r="Y1536">
            <v>0</v>
          </cell>
          <cell r="Z1536">
            <v>0</v>
          </cell>
          <cell r="AA1536">
            <v>0</v>
          </cell>
          <cell r="AB1536">
            <v>0</v>
          </cell>
          <cell r="AC1536">
            <v>0</v>
          </cell>
          <cell r="AD1536">
            <v>0</v>
          </cell>
          <cell r="AE1536">
            <v>0</v>
          </cell>
          <cell r="AF1536">
            <v>13220.816999999999</v>
          </cell>
          <cell r="AG1536">
            <v>13220.816999999999</v>
          </cell>
          <cell r="AH1536">
            <v>-1322081.7</v>
          </cell>
        </row>
        <row r="1537">
          <cell r="J1537" t="str">
            <v>NITTUR_220F13-HEMAVATI</v>
          </cell>
          <cell r="K1537" t="str">
            <v>AGRI</v>
          </cell>
          <cell r="L1537" t="str">
            <v>1320107903030503</v>
          </cell>
          <cell r="M1537">
            <v>416</v>
          </cell>
          <cell r="N1537">
            <v>391</v>
          </cell>
          <cell r="O1537">
            <v>25</v>
          </cell>
          <cell r="P1537">
            <v>348</v>
          </cell>
          <cell r="Q1537">
            <v>0</v>
          </cell>
          <cell r="R1537">
            <v>790.38699999999994</v>
          </cell>
          <cell r="S1537">
            <v>828.45100000000002</v>
          </cell>
          <cell r="T1537">
            <v>790.39</v>
          </cell>
          <cell r="U1537">
            <v>-3.0000000000427463E-3</v>
          </cell>
          <cell r="V1537">
            <v>790.39</v>
          </cell>
          <cell r="W1537">
            <v>-3.0000000000427463E-3</v>
          </cell>
          <cell r="X1537">
            <v>20000</v>
          </cell>
          <cell r="Y1537">
            <v>0</v>
          </cell>
          <cell r="Z1537">
            <v>761280</v>
          </cell>
          <cell r="AA1537">
            <v>0</v>
          </cell>
          <cell r="AB1537">
            <v>0</v>
          </cell>
          <cell r="AC1537">
            <v>0</v>
          </cell>
          <cell r="AD1537">
            <v>761280</v>
          </cell>
          <cell r="AE1537">
            <v>1573</v>
          </cell>
          <cell r="AF1537">
            <v>644240</v>
          </cell>
          <cell r="AG1537">
            <v>645813</v>
          </cell>
          <cell r="AH1537">
            <v>15.17</v>
          </cell>
        </row>
        <row r="1538">
          <cell r="J1538" t="str">
            <v>NITTUR_220F14-RAMPURA</v>
          </cell>
          <cell r="K1538" t="str">
            <v>AGRI</v>
          </cell>
          <cell r="L1538" t="str">
            <v>1320107903030504</v>
          </cell>
          <cell r="M1538">
            <v>190</v>
          </cell>
          <cell r="N1538">
            <v>190</v>
          </cell>
          <cell r="O1538">
            <v>0</v>
          </cell>
          <cell r="P1538">
            <v>188</v>
          </cell>
          <cell r="Q1538">
            <v>0</v>
          </cell>
          <cell r="R1538">
            <v>555.21900000000005</v>
          </cell>
          <cell r="S1538">
            <v>574.26800000000003</v>
          </cell>
          <cell r="T1538">
            <v>555.22</v>
          </cell>
          <cell r="U1538">
            <v>-9.9999999997635314E-4</v>
          </cell>
          <cell r="V1538">
            <v>555.22</v>
          </cell>
          <cell r="W1538">
            <v>-9.9999999997635314E-4</v>
          </cell>
          <cell r="X1538">
            <v>20000</v>
          </cell>
          <cell r="Y1538">
            <v>0</v>
          </cell>
          <cell r="Z1538">
            <v>380980</v>
          </cell>
          <cell r="AA1538">
            <v>0</v>
          </cell>
          <cell r="AB1538">
            <v>0</v>
          </cell>
          <cell r="AC1538">
            <v>0</v>
          </cell>
          <cell r="AD1538">
            <v>380980</v>
          </cell>
          <cell r="AE1538">
            <v>70</v>
          </cell>
          <cell r="AF1538">
            <v>336540</v>
          </cell>
          <cell r="AG1538">
            <v>336610</v>
          </cell>
          <cell r="AH1538">
            <v>11.65</v>
          </cell>
        </row>
        <row r="1539">
          <cell r="J1539" t="str">
            <v>NITTUR_220F15-NITTUR</v>
          </cell>
          <cell r="K1539" t="str">
            <v>MIXED LOAD</v>
          </cell>
          <cell r="L1539" t="str">
            <v>1320107903030505</v>
          </cell>
          <cell r="M1539">
            <v>3083</v>
          </cell>
          <cell r="N1539">
            <v>2570</v>
          </cell>
          <cell r="O1539">
            <v>513</v>
          </cell>
          <cell r="P1539">
            <v>120</v>
          </cell>
          <cell r="Q1539">
            <v>0</v>
          </cell>
          <cell r="R1539">
            <v>880.11300000000006</v>
          </cell>
          <cell r="S1539">
            <v>902.28</v>
          </cell>
          <cell r="T1539">
            <v>880.11</v>
          </cell>
          <cell r="U1539">
            <v>3.0000000000427463E-3</v>
          </cell>
          <cell r="V1539">
            <v>880.11</v>
          </cell>
          <cell r="W1539">
            <v>3.0000000000427463E-3</v>
          </cell>
          <cell r="X1539">
            <v>20000</v>
          </cell>
          <cell r="Y1539">
            <v>0</v>
          </cell>
          <cell r="Z1539">
            <v>443340</v>
          </cell>
          <cell r="AA1539">
            <v>0</v>
          </cell>
          <cell r="AB1539">
            <v>100000</v>
          </cell>
          <cell r="AC1539">
            <v>0</v>
          </cell>
          <cell r="AD1539">
            <v>343340</v>
          </cell>
          <cell r="AE1539">
            <v>175163.6</v>
          </cell>
          <cell r="AF1539">
            <v>143702.174</v>
          </cell>
          <cell r="AG1539">
            <v>318865.77399999998</v>
          </cell>
          <cell r="AH1539">
            <v>7.13</v>
          </cell>
        </row>
        <row r="1540">
          <cell r="J1540" t="str">
            <v>NITTUR_220F16-SOPANALHALLI</v>
          </cell>
          <cell r="K1540" t="str">
            <v>NJY</v>
          </cell>
          <cell r="L1540" t="str">
            <v>1320107903030506</v>
          </cell>
          <cell r="M1540">
            <v>2025</v>
          </cell>
          <cell r="N1540">
            <v>1805</v>
          </cell>
          <cell r="O1540">
            <v>220</v>
          </cell>
          <cell r="P1540">
            <v>0</v>
          </cell>
          <cell r="Q1540">
            <v>0</v>
          </cell>
          <cell r="R1540">
            <v>1072.0260000000001</v>
          </cell>
          <cell r="S1540">
            <v>1092.28</v>
          </cell>
          <cell r="T1540">
            <v>1072.03</v>
          </cell>
          <cell r="U1540">
            <v>-3.9999999999054126E-3</v>
          </cell>
          <cell r="V1540">
            <v>1072.03</v>
          </cell>
          <cell r="W1540">
            <v>-3.9999999999054126E-3</v>
          </cell>
          <cell r="X1540">
            <v>10000</v>
          </cell>
          <cell r="Y1540">
            <v>0</v>
          </cell>
          <cell r="Z1540">
            <v>202540</v>
          </cell>
          <cell r="AA1540">
            <v>0</v>
          </cell>
          <cell r="AB1540">
            <v>45000</v>
          </cell>
          <cell r="AC1540">
            <v>0</v>
          </cell>
          <cell r="AD1540">
            <v>157540</v>
          </cell>
          <cell r="AE1540">
            <v>135761.07999999999</v>
          </cell>
          <cell r="AF1540">
            <v>0</v>
          </cell>
          <cell r="AG1540">
            <v>135761.07999999999</v>
          </cell>
          <cell r="AH1540">
            <v>13.82</v>
          </cell>
        </row>
        <row r="1541">
          <cell r="J1541" t="str">
            <v>NITTUR_220F17-CNNL</v>
          </cell>
          <cell r="K1541" t="str">
            <v>LIFT IRRIGATION</v>
          </cell>
          <cell r="L1541" t="str">
            <v>1320107903030507</v>
          </cell>
          <cell r="M1541">
            <v>6</v>
          </cell>
          <cell r="N1541">
            <v>5</v>
          </cell>
          <cell r="O1541">
            <v>1</v>
          </cell>
          <cell r="P1541">
            <v>0</v>
          </cell>
          <cell r="Q1541">
            <v>0</v>
          </cell>
          <cell r="R1541">
            <v>2978.7</v>
          </cell>
          <cell r="S1541">
            <v>3177.3</v>
          </cell>
          <cell r="T1541">
            <v>2978.7</v>
          </cell>
          <cell r="U1541">
            <v>0</v>
          </cell>
          <cell r="V1541">
            <v>2978.7</v>
          </cell>
          <cell r="W1541">
            <v>0</v>
          </cell>
          <cell r="X1541">
            <v>1000</v>
          </cell>
          <cell r="Y1541">
            <v>0</v>
          </cell>
          <cell r="Z1541">
            <v>198600</v>
          </cell>
          <cell r="AA1541">
            <v>0</v>
          </cell>
          <cell r="AB1541">
            <v>185000</v>
          </cell>
          <cell r="AC1541">
            <v>0</v>
          </cell>
          <cell r="AD1541">
            <v>13600</v>
          </cell>
          <cell r="AE1541">
            <v>11867</v>
          </cell>
          <cell r="AF1541">
            <v>0</v>
          </cell>
          <cell r="AG1541">
            <v>11867</v>
          </cell>
          <cell r="AH1541">
            <v>12.74</v>
          </cell>
        </row>
        <row r="1542">
          <cell r="J1542" t="str">
            <v>NITTUR_220F18-PURA NJY</v>
          </cell>
          <cell r="K1542" t="str">
            <v>NJY</v>
          </cell>
          <cell r="L1542" t="str">
            <v>1320107903010107</v>
          </cell>
          <cell r="M1542">
            <v>1364</v>
          </cell>
          <cell r="N1542">
            <v>1231</v>
          </cell>
          <cell r="O1542">
            <v>133</v>
          </cell>
          <cell r="P1542">
            <v>0</v>
          </cell>
          <cell r="Q1542">
            <v>0</v>
          </cell>
          <cell r="R1542">
            <v>4693.2</v>
          </cell>
          <cell r="S1542">
            <v>4961.3999999999996</v>
          </cell>
          <cell r="T1542">
            <v>4693.2</v>
          </cell>
          <cell r="U1542">
            <v>0</v>
          </cell>
          <cell r="V1542">
            <v>4693.2</v>
          </cell>
          <cell r="W1542">
            <v>0</v>
          </cell>
          <cell r="X1542">
            <v>1000</v>
          </cell>
          <cell r="Y1542">
            <v>0</v>
          </cell>
          <cell r="Z1542">
            <v>268200</v>
          </cell>
          <cell r="AA1542">
            <v>0</v>
          </cell>
          <cell r="AB1542">
            <v>200000</v>
          </cell>
          <cell r="AC1542">
            <v>0</v>
          </cell>
          <cell r="AD1542">
            <v>68200</v>
          </cell>
          <cell r="AE1542">
            <v>56462</v>
          </cell>
          <cell r="AF1542">
            <v>0</v>
          </cell>
          <cell r="AG1542">
            <v>56462</v>
          </cell>
          <cell r="AH1542">
            <v>17.21</v>
          </cell>
        </row>
        <row r="1543">
          <cell r="J1543" t="str">
            <v>NITTUR_220F19-BOMMENAHALLY NJY</v>
          </cell>
          <cell r="K1543" t="str">
            <v>NJY</v>
          </cell>
          <cell r="L1543" t="str">
            <v>1320107903010108</v>
          </cell>
          <cell r="M1543">
            <v>1548</v>
          </cell>
          <cell r="N1543">
            <v>1383</v>
          </cell>
          <cell r="O1543">
            <v>165</v>
          </cell>
          <cell r="P1543">
            <v>0</v>
          </cell>
          <cell r="Q1543">
            <v>0</v>
          </cell>
          <cell r="R1543">
            <v>6060</v>
          </cell>
          <cell r="S1543">
            <v>6222.6</v>
          </cell>
          <cell r="T1543">
            <v>6060</v>
          </cell>
          <cell r="U1543">
            <v>0</v>
          </cell>
          <cell r="V1543">
            <v>6060</v>
          </cell>
          <cell r="W1543">
            <v>0</v>
          </cell>
          <cell r="X1543">
            <v>1000</v>
          </cell>
          <cell r="Y1543">
            <v>0</v>
          </cell>
          <cell r="Z1543">
            <v>162600</v>
          </cell>
          <cell r="AA1543">
            <v>0</v>
          </cell>
          <cell r="AB1543">
            <v>65000</v>
          </cell>
          <cell r="AC1543">
            <v>0</v>
          </cell>
          <cell r="AD1543">
            <v>97600</v>
          </cell>
          <cell r="AE1543">
            <v>84244.7</v>
          </cell>
          <cell r="AF1543">
            <v>0</v>
          </cell>
          <cell r="AG1543">
            <v>84244.7</v>
          </cell>
          <cell r="AH1543">
            <v>13.68</v>
          </cell>
        </row>
        <row r="1544">
          <cell r="J1544" t="str">
            <v>NITTUR_220F20-HAL2</v>
          </cell>
          <cell r="K1544" t="str">
            <v>INDUSTRIAL</v>
          </cell>
          <cell r="L1544" t="str">
            <v>1320107903040701</v>
          </cell>
          <cell r="M1544">
            <v>0</v>
          </cell>
          <cell r="N1544">
            <v>0</v>
          </cell>
          <cell r="O1544">
            <v>0</v>
          </cell>
          <cell r="P1544">
            <v>0</v>
          </cell>
          <cell r="Q1544">
            <v>0</v>
          </cell>
          <cell r="R1544">
            <v>508.5</v>
          </cell>
          <cell r="S1544">
            <v>560.5</v>
          </cell>
          <cell r="T1544">
            <v>508.5</v>
          </cell>
          <cell r="U1544">
            <v>0</v>
          </cell>
          <cell r="V1544">
            <v>508.5</v>
          </cell>
          <cell r="W1544">
            <v>0</v>
          </cell>
          <cell r="X1544">
            <v>2000</v>
          </cell>
          <cell r="Y1544">
            <v>0</v>
          </cell>
          <cell r="Z1544">
            <v>104000</v>
          </cell>
          <cell r="AA1544">
            <v>0</v>
          </cell>
          <cell r="AB1544">
            <v>0</v>
          </cell>
          <cell r="AC1544">
            <v>0</v>
          </cell>
          <cell r="AD1544">
            <v>104000</v>
          </cell>
          <cell r="AE1544">
            <v>0</v>
          </cell>
          <cell r="AF1544">
            <v>0</v>
          </cell>
          <cell r="AG1544">
            <v>0</v>
          </cell>
          <cell r="AH1544">
            <v>100</v>
          </cell>
        </row>
        <row r="1545">
          <cell r="J1545" t="str">
            <v>NITTUR_220F21-ANKAPURA</v>
          </cell>
          <cell r="K1545" t="str">
            <v>AGRI</v>
          </cell>
          <cell r="L1545" t="str">
            <v>1320107903010701</v>
          </cell>
          <cell r="M1545">
            <v>573</v>
          </cell>
          <cell r="N1545">
            <v>320</v>
          </cell>
          <cell r="O1545">
            <v>253</v>
          </cell>
          <cell r="P1545">
            <v>261</v>
          </cell>
          <cell r="Q1545">
            <v>0</v>
          </cell>
          <cell r="R1545">
            <v>4354.8</v>
          </cell>
          <cell r="S1545">
            <v>4558</v>
          </cell>
          <cell r="T1545">
            <v>4354.8</v>
          </cell>
          <cell r="U1545">
            <v>0</v>
          </cell>
          <cell r="V1545">
            <v>4354.8</v>
          </cell>
          <cell r="W1545">
            <v>0</v>
          </cell>
          <cell r="X1545">
            <v>2000</v>
          </cell>
          <cell r="Y1545">
            <v>0</v>
          </cell>
          <cell r="Z1545">
            <v>406400</v>
          </cell>
          <cell r="AA1545">
            <v>0</v>
          </cell>
          <cell r="AB1545">
            <v>0</v>
          </cell>
          <cell r="AC1545">
            <v>0</v>
          </cell>
          <cell r="AD1545">
            <v>406400</v>
          </cell>
          <cell r="AE1545">
            <v>4565</v>
          </cell>
          <cell r="AF1545">
            <v>372357.00400000002</v>
          </cell>
          <cell r="AG1545">
            <v>376922.00400000002</v>
          </cell>
          <cell r="AH1545">
            <v>7.25</v>
          </cell>
        </row>
        <row r="1546">
          <cell r="J1546" t="str">
            <v>NITTUR_220F23-KALLENAHALLI</v>
          </cell>
          <cell r="K1546" t="str">
            <v>AGRI</v>
          </cell>
          <cell r="L1546" t="str">
            <v>1320107903010702</v>
          </cell>
          <cell r="M1546">
            <v>142</v>
          </cell>
          <cell r="N1546">
            <v>138</v>
          </cell>
          <cell r="O1546">
            <v>4</v>
          </cell>
          <cell r="P1546">
            <v>137</v>
          </cell>
          <cell r="Q1546">
            <v>0</v>
          </cell>
          <cell r="R1546">
            <v>2182.1</v>
          </cell>
          <cell r="S1546">
            <v>2304.8000000000002</v>
          </cell>
          <cell r="T1546">
            <v>2182.1</v>
          </cell>
          <cell r="U1546">
            <v>0</v>
          </cell>
          <cell r="V1546">
            <v>2182.1</v>
          </cell>
          <cell r="W1546">
            <v>0</v>
          </cell>
          <cell r="X1546">
            <v>2000</v>
          </cell>
          <cell r="Y1546">
            <v>0</v>
          </cell>
          <cell r="Z1546">
            <v>245400</v>
          </cell>
          <cell r="AA1546">
            <v>0</v>
          </cell>
          <cell r="AB1546">
            <v>0</v>
          </cell>
          <cell r="AC1546">
            <v>0</v>
          </cell>
          <cell r="AD1546">
            <v>245400</v>
          </cell>
          <cell r="AE1546">
            <v>51</v>
          </cell>
          <cell r="AF1546">
            <v>222138.00899999999</v>
          </cell>
          <cell r="AG1546">
            <v>222189.00899999999</v>
          </cell>
          <cell r="AH1546">
            <v>9.4600000000000009</v>
          </cell>
        </row>
        <row r="1547">
          <cell r="J1547" t="str">
            <v>NITTUR_220F24-K.SUNKAPURA</v>
          </cell>
          <cell r="K1547" t="str">
            <v>AGRI</v>
          </cell>
          <cell r="L1547" t="str">
            <v>1320107903010703</v>
          </cell>
          <cell r="M1547">
            <v>432</v>
          </cell>
          <cell r="N1547">
            <v>424</v>
          </cell>
          <cell r="O1547">
            <v>8</v>
          </cell>
          <cell r="P1547">
            <v>423</v>
          </cell>
          <cell r="Q1547">
            <v>0</v>
          </cell>
          <cell r="R1547">
            <v>3103.3</v>
          </cell>
          <cell r="S1547">
            <v>3276.6</v>
          </cell>
          <cell r="T1547">
            <v>3103.3</v>
          </cell>
          <cell r="U1547">
            <v>0</v>
          </cell>
          <cell r="V1547">
            <v>3103.3</v>
          </cell>
          <cell r="W1547">
            <v>0</v>
          </cell>
          <cell r="X1547">
            <v>4000</v>
          </cell>
          <cell r="Y1547">
            <v>0</v>
          </cell>
          <cell r="Z1547">
            <v>693200</v>
          </cell>
          <cell r="AA1547">
            <v>0</v>
          </cell>
          <cell r="AB1547">
            <v>0</v>
          </cell>
          <cell r="AC1547">
            <v>0</v>
          </cell>
          <cell r="AD1547">
            <v>693200</v>
          </cell>
          <cell r="AE1547">
            <v>0</v>
          </cell>
          <cell r="AF1547">
            <v>627346.071</v>
          </cell>
          <cell r="AG1547">
            <v>627346.071</v>
          </cell>
          <cell r="AH1547">
            <v>9.5</v>
          </cell>
        </row>
        <row r="1548">
          <cell r="J1548" t="str">
            <v>SOMALAPURA110/11KVF01-H NAGENAHALLY</v>
          </cell>
          <cell r="K1548" t="str">
            <v>AGRI</v>
          </cell>
          <cell r="L1548" t="str">
            <v>1320107904010101</v>
          </cell>
          <cell r="M1548">
            <v>309</v>
          </cell>
          <cell r="N1548">
            <v>309</v>
          </cell>
          <cell r="O1548">
            <v>0</v>
          </cell>
          <cell r="P1548">
            <v>308</v>
          </cell>
          <cell r="Q1548">
            <v>0</v>
          </cell>
          <cell r="R1548">
            <v>956.654</v>
          </cell>
          <cell r="S1548">
            <v>986.178</v>
          </cell>
          <cell r="T1548">
            <v>956.65</v>
          </cell>
          <cell r="U1548">
            <v>4.0000000000190994E-3</v>
          </cell>
          <cell r="V1548">
            <v>956.65</v>
          </cell>
          <cell r="W1548">
            <v>4.0000000000190994E-3</v>
          </cell>
          <cell r="X1548">
            <v>20000</v>
          </cell>
          <cell r="Y1548">
            <v>0</v>
          </cell>
          <cell r="Z1548">
            <v>590480</v>
          </cell>
          <cell r="AA1548">
            <v>0</v>
          </cell>
          <cell r="AB1548">
            <v>0</v>
          </cell>
          <cell r="AC1548">
            <v>0</v>
          </cell>
          <cell r="AD1548">
            <v>590480</v>
          </cell>
          <cell r="AE1548">
            <v>67</v>
          </cell>
          <cell r="AF1548">
            <v>534451.43900000001</v>
          </cell>
          <cell r="AG1548">
            <v>534518.43900000001</v>
          </cell>
          <cell r="AH1548">
            <v>9.48</v>
          </cell>
        </row>
        <row r="1549">
          <cell r="J1549" t="str">
            <v>SOMALAPURA110/11KVF02-MN-KOTE</v>
          </cell>
          <cell r="K1549" t="str">
            <v>AGRI</v>
          </cell>
          <cell r="L1549" t="str">
            <v>1320107904010102</v>
          </cell>
          <cell r="M1549">
            <v>289</v>
          </cell>
          <cell r="N1549">
            <v>285</v>
          </cell>
          <cell r="O1549">
            <v>4</v>
          </cell>
          <cell r="P1549">
            <v>196</v>
          </cell>
          <cell r="Q1549">
            <v>0</v>
          </cell>
          <cell r="R1549">
            <v>10.305</v>
          </cell>
          <cell r="S1549">
            <v>33.118000000000002</v>
          </cell>
          <cell r="T1549">
            <v>10.31</v>
          </cell>
          <cell r="U1549">
            <v>-5.0000000000007816E-3</v>
          </cell>
          <cell r="V1549">
            <v>10.31</v>
          </cell>
          <cell r="W1549">
            <v>-5.0000000000007816E-3</v>
          </cell>
          <cell r="X1549">
            <v>20000</v>
          </cell>
          <cell r="Y1549">
            <v>0</v>
          </cell>
          <cell r="Z1549">
            <v>456260</v>
          </cell>
          <cell r="AA1549">
            <v>0</v>
          </cell>
          <cell r="AB1549">
            <v>50000</v>
          </cell>
          <cell r="AC1549">
            <v>0</v>
          </cell>
          <cell r="AD1549">
            <v>406260</v>
          </cell>
          <cell r="AE1549">
            <v>5051</v>
          </cell>
          <cell r="AF1549">
            <v>359100</v>
          </cell>
          <cell r="AG1549">
            <v>364151</v>
          </cell>
          <cell r="AH1549">
            <v>10.37</v>
          </cell>
        </row>
        <row r="1550">
          <cell r="J1550" t="str">
            <v>SOMALAPURA110/11KVF03-GOLLAHALLY</v>
          </cell>
          <cell r="K1550" t="str">
            <v>AGRI</v>
          </cell>
          <cell r="L1550" t="str">
            <v>1320107904010105</v>
          </cell>
          <cell r="M1550">
            <v>249</v>
          </cell>
          <cell r="N1550">
            <v>246</v>
          </cell>
          <cell r="O1550">
            <v>3</v>
          </cell>
          <cell r="P1550">
            <v>246</v>
          </cell>
          <cell r="Q1550">
            <v>0</v>
          </cell>
          <cell r="R1550">
            <v>676.32100000000003</v>
          </cell>
          <cell r="S1550">
            <v>699.49199999999996</v>
          </cell>
          <cell r="T1550">
            <v>676.32</v>
          </cell>
          <cell r="U1550">
            <v>9.9999999997635314E-4</v>
          </cell>
          <cell r="V1550">
            <v>676.32</v>
          </cell>
          <cell r="W1550">
            <v>9.9999999997635314E-4</v>
          </cell>
          <cell r="X1550">
            <v>20000</v>
          </cell>
          <cell r="Y1550">
            <v>0</v>
          </cell>
          <cell r="Z1550">
            <v>463420</v>
          </cell>
          <cell r="AA1550">
            <v>0</v>
          </cell>
          <cell r="AB1550">
            <v>0</v>
          </cell>
          <cell r="AC1550">
            <v>0</v>
          </cell>
          <cell r="AD1550">
            <v>463420</v>
          </cell>
          <cell r="AE1550">
            <v>0</v>
          </cell>
          <cell r="AF1550">
            <v>419395.08299999998</v>
          </cell>
          <cell r="AG1550">
            <v>419395.08299999998</v>
          </cell>
          <cell r="AH1550">
            <v>9.5</v>
          </cell>
        </row>
        <row r="1551">
          <cell r="J1551" t="str">
            <v>SOMALAPURA110/11KVF04-MATHIKERE</v>
          </cell>
          <cell r="K1551" t="str">
            <v>AGRI</v>
          </cell>
          <cell r="L1551" t="str">
            <v>1320107904010103</v>
          </cell>
          <cell r="M1551">
            <v>204</v>
          </cell>
          <cell r="N1551">
            <v>202</v>
          </cell>
          <cell r="O1551">
            <v>2</v>
          </cell>
          <cell r="P1551">
            <v>178</v>
          </cell>
          <cell r="Q1551">
            <v>0</v>
          </cell>
          <cell r="R1551">
            <v>440.02199999999999</v>
          </cell>
          <cell r="S1551">
            <v>458.01499999999999</v>
          </cell>
          <cell r="T1551">
            <v>440.02</v>
          </cell>
          <cell r="U1551">
            <v>2.0000000000095497E-3</v>
          </cell>
          <cell r="V1551">
            <v>440.02</v>
          </cell>
          <cell r="W1551">
            <v>2.0000000000095497E-3</v>
          </cell>
          <cell r="X1551">
            <v>20000</v>
          </cell>
          <cell r="Y1551">
            <v>0</v>
          </cell>
          <cell r="Z1551">
            <v>359860</v>
          </cell>
          <cell r="AA1551">
            <v>0</v>
          </cell>
          <cell r="AB1551">
            <v>0</v>
          </cell>
          <cell r="AC1551">
            <v>0</v>
          </cell>
          <cell r="AD1551">
            <v>359860</v>
          </cell>
          <cell r="AE1551">
            <v>1009</v>
          </cell>
          <cell r="AF1551">
            <v>326682.255</v>
          </cell>
          <cell r="AG1551">
            <v>327691.255</v>
          </cell>
          <cell r="AH1551">
            <v>8.94</v>
          </cell>
        </row>
        <row r="1552">
          <cell r="J1552" t="str">
            <v>SOMALAPURA110/11KVF05-UDDEHOSAKERE</v>
          </cell>
          <cell r="K1552" t="str">
            <v>AGRI</v>
          </cell>
          <cell r="L1552" t="str">
            <v>1320107904010104</v>
          </cell>
          <cell r="M1552">
            <v>169</v>
          </cell>
          <cell r="N1552">
            <v>165</v>
          </cell>
          <cell r="O1552">
            <v>4</v>
          </cell>
          <cell r="P1552">
            <v>157</v>
          </cell>
          <cell r="Q1552">
            <v>0</v>
          </cell>
          <cell r="R1552">
            <v>758.89</v>
          </cell>
          <cell r="S1552">
            <v>782.48900000000003</v>
          </cell>
          <cell r="T1552">
            <v>758.89</v>
          </cell>
          <cell r="U1552">
            <v>0</v>
          </cell>
          <cell r="V1552">
            <v>758.89</v>
          </cell>
          <cell r="W1552">
            <v>0</v>
          </cell>
          <cell r="X1552">
            <v>20000</v>
          </cell>
          <cell r="Y1552">
            <v>0</v>
          </cell>
          <cell r="Z1552">
            <v>471980</v>
          </cell>
          <cell r="AA1552">
            <v>0</v>
          </cell>
          <cell r="AB1552">
            <v>150000</v>
          </cell>
          <cell r="AC1552">
            <v>0</v>
          </cell>
          <cell r="AD1552">
            <v>321980</v>
          </cell>
          <cell r="AE1552">
            <v>368</v>
          </cell>
          <cell r="AF1552">
            <v>281580</v>
          </cell>
          <cell r="AG1552">
            <v>281948</v>
          </cell>
          <cell r="AH1552">
            <v>12.43</v>
          </cell>
        </row>
        <row r="1553">
          <cell r="J1553" t="str">
            <v>SOMALAPURA110/11KVF06-SOMALAPURA</v>
          </cell>
          <cell r="K1553" t="str">
            <v>NJY</v>
          </cell>
          <cell r="L1553" t="str">
            <v>1320107904010106</v>
          </cell>
          <cell r="M1553">
            <v>1221</v>
          </cell>
          <cell r="N1553">
            <v>1136</v>
          </cell>
          <cell r="O1553">
            <v>85</v>
          </cell>
          <cell r="P1553">
            <v>0</v>
          </cell>
          <cell r="Q1553">
            <v>0</v>
          </cell>
          <cell r="R1553">
            <v>646.43499999999995</v>
          </cell>
          <cell r="S1553">
            <v>665.26599999999996</v>
          </cell>
          <cell r="T1553">
            <v>646.44000000000005</v>
          </cell>
          <cell r="U1553">
            <v>-5.0000000001091394E-3</v>
          </cell>
          <cell r="V1553">
            <v>646.44000000000005</v>
          </cell>
          <cell r="W1553">
            <v>-5.0000000001091394E-3</v>
          </cell>
          <cell r="X1553">
            <v>10000</v>
          </cell>
          <cell r="Y1553">
            <v>0</v>
          </cell>
          <cell r="Z1553">
            <v>188310</v>
          </cell>
          <cell r="AA1553">
            <v>0</v>
          </cell>
          <cell r="AB1553">
            <v>80000</v>
          </cell>
          <cell r="AC1553">
            <v>0</v>
          </cell>
          <cell r="AD1553">
            <v>108310</v>
          </cell>
          <cell r="AE1553">
            <v>96090</v>
          </cell>
          <cell r="AF1553">
            <v>0</v>
          </cell>
          <cell r="AG1553">
            <v>96090</v>
          </cell>
          <cell r="AH1553">
            <v>11.28</v>
          </cell>
        </row>
        <row r="1554">
          <cell r="J1554" t="str">
            <v>SOMALAPURA110/11KVF07-BAGUR</v>
          </cell>
          <cell r="K1554" t="str">
            <v>NJY</v>
          </cell>
          <cell r="L1554" t="str">
            <v>1320107904010107</v>
          </cell>
          <cell r="M1554">
            <v>1765</v>
          </cell>
          <cell r="N1554">
            <v>1576</v>
          </cell>
          <cell r="O1554">
            <v>189</v>
          </cell>
          <cell r="P1554">
            <v>1</v>
          </cell>
          <cell r="Q1554">
            <v>0</v>
          </cell>
          <cell r="R1554">
            <v>10859.2</v>
          </cell>
          <cell r="S1554">
            <v>11037.6</v>
          </cell>
          <cell r="T1554">
            <v>10859.2</v>
          </cell>
          <cell r="U1554">
            <v>0</v>
          </cell>
          <cell r="V1554">
            <v>10859.2</v>
          </cell>
          <cell r="W1554">
            <v>0</v>
          </cell>
          <cell r="X1554">
            <v>1000</v>
          </cell>
          <cell r="Y1554">
            <v>0</v>
          </cell>
          <cell r="Z1554">
            <v>178400</v>
          </cell>
          <cell r="AA1554">
            <v>0</v>
          </cell>
          <cell r="AB1554">
            <v>32000</v>
          </cell>
          <cell r="AC1554">
            <v>0</v>
          </cell>
          <cell r="AD1554">
            <v>146400</v>
          </cell>
          <cell r="AE1554">
            <v>126741.19</v>
          </cell>
          <cell r="AF1554">
            <v>1079.25</v>
          </cell>
          <cell r="AG1554">
            <v>127820.44</v>
          </cell>
          <cell r="AH1554">
            <v>12.69</v>
          </cell>
        </row>
        <row r="1555">
          <cell r="J1555" t="str">
            <v>SOMALAPURA110/11KVF08-SANKAPURA</v>
          </cell>
          <cell r="K1555" t="str">
            <v>NJY</v>
          </cell>
          <cell r="L1555" t="str">
            <v>1320107904010108</v>
          </cell>
          <cell r="M1555">
            <v>1152</v>
          </cell>
          <cell r="N1555">
            <v>1055</v>
          </cell>
          <cell r="O1555">
            <v>97</v>
          </cell>
          <cell r="P1555">
            <v>0</v>
          </cell>
          <cell r="Q1555">
            <v>0</v>
          </cell>
          <cell r="R1555">
            <v>9519.4</v>
          </cell>
          <cell r="S1555">
            <v>9624.7999999999993</v>
          </cell>
          <cell r="T1555">
            <v>9519.4</v>
          </cell>
          <cell r="U1555">
            <v>0</v>
          </cell>
          <cell r="V1555">
            <v>9519.4</v>
          </cell>
          <cell r="W1555">
            <v>0</v>
          </cell>
          <cell r="X1555">
            <v>1000</v>
          </cell>
          <cell r="Y1555">
            <v>0</v>
          </cell>
          <cell r="Z1555">
            <v>105400</v>
          </cell>
          <cell r="AA1555">
            <v>0</v>
          </cell>
          <cell r="AB1555">
            <v>25000</v>
          </cell>
          <cell r="AC1555">
            <v>0</v>
          </cell>
          <cell r="AD1555">
            <v>80400</v>
          </cell>
          <cell r="AE1555">
            <v>75713.13</v>
          </cell>
          <cell r="AF1555">
            <v>0</v>
          </cell>
          <cell r="AG1555">
            <v>75713.13</v>
          </cell>
          <cell r="AH1555">
            <v>5.83</v>
          </cell>
        </row>
        <row r="1556">
          <cell r="J1556" t="str">
            <v>SOMALAPURA110/11KVF09-GYAREHALLI</v>
          </cell>
          <cell r="K1556" t="str">
            <v>AGRI</v>
          </cell>
          <cell r="L1556" t="str">
            <v>1320107904020304</v>
          </cell>
          <cell r="M1556">
            <v>215</v>
          </cell>
          <cell r="N1556">
            <v>211</v>
          </cell>
          <cell r="O1556">
            <v>4</v>
          </cell>
          <cell r="P1556">
            <v>188</v>
          </cell>
          <cell r="Q1556">
            <v>0</v>
          </cell>
          <cell r="R1556">
            <v>5266.1</v>
          </cell>
          <cell r="S1556">
            <v>5527.5</v>
          </cell>
          <cell r="T1556">
            <v>5266.1</v>
          </cell>
          <cell r="U1556">
            <v>0</v>
          </cell>
          <cell r="V1556">
            <v>5266.1</v>
          </cell>
          <cell r="W1556">
            <v>0</v>
          </cell>
          <cell r="X1556">
            <v>2000</v>
          </cell>
          <cell r="Y1556">
            <v>0</v>
          </cell>
          <cell r="Z1556">
            <v>522800</v>
          </cell>
          <cell r="AA1556">
            <v>0</v>
          </cell>
          <cell r="AB1556">
            <v>98000</v>
          </cell>
          <cell r="AC1556">
            <v>0</v>
          </cell>
          <cell r="AD1556">
            <v>424800</v>
          </cell>
          <cell r="AE1556">
            <v>1404</v>
          </cell>
          <cell r="AF1556">
            <v>372040</v>
          </cell>
          <cell r="AG1556">
            <v>373444</v>
          </cell>
          <cell r="AH1556">
            <v>12.09</v>
          </cell>
        </row>
        <row r="1557">
          <cell r="J1557" t="str">
            <v>SOMALAPURA110/11KVF10-MARUTHI PALYA</v>
          </cell>
          <cell r="K1557" t="str">
            <v>AGRI</v>
          </cell>
          <cell r="L1557" t="str">
            <v>1320107904020301</v>
          </cell>
          <cell r="M1557">
            <v>195</v>
          </cell>
          <cell r="N1557">
            <v>195</v>
          </cell>
          <cell r="O1557">
            <v>0</v>
          </cell>
          <cell r="P1557">
            <v>192</v>
          </cell>
          <cell r="Q1557">
            <v>0</v>
          </cell>
          <cell r="R1557">
            <v>3505.4</v>
          </cell>
          <cell r="S1557">
            <v>3675.2</v>
          </cell>
          <cell r="T1557">
            <v>3505.4</v>
          </cell>
          <cell r="U1557">
            <v>0</v>
          </cell>
          <cell r="V1557">
            <v>3505.4</v>
          </cell>
          <cell r="W1557">
            <v>0</v>
          </cell>
          <cell r="X1557">
            <v>2000</v>
          </cell>
          <cell r="Y1557">
            <v>0</v>
          </cell>
          <cell r="Z1557">
            <v>339600</v>
          </cell>
          <cell r="AA1557">
            <v>0</v>
          </cell>
          <cell r="AB1557">
            <v>0</v>
          </cell>
          <cell r="AC1557">
            <v>0</v>
          </cell>
          <cell r="AD1557">
            <v>339600</v>
          </cell>
          <cell r="AE1557">
            <v>15</v>
          </cell>
          <cell r="AF1557">
            <v>307353.01400000002</v>
          </cell>
          <cell r="AG1557">
            <v>307368.01400000002</v>
          </cell>
          <cell r="AH1557">
            <v>9.49</v>
          </cell>
        </row>
        <row r="1558">
          <cell r="J1558" t="str">
            <v>SOMALAPURA110/11KVF11-THIPPURU HIGH SCHOOL</v>
          </cell>
          <cell r="K1558" t="str">
            <v>AGRI</v>
          </cell>
          <cell r="L1558" t="str">
            <v>1320107904020305</v>
          </cell>
          <cell r="M1558">
            <v>263</v>
          </cell>
          <cell r="N1558">
            <v>256</v>
          </cell>
          <cell r="O1558">
            <v>7</v>
          </cell>
          <cell r="P1558">
            <v>219</v>
          </cell>
          <cell r="Q1558">
            <v>0</v>
          </cell>
          <cell r="R1558">
            <v>1668</v>
          </cell>
          <cell r="S1558">
            <v>1854.9</v>
          </cell>
          <cell r="T1558">
            <v>1668</v>
          </cell>
          <cell r="U1558">
            <v>0</v>
          </cell>
          <cell r="V1558">
            <v>1668</v>
          </cell>
          <cell r="W1558">
            <v>0</v>
          </cell>
          <cell r="X1558">
            <v>2000</v>
          </cell>
          <cell r="Y1558">
            <v>0</v>
          </cell>
          <cell r="Z1558">
            <v>373800</v>
          </cell>
          <cell r="AA1558">
            <v>0</v>
          </cell>
          <cell r="AB1558">
            <v>0</v>
          </cell>
          <cell r="AC1558">
            <v>0</v>
          </cell>
          <cell r="AD1558">
            <v>373800</v>
          </cell>
          <cell r="AE1558">
            <v>12722.9</v>
          </cell>
          <cell r="AF1558">
            <v>351011.929</v>
          </cell>
          <cell r="AG1558">
            <v>363734.82900000003</v>
          </cell>
          <cell r="AH1558">
            <v>2.69</v>
          </cell>
        </row>
        <row r="1559">
          <cell r="J1559" t="str">
            <v>SOMALAPURA110/11KVF12-THOTADAPALYA</v>
          </cell>
          <cell r="K1559" t="str">
            <v>AGRI</v>
          </cell>
          <cell r="L1559" t="str">
            <v>1320107904020302</v>
          </cell>
          <cell r="M1559">
            <v>374</v>
          </cell>
          <cell r="N1559">
            <v>352</v>
          </cell>
          <cell r="O1559">
            <v>22</v>
          </cell>
          <cell r="P1559">
            <v>350</v>
          </cell>
          <cell r="Q1559">
            <v>0</v>
          </cell>
          <cell r="R1559">
            <v>4049.1</v>
          </cell>
          <cell r="S1559">
            <v>4273.8</v>
          </cell>
          <cell r="T1559">
            <v>4049.1</v>
          </cell>
          <cell r="U1559">
            <v>0</v>
          </cell>
          <cell r="V1559">
            <v>4049.1</v>
          </cell>
          <cell r="W1559">
            <v>0</v>
          </cell>
          <cell r="X1559">
            <v>2000</v>
          </cell>
          <cell r="Y1559">
            <v>0</v>
          </cell>
          <cell r="Z1559">
            <v>449400</v>
          </cell>
          <cell r="AA1559">
            <v>0</v>
          </cell>
          <cell r="AB1559">
            <v>0</v>
          </cell>
          <cell r="AC1559">
            <v>0</v>
          </cell>
          <cell r="AD1559">
            <v>449400</v>
          </cell>
          <cell r="AE1559">
            <v>168</v>
          </cell>
          <cell r="AF1559">
            <v>406875.08799999999</v>
          </cell>
          <cell r="AG1559">
            <v>407043.08799999999</v>
          </cell>
          <cell r="AH1559">
            <v>9.43</v>
          </cell>
        </row>
        <row r="1560">
          <cell r="J1560" t="str">
            <v>SOMALAPURA110/11KVF13-BASAVAPATNA</v>
          </cell>
          <cell r="K1560" t="str">
            <v>AGRI</v>
          </cell>
          <cell r="L1560" t="str">
            <v>1320107904020303</v>
          </cell>
          <cell r="M1560">
            <v>132</v>
          </cell>
          <cell r="N1560">
            <v>123</v>
          </cell>
          <cell r="O1560">
            <v>9</v>
          </cell>
          <cell r="P1560">
            <v>98</v>
          </cell>
          <cell r="Q1560">
            <v>0</v>
          </cell>
          <cell r="R1560">
            <v>2823.5</v>
          </cell>
          <cell r="S1560">
            <v>2995.6</v>
          </cell>
          <cell r="T1560">
            <v>2823.5</v>
          </cell>
          <cell r="U1560">
            <v>0</v>
          </cell>
          <cell r="V1560">
            <v>2823.5</v>
          </cell>
          <cell r="W1560">
            <v>0</v>
          </cell>
          <cell r="X1560">
            <v>2000</v>
          </cell>
          <cell r="Y1560">
            <v>0</v>
          </cell>
          <cell r="Z1560">
            <v>344200</v>
          </cell>
          <cell r="AA1560">
            <v>0</v>
          </cell>
          <cell r="AB1560">
            <v>88000</v>
          </cell>
          <cell r="AC1560">
            <v>0</v>
          </cell>
          <cell r="AD1560">
            <v>256200</v>
          </cell>
          <cell r="AE1560">
            <v>1134</v>
          </cell>
          <cell r="AF1560">
            <v>185920</v>
          </cell>
          <cell r="AG1560">
            <v>187054</v>
          </cell>
          <cell r="AH1560">
            <v>26.99</v>
          </cell>
        </row>
        <row r="1561">
          <cell r="J1561" t="str">
            <v>CHILLUR_66F01-CHILUR</v>
          </cell>
          <cell r="K1561" t="str">
            <v>AGRI</v>
          </cell>
          <cell r="L1561" t="str">
            <v>1310302901010101</v>
          </cell>
          <cell r="M1561">
            <v>671</v>
          </cell>
          <cell r="N1561">
            <v>671</v>
          </cell>
          <cell r="O1561">
            <v>0</v>
          </cell>
          <cell r="P1561">
            <v>656</v>
          </cell>
          <cell r="Q1561">
            <v>0</v>
          </cell>
          <cell r="R1561">
            <v>968.97400000000005</v>
          </cell>
          <cell r="S1561">
            <v>998.26499999999999</v>
          </cell>
          <cell r="T1561">
            <v>968.97</v>
          </cell>
          <cell r="U1561">
            <v>4.0000000000190994E-3</v>
          </cell>
          <cell r="V1561">
            <v>968.97</v>
          </cell>
          <cell r="W1561">
            <v>4.0000000000190994E-3</v>
          </cell>
          <cell r="X1561">
            <v>20000</v>
          </cell>
          <cell r="Y1561">
            <v>0</v>
          </cell>
          <cell r="Z1561">
            <v>585820</v>
          </cell>
          <cell r="AA1561">
            <v>31997</v>
          </cell>
          <cell r="AB1561">
            <v>0</v>
          </cell>
          <cell r="AC1561">
            <v>0</v>
          </cell>
          <cell r="AD1561">
            <v>617817</v>
          </cell>
          <cell r="AE1561">
            <v>617</v>
          </cell>
          <cell r="AF1561">
            <v>558508.54500000004</v>
          </cell>
          <cell r="AG1561">
            <v>559125.54500000004</v>
          </cell>
          <cell r="AH1561">
            <v>9.5</v>
          </cell>
        </row>
        <row r="1562">
          <cell r="J1562" t="str">
            <v>CHILLUR_66F02-MALALI</v>
          </cell>
          <cell r="K1562" t="str">
            <v>NJY</v>
          </cell>
          <cell r="L1562" t="str">
            <v>1310302901010102</v>
          </cell>
          <cell r="M1562">
            <v>3698</v>
          </cell>
          <cell r="N1562">
            <v>2707</v>
          </cell>
          <cell r="O1562">
            <v>991</v>
          </cell>
          <cell r="P1562">
            <v>0</v>
          </cell>
          <cell r="Q1562">
            <v>0</v>
          </cell>
          <cell r="R1562">
            <v>734.05899999999997</v>
          </cell>
          <cell r="S1562">
            <v>748.04</v>
          </cell>
          <cell r="T1562">
            <v>734.06</v>
          </cell>
          <cell r="U1562">
            <v>-9.9999999997635314E-4</v>
          </cell>
          <cell r="V1562">
            <v>734.06</v>
          </cell>
          <cell r="W1562">
            <v>-9.9999999997635314E-4</v>
          </cell>
          <cell r="X1562">
            <v>20000</v>
          </cell>
          <cell r="Y1562">
            <v>0</v>
          </cell>
          <cell r="Z1562">
            <v>279620</v>
          </cell>
          <cell r="AA1562">
            <v>0</v>
          </cell>
          <cell r="AB1562">
            <v>31997</v>
          </cell>
          <cell r="AC1562">
            <v>0</v>
          </cell>
          <cell r="AD1562">
            <v>247623</v>
          </cell>
          <cell r="AE1562">
            <v>225326.43</v>
          </cell>
          <cell r="AF1562">
            <v>0</v>
          </cell>
          <cell r="AG1562">
            <v>225326.43</v>
          </cell>
          <cell r="AH1562">
            <v>9</v>
          </cell>
        </row>
        <row r="1563">
          <cell r="J1563" t="str">
            <v>CHILLUR_66F03-TGOPAGONDANAHALLI</v>
          </cell>
          <cell r="K1563" t="str">
            <v>AGRI</v>
          </cell>
          <cell r="L1563" t="str">
            <v>1310302901010103</v>
          </cell>
          <cell r="M1563">
            <v>493</v>
          </cell>
          <cell r="N1563">
            <v>493</v>
          </cell>
          <cell r="O1563">
            <v>0</v>
          </cell>
          <cell r="P1563">
            <v>492</v>
          </cell>
          <cell r="Q1563">
            <v>0</v>
          </cell>
          <cell r="R1563">
            <v>847.86699999999996</v>
          </cell>
          <cell r="S1563">
            <v>876.81899999999996</v>
          </cell>
          <cell r="T1563">
            <v>847.87</v>
          </cell>
          <cell r="U1563">
            <v>-3.0000000000427463E-3</v>
          </cell>
          <cell r="V1563">
            <v>847.87</v>
          </cell>
          <cell r="W1563">
            <v>-3.0000000000427463E-3</v>
          </cell>
          <cell r="X1563">
            <v>20000</v>
          </cell>
          <cell r="Y1563">
            <v>0</v>
          </cell>
          <cell r="Z1563">
            <v>579040</v>
          </cell>
          <cell r="AA1563">
            <v>0</v>
          </cell>
          <cell r="AB1563">
            <v>0</v>
          </cell>
          <cell r="AC1563">
            <v>0</v>
          </cell>
          <cell r="AD1563">
            <v>579040</v>
          </cell>
          <cell r="AE1563">
            <v>0</v>
          </cell>
          <cell r="AF1563">
            <v>513800</v>
          </cell>
          <cell r="AG1563">
            <v>513800</v>
          </cell>
          <cell r="AH1563">
            <v>11.27</v>
          </cell>
        </row>
        <row r="1564">
          <cell r="J1564" t="str">
            <v>CHILLUR_66F04-KURUVA NJY</v>
          </cell>
          <cell r="K1564" t="str">
            <v>NJY</v>
          </cell>
          <cell r="L1564" t="str">
            <v>1310302901010104</v>
          </cell>
          <cell r="M1564">
            <v>3030</v>
          </cell>
          <cell r="N1564">
            <v>2158</v>
          </cell>
          <cell r="O1564">
            <v>872</v>
          </cell>
          <cell r="P1564">
            <v>0</v>
          </cell>
          <cell r="Q1564">
            <v>0</v>
          </cell>
          <cell r="R1564">
            <v>0</v>
          </cell>
          <cell r="S1564">
            <v>10.465</v>
          </cell>
          <cell r="T1564">
            <v>589.74</v>
          </cell>
          <cell r="U1564">
            <v>-589.74</v>
          </cell>
          <cell r="V1564">
            <v>589.74</v>
          </cell>
          <cell r="W1564">
            <v>-589.74</v>
          </cell>
          <cell r="X1564">
            <v>20000</v>
          </cell>
          <cell r="Y1564">
            <v>0</v>
          </cell>
          <cell r="Z1564">
            <v>209300</v>
          </cell>
          <cell r="AA1564">
            <v>0</v>
          </cell>
          <cell r="AB1564">
            <v>17966</v>
          </cell>
          <cell r="AC1564">
            <v>0</v>
          </cell>
          <cell r="AD1564">
            <v>191334</v>
          </cell>
          <cell r="AE1564">
            <v>174219</v>
          </cell>
          <cell r="AF1564">
            <v>0</v>
          </cell>
          <cell r="AG1564">
            <v>174219</v>
          </cell>
          <cell r="AH1564">
            <v>8.9499999999999993</v>
          </cell>
        </row>
        <row r="1565">
          <cell r="J1565" t="str">
            <v>CHILLUR_66F05-GADEKATTE</v>
          </cell>
          <cell r="K1565" t="str">
            <v>AGRI</v>
          </cell>
          <cell r="L1565" t="str">
            <v>1310302901020301</v>
          </cell>
          <cell r="M1565">
            <v>593</v>
          </cell>
          <cell r="N1565">
            <v>592</v>
          </cell>
          <cell r="O1565">
            <v>1</v>
          </cell>
          <cell r="P1565">
            <v>591</v>
          </cell>
          <cell r="Q1565">
            <v>0</v>
          </cell>
          <cell r="R1565">
            <v>0</v>
          </cell>
          <cell r="S1565">
            <v>42.695999999999998</v>
          </cell>
          <cell r="T1565">
            <v>1023.36</v>
          </cell>
          <cell r="U1565">
            <v>-1023.36</v>
          </cell>
          <cell r="V1565">
            <v>1023.36</v>
          </cell>
          <cell r="W1565">
            <v>-1023.36</v>
          </cell>
          <cell r="X1565">
            <v>20000</v>
          </cell>
          <cell r="Y1565">
            <v>0</v>
          </cell>
          <cell r="Z1565">
            <v>853920</v>
          </cell>
          <cell r="AA1565">
            <v>0</v>
          </cell>
          <cell r="AB1565">
            <v>142000</v>
          </cell>
          <cell r="AC1565">
            <v>0</v>
          </cell>
          <cell r="AD1565">
            <v>711920</v>
          </cell>
          <cell r="AE1565">
            <v>8</v>
          </cell>
          <cell r="AF1565">
            <v>609100</v>
          </cell>
          <cell r="AG1565">
            <v>609108</v>
          </cell>
          <cell r="AH1565">
            <v>14.44</v>
          </cell>
        </row>
        <row r="1566">
          <cell r="J1566" t="str">
            <v>CHILLUR_66F06-GOVINAKOVI</v>
          </cell>
          <cell r="K1566" t="str">
            <v>AGRI</v>
          </cell>
          <cell r="L1566" t="str">
            <v>1310302901020302</v>
          </cell>
          <cell r="M1566">
            <v>417</v>
          </cell>
          <cell r="N1566">
            <v>417</v>
          </cell>
          <cell r="O1566">
            <v>0</v>
          </cell>
          <cell r="P1566">
            <v>417</v>
          </cell>
          <cell r="Q1566">
            <v>0</v>
          </cell>
          <cell r="R1566">
            <v>635.79300000000001</v>
          </cell>
          <cell r="S1566">
            <v>655.221</v>
          </cell>
          <cell r="T1566">
            <v>635.79</v>
          </cell>
          <cell r="U1566">
            <v>3.0000000000427463E-3</v>
          </cell>
          <cell r="V1566">
            <v>635.79</v>
          </cell>
          <cell r="W1566">
            <v>3.0000000000427463E-3</v>
          </cell>
          <cell r="X1566">
            <v>20000</v>
          </cell>
          <cell r="Y1566">
            <v>0</v>
          </cell>
          <cell r="Z1566">
            <v>388560</v>
          </cell>
          <cell r="AA1566">
            <v>17966</v>
          </cell>
          <cell r="AB1566">
            <v>0</v>
          </cell>
          <cell r="AC1566">
            <v>0</v>
          </cell>
          <cell r="AD1566">
            <v>406526</v>
          </cell>
          <cell r="AE1566">
            <v>0</v>
          </cell>
          <cell r="AF1566">
            <v>367905.28700000001</v>
          </cell>
          <cell r="AG1566">
            <v>367905.28700000001</v>
          </cell>
          <cell r="AH1566">
            <v>9.5</v>
          </cell>
        </row>
        <row r="1567">
          <cell r="J1567" t="str">
            <v>CHILLUR_66F07-CHI.KADADAKATTE</v>
          </cell>
          <cell r="K1567" t="str">
            <v>AGRI</v>
          </cell>
          <cell r="L1567" t="str">
            <v>1310302901020303</v>
          </cell>
          <cell r="M1567">
            <v>433</v>
          </cell>
          <cell r="N1567">
            <v>433</v>
          </cell>
          <cell r="O1567">
            <v>0</v>
          </cell>
          <cell r="P1567">
            <v>433</v>
          </cell>
          <cell r="Q1567">
            <v>0</v>
          </cell>
          <cell r="R1567">
            <v>730.91499999999996</v>
          </cell>
          <cell r="S1567">
            <v>752.64200000000005</v>
          </cell>
          <cell r="T1567">
            <v>730.92</v>
          </cell>
          <cell r="U1567">
            <v>-4.9999999999954525E-3</v>
          </cell>
          <cell r="V1567">
            <v>730.92</v>
          </cell>
          <cell r="W1567">
            <v>-4.9999999999954525E-3</v>
          </cell>
          <cell r="X1567">
            <v>20000</v>
          </cell>
          <cell r="Y1567">
            <v>0</v>
          </cell>
          <cell r="Z1567">
            <v>434540</v>
          </cell>
          <cell r="AA1567">
            <v>51077</v>
          </cell>
          <cell r="AB1567">
            <v>0</v>
          </cell>
          <cell r="AC1567">
            <v>0</v>
          </cell>
          <cell r="AD1567">
            <v>485617</v>
          </cell>
          <cell r="AE1567">
            <v>0</v>
          </cell>
          <cell r="AF1567">
            <v>439484.13799999998</v>
          </cell>
          <cell r="AG1567">
            <v>439484.13799999998</v>
          </cell>
          <cell r="AH1567">
            <v>9.5</v>
          </cell>
        </row>
        <row r="1568">
          <cell r="J1568" t="str">
            <v>CHILLUR_66F08-MARIGONDANAHALLI</v>
          </cell>
          <cell r="K1568" t="str">
            <v>AGRI</v>
          </cell>
          <cell r="L1568" t="str">
            <v>1310302901020304</v>
          </cell>
          <cell r="M1568">
            <v>590</v>
          </cell>
          <cell r="N1568">
            <v>590</v>
          </cell>
          <cell r="O1568">
            <v>0</v>
          </cell>
          <cell r="P1568">
            <v>590</v>
          </cell>
          <cell r="Q1568">
            <v>0</v>
          </cell>
          <cell r="R1568">
            <v>1093.4760000000001</v>
          </cell>
          <cell r="S1568">
            <v>1129.5719999999999</v>
          </cell>
          <cell r="T1568">
            <v>1093.48</v>
          </cell>
          <cell r="U1568">
            <v>-3.9999999999054126E-3</v>
          </cell>
          <cell r="V1568">
            <v>1093.48</v>
          </cell>
          <cell r="W1568">
            <v>-3.9999999999054126E-3</v>
          </cell>
          <cell r="X1568">
            <v>20000</v>
          </cell>
          <cell r="Y1568">
            <v>0</v>
          </cell>
          <cell r="Z1568">
            <v>721920</v>
          </cell>
          <cell r="AA1568">
            <v>0</v>
          </cell>
          <cell r="AB1568">
            <v>0</v>
          </cell>
          <cell r="AC1568">
            <v>0</v>
          </cell>
          <cell r="AD1568">
            <v>721920</v>
          </cell>
          <cell r="AE1568">
            <v>0</v>
          </cell>
          <cell r="AF1568">
            <v>643000</v>
          </cell>
          <cell r="AG1568">
            <v>643000</v>
          </cell>
          <cell r="AH1568">
            <v>10.93</v>
          </cell>
        </row>
        <row r="1569">
          <cell r="J1569" t="str">
            <v>CHILLUR_66F09-KENGATTE</v>
          </cell>
          <cell r="K1569" t="str">
            <v>AGRI</v>
          </cell>
          <cell r="L1569" t="str">
            <v>1310302901020305</v>
          </cell>
          <cell r="M1569">
            <v>345</v>
          </cell>
          <cell r="N1569">
            <v>344</v>
          </cell>
          <cell r="O1569">
            <v>1</v>
          </cell>
          <cell r="P1569">
            <v>344</v>
          </cell>
          <cell r="Q1569">
            <v>0</v>
          </cell>
          <cell r="R1569">
            <v>799.41099999999994</v>
          </cell>
          <cell r="S1569">
            <v>850.51900000000001</v>
          </cell>
          <cell r="T1569">
            <v>799.41</v>
          </cell>
          <cell r="U1569">
            <v>9.9999999997635314E-4</v>
          </cell>
          <cell r="V1569">
            <v>799.41</v>
          </cell>
          <cell r="W1569">
            <v>9.9999999997635314E-4</v>
          </cell>
          <cell r="X1569">
            <v>20000</v>
          </cell>
          <cell r="Y1569">
            <v>0</v>
          </cell>
          <cell r="Z1569">
            <v>1022160</v>
          </cell>
          <cell r="AA1569">
            <v>0</v>
          </cell>
          <cell r="AB1569">
            <v>586136</v>
          </cell>
          <cell r="AC1569">
            <v>0</v>
          </cell>
          <cell r="AD1569">
            <v>436024</v>
          </cell>
          <cell r="AE1569">
            <v>0</v>
          </cell>
          <cell r="AF1569">
            <v>372800</v>
          </cell>
          <cell r="AG1569">
            <v>372800</v>
          </cell>
          <cell r="AH1569">
            <v>14.5</v>
          </cell>
        </row>
        <row r="1570">
          <cell r="J1570" t="str">
            <v>KATTIGE_66F01-GUDDEHALLI</v>
          </cell>
          <cell r="K1570" t="str">
            <v>AGRI</v>
          </cell>
          <cell r="L1570" t="str">
            <v>1310302903010101</v>
          </cell>
          <cell r="M1570">
            <v>5</v>
          </cell>
          <cell r="N1570">
            <v>5</v>
          </cell>
          <cell r="O1570">
            <v>0</v>
          </cell>
          <cell r="P1570">
            <v>5</v>
          </cell>
          <cell r="Q1570">
            <v>0</v>
          </cell>
          <cell r="T1570" t="e">
            <v>#N/A</v>
          </cell>
          <cell r="U1570" t="e">
            <v>#N/A</v>
          </cell>
          <cell r="V1570" t="e">
            <v>#N/A</v>
          </cell>
          <cell r="W1570" t="e">
            <v>#N/A</v>
          </cell>
          <cell r="AE1570">
            <v>0</v>
          </cell>
          <cell r="AF1570">
            <v>3071.9650000000001</v>
          </cell>
          <cell r="AG1570">
            <v>3071.9650000000001</v>
          </cell>
        </row>
        <row r="1571">
          <cell r="J1571" t="str">
            <v>KATTIGE_66F01-KATTIGE NJY</v>
          </cell>
          <cell r="K1571" t="str">
            <v>NJY</v>
          </cell>
          <cell r="L1571" t="str">
            <v>1310302903010109</v>
          </cell>
          <cell r="M1571">
            <v>1187</v>
          </cell>
          <cell r="N1571">
            <v>987</v>
          </cell>
          <cell r="O1571">
            <v>200</v>
          </cell>
          <cell r="P1571">
            <v>1</v>
          </cell>
          <cell r="Q1571">
            <v>0</v>
          </cell>
          <cell r="R1571">
            <v>352.07299999999998</v>
          </cell>
          <cell r="S1571">
            <v>364.017</v>
          </cell>
          <cell r="T1571">
            <v>352.07</v>
          </cell>
          <cell r="U1571">
            <v>2.9999999999859028E-3</v>
          </cell>
          <cell r="V1571">
            <v>352.07</v>
          </cell>
          <cell r="W1571">
            <v>2.9999999999859028E-3</v>
          </cell>
          <cell r="X1571">
            <v>20000</v>
          </cell>
          <cell r="Y1571">
            <v>0</v>
          </cell>
          <cell r="Z1571">
            <v>238880</v>
          </cell>
          <cell r="AA1571">
            <v>0</v>
          </cell>
          <cell r="AB1571">
            <v>0</v>
          </cell>
          <cell r="AC1571">
            <v>0</v>
          </cell>
          <cell r="AD1571">
            <v>238880</v>
          </cell>
          <cell r="AE1571">
            <v>230986</v>
          </cell>
          <cell r="AF1571">
            <v>933.93399999999997</v>
          </cell>
          <cell r="AG1571">
            <v>231919.93400000001</v>
          </cell>
          <cell r="AH1571">
            <v>2.91</v>
          </cell>
        </row>
        <row r="1572">
          <cell r="J1572" t="str">
            <v>KATTIGE_66F02-JEENAHALLI/KATTIGE</v>
          </cell>
          <cell r="K1572" t="str">
            <v>AGRI</v>
          </cell>
          <cell r="L1572" t="str">
            <v>1310302903010102</v>
          </cell>
          <cell r="M1572">
            <v>820</v>
          </cell>
          <cell r="N1572">
            <v>817</v>
          </cell>
          <cell r="O1572">
            <v>3</v>
          </cell>
          <cell r="P1572">
            <v>816</v>
          </cell>
          <cell r="Q1572">
            <v>0</v>
          </cell>
          <cell r="R1572">
            <v>704.85299999999995</v>
          </cell>
          <cell r="S1572">
            <v>731.86300000000006</v>
          </cell>
          <cell r="T1572">
            <v>704.85</v>
          </cell>
          <cell r="U1572">
            <v>2.9999999999290594E-3</v>
          </cell>
          <cell r="V1572">
            <v>704.85</v>
          </cell>
          <cell r="W1572">
            <v>2.9999999999290594E-3</v>
          </cell>
          <cell r="X1572">
            <v>20000</v>
          </cell>
          <cell r="Y1572">
            <v>0</v>
          </cell>
          <cell r="Z1572">
            <v>540200</v>
          </cell>
          <cell r="AA1572">
            <v>161360</v>
          </cell>
          <cell r="AB1572">
            <v>0</v>
          </cell>
          <cell r="AC1572">
            <v>0</v>
          </cell>
          <cell r="AD1572">
            <v>701560</v>
          </cell>
          <cell r="AE1572">
            <v>0</v>
          </cell>
          <cell r="AF1572">
            <v>634911.16799999995</v>
          </cell>
          <cell r="AG1572">
            <v>634911.16799999995</v>
          </cell>
          <cell r="AH1572">
            <v>9.5</v>
          </cell>
        </row>
        <row r="1573">
          <cell r="J1573" t="str">
            <v>KATTIGE_66F03-SORTUR</v>
          </cell>
          <cell r="K1573" t="str">
            <v>AGRI</v>
          </cell>
          <cell r="L1573" t="str">
            <v>1310302903010103</v>
          </cell>
          <cell r="M1573">
            <v>473</v>
          </cell>
          <cell r="N1573">
            <v>471</v>
          </cell>
          <cell r="O1573">
            <v>2</v>
          </cell>
          <cell r="P1573">
            <v>471</v>
          </cell>
          <cell r="Q1573">
            <v>0</v>
          </cell>
          <cell r="R1573">
            <v>835.88800000000003</v>
          </cell>
          <cell r="S1573">
            <v>863.39700000000005</v>
          </cell>
          <cell r="T1573">
            <v>835.89</v>
          </cell>
          <cell r="U1573">
            <v>-1.9999999999527063E-3</v>
          </cell>
          <cell r="V1573">
            <v>835.89</v>
          </cell>
          <cell r="W1573">
            <v>-1.9999999999527063E-3</v>
          </cell>
          <cell r="X1573">
            <v>20000</v>
          </cell>
          <cell r="Y1573">
            <v>0</v>
          </cell>
          <cell r="Z1573">
            <v>550180</v>
          </cell>
          <cell r="AA1573">
            <v>0</v>
          </cell>
          <cell r="AB1573">
            <v>0</v>
          </cell>
          <cell r="AC1573">
            <v>0</v>
          </cell>
          <cell r="AD1573">
            <v>550180</v>
          </cell>
          <cell r="AE1573">
            <v>0</v>
          </cell>
          <cell r="AF1573">
            <v>497912.89500000002</v>
          </cell>
          <cell r="AG1573">
            <v>497912.89500000002</v>
          </cell>
          <cell r="AH1573">
            <v>9.5</v>
          </cell>
        </row>
        <row r="1574">
          <cell r="J1574" t="str">
            <v>KATTIGE_66F04-HATTUR AGRI</v>
          </cell>
          <cell r="K1574" t="str">
            <v>AGRI</v>
          </cell>
          <cell r="L1574" t="str">
            <v>1310302903010104</v>
          </cell>
          <cell r="M1574">
            <v>446</v>
          </cell>
          <cell r="N1574">
            <v>443</v>
          </cell>
          <cell r="O1574">
            <v>3</v>
          </cell>
          <cell r="P1574">
            <v>443</v>
          </cell>
          <cell r="Q1574">
            <v>0</v>
          </cell>
          <cell r="R1574">
            <v>805.01400000000001</v>
          </cell>
          <cell r="S1574">
            <v>834.61599999999999</v>
          </cell>
          <cell r="T1574">
            <v>805.01</v>
          </cell>
          <cell r="U1574">
            <v>4.0000000000190994E-3</v>
          </cell>
          <cell r="V1574">
            <v>805.01</v>
          </cell>
          <cell r="W1574">
            <v>4.0000000000190994E-3</v>
          </cell>
          <cell r="X1574">
            <v>20000</v>
          </cell>
          <cell r="Y1574">
            <v>0</v>
          </cell>
          <cell r="Z1574">
            <v>592040</v>
          </cell>
          <cell r="AA1574">
            <v>0</v>
          </cell>
          <cell r="AB1574">
            <v>0</v>
          </cell>
          <cell r="AC1574">
            <v>0</v>
          </cell>
          <cell r="AD1574">
            <v>592040</v>
          </cell>
          <cell r="AE1574">
            <v>0</v>
          </cell>
          <cell r="AF1574">
            <v>535796.24899999995</v>
          </cell>
          <cell r="AG1574">
            <v>535796.24899999995</v>
          </cell>
          <cell r="AH1574">
            <v>9.5</v>
          </cell>
        </row>
        <row r="1575">
          <cell r="J1575" t="str">
            <v>KATTIGE_66F06-ARUNDI NJY</v>
          </cell>
          <cell r="K1575" t="str">
            <v>NJY</v>
          </cell>
          <cell r="L1575" t="str">
            <v>1310302903010106</v>
          </cell>
          <cell r="M1575">
            <v>1998</v>
          </cell>
          <cell r="N1575">
            <v>1696</v>
          </cell>
          <cell r="O1575">
            <v>302</v>
          </cell>
          <cell r="P1575">
            <v>3</v>
          </cell>
          <cell r="Q1575">
            <v>0</v>
          </cell>
          <cell r="R1575">
            <v>13238</v>
          </cell>
          <cell r="S1575">
            <v>13469.6</v>
          </cell>
          <cell r="T1575">
            <v>13238</v>
          </cell>
          <cell r="U1575">
            <v>0</v>
          </cell>
          <cell r="V1575">
            <v>13238</v>
          </cell>
          <cell r="W1575">
            <v>0</v>
          </cell>
          <cell r="X1575">
            <v>2000</v>
          </cell>
          <cell r="Y1575">
            <v>0</v>
          </cell>
          <cell r="Z1575">
            <v>463200</v>
          </cell>
          <cell r="AA1575">
            <v>0</v>
          </cell>
          <cell r="AB1575">
            <v>327408</v>
          </cell>
          <cell r="AC1575">
            <v>0</v>
          </cell>
          <cell r="AD1575">
            <v>135792</v>
          </cell>
          <cell r="AE1575">
            <v>122442</v>
          </cell>
          <cell r="AF1575">
            <v>2801.8020000000001</v>
          </cell>
          <cell r="AG1575">
            <v>125243.802</v>
          </cell>
          <cell r="AH1575">
            <v>7.77</v>
          </cell>
        </row>
        <row r="1576">
          <cell r="J1576" t="str">
            <v>KATTIGE_66F07-THIRTHARAMESHWARA NJY</v>
          </cell>
          <cell r="K1576" t="str">
            <v>NJY</v>
          </cell>
          <cell r="L1576" t="str">
            <v>1310302903010107</v>
          </cell>
          <cell r="M1576">
            <v>2613</v>
          </cell>
          <cell r="N1576">
            <v>2109</v>
          </cell>
          <cell r="O1576">
            <v>504</v>
          </cell>
          <cell r="P1576">
            <v>2</v>
          </cell>
          <cell r="Q1576">
            <v>0</v>
          </cell>
          <cell r="R1576">
            <v>11617.4</v>
          </cell>
          <cell r="S1576">
            <v>11760.2</v>
          </cell>
          <cell r="T1576">
            <v>11617.4</v>
          </cell>
          <cell r="U1576">
            <v>0</v>
          </cell>
          <cell r="V1576">
            <v>11617.4</v>
          </cell>
          <cell r="W1576">
            <v>0</v>
          </cell>
          <cell r="X1576">
            <v>1000</v>
          </cell>
          <cell r="Y1576">
            <v>0</v>
          </cell>
          <cell r="Z1576">
            <v>142800</v>
          </cell>
          <cell r="AA1576">
            <v>0</v>
          </cell>
          <cell r="AB1576">
            <v>0</v>
          </cell>
          <cell r="AC1576">
            <v>0</v>
          </cell>
          <cell r="AD1576">
            <v>142800</v>
          </cell>
          <cell r="AE1576">
            <v>136455</v>
          </cell>
          <cell r="AF1576">
            <v>1867.8679999999999</v>
          </cell>
          <cell r="AG1576">
            <v>138322.86799999999</v>
          </cell>
          <cell r="AH1576">
            <v>3.14</v>
          </cell>
        </row>
        <row r="1577">
          <cell r="J1577" t="str">
            <v>KATTIGE_66F09-BELAGUTTI</v>
          </cell>
          <cell r="K1577" t="str">
            <v>AGRI</v>
          </cell>
          <cell r="L1577" t="str">
            <v>1310302903020301</v>
          </cell>
          <cell r="M1577">
            <v>449</v>
          </cell>
          <cell r="N1577">
            <v>447</v>
          </cell>
          <cell r="O1577">
            <v>2</v>
          </cell>
          <cell r="P1577">
            <v>447</v>
          </cell>
          <cell r="Q1577">
            <v>0</v>
          </cell>
          <cell r="R1577">
            <v>7269.15</v>
          </cell>
          <cell r="S1577">
            <v>7510.9</v>
          </cell>
          <cell r="T1577">
            <v>7269.15</v>
          </cell>
          <cell r="U1577">
            <v>0</v>
          </cell>
          <cell r="V1577">
            <v>7269.15</v>
          </cell>
          <cell r="W1577">
            <v>0</v>
          </cell>
          <cell r="X1577">
            <v>2000</v>
          </cell>
          <cell r="Y1577">
            <v>0</v>
          </cell>
          <cell r="Z1577">
            <v>483500</v>
          </cell>
          <cell r="AA1577">
            <v>43520</v>
          </cell>
          <cell r="AB1577">
            <v>0</v>
          </cell>
          <cell r="AC1577">
            <v>0</v>
          </cell>
          <cell r="AD1577">
            <v>527020</v>
          </cell>
          <cell r="AE1577">
            <v>0</v>
          </cell>
          <cell r="AF1577">
            <v>450600</v>
          </cell>
          <cell r="AG1577">
            <v>450600</v>
          </cell>
          <cell r="AH1577">
            <v>14.5</v>
          </cell>
        </row>
        <row r="1578">
          <cell r="J1578" t="str">
            <v>KATTIGE_66F10-GUDDEHALLI</v>
          </cell>
          <cell r="K1578" t="str">
            <v>AGRI</v>
          </cell>
          <cell r="L1578" t="str">
            <v>1310302903020302</v>
          </cell>
          <cell r="M1578">
            <v>354</v>
          </cell>
          <cell r="N1578">
            <v>351</v>
          </cell>
          <cell r="O1578">
            <v>3</v>
          </cell>
          <cell r="P1578">
            <v>351</v>
          </cell>
          <cell r="Q1578">
            <v>0</v>
          </cell>
          <cell r="R1578">
            <v>4737.3999999999996</v>
          </cell>
          <cell r="S1578">
            <v>4977.8</v>
          </cell>
          <cell r="T1578">
            <v>4737.3999999999996</v>
          </cell>
          <cell r="U1578">
            <v>0</v>
          </cell>
          <cell r="V1578">
            <v>4737.3999999999996</v>
          </cell>
          <cell r="W1578">
            <v>0</v>
          </cell>
          <cell r="X1578">
            <v>2000</v>
          </cell>
          <cell r="Y1578">
            <v>0</v>
          </cell>
          <cell r="Z1578">
            <v>480800</v>
          </cell>
          <cell r="AA1578">
            <v>0</v>
          </cell>
          <cell r="AB1578">
            <v>63200</v>
          </cell>
          <cell r="AC1578">
            <v>0</v>
          </cell>
          <cell r="AD1578">
            <v>417600</v>
          </cell>
          <cell r="AE1578">
            <v>0</v>
          </cell>
          <cell r="AF1578">
            <v>357200</v>
          </cell>
          <cell r="AG1578">
            <v>357200</v>
          </cell>
          <cell r="AH1578">
            <v>14.46</v>
          </cell>
        </row>
        <row r="1579">
          <cell r="J1579" t="str">
            <v>NYAMATHI_66F01-KODIKOPPA</v>
          </cell>
          <cell r="K1579" t="str">
            <v>AGRI</v>
          </cell>
          <cell r="L1579" t="str">
            <v>1310302902010301</v>
          </cell>
          <cell r="M1579">
            <v>279</v>
          </cell>
          <cell r="N1579">
            <v>278</v>
          </cell>
          <cell r="O1579">
            <v>1</v>
          </cell>
          <cell r="P1579">
            <v>264</v>
          </cell>
          <cell r="Q1579">
            <v>0</v>
          </cell>
          <cell r="R1579">
            <v>477.38</v>
          </cell>
          <cell r="S1579">
            <v>493.89400000000001</v>
          </cell>
          <cell r="T1579">
            <v>477.38</v>
          </cell>
          <cell r="U1579">
            <v>0</v>
          </cell>
          <cell r="V1579">
            <v>477.38</v>
          </cell>
          <cell r="W1579">
            <v>0</v>
          </cell>
          <cell r="X1579">
            <v>20000</v>
          </cell>
          <cell r="Y1579">
            <v>0</v>
          </cell>
          <cell r="Z1579">
            <v>330280</v>
          </cell>
          <cell r="AA1579">
            <v>0</v>
          </cell>
          <cell r="AB1579">
            <v>5500</v>
          </cell>
          <cell r="AC1579">
            <v>0</v>
          </cell>
          <cell r="AD1579">
            <v>324780</v>
          </cell>
          <cell r="AE1579">
            <v>328</v>
          </cell>
          <cell r="AF1579">
            <v>277400</v>
          </cell>
          <cell r="AG1579">
            <v>277728</v>
          </cell>
          <cell r="AH1579">
            <v>14.49</v>
          </cell>
        </row>
        <row r="1580">
          <cell r="J1580" t="str">
            <v>NYAMATHI_66F02-VADERAHATTUR</v>
          </cell>
          <cell r="K1580" t="str">
            <v>NJY</v>
          </cell>
          <cell r="L1580" t="str">
            <v>1310302902010101</v>
          </cell>
          <cell r="M1580">
            <v>2476</v>
          </cell>
          <cell r="N1580">
            <v>1953</v>
          </cell>
          <cell r="O1580">
            <v>523</v>
          </cell>
          <cell r="P1580">
            <v>4</v>
          </cell>
          <cell r="Q1580">
            <v>0</v>
          </cell>
          <cell r="R1580">
            <v>787.75300000000004</v>
          </cell>
          <cell r="S1580">
            <v>809.60799999999995</v>
          </cell>
          <cell r="T1580">
            <v>787.75</v>
          </cell>
          <cell r="U1580">
            <v>3.0000000000427463E-3</v>
          </cell>
          <cell r="V1580">
            <v>787.75</v>
          </cell>
          <cell r="W1580">
            <v>3.0000000000427463E-3</v>
          </cell>
          <cell r="X1580">
            <v>10000</v>
          </cell>
          <cell r="Y1580">
            <v>0</v>
          </cell>
          <cell r="Z1580">
            <v>218550</v>
          </cell>
          <cell r="AA1580">
            <v>0</v>
          </cell>
          <cell r="AB1580">
            <v>89235</v>
          </cell>
          <cell r="AC1580">
            <v>0</v>
          </cell>
          <cell r="AD1580">
            <v>129315</v>
          </cell>
          <cell r="AE1580">
            <v>116565</v>
          </cell>
          <cell r="AF1580">
            <v>3735.7359999999999</v>
          </cell>
          <cell r="AG1580">
            <v>120300.736</v>
          </cell>
          <cell r="AH1580">
            <v>6.97</v>
          </cell>
        </row>
        <row r="1581">
          <cell r="J1581" t="str">
            <v>NYAMATHI_66F03-KUNKOVA</v>
          </cell>
          <cell r="K1581" t="str">
            <v>AGRI</v>
          </cell>
          <cell r="L1581" t="str">
            <v>1310302902010103</v>
          </cell>
          <cell r="M1581">
            <v>825</v>
          </cell>
          <cell r="N1581">
            <v>825</v>
          </cell>
          <cell r="O1581">
            <v>0</v>
          </cell>
          <cell r="P1581">
            <v>825</v>
          </cell>
          <cell r="Q1581">
            <v>0</v>
          </cell>
          <cell r="R1581">
            <v>726.34500000000003</v>
          </cell>
          <cell r="S1581">
            <v>753.94600000000003</v>
          </cell>
          <cell r="T1581">
            <v>726.35</v>
          </cell>
          <cell r="U1581">
            <v>-4.9999999999954525E-3</v>
          </cell>
          <cell r="V1581">
            <v>726.35</v>
          </cell>
          <cell r="W1581">
            <v>-4.9999999999954525E-3</v>
          </cell>
          <cell r="X1581">
            <v>20000</v>
          </cell>
          <cell r="Y1581">
            <v>0</v>
          </cell>
          <cell r="Z1581">
            <v>552020</v>
          </cell>
          <cell r="AA1581">
            <v>40000</v>
          </cell>
          <cell r="AB1581">
            <v>0</v>
          </cell>
          <cell r="AC1581">
            <v>0</v>
          </cell>
          <cell r="AD1581">
            <v>592020</v>
          </cell>
          <cell r="AE1581">
            <v>0</v>
          </cell>
          <cell r="AF1581">
            <v>535777.75199999998</v>
          </cell>
          <cell r="AG1581">
            <v>535777.75199999998</v>
          </cell>
          <cell r="AH1581">
            <v>9.5</v>
          </cell>
        </row>
        <row r="1582">
          <cell r="J1582" t="str">
            <v>NYAMATHI_66F04-KUDUREKONDA</v>
          </cell>
          <cell r="K1582" t="str">
            <v>AGRI</v>
          </cell>
          <cell r="L1582" t="str">
            <v>1310302902010102</v>
          </cell>
          <cell r="M1582">
            <v>367</v>
          </cell>
          <cell r="N1582">
            <v>354</v>
          </cell>
          <cell r="O1582">
            <v>13</v>
          </cell>
          <cell r="P1582">
            <v>354</v>
          </cell>
          <cell r="Q1582">
            <v>0</v>
          </cell>
          <cell r="R1582">
            <v>585.89599999999996</v>
          </cell>
          <cell r="S1582">
            <v>612.63300000000004</v>
          </cell>
          <cell r="T1582">
            <v>585.9</v>
          </cell>
          <cell r="U1582">
            <v>-4.0000000000190994E-3</v>
          </cell>
          <cell r="V1582">
            <v>585.9</v>
          </cell>
          <cell r="W1582">
            <v>-4.0000000000190994E-3</v>
          </cell>
          <cell r="X1582">
            <v>20000</v>
          </cell>
          <cell r="Y1582">
            <v>0</v>
          </cell>
          <cell r="Z1582">
            <v>534740</v>
          </cell>
          <cell r="AA1582">
            <v>0</v>
          </cell>
          <cell r="AB1582">
            <v>126202</v>
          </cell>
          <cell r="AC1582">
            <v>0</v>
          </cell>
          <cell r="AD1582">
            <v>408538</v>
          </cell>
          <cell r="AE1582">
            <v>0</v>
          </cell>
          <cell r="AF1582">
            <v>349300</v>
          </cell>
          <cell r="AG1582">
            <v>349300</v>
          </cell>
          <cell r="AH1582">
            <v>14.5</v>
          </cell>
        </row>
        <row r="1583">
          <cell r="J1583" t="str">
            <v>NYAMATHI_66F05-SALABALU</v>
          </cell>
          <cell r="K1583" t="str">
            <v>AGRI</v>
          </cell>
          <cell r="L1583" t="str">
            <v>1310302902020305</v>
          </cell>
          <cell r="M1583">
            <v>351</v>
          </cell>
          <cell r="N1583">
            <v>350</v>
          </cell>
          <cell r="O1583">
            <v>1</v>
          </cell>
          <cell r="P1583">
            <v>350</v>
          </cell>
          <cell r="Q1583">
            <v>0</v>
          </cell>
          <cell r="R1583">
            <v>454.899</v>
          </cell>
          <cell r="S1583">
            <v>481.70600000000002</v>
          </cell>
          <cell r="T1583">
            <v>454.9</v>
          </cell>
          <cell r="U1583">
            <v>-9.9999999997635314E-4</v>
          </cell>
          <cell r="V1583">
            <v>454.9</v>
          </cell>
          <cell r="W1583">
            <v>-9.9999999997635314E-4</v>
          </cell>
          <cell r="X1583">
            <v>20000</v>
          </cell>
          <cell r="Y1583">
            <v>0</v>
          </cell>
          <cell r="Z1583">
            <v>536140</v>
          </cell>
          <cell r="AA1583">
            <v>0</v>
          </cell>
          <cell r="AB1583">
            <v>125613</v>
          </cell>
          <cell r="AC1583">
            <v>0</v>
          </cell>
          <cell r="AD1583">
            <v>410527</v>
          </cell>
          <cell r="AE1583">
            <v>0</v>
          </cell>
          <cell r="AF1583">
            <v>351000</v>
          </cell>
          <cell r="AG1583">
            <v>351000</v>
          </cell>
          <cell r="AH1583">
            <v>14.5</v>
          </cell>
        </row>
        <row r="1584">
          <cell r="J1584" t="str">
            <v xml:space="preserve">NYAMATHI_66F06-MADANABAVI </v>
          </cell>
          <cell r="K1584" t="str">
            <v>AGRI</v>
          </cell>
          <cell r="L1584" t="str">
            <v>1310302902020306</v>
          </cell>
          <cell r="M1584">
            <v>452</v>
          </cell>
          <cell r="N1584">
            <v>443</v>
          </cell>
          <cell r="O1584">
            <v>9</v>
          </cell>
          <cell r="P1584">
            <v>443</v>
          </cell>
          <cell r="Q1584">
            <v>0</v>
          </cell>
          <cell r="R1584">
            <v>558.29899999999998</v>
          </cell>
          <cell r="S1584">
            <v>585.37599999999998</v>
          </cell>
          <cell r="T1584">
            <v>558.29999999999995</v>
          </cell>
          <cell r="U1584">
            <v>-9.9999999997635314E-4</v>
          </cell>
          <cell r="V1584">
            <v>558.29999999999995</v>
          </cell>
          <cell r="W1584">
            <v>-9.9999999997635314E-4</v>
          </cell>
          <cell r="X1584">
            <v>20000</v>
          </cell>
          <cell r="Y1584">
            <v>0</v>
          </cell>
          <cell r="Z1584">
            <v>541540</v>
          </cell>
          <cell r="AA1584">
            <v>0</v>
          </cell>
          <cell r="AB1584">
            <v>7271</v>
          </cell>
          <cell r="AC1584">
            <v>0</v>
          </cell>
          <cell r="AD1584">
            <v>534269</v>
          </cell>
          <cell r="AE1584">
            <v>0</v>
          </cell>
          <cell r="AF1584">
            <v>456800</v>
          </cell>
          <cell r="AG1584">
            <v>456800</v>
          </cell>
          <cell r="AH1584">
            <v>14.5</v>
          </cell>
        </row>
        <row r="1585">
          <cell r="J1585" t="str">
            <v>NYAMATHI_66F07-BIJAGATTE</v>
          </cell>
          <cell r="K1585" t="str">
            <v>AGRI</v>
          </cell>
          <cell r="L1585" t="str">
            <v>1310302902020303</v>
          </cell>
          <cell r="M1585">
            <v>720</v>
          </cell>
          <cell r="N1585">
            <v>718</v>
          </cell>
          <cell r="O1585">
            <v>2</v>
          </cell>
          <cell r="P1585">
            <v>718</v>
          </cell>
          <cell r="Q1585">
            <v>0</v>
          </cell>
          <cell r="R1585">
            <v>214.029</v>
          </cell>
          <cell r="S1585">
            <v>237.06100000000001</v>
          </cell>
          <cell r="T1585">
            <v>214.03</v>
          </cell>
          <cell r="U1585">
            <v>-1.0000000000047748E-3</v>
          </cell>
          <cell r="V1585">
            <v>214.03</v>
          </cell>
          <cell r="W1585">
            <v>-1.0000000000047748E-3</v>
          </cell>
          <cell r="X1585">
            <v>20000</v>
          </cell>
          <cell r="Y1585">
            <v>0</v>
          </cell>
          <cell r="Z1585">
            <v>460640</v>
          </cell>
          <cell r="AA1585">
            <v>53300</v>
          </cell>
          <cell r="AB1585">
            <v>0</v>
          </cell>
          <cell r="AC1585">
            <v>0</v>
          </cell>
          <cell r="AD1585">
            <v>513940</v>
          </cell>
          <cell r="AE1585">
            <v>0</v>
          </cell>
          <cell r="AF1585">
            <v>465114.83399999997</v>
          </cell>
          <cell r="AG1585">
            <v>465114.83399999997</v>
          </cell>
          <cell r="AH1585">
            <v>9.5</v>
          </cell>
        </row>
        <row r="1586">
          <cell r="J1586" t="str">
            <v>NYAMATHI_66F08-RAMESHWARA</v>
          </cell>
          <cell r="K1586" t="str">
            <v>AGRI</v>
          </cell>
          <cell r="L1586" t="str">
            <v>1310302902020301</v>
          </cell>
          <cell r="M1586">
            <v>547</v>
          </cell>
          <cell r="N1586">
            <v>544</v>
          </cell>
          <cell r="O1586">
            <v>3</v>
          </cell>
          <cell r="P1586">
            <v>544</v>
          </cell>
          <cell r="Q1586">
            <v>0</v>
          </cell>
          <cell r="R1586">
            <v>678.02300000000002</v>
          </cell>
          <cell r="S1586">
            <v>705.63</v>
          </cell>
          <cell r="T1586">
            <v>678.02</v>
          </cell>
          <cell r="U1586">
            <v>3.0000000000427463E-3</v>
          </cell>
          <cell r="V1586">
            <v>678.02</v>
          </cell>
          <cell r="W1586">
            <v>3.0000000000427463E-3</v>
          </cell>
          <cell r="X1586">
            <v>20000</v>
          </cell>
          <cell r="Y1586">
            <v>0</v>
          </cell>
          <cell r="Z1586">
            <v>552140</v>
          </cell>
          <cell r="AA1586">
            <v>10111</v>
          </cell>
          <cell r="AB1586">
            <v>0</v>
          </cell>
          <cell r="AC1586">
            <v>0</v>
          </cell>
          <cell r="AD1586">
            <v>562251</v>
          </cell>
          <cell r="AE1586">
            <v>0</v>
          </cell>
          <cell r="AF1586">
            <v>508836.12699999998</v>
          </cell>
          <cell r="AG1586">
            <v>508836.12699999998</v>
          </cell>
          <cell r="AH1586">
            <v>9.5</v>
          </cell>
        </row>
        <row r="1587">
          <cell r="J1587" t="str">
            <v>NYAMATHI_66F09-SURAHONNE NJY</v>
          </cell>
          <cell r="K1587" t="str">
            <v>NJY</v>
          </cell>
          <cell r="L1587" t="str">
            <v>1310302902020307</v>
          </cell>
          <cell r="M1587">
            <v>2374</v>
          </cell>
          <cell r="N1587">
            <v>1920</v>
          </cell>
          <cell r="O1587">
            <v>454</v>
          </cell>
          <cell r="P1587">
            <v>5</v>
          </cell>
          <cell r="Q1587">
            <v>0</v>
          </cell>
          <cell r="R1587">
            <v>564.85500000000002</v>
          </cell>
          <cell r="S1587">
            <v>581.66499999999996</v>
          </cell>
          <cell r="T1587">
            <v>564.86</v>
          </cell>
          <cell r="U1587">
            <v>-4.9999999999954525E-3</v>
          </cell>
          <cell r="V1587">
            <v>564.86</v>
          </cell>
          <cell r="W1587">
            <v>-4.9999999999954525E-3</v>
          </cell>
          <cell r="X1587">
            <v>10000</v>
          </cell>
          <cell r="Y1587">
            <v>0</v>
          </cell>
          <cell r="Z1587">
            <v>168100</v>
          </cell>
          <cell r="AA1587">
            <v>0</v>
          </cell>
          <cell r="AB1587">
            <v>10111</v>
          </cell>
          <cell r="AC1587">
            <v>0</v>
          </cell>
          <cell r="AD1587">
            <v>157989</v>
          </cell>
          <cell r="AE1587">
            <v>141464.35</v>
          </cell>
          <cell r="AF1587">
            <v>4669.67</v>
          </cell>
          <cell r="AG1587">
            <v>146134.01999999999</v>
          </cell>
          <cell r="AH1587">
            <v>7.5</v>
          </cell>
        </row>
        <row r="1588">
          <cell r="J1588" t="str">
            <v>NYAMATHI_66F10-YARAGANALU NJY</v>
          </cell>
          <cell r="K1588" t="str">
            <v>NJY</v>
          </cell>
          <cell r="L1588" t="str">
            <v>1310302902010104</v>
          </cell>
          <cell r="M1588">
            <v>1146</v>
          </cell>
          <cell r="N1588">
            <v>941</v>
          </cell>
          <cell r="O1588">
            <v>205</v>
          </cell>
          <cell r="P1588">
            <v>6</v>
          </cell>
          <cell r="Q1588">
            <v>0</v>
          </cell>
          <cell r="R1588">
            <v>386.45</v>
          </cell>
          <cell r="S1588">
            <v>407.03</v>
          </cell>
          <cell r="T1588">
            <v>386.45</v>
          </cell>
          <cell r="U1588">
            <v>0</v>
          </cell>
          <cell r="V1588">
            <v>386.45</v>
          </cell>
          <cell r="W1588">
            <v>0</v>
          </cell>
          <cell r="X1588">
            <v>10000</v>
          </cell>
          <cell r="Y1588">
            <v>0</v>
          </cell>
          <cell r="Z1588">
            <v>205800</v>
          </cell>
          <cell r="AA1588">
            <v>0</v>
          </cell>
          <cell r="AB1588">
            <v>142611</v>
          </cell>
          <cell r="AC1588">
            <v>0</v>
          </cell>
          <cell r="AD1588">
            <v>63189</v>
          </cell>
          <cell r="AE1588">
            <v>56357</v>
          </cell>
          <cell r="AF1588">
            <v>5603.6040000000003</v>
          </cell>
          <cell r="AG1588">
            <v>61960.603999999999</v>
          </cell>
          <cell r="AH1588">
            <v>1.94</v>
          </cell>
        </row>
        <row r="1589">
          <cell r="J1589" t="str">
            <v>NYAMATHI_66F11-GANGANAKOTE</v>
          </cell>
          <cell r="K1589" t="str">
            <v>NJY</v>
          </cell>
          <cell r="L1589" t="str">
            <v>1310302902020304</v>
          </cell>
          <cell r="M1589">
            <v>1869</v>
          </cell>
          <cell r="N1589">
            <v>1518</v>
          </cell>
          <cell r="O1589">
            <v>351</v>
          </cell>
          <cell r="P1589">
            <v>2</v>
          </cell>
          <cell r="Q1589">
            <v>0</v>
          </cell>
          <cell r="R1589">
            <v>566.48699999999997</v>
          </cell>
          <cell r="S1589">
            <v>575.36699999999996</v>
          </cell>
          <cell r="T1589">
            <v>566.49</v>
          </cell>
          <cell r="U1589">
            <v>-3.0000000000427463E-3</v>
          </cell>
          <cell r="V1589">
            <v>566.49</v>
          </cell>
          <cell r="W1589">
            <v>-3.0000000000427463E-3</v>
          </cell>
          <cell r="X1589">
            <v>20000</v>
          </cell>
          <cell r="Y1589">
            <v>0</v>
          </cell>
          <cell r="Z1589">
            <v>177600</v>
          </cell>
          <cell r="AA1589">
            <v>0</v>
          </cell>
          <cell r="AB1589">
            <v>8281</v>
          </cell>
          <cell r="AC1589">
            <v>0</v>
          </cell>
          <cell r="AD1589">
            <v>169319</v>
          </cell>
          <cell r="AE1589">
            <v>153110</v>
          </cell>
          <cell r="AF1589">
            <v>2334.835</v>
          </cell>
          <cell r="AG1589">
            <v>155444.83499999999</v>
          </cell>
          <cell r="AH1589">
            <v>8.19</v>
          </cell>
        </row>
        <row r="1590">
          <cell r="J1590" t="str">
            <v>NYAMATHI_66F12-NYAMTHI</v>
          </cell>
          <cell r="K1590" t="str">
            <v>NJY</v>
          </cell>
          <cell r="L1590" t="str">
            <v>1310302902020302</v>
          </cell>
          <cell r="M1590">
            <v>4528</v>
          </cell>
          <cell r="N1590">
            <v>3400</v>
          </cell>
          <cell r="O1590">
            <v>1128</v>
          </cell>
          <cell r="P1590">
            <v>2</v>
          </cell>
          <cell r="Q1590">
            <v>0</v>
          </cell>
          <cell r="R1590">
            <v>0</v>
          </cell>
          <cell r="S1590">
            <v>9.4290000000000003</v>
          </cell>
          <cell r="T1590">
            <v>646.54999999999995</v>
          </cell>
          <cell r="U1590">
            <v>-646.54999999999995</v>
          </cell>
          <cell r="V1590">
            <v>646.54999999999995</v>
          </cell>
          <cell r="W1590">
            <v>-646.54999999999995</v>
          </cell>
          <cell r="X1590">
            <v>20000</v>
          </cell>
          <cell r="Y1590">
            <v>0</v>
          </cell>
          <cell r="Z1590">
            <v>188580</v>
          </cell>
          <cell r="AA1590">
            <v>29815</v>
          </cell>
          <cell r="AB1590">
            <v>0</v>
          </cell>
          <cell r="AC1590">
            <v>0</v>
          </cell>
          <cell r="AD1590">
            <v>218395</v>
          </cell>
          <cell r="AE1590">
            <v>211967.85</v>
          </cell>
          <cell r="AF1590">
            <v>1867.8679999999999</v>
          </cell>
          <cell r="AG1590">
            <v>213835.71799999999</v>
          </cell>
          <cell r="AH1590">
            <v>2.09</v>
          </cell>
        </row>
        <row r="1591">
          <cell r="J1591" t="str">
            <v>SAVALANGA_66F01-SAVALANGA</v>
          </cell>
          <cell r="K1591" t="str">
            <v>NJY</v>
          </cell>
          <cell r="L1591" t="str">
            <v>1310302908010101</v>
          </cell>
          <cell r="M1591">
            <v>3796</v>
          </cell>
          <cell r="N1591">
            <v>3225</v>
          </cell>
          <cell r="O1591">
            <v>571</v>
          </cell>
          <cell r="P1591">
            <v>2</v>
          </cell>
          <cell r="Q1591">
            <v>0</v>
          </cell>
          <cell r="R1591">
            <v>1384.7660000000001</v>
          </cell>
          <cell r="S1591">
            <v>1405.296</v>
          </cell>
          <cell r="T1591">
            <v>1384.77</v>
          </cell>
          <cell r="U1591">
            <v>-3.9999999999054126E-3</v>
          </cell>
          <cell r="V1591">
            <v>1384.77</v>
          </cell>
          <cell r="W1591">
            <v>-3.9999999999054126E-3</v>
          </cell>
          <cell r="X1591">
            <v>20000</v>
          </cell>
          <cell r="Y1591">
            <v>0</v>
          </cell>
          <cell r="Z1591">
            <v>410600</v>
          </cell>
          <cell r="AA1591">
            <v>0</v>
          </cell>
          <cell r="AB1591">
            <v>144442</v>
          </cell>
          <cell r="AC1591">
            <v>0</v>
          </cell>
          <cell r="AD1591">
            <v>266158</v>
          </cell>
          <cell r="AE1591">
            <v>241937</v>
          </cell>
          <cell r="AF1591">
            <v>1867.8679999999999</v>
          </cell>
          <cell r="AG1591">
            <v>243804.86799999999</v>
          </cell>
          <cell r="AH1591">
            <v>8.4</v>
          </cell>
        </row>
        <row r="1592">
          <cell r="J1592" t="str">
            <v>SAVALANGA_66F02-GANJENAHALLI</v>
          </cell>
          <cell r="K1592" t="str">
            <v>AGRI</v>
          </cell>
          <cell r="L1592" t="str">
            <v>1310302908010102</v>
          </cell>
          <cell r="M1592">
            <v>359</v>
          </cell>
          <cell r="N1592">
            <v>359</v>
          </cell>
          <cell r="O1592">
            <v>0</v>
          </cell>
          <cell r="P1592">
            <v>359</v>
          </cell>
          <cell r="Q1592">
            <v>0</v>
          </cell>
          <cell r="R1592">
            <v>624.91099999999994</v>
          </cell>
          <cell r="S1592">
            <v>651.61900000000003</v>
          </cell>
          <cell r="T1592">
            <v>624.91</v>
          </cell>
          <cell r="U1592">
            <v>9.9999999997635314E-4</v>
          </cell>
          <cell r="V1592">
            <v>624.91</v>
          </cell>
          <cell r="W1592">
            <v>9.9999999997635314E-4</v>
          </cell>
          <cell r="X1592">
            <v>20000</v>
          </cell>
          <cell r="Y1592">
            <v>0</v>
          </cell>
          <cell r="Z1592">
            <v>534160</v>
          </cell>
          <cell r="AA1592">
            <v>0</v>
          </cell>
          <cell r="AB1592">
            <v>129004</v>
          </cell>
          <cell r="AC1592">
            <v>0</v>
          </cell>
          <cell r="AD1592">
            <v>405156</v>
          </cell>
          <cell r="AE1592">
            <v>0</v>
          </cell>
          <cell r="AF1592">
            <v>346408</v>
          </cell>
          <cell r="AG1592">
            <v>346408</v>
          </cell>
          <cell r="AH1592">
            <v>14.5</v>
          </cell>
        </row>
        <row r="1593">
          <cell r="J1593" t="str">
            <v>SAVALANGA_66F03-CHINNIKATTE</v>
          </cell>
          <cell r="K1593" t="str">
            <v>AGRI</v>
          </cell>
          <cell r="L1593" t="str">
            <v>1310302908010104</v>
          </cell>
          <cell r="M1593">
            <v>423</v>
          </cell>
          <cell r="N1593">
            <v>421</v>
          </cell>
          <cell r="O1593">
            <v>2</v>
          </cell>
          <cell r="P1593">
            <v>421</v>
          </cell>
          <cell r="Q1593">
            <v>0</v>
          </cell>
          <cell r="R1593">
            <v>659.89599999999996</v>
          </cell>
          <cell r="S1593">
            <v>685.27200000000005</v>
          </cell>
          <cell r="T1593">
            <v>659.9</v>
          </cell>
          <cell r="U1593">
            <v>-4.0000000000190994E-3</v>
          </cell>
          <cell r="V1593">
            <v>659.9</v>
          </cell>
          <cell r="W1593">
            <v>-4.0000000000190994E-3</v>
          </cell>
          <cell r="X1593">
            <v>20000</v>
          </cell>
          <cell r="Y1593">
            <v>0</v>
          </cell>
          <cell r="Z1593">
            <v>507520</v>
          </cell>
          <cell r="AA1593">
            <v>0</v>
          </cell>
          <cell r="AB1593">
            <v>10560</v>
          </cell>
          <cell r="AC1593">
            <v>0</v>
          </cell>
          <cell r="AD1593">
            <v>496960</v>
          </cell>
          <cell r="AE1593">
            <v>0</v>
          </cell>
          <cell r="AF1593">
            <v>424900</v>
          </cell>
          <cell r="AG1593">
            <v>424900</v>
          </cell>
          <cell r="AH1593">
            <v>14.5</v>
          </cell>
        </row>
        <row r="1594">
          <cell r="J1594" t="str">
            <v>SAVALANGA_66F04-MACHAGONDANAHALLI</v>
          </cell>
          <cell r="K1594" t="str">
            <v>AGRI</v>
          </cell>
          <cell r="L1594" t="str">
            <v>1310302908010103</v>
          </cell>
          <cell r="M1594">
            <v>445</v>
          </cell>
          <cell r="N1594">
            <v>444</v>
          </cell>
          <cell r="O1594">
            <v>1</v>
          </cell>
          <cell r="P1594">
            <v>444</v>
          </cell>
          <cell r="Q1594">
            <v>0</v>
          </cell>
          <cell r="R1594">
            <v>636.548</v>
          </cell>
          <cell r="S1594">
            <v>661.82399999999996</v>
          </cell>
          <cell r="T1594">
            <v>636.54999999999995</v>
          </cell>
          <cell r="U1594">
            <v>-1.9999999999527063E-3</v>
          </cell>
          <cell r="V1594">
            <v>636.54999999999995</v>
          </cell>
          <cell r="W1594">
            <v>-1.9999999999527063E-3</v>
          </cell>
          <cell r="X1594">
            <v>20000</v>
          </cell>
          <cell r="Y1594">
            <v>0</v>
          </cell>
          <cell r="Z1594">
            <v>505520</v>
          </cell>
          <cell r="AA1594">
            <v>0</v>
          </cell>
          <cell r="AB1594">
            <v>19555</v>
          </cell>
          <cell r="AC1594">
            <v>0</v>
          </cell>
          <cell r="AD1594">
            <v>485965</v>
          </cell>
          <cell r="AE1594">
            <v>0</v>
          </cell>
          <cell r="AF1594">
            <v>415500</v>
          </cell>
          <cell r="AG1594">
            <v>415500</v>
          </cell>
          <cell r="AH1594">
            <v>14.5</v>
          </cell>
        </row>
        <row r="1595">
          <cell r="J1595" t="str">
            <v>SAVALANGA_66F05-KODATALU</v>
          </cell>
          <cell r="K1595" t="str">
            <v>NJY</v>
          </cell>
          <cell r="L1595" t="str">
            <v>1310302908010105</v>
          </cell>
          <cell r="M1595">
            <v>3108</v>
          </cell>
          <cell r="N1595">
            <v>2630</v>
          </cell>
          <cell r="O1595">
            <v>478</v>
          </cell>
          <cell r="P1595">
            <v>0</v>
          </cell>
          <cell r="Q1595">
            <v>0</v>
          </cell>
          <cell r="R1595">
            <v>17818.400000000001</v>
          </cell>
          <cell r="S1595">
            <v>18008.5</v>
          </cell>
          <cell r="T1595">
            <v>17818.400000000001</v>
          </cell>
          <cell r="U1595">
            <v>0</v>
          </cell>
          <cell r="V1595">
            <v>17818.400000000001</v>
          </cell>
          <cell r="W1595">
            <v>0</v>
          </cell>
          <cell r="X1595">
            <v>2000</v>
          </cell>
          <cell r="Y1595">
            <v>0</v>
          </cell>
          <cell r="Z1595">
            <v>380200</v>
          </cell>
          <cell r="AA1595">
            <v>0</v>
          </cell>
          <cell r="AB1595">
            <v>189612</v>
          </cell>
          <cell r="AC1595">
            <v>0</v>
          </cell>
          <cell r="AD1595">
            <v>190588</v>
          </cell>
          <cell r="AE1595">
            <v>172958.4</v>
          </cell>
          <cell r="AF1595">
            <v>0</v>
          </cell>
          <cell r="AG1595">
            <v>172958.4</v>
          </cell>
          <cell r="AH1595">
            <v>9.25</v>
          </cell>
        </row>
        <row r="1596">
          <cell r="J1596" t="str">
            <v>SAVALANGA_66F06-MADAPURA</v>
          </cell>
          <cell r="K1596" t="str">
            <v>AGRI</v>
          </cell>
          <cell r="L1596" t="str">
            <v>1310302908020301</v>
          </cell>
          <cell r="M1596">
            <v>291</v>
          </cell>
          <cell r="N1596">
            <v>291</v>
          </cell>
          <cell r="O1596">
            <v>0</v>
          </cell>
          <cell r="P1596">
            <v>291</v>
          </cell>
          <cell r="Q1596">
            <v>0</v>
          </cell>
          <cell r="R1596">
            <v>7075</v>
          </cell>
          <cell r="S1596">
            <v>7371.8</v>
          </cell>
          <cell r="T1596">
            <v>7075</v>
          </cell>
          <cell r="U1596">
            <v>0</v>
          </cell>
          <cell r="V1596">
            <v>7075</v>
          </cell>
          <cell r="W1596">
            <v>0</v>
          </cell>
          <cell r="X1596">
            <v>2000</v>
          </cell>
          <cell r="Y1596">
            <v>0</v>
          </cell>
          <cell r="Z1596">
            <v>593600</v>
          </cell>
          <cell r="AA1596">
            <v>0</v>
          </cell>
          <cell r="AB1596">
            <v>256056</v>
          </cell>
          <cell r="AC1596">
            <v>0</v>
          </cell>
          <cell r="AD1596">
            <v>337544</v>
          </cell>
          <cell r="AE1596">
            <v>0</v>
          </cell>
          <cell r="AF1596">
            <v>288600</v>
          </cell>
          <cell r="AG1596">
            <v>288600</v>
          </cell>
          <cell r="AH1596">
            <v>14.5</v>
          </cell>
        </row>
        <row r="1597">
          <cell r="J1597" t="str">
            <v>SAVALANGA_66F07-KANAVEVEERABHADRESHWRA</v>
          </cell>
          <cell r="K1597" t="str">
            <v>AGRI</v>
          </cell>
          <cell r="L1597" t="str">
            <v>1310302908020101</v>
          </cell>
          <cell r="M1597">
            <v>486</v>
          </cell>
          <cell r="N1597">
            <v>479</v>
          </cell>
          <cell r="O1597">
            <v>7</v>
          </cell>
          <cell r="P1597">
            <v>479</v>
          </cell>
          <cell r="Q1597">
            <v>0</v>
          </cell>
          <cell r="R1597">
            <v>6767.1</v>
          </cell>
          <cell r="S1597">
            <v>7072.2</v>
          </cell>
          <cell r="T1597">
            <v>6767.1</v>
          </cell>
          <cell r="U1597">
            <v>0</v>
          </cell>
          <cell r="V1597">
            <v>6767.1</v>
          </cell>
          <cell r="W1597">
            <v>0</v>
          </cell>
          <cell r="X1597">
            <v>2000</v>
          </cell>
          <cell r="Y1597">
            <v>0</v>
          </cell>
          <cell r="Z1597">
            <v>610200</v>
          </cell>
          <cell r="AA1597">
            <v>0</v>
          </cell>
          <cell r="AB1597">
            <v>73710</v>
          </cell>
          <cell r="AC1597">
            <v>0</v>
          </cell>
          <cell r="AD1597">
            <v>536490</v>
          </cell>
          <cell r="AE1597">
            <v>0</v>
          </cell>
          <cell r="AF1597">
            <v>458700</v>
          </cell>
          <cell r="AG1597">
            <v>458700</v>
          </cell>
          <cell r="AH1597">
            <v>14.5</v>
          </cell>
        </row>
        <row r="1598">
          <cell r="J1598" t="str">
            <v>SAVALANGA_66F08-KYATHINAKOPPA</v>
          </cell>
          <cell r="K1598" t="str">
            <v>AGRI</v>
          </cell>
          <cell r="L1598" t="str">
            <v>1310302908020302</v>
          </cell>
          <cell r="M1598">
            <v>354</v>
          </cell>
          <cell r="N1598">
            <v>350</v>
          </cell>
          <cell r="O1598">
            <v>4</v>
          </cell>
          <cell r="P1598">
            <v>350</v>
          </cell>
          <cell r="Q1598">
            <v>0</v>
          </cell>
          <cell r="R1598">
            <v>6181.3</v>
          </cell>
          <cell r="S1598">
            <v>6476.6</v>
          </cell>
          <cell r="T1598">
            <v>6181.3</v>
          </cell>
          <cell r="U1598">
            <v>0</v>
          </cell>
          <cell r="V1598">
            <v>6181.3</v>
          </cell>
          <cell r="W1598">
            <v>0</v>
          </cell>
          <cell r="X1598">
            <v>2000</v>
          </cell>
          <cell r="Y1598">
            <v>0</v>
          </cell>
          <cell r="Z1598">
            <v>590600</v>
          </cell>
          <cell r="AA1598">
            <v>0</v>
          </cell>
          <cell r="AB1598">
            <v>174225</v>
          </cell>
          <cell r="AC1598">
            <v>0</v>
          </cell>
          <cell r="AD1598">
            <v>416375</v>
          </cell>
          <cell r="AE1598">
            <v>0</v>
          </cell>
          <cell r="AF1598">
            <v>356000</v>
          </cell>
          <cell r="AG1598">
            <v>356000</v>
          </cell>
          <cell r="AH1598">
            <v>14.5</v>
          </cell>
        </row>
        <row r="1599">
          <cell r="J1599" t="str">
            <v>SAVALANGA_66F09-JAYANAGARA</v>
          </cell>
          <cell r="K1599" t="str">
            <v>AGRI</v>
          </cell>
          <cell r="L1599" t="str">
            <v>1310302908020303</v>
          </cell>
          <cell r="M1599">
            <v>479</v>
          </cell>
          <cell r="N1599">
            <v>438</v>
          </cell>
          <cell r="O1599">
            <v>41</v>
          </cell>
          <cell r="P1599">
            <v>438</v>
          </cell>
          <cell r="Q1599">
            <v>0</v>
          </cell>
          <cell r="R1599">
            <v>6311.7</v>
          </cell>
          <cell r="S1599">
            <v>6602.9</v>
          </cell>
          <cell r="T1599">
            <v>6311.7</v>
          </cell>
          <cell r="U1599">
            <v>0</v>
          </cell>
          <cell r="V1599">
            <v>6311.7</v>
          </cell>
          <cell r="W1599">
            <v>0</v>
          </cell>
          <cell r="X1599">
            <v>2000</v>
          </cell>
          <cell r="Y1599">
            <v>0</v>
          </cell>
          <cell r="Z1599">
            <v>582400</v>
          </cell>
          <cell r="AA1599">
            <v>0</v>
          </cell>
          <cell r="AB1599">
            <v>66961</v>
          </cell>
          <cell r="AC1599">
            <v>0</v>
          </cell>
          <cell r="AD1599">
            <v>515439</v>
          </cell>
          <cell r="AE1599">
            <v>0</v>
          </cell>
          <cell r="AF1599">
            <v>440700</v>
          </cell>
          <cell r="AG1599">
            <v>440700</v>
          </cell>
          <cell r="AH1599">
            <v>14.5</v>
          </cell>
        </row>
        <row r="1600">
          <cell r="J1600" t="str">
            <v>YNHOSKOTE_66F03-G.T.HALLI</v>
          </cell>
          <cell r="K1600" t="str">
            <v>AGRI</v>
          </cell>
          <cell r="L1600" t="str">
            <v>1320306906010301</v>
          </cell>
          <cell r="M1600">
            <v>319</v>
          </cell>
          <cell r="N1600">
            <v>228</v>
          </cell>
          <cell r="O1600">
            <v>91</v>
          </cell>
          <cell r="P1600">
            <v>208</v>
          </cell>
          <cell r="Q1600">
            <v>0</v>
          </cell>
          <cell r="R1600">
            <v>565.85299999999995</v>
          </cell>
          <cell r="S1600">
            <v>585.46400000000006</v>
          </cell>
          <cell r="T1600">
            <v>565.85</v>
          </cell>
          <cell r="U1600">
            <v>2.9999999999290594E-3</v>
          </cell>
          <cell r="V1600">
            <v>565.85</v>
          </cell>
          <cell r="W1600">
            <v>2.9999999999290594E-3</v>
          </cell>
          <cell r="X1600">
            <v>20000</v>
          </cell>
          <cell r="Y1600">
            <v>0</v>
          </cell>
          <cell r="Z1600">
            <v>392220</v>
          </cell>
          <cell r="AA1600">
            <v>0</v>
          </cell>
          <cell r="AB1600">
            <v>78000</v>
          </cell>
          <cell r="AC1600">
            <v>0</v>
          </cell>
          <cell r="AD1600">
            <v>314220</v>
          </cell>
          <cell r="AE1600">
            <v>536</v>
          </cell>
          <cell r="AF1600">
            <v>257000</v>
          </cell>
          <cell r="AG1600">
            <v>257536</v>
          </cell>
          <cell r="AH1600">
            <v>18.04</v>
          </cell>
        </row>
        <row r="1601">
          <cell r="J1601" t="str">
            <v>YNHOSKOTE_66F04-JALODU</v>
          </cell>
          <cell r="K1601" t="str">
            <v>AGRI</v>
          </cell>
          <cell r="L1601" t="str">
            <v>1320306906010101</v>
          </cell>
          <cell r="M1601">
            <v>350</v>
          </cell>
          <cell r="N1601">
            <v>276</v>
          </cell>
          <cell r="O1601">
            <v>74</v>
          </cell>
          <cell r="P1601">
            <v>266</v>
          </cell>
          <cell r="Q1601">
            <v>0</v>
          </cell>
          <cell r="R1601">
            <v>902.01</v>
          </cell>
          <cell r="S1601">
            <v>926.70899999999995</v>
          </cell>
          <cell r="T1601">
            <v>902.01</v>
          </cell>
          <cell r="U1601">
            <v>0</v>
          </cell>
          <cell r="V1601">
            <v>902.01</v>
          </cell>
          <cell r="W1601">
            <v>0</v>
          </cell>
          <cell r="X1601">
            <v>20000</v>
          </cell>
          <cell r="Y1601">
            <v>0</v>
          </cell>
          <cell r="Z1601">
            <v>493980</v>
          </cell>
          <cell r="AA1601">
            <v>0</v>
          </cell>
          <cell r="AB1601">
            <v>35500</v>
          </cell>
          <cell r="AC1601">
            <v>0</v>
          </cell>
          <cell r="AD1601">
            <v>458480</v>
          </cell>
          <cell r="AE1601">
            <v>287</v>
          </cell>
          <cell r="AF1601">
            <v>391220</v>
          </cell>
          <cell r="AG1601">
            <v>391507</v>
          </cell>
          <cell r="AH1601">
            <v>14.61</v>
          </cell>
        </row>
        <row r="1602">
          <cell r="J1602" t="str">
            <v>YNHOSKOTE_66F06 HANUMANTHANAHALLI</v>
          </cell>
          <cell r="K1602" t="str">
            <v>AGRI</v>
          </cell>
          <cell r="L1602" t="str">
            <v>15784</v>
          </cell>
          <cell r="M1602">
            <v>323</v>
          </cell>
          <cell r="N1602">
            <v>318</v>
          </cell>
          <cell r="O1602">
            <v>5</v>
          </cell>
          <cell r="P1602">
            <v>313</v>
          </cell>
          <cell r="Q1602">
            <v>0</v>
          </cell>
          <cell r="R1602">
            <v>0</v>
          </cell>
          <cell r="S1602">
            <v>31.715</v>
          </cell>
          <cell r="T1602">
            <v>1112.1600000000001</v>
          </cell>
          <cell r="U1602">
            <v>-1112.1600000000001</v>
          </cell>
          <cell r="V1602">
            <v>1112.1600000000001</v>
          </cell>
          <cell r="W1602">
            <v>-1112.1600000000001</v>
          </cell>
          <cell r="X1602">
            <v>20000</v>
          </cell>
          <cell r="Y1602">
            <v>0</v>
          </cell>
          <cell r="Z1602">
            <v>634300</v>
          </cell>
          <cell r="AA1602">
            <v>0</v>
          </cell>
          <cell r="AB1602">
            <v>177000</v>
          </cell>
          <cell r="AC1602">
            <v>0</v>
          </cell>
          <cell r="AD1602">
            <v>457300</v>
          </cell>
          <cell r="AE1602">
            <v>112</v>
          </cell>
          <cell r="AF1602">
            <v>382400</v>
          </cell>
          <cell r="AG1602">
            <v>382512</v>
          </cell>
          <cell r="AH1602">
            <v>16.350000000000001</v>
          </cell>
        </row>
        <row r="1603">
          <cell r="J1603" t="str">
            <v>YNHOSKOTE_66F07--BHEMANAKUNTE</v>
          </cell>
          <cell r="K1603" t="str">
            <v>AGRI</v>
          </cell>
          <cell r="L1603" t="str">
            <v>1320306906020102</v>
          </cell>
          <cell r="M1603">
            <v>824</v>
          </cell>
          <cell r="N1603">
            <v>557</v>
          </cell>
          <cell r="O1603">
            <v>267</v>
          </cell>
          <cell r="P1603">
            <v>281</v>
          </cell>
          <cell r="Q1603">
            <v>0</v>
          </cell>
          <cell r="R1603">
            <v>886.947</v>
          </cell>
          <cell r="S1603">
            <v>898.06899999999996</v>
          </cell>
          <cell r="T1603">
            <v>886.95</v>
          </cell>
          <cell r="U1603">
            <v>-3.0000000000427463E-3</v>
          </cell>
          <cell r="V1603">
            <v>886.95</v>
          </cell>
          <cell r="W1603">
            <v>-3.0000000000427463E-3</v>
          </cell>
          <cell r="X1603">
            <v>20000</v>
          </cell>
          <cell r="Y1603">
            <v>0</v>
          </cell>
          <cell r="Z1603">
            <v>222440</v>
          </cell>
          <cell r="AA1603">
            <v>248860</v>
          </cell>
          <cell r="AB1603">
            <v>0</v>
          </cell>
          <cell r="AC1603">
            <v>0</v>
          </cell>
          <cell r="AD1603">
            <v>471300</v>
          </cell>
          <cell r="AE1603">
            <v>10286</v>
          </cell>
          <cell r="AF1603">
            <v>416241.52600000001</v>
          </cell>
          <cell r="AG1603">
            <v>426527.52600000001</v>
          </cell>
          <cell r="AH1603">
            <v>9.5</v>
          </cell>
        </row>
        <row r="1604">
          <cell r="J1604" t="str">
            <v>YNHOSKOTE_66F08-HOSADURGA</v>
          </cell>
          <cell r="K1604" t="str">
            <v>AGRI</v>
          </cell>
          <cell r="L1604" t="str">
            <v>1320306906020103</v>
          </cell>
          <cell r="M1604">
            <v>615</v>
          </cell>
          <cell r="N1604">
            <v>286</v>
          </cell>
          <cell r="O1604">
            <v>329</v>
          </cell>
          <cell r="P1604">
            <v>257</v>
          </cell>
          <cell r="Q1604">
            <v>0</v>
          </cell>
          <cell r="R1604">
            <v>565.33500000000004</v>
          </cell>
          <cell r="S1604">
            <v>585.00800000000004</v>
          </cell>
          <cell r="T1604">
            <v>565.34</v>
          </cell>
          <cell r="U1604">
            <v>-4.9999999999954525E-3</v>
          </cell>
          <cell r="V1604">
            <v>565.34</v>
          </cell>
          <cell r="W1604">
            <v>-4.9999999999954525E-3</v>
          </cell>
          <cell r="X1604">
            <v>20000</v>
          </cell>
          <cell r="Y1604">
            <v>0</v>
          </cell>
          <cell r="Z1604">
            <v>393460</v>
          </cell>
          <cell r="AA1604">
            <v>0</v>
          </cell>
          <cell r="AB1604">
            <v>46300</v>
          </cell>
          <cell r="AC1604">
            <v>0</v>
          </cell>
          <cell r="AD1604">
            <v>347160</v>
          </cell>
          <cell r="AE1604">
            <v>5193</v>
          </cell>
          <cell r="AF1604">
            <v>306900</v>
          </cell>
          <cell r="AG1604">
            <v>312093</v>
          </cell>
          <cell r="AH1604">
            <v>10.1</v>
          </cell>
        </row>
        <row r="1605">
          <cell r="J1605" t="str">
            <v>YNHOSKOTE_66F09-DODDAHALLY</v>
          </cell>
          <cell r="K1605" t="str">
            <v>AGRI</v>
          </cell>
          <cell r="L1605" t="str">
            <v>1320306906020104</v>
          </cell>
          <cell r="M1605">
            <v>467</v>
          </cell>
          <cell r="N1605">
            <v>245</v>
          </cell>
          <cell r="O1605">
            <v>222</v>
          </cell>
          <cell r="P1605">
            <v>236</v>
          </cell>
          <cell r="Q1605">
            <v>0</v>
          </cell>
          <cell r="R1605">
            <v>951.14200000000005</v>
          </cell>
          <cell r="S1605">
            <v>976.47199999999998</v>
          </cell>
          <cell r="T1605">
            <v>951.14</v>
          </cell>
          <cell r="U1605">
            <v>2.0000000000663931E-3</v>
          </cell>
          <cell r="V1605">
            <v>951.14</v>
          </cell>
          <cell r="W1605">
            <v>2.0000000000663931E-3</v>
          </cell>
          <cell r="X1605">
            <v>20000</v>
          </cell>
          <cell r="Y1605">
            <v>0</v>
          </cell>
          <cell r="Z1605">
            <v>506600</v>
          </cell>
          <cell r="AA1605">
            <v>0</v>
          </cell>
          <cell r="AB1605">
            <v>76000</v>
          </cell>
          <cell r="AC1605">
            <v>0</v>
          </cell>
          <cell r="AD1605">
            <v>430600</v>
          </cell>
          <cell r="AE1605">
            <v>231</v>
          </cell>
          <cell r="AF1605">
            <v>382500</v>
          </cell>
          <cell r="AG1605">
            <v>382731</v>
          </cell>
          <cell r="AH1605">
            <v>11.12</v>
          </cell>
        </row>
        <row r="1606">
          <cell r="J1606" t="str">
            <v>YNHOSKOTE_66F10-S.N.HALLI</v>
          </cell>
          <cell r="K1606" t="str">
            <v>AGRI</v>
          </cell>
          <cell r="L1606" t="str">
            <v>1320306906020101</v>
          </cell>
          <cell r="M1606">
            <v>482</v>
          </cell>
          <cell r="N1606">
            <v>393</v>
          </cell>
          <cell r="O1606">
            <v>89</v>
          </cell>
          <cell r="P1606">
            <v>372</v>
          </cell>
          <cell r="Q1606">
            <v>0</v>
          </cell>
          <cell r="R1606">
            <v>997.83399999999995</v>
          </cell>
          <cell r="S1606">
            <v>1022.099</v>
          </cell>
          <cell r="T1606">
            <v>997.83</v>
          </cell>
          <cell r="U1606">
            <v>3.9999999999054126E-3</v>
          </cell>
          <cell r="V1606">
            <v>997.83</v>
          </cell>
          <cell r="W1606">
            <v>3.9999999999054126E-3</v>
          </cell>
          <cell r="X1606">
            <v>20000</v>
          </cell>
          <cell r="Y1606">
            <v>0</v>
          </cell>
          <cell r="Z1606">
            <v>485300</v>
          </cell>
          <cell r="AA1606">
            <v>89500</v>
          </cell>
          <cell r="AB1606">
            <v>0</v>
          </cell>
          <cell r="AC1606">
            <v>0</v>
          </cell>
          <cell r="AD1606">
            <v>574800</v>
          </cell>
          <cell r="AE1606">
            <v>635</v>
          </cell>
          <cell r="AF1606">
            <v>519558.75400000002</v>
          </cell>
          <cell r="AG1606">
            <v>520193.75400000002</v>
          </cell>
          <cell r="AH1606">
            <v>9.5</v>
          </cell>
        </row>
        <row r="1607">
          <cell r="J1607" t="str">
            <v>YNHOSKOTE_66F11-HOSADURGA NJY</v>
          </cell>
          <cell r="K1607" t="str">
            <v>NJY</v>
          </cell>
          <cell r="L1607" t="str">
            <v>1320306906010104</v>
          </cell>
          <cell r="M1607">
            <v>2106</v>
          </cell>
          <cell r="N1607">
            <v>1748</v>
          </cell>
          <cell r="O1607">
            <v>358</v>
          </cell>
          <cell r="P1607">
            <v>0</v>
          </cell>
          <cell r="Q1607">
            <v>0</v>
          </cell>
          <cell r="R1607">
            <v>1829.9459999999999</v>
          </cell>
          <cell r="S1607">
            <v>1872.306</v>
          </cell>
          <cell r="T1607">
            <v>1829.95</v>
          </cell>
          <cell r="U1607">
            <v>-4.0000000001327862E-3</v>
          </cell>
          <cell r="V1607">
            <v>1829.95</v>
          </cell>
          <cell r="W1607">
            <v>-4.0000000001327862E-3</v>
          </cell>
          <cell r="X1607">
            <v>10000</v>
          </cell>
          <cell r="Y1607">
            <v>0</v>
          </cell>
          <cell r="Z1607">
            <v>423600</v>
          </cell>
          <cell r="AA1607">
            <v>0</v>
          </cell>
          <cell r="AB1607">
            <v>255330</v>
          </cell>
          <cell r="AC1607">
            <v>0</v>
          </cell>
          <cell r="AD1607">
            <v>168270</v>
          </cell>
          <cell r="AE1607">
            <v>152400.75</v>
          </cell>
          <cell r="AF1607">
            <v>0</v>
          </cell>
          <cell r="AG1607">
            <v>152400.75</v>
          </cell>
          <cell r="AH1607">
            <v>9.43</v>
          </cell>
        </row>
        <row r="1608">
          <cell r="J1608" t="str">
            <v>YNHOSKOTE_66F12-NJY-BHEEMANAKUNTE</v>
          </cell>
          <cell r="K1608" t="str">
            <v>NJY</v>
          </cell>
          <cell r="L1608" t="str">
            <v>1320306906020301</v>
          </cell>
          <cell r="M1608">
            <v>2502</v>
          </cell>
          <cell r="N1608">
            <v>2203</v>
          </cell>
          <cell r="O1608">
            <v>299</v>
          </cell>
          <cell r="P1608">
            <v>0</v>
          </cell>
          <cell r="Q1608">
            <v>0</v>
          </cell>
          <cell r="R1608">
            <v>1311.4390000000001</v>
          </cell>
          <cell r="S1608">
            <v>1339.415</v>
          </cell>
          <cell r="T1608">
            <v>1311.44</v>
          </cell>
          <cell r="U1608">
            <v>-9.9999999997635314E-4</v>
          </cell>
          <cell r="V1608">
            <v>1311.44</v>
          </cell>
          <cell r="W1608">
            <v>-9.9999999997635314E-4</v>
          </cell>
          <cell r="X1608">
            <v>10000</v>
          </cell>
          <cell r="Y1608">
            <v>0</v>
          </cell>
          <cell r="Z1608">
            <v>279760</v>
          </cell>
          <cell r="AA1608">
            <v>0</v>
          </cell>
          <cell r="AB1608">
            <v>39000</v>
          </cell>
          <cell r="AC1608">
            <v>0</v>
          </cell>
          <cell r="AD1608">
            <v>240760</v>
          </cell>
          <cell r="AE1608">
            <v>219220.9</v>
          </cell>
          <cell r="AF1608">
            <v>0</v>
          </cell>
          <cell r="AG1608">
            <v>219220.9</v>
          </cell>
          <cell r="AH1608">
            <v>8.9499999999999993</v>
          </cell>
        </row>
        <row r="1609">
          <cell r="J1609" t="str">
            <v>YNHOSKOTE_66F17- H.T STONE CRUSHER</v>
          </cell>
          <cell r="K1609" t="str">
            <v>INDUSTRIAL</v>
          </cell>
          <cell r="L1609" t="str">
            <v>1320306906020302</v>
          </cell>
          <cell r="M1609">
            <v>2</v>
          </cell>
          <cell r="N1609">
            <v>2</v>
          </cell>
          <cell r="O1609">
            <v>0</v>
          </cell>
          <cell r="P1609">
            <v>0</v>
          </cell>
          <cell r="Q1609">
            <v>0</v>
          </cell>
          <cell r="R1609">
            <v>1501.1</v>
          </cell>
          <cell r="S1609">
            <v>1544</v>
          </cell>
          <cell r="T1609">
            <v>1501.1</v>
          </cell>
          <cell r="U1609">
            <v>0</v>
          </cell>
          <cell r="V1609">
            <v>1501.1</v>
          </cell>
          <cell r="W1609">
            <v>0</v>
          </cell>
          <cell r="X1609">
            <v>2000</v>
          </cell>
          <cell r="Y1609">
            <v>0</v>
          </cell>
          <cell r="Z1609">
            <v>85800</v>
          </cell>
          <cell r="AA1609">
            <v>0</v>
          </cell>
          <cell r="AB1609">
            <v>0</v>
          </cell>
          <cell r="AC1609">
            <v>0</v>
          </cell>
          <cell r="AD1609">
            <v>85800</v>
          </cell>
          <cell r="AE1609">
            <v>85015</v>
          </cell>
          <cell r="AF1609">
            <v>0</v>
          </cell>
          <cell r="AG1609">
            <v>85015</v>
          </cell>
          <cell r="AH1609">
            <v>0.91</v>
          </cell>
        </row>
        <row r="1610">
          <cell r="J1610" t="str">
            <v>C K PURA_66F02-DAVADABETTA</v>
          </cell>
          <cell r="K1610" t="str">
            <v>AGRI</v>
          </cell>
          <cell r="L1610" t="str">
            <v>1320306909010101</v>
          </cell>
          <cell r="M1610">
            <v>241</v>
          </cell>
          <cell r="N1610">
            <v>235</v>
          </cell>
          <cell r="O1610">
            <v>6</v>
          </cell>
          <cell r="P1610">
            <v>234</v>
          </cell>
          <cell r="Q1610">
            <v>0</v>
          </cell>
          <cell r="R1610">
            <v>3484.3</v>
          </cell>
          <cell r="S1610">
            <v>3847</v>
          </cell>
          <cell r="T1610">
            <v>3484.3</v>
          </cell>
          <cell r="U1610">
            <v>0</v>
          </cell>
          <cell r="V1610">
            <v>3484.3</v>
          </cell>
          <cell r="W1610">
            <v>0</v>
          </cell>
          <cell r="X1610">
            <v>1000</v>
          </cell>
          <cell r="Y1610">
            <v>0</v>
          </cell>
          <cell r="Z1610">
            <v>362700</v>
          </cell>
          <cell r="AA1610">
            <v>18000</v>
          </cell>
          <cell r="AB1610">
            <v>0</v>
          </cell>
          <cell r="AC1610">
            <v>0</v>
          </cell>
          <cell r="AD1610">
            <v>380700</v>
          </cell>
          <cell r="AE1610">
            <v>458</v>
          </cell>
          <cell r="AF1610">
            <v>344075.94</v>
          </cell>
          <cell r="AG1610">
            <v>344533.94</v>
          </cell>
          <cell r="AH1610">
            <v>9.5</v>
          </cell>
        </row>
        <row r="1611">
          <cell r="J1611" t="str">
            <v>C K PURA_66F05-C K PURA NJY</v>
          </cell>
          <cell r="K1611" t="str">
            <v>NJY</v>
          </cell>
          <cell r="L1611" t="str">
            <v>1320306909020102</v>
          </cell>
          <cell r="M1611">
            <v>1272</v>
          </cell>
          <cell r="N1611">
            <v>916</v>
          </cell>
          <cell r="O1611">
            <v>356</v>
          </cell>
          <cell r="P1611">
            <v>1</v>
          </cell>
          <cell r="Q1611">
            <v>0</v>
          </cell>
          <cell r="R1611">
            <v>2268.3000000000002</v>
          </cell>
          <cell r="S1611">
            <v>2392.3000000000002</v>
          </cell>
          <cell r="T1611">
            <v>2268.3000000000002</v>
          </cell>
          <cell r="U1611">
            <v>0</v>
          </cell>
          <cell r="V1611">
            <v>2268.3000000000002</v>
          </cell>
          <cell r="W1611">
            <v>0</v>
          </cell>
          <cell r="X1611">
            <v>1000</v>
          </cell>
          <cell r="Y1611">
            <v>0</v>
          </cell>
          <cell r="Z1611">
            <v>124000</v>
          </cell>
          <cell r="AA1611">
            <v>0</v>
          </cell>
          <cell r="AB1611">
            <v>20040</v>
          </cell>
          <cell r="AC1611">
            <v>0</v>
          </cell>
          <cell r="AD1611">
            <v>103960</v>
          </cell>
          <cell r="AE1611">
            <v>90681</v>
          </cell>
          <cell r="AF1611">
            <v>1733.18</v>
          </cell>
          <cell r="AG1611">
            <v>92414.18</v>
          </cell>
          <cell r="AH1611">
            <v>11.11</v>
          </cell>
        </row>
        <row r="1612">
          <cell r="J1612" t="str">
            <v>C K PURA_66F06-KANNAMEDI</v>
          </cell>
          <cell r="K1612" t="str">
            <v>AGRI</v>
          </cell>
          <cell r="L1612" t="str">
            <v>1320306909020101</v>
          </cell>
          <cell r="M1612">
            <v>220</v>
          </cell>
          <cell r="N1612">
            <v>219</v>
          </cell>
          <cell r="O1612">
            <v>1</v>
          </cell>
          <cell r="P1612">
            <v>205</v>
          </cell>
          <cell r="Q1612">
            <v>0</v>
          </cell>
          <cell r="R1612">
            <v>6246.6</v>
          </cell>
          <cell r="S1612">
            <v>6778.2</v>
          </cell>
          <cell r="T1612">
            <v>6246.6</v>
          </cell>
          <cell r="U1612">
            <v>0</v>
          </cell>
          <cell r="V1612">
            <v>6246.6</v>
          </cell>
          <cell r="W1612">
            <v>0</v>
          </cell>
          <cell r="X1612">
            <v>1000</v>
          </cell>
          <cell r="Y1612">
            <v>0</v>
          </cell>
          <cell r="Z1612">
            <v>531600</v>
          </cell>
          <cell r="AA1612">
            <v>0</v>
          </cell>
          <cell r="AB1612">
            <v>75600</v>
          </cell>
          <cell r="AC1612">
            <v>0</v>
          </cell>
          <cell r="AD1612">
            <v>456000</v>
          </cell>
          <cell r="AE1612">
            <v>258</v>
          </cell>
          <cell r="AF1612">
            <v>409500</v>
          </cell>
          <cell r="AG1612">
            <v>409758</v>
          </cell>
          <cell r="AH1612">
            <v>10.14</v>
          </cell>
        </row>
        <row r="1613">
          <cell r="J1613" t="str">
            <v xml:space="preserve">C K PURA_66F07-KILARLAHALLI </v>
          </cell>
          <cell r="K1613" t="str">
            <v>AGRI</v>
          </cell>
          <cell r="L1613" t="str">
            <v>1320306909020103</v>
          </cell>
          <cell r="M1613">
            <v>197</v>
          </cell>
          <cell r="N1613">
            <v>197</v>
          </cell>
          <cell r="O1613">
            <v>0</v>
          </cell>
          <cell r="P1613">
            <v>196</v>
          </cell>
          <cell r="Q1613">
            <v>0</v>
          </cell>
          <cell r="R1613">
            <v>2969.5</v>
          </cell>
          <cell r="S1613">
            <v>3179.7</v>
          </cell>
          <cell r="T1613">
            <v>2969.5</v>
          </cell>
          <cell r="U1613">
            <v>0</v>
          </cell>
          <cell r="V1613">
            <v>2969.5</v>
          </cell>
          <cell r="W1613">
            <v>0</v>
          </cell>
          <cell r="X1613">
            <v>1000</v>
          </cell>
          <cell r="Y1613">
            <v>0</v>
          </cell>
          <cell r="Z1613">
            <v>210200</v>
          </cell>
          <cell r="AA1613">
            <v>39850</v>
          </cell>
          <cell r="AB1613">
            <v>0</v>
          </cell>
          <cell r="AC1613">
            <v>0</v>
          </cell>
          <cell r="AD1613">
            <v>250050</v>
          </cell>
          <cell r="AE1613">
            <v>1286</v>
          </cell>
          <cell r="AF1613">
            <v>225008.83</v>
          </cell>
          <cell r="AG1613">
            <v>226294.83</v>
          </cell>
          <cell r="AH1613">
            <v>9.5</v>
          </cell>
        </row>
        <row r="1614">
          <cell r="J1614" t="str">
            <v>C K PURA_66F08- KURUBARA PALYA</v>
          </cell>
          <cell r="K1614" t="str">
            <v>AGRI</v>
          </cell>
          <cell r="L1614" t="str">
            <v>1320306909020104</v>
          </cell>
          <cell r="M1614">
            <v>222</v>
          </cell>
          <cell r="N1614">
            <v>221</v>
          </cell>
          <cell r="O1614">
            <v>1</v>
          </cell>
          <cell r="P1614">
            <v>220</v>
          </cell>
          <cell r="Q1614">
            <v>0</v>
          </cell>
          <cell r="R1614">
            <v>5127.5</v>
          </cell>
          <cell r="S1614">
            <v>5533.4</v>
          </cell>
          <cell r="T1614">
            <v>5127.5</v>
          </cell>
          <cell r="U1614">
            <v>0</v>
          </cell>
          <cell r="V1614">
            <v>5127.5</v>
          </cell>
          <cell r="W1614">
            <v>0</v>
          </cell>
          <cell r="X1614">
            <v>1000</v>
          </cell>
          <cell r="Y1614">
            <v>0</v>
          </cell>
          <cell r="Z1614">
            <v>405900</v>
          </cell>
          <cell r="AA1614">
            <v>20040</v>
          </cell>
          <cell r="AB1614">
            <v>0</v>
          </cell>
          <cell r="AC1614">
            <v>0</v>
          </cell>
          <cell r="AD1614">
            <v>425940</v>
          </cell>
          <cell r="AE1614">
            <v>97</v>
          </cell>
          <cell r="AF1614">
            <v>385379.73599999998</v>
          </cell>
          <cell r="AG1614">
            <v>385476.73599999998</v>
          </cell>
          <cell r="AH1614">
            <v>9.5</v>
          </cell>
        </row>
        <row r="1615">
          <cell r="J1615" t="str">
            <v>KILARLAHALLI_66F03- CHITTHAGANAHALLI NJY</v>
          </cell>
          <cell r="K1615" t="str">
            <v>NJY</v>
          </cell>
          <cell r="L1615" t="str">
            <v>1320306909010102</v>
          </cell>
          <cell r="M1615">
            <v>2804</v>
          </cell>
          <cell r="N1615">
            <v>1809</v>
          </cell>
          <cell r="O1615">
            <v>995</v>
          </cell>
          <cell r="P1615">
            <v>10</v>
          </cell>
          <cell r="Q1615">
            <v>0</v>
          </cell>
          <cell r="R1615">
            <v>2676.6</v>
          </cell>
          <cell r="S1615">
            <v>2852</v>
          </cell>
          <cell r="T1615">
            <v>2676.6</v>
          </cell>
          <cell r="U1615">
            <v>0</v>
          </cell>
          <cell r="V1615">
            <v>2676.6</v>
          </cell>
          <cell r="W1615">
            <v>0</v>
          </cell>
          <cell r="X1615">
            <v>1000</v>
          </cell>
          <cell r="Y1615">
            <v>0</v>
          </cell>
          <cell r="Z1615">
            <v>175400</v>
          </cell>
          <cell r="AA1615">
            <v>14500</v>
          </cell>
          <cell r="AB1615">
            <v>0</v>
          </cell>
          <cell r="AC1615">
            <v>0</v>
          </cell>
          <cell r="AD1615">
            <v>189900</v>
          </cell>
          <cell r="AE1615">
            <v>157838</v>
          </cell>
          <cell r="AF1615">
            <v>16898.505000000001</v>
          </cell>
          <cell r="AG1615">
            <v>174736.505</v>
          </cell>
          <cell r="AH1615">
            <v>7.98</v>
          </cell>
        </row>
        <row r="1616">
          <cell r="J1616" t="str">
            <v xml:space="preserve">KILARLAHALLI_66F04- KRISHNAGIRI </v>
          </cell>
          <cell r="K1616" t="str">
            <v>AGRI</v>
          </cell>
          <cell r="L1616" t="str">
            <v>1320306909010103</v>
          </cell>
          <cell r="M1616">
            <v>228</v>
          </cell>
          <cell r="N1616">
            <v>228</v>
          </cell>
          <cell r="O1616">
            <v>0</v>
          </cell>
          <cell r="P1616">
            <v>228</v>
          </cell>
          <cell r="Q1616">
            <v>0</v>
          </cell>
          <cell r="R1616">
            <v>4459.8</v>
          </cell>
          <cell r="S1616">
            <v>4853.6000000000004</v>
          </cell>
          <cell r="T1616">
            <v>4459.8</v>
          </cell>
          <cell r="U1616">
            <v>0</v>
          </cell>
          <cell r="V1616">
            <v>4459.8</v>
          </cell>
          <cell r="W1616">
            <v>0</v>
          </cell>
          <cell r="X1616">
            <v>1000</v>
          </cell>
          <cell r="Y1616">
            <v>0</v>
          </cell>
          <cell r="Z1616">
            <v>393800</v>
          </cell>
          <cell r="AA1616">
            <v>3250</v>
          </cell>
          <cell r="AB1616">
            <v>0</v>
          </cell>
          <cell r="AC1616">
            <v>0</v>
          </cell>
          <cell r="AD1616">
            <v>397050</v>
          </cell>
          <cell r="AE1616">
            <v>0</v>
          </cell>
          <cell r="AF1616">
            <v>359330.28499999997</v>
          </cell>
          <cell r="AG1616">
            <v>359330.28499999997</v>
          </cell>
          <cell r="AH1616">
            <v>9.5</v>
          </cell>
        </row>
        <row r="1617">
          <cell r="J1617" t="str">
            <v>LINGADAHALLI_TMK2_66F01-RANGASAMUDRA</v>
          </cell>
          <cell r="K1617" t="str">
            <v>AGRI</v>
          </cell>
          <cell r="L1617" t="str">
            <v>1320306905010101</v>
          </cell>
          <cell r="M1617">
            <v>439</v>
          </cell>
          <cell r="N1617">
            <v>438</v>
          </cell>
          <cell r="O1617">
            <v>1</v>
          </cell>
          <cell r="P1617">
            <v>435</v>
          </cell>
          <cell r="Q1617">
            <v>0</v>
          </cell>
          <cell r="R1617">
            <v>729.41499999999996</v>
          </cell>
          <cell r="S1617">
            <v>752.55700000000002</v>
          </cell>
          <cell r="T1617">
            <v>729.42</v>
          </cell>
          <cell r="U1617">
            <v>-4.9999999999954525E-3</v>
          </cell>
          <cell r="V1617">
            <v>729.42</v>
          </cell>
          <cell r="W1617">
            <v>-4.9999999999954525E-3</v>
          </cell>
          <cell r="X1617">
            <v>20000</v>
          </cell>
          <cell r="Y1617">
            <v>0</v>
          </cell>
          <cell r="Z1617">
            <v>462840</v>
          </cell>
          <cell r="AA1617">
            <v>193650</v>
          </cell>
          <cell r="AB1617">
            <v>0</v>
          </cell>
          <cell r="AC1617">
            <v>0</v>
          </cell>
          <cell r="AD1617">
            <v>656490</v>
          </cell>
          <cell r="AE1617">
            <v>52</v>
          </cell>
          <cell r="AF1617">
            <v>594071.90700000001</v>
          </cell>
          <cell r="AG1617">
            <v>594123.90700000001</v>
          </cell>
          <cell r="AH1617">
            <v>9.5</v>
          </cell>
        </row>
        <row r="1618">
          <cell r="J1618" t="str">
            <v>LINGADAHALLI_TMK2_66F02 S R PALYA</v>
          </cell>
          <cell r="K1618" t="str">
            <v>AGRI</v>
          </cell>
          <cell r="L1618" t="str">
            <v>15785</v>
          </cell>
          <cell r="M1618">
            <v>285</v>
          </cell>
          <cell r="N1618">
            <v>283</v>
          </cell>
          <cell r="O1618">
            <v>2</v>
          </cell>
          <cell r="P1618">
            <v>279</v>
          </cell>
          <cell r="Q1618">
            <v>0</v>
          </cell>
          <cell r="R1618">
            <v>377.47300000000001</v>
          </cell>
          <cell r="S1618">
            <v>410.33199999999999</v>
          </cell>
          <cell r="T1618">
            <v>377.47</v>
          </cell>
          <cell r="U1618">
            <v>2.9999999999859028E-3</v>
          </cell>
          <cell r="V1618">
            <v>377.47</v>
          </cell>
          <cell r="W1618">
            <v>2.9999999999859028E-3</v>
          </cell>
          <cell r="X1618">
            <v>20000</v>
          </cell>
          <cell r="Y1618">
            <v>0</v>
          </cell>
          <cell r="Z1618">
            <v>657180</v>
          </cell>
          <cell r="AA1618">
            <v>0</v>
          </cell>
          <cell r="AB1618">
            <v>105300</v>
          </cell>
          <cell r="AC1618">
            <v>0</v>
          </cell>
          <cell r="AD1618">
            <v>551880</v>
          </cell>
          <cell r="AE1618">
            <v>52</v>
          </cell>
          <cell r="AF1618">
            <v>489400</v>
          </cell>
          <cell r="AG1618">
            <v>489452</v>
          </cell>
          <cell r="AH1618">
            <v>11.31</v>
          </cell>
        </row>
        <row r="1619">
          <cell r="J1619" t="str">
            <v>LINGADAHALLI_TMK2_66F03-SASALAKUNTE</v>
          </cell>
          <cell r="K1619" t="str">
            <v>AGRI</v>
          </cell>
          <cell r="L1619" t="str">
            <v>1320306905010102</v>
          </cell>
          <cell r="M1619">
            <v>503</v>
          </cell>
          <cell r="N1619">
            <v>422</v>
          </cell>
          <cell r="O1619">
            <v>81</v>
          </cell>
          <cell r="P1619">
            <v>394</v>
          </cell>
          <cell r="Q1619">
            <v>0</v>
          </cell>
          <cell r="R1619">
            <v>692.51900000000001</v>
          </cell>
          <cell r="S1619">
            <v>715.20600000000002</v>
          </cell>
          <cell r="T1619">
            <v>692.52</v>
          </cell>
          <cell r="U1619">
            <v>-9.9999999997635314E-4</v>
          </cell>
          <cell r="V1619">
            <v>692.52</v>
          </cell>
          <cell r="W1619">
            <v>-9.9999999997635314E-4</v>
          </cell>
          <cell r="X1619">
            <v>20000</v>
          </cell>
          <cell r="Y1619">
            <v>0</v>
          </cell>
          <cell r="Z1619">
            <v>453740</v>
          </cell>
          <cell r="AA1619">
            <v>74650</v>
          </cell>
          <cell r="AB1619">
            <v>0</v>
          </cell>
          <cell r="AC1619">
            <v>0</v>
          </cell>
          <cell r="AD1619">
            <v>528390</v>
          </cell>
          <cell r="AE1619">
            <v>436</v>
          </cell>
          <cell r="AF1619">
            <v>477756.05499999999</v>
          </cell>
          <cell r="AG1619">
            <v>478192.05499999999</v>
          </cell>
          <cell r="AH1619">
            <v>9.5</v>
          </cell>
        </row>
        <row r="1620">
          <cell r="J1620" t="str">
            <v>LINGADAHALLI_TMK2_66F04-MALLAMMANAHALLI</v>
          </cell>
          <cell r="K1620" t="str">
            <v>AGRI</v>
          </cell>
          <cell r="L1620" t="str">
            <v>1320306905010103</v>
          </cell>
          <cell r="M1620">
            <v>316</v>
          </cell>
          <cell r="N1620">
            <v>285</v>
          </cell>
          <cell r="O1620">
            <v>31</v>
          </cell>
          <cell r="P1620">
            <v>281</v>
          </cell>
          <cell r="Q1620">
            <v>0</v>
          </cell>
          <cell r="R1620">
            <v>557.78099999999995</v>
          </cell>
          <cell r="S1620">
            <v>575.24300000000005</v>
          </cell>
          <cell r="T1620">
            <v>557.78</v>
          </cell>
          <cell r="U1620">
            <v>9.9999999997635314E-4</v>
          </cell>
          <cell r="V1620">
            <v>557.78</v>
          </cell>
          <cell r="W1620">
            <v>9.9999999997635314E-4</v>
          </cell>
          <cell r="X1620">
            <v>20000</v>
          </cell>
          <cell r="Y1620">
            <v>0</v>
          </cell>
          <cell r="Z1620">
            <v>349240</v>
          </cell>
          <cell r="AA1620">
            <v>17000</v>
          </cell>
          <cell r="AB1620">
            <v>0</v>
          </cell>
          <cell r="AC1620">
            <v>0</v>
          </cell>
          <cell r="AD1620">
            <v>366240</v>
          </cell>
          <cell r="AE1620">
            <v>503</v>
          </cell>
          <cell r="AF1620">
            <v>330943.82400000002</v>
          </cell>
          <cell r="AG1620">
            <v>331446.82400000002</v>
          </cell>
          <cell r="AH1620">
            <v>9.5</v>
          </cell>
        </row>
        <row r="1621">
          <cell r="J1621" t="str">
            <v>LINGADAHALLI_TMK2_66F05-NIDGAL</v>
          </cell>
          <cell r="K1621" t="str">
            <v>AGRI</v>
          </cell>
          <cell r="L1621" t="str">
            <v>1320306905020301</v>
          </cell>
          <cell r="M1621">
            <v>289</v>
          </cell>
          <cell r="N1621">
            <v>289</v>
          </cell>
          <cell r="O1621">
            <v>0</v>
          </cell>
          <cell r="P1621">
            <v>289</v>
          </cell>
          <cell r="Q1621">
            <v>0</v>
          </cell>
          <cell r="R1621">
            <v>1015.3</v>
          </cell>
          <cell r="S1621">
            <v>1027.8</v>
          </cell>
          <cell r="T1621">
            <v>1015.3</v>
          </cell>
          <cell r="U1621">
            <v>0</v>
          </cell>
          <cell r="V1621">
            <v>1015.3</v>
          </cell>
          <cell r="W1621">
            <v>0</v>
          </cell>
          <cell r="X1621">
            <v>20000</v>
          </cell>
          <cell r="Y1621">
            <v>0</v>
          </cell>
          <cell r="Z1621">
            <v>250000</v>
          </cell>
          <cell r="AA1621">
            <v>12500</v>
          </cell>
          <cell r="AB1621">
            <v>0</v>
          </cell>
          <cell r="AC1621">
            <v>0</v>
          </cell>
          <cell r="AD1621">
            <v>262500</v>
          </cell>
          <cell r="AE1621">
            <v>0</v>
          </cell>
          <cell r="AF1621">
            <v>237562.88099999999</v>
          </cell>
          <cell r="AG1621">
            <v>237562.88099999999</v>
          </cell>
          <cell r="AH1621">
            <v>9.5</v>
          </cell>
        </row>
        <row r="1622">
          <cell r="J1622" t="str">
            <v>LINGADAHALLI_TMK2_66F07-MUDDAGANAHALLY</v>
          </cell>
          <cell r="K1622" t="str">
            <v>AGRI</v>
          </cell>
          <cell r="L1622" t="str">
            <v>1320306905020302</v>
          </cell>
          <cell r="M1622">
            <v>424</v>
          </cell>
          <cell r="N1622">
            <v>423</v>
          </cell>
          <cell r="O1622">
            <v>1</v>
          </cell>
          <cell r="P1622">
            <v>420</v>
          </cell>
          <cell r="Q1622">
            <v>0</v>
          </cell>
          <cell r="R1622">
            <v>1018.538</v>
          </cell>
          <cell r="S1622">
            <v>1038.8150000000001</v>
          </cell>
          <cell r="T1622">
            <v>1018.54</v>
          </cell>
          <cell r="U1622">
            <v>-1.9999999999527063E-3</v>
          </cell>
          <cell r="V1622">
            <v>1018.54</v>
          </cell>
          <cell r="W1622">
            <v>-1.9999999999527063E-3</v>
          </cell>
          <cell r="X1622">
            <v>20000</v>
          </cell>
          <cell r="Y1622">
            <v>0</v>
          </cell>
          <cell r="Z1622">
            <v>405540</v>
          </cell>
          <cell r="AA1622">
            <v>338000</v>
          </cell>
          <cell r="AB1622">
            <v>0</v>
          </cell>
          <cell r="AC1622">
            <v>0</v>
          </cell>
          <cell r="AD1622">
            <v>743540</v>
          </cell>
          <cell r="AE1622">
            <v>3686.5</v>
          </cell>
          <cell r="AF1622">
            <v>669218.58900000004</v>
          </cell>
          <cell r="AG1622">
            <v>672905.08900000004</v>
          </cell>
          <cell r="AH1622">
            <v>9.5</v>
          </cell>
        </row>
        <row r="1623">
          <cell r="J1623" t="str">
            <v>LINGADAHALLI_TMK2_66F08-LINGADAHALLI</v>
          </cell>
          <cell r="K1623" t="str">
            <v>AGRI</v>
          </cell>
          <cell r="L1623" t="str">
            <v>1320306905020303</v>
          </cell>
          <cell r="M1623">
            <v>364</v>
          </cell>
          <cell r="N1623">
            <v>351</v>
          </cell>
          <cell r="O1623">
            <v>13</v>
          </cell>
          <cell r="P1623">
            <v>252</v>
          </cell>
          <cell r="Q1623">
            <v>0</v>
          </cell>
          <cell r="R1623">
            <v>692.01800000000003</v>
          </cell>
          <cell r="S1623">
            <v>717.99900000000002</v>
          </cell>
          <cell r="T1623">
            <v>692.02</v>
          </cell>
          <cell r="U1623">
            <v>-1.9999999999527063E-3</v>
          </cell>
          <cell r="V1623">
            <v>692.02</v>
          </cell>
          <cell r="W1623">
            <v>-1.9999999999527063E-3</v>
          </cell>
          <cell r="X1623">
            <v>20000</v>
          </cell>
          <cell r="Y1623">
            <v>0</v>
          </cell>
          <cell r="Z1623">
            <v>519620</v>
          </cell>
          <cell r="AA1623">
            <v>0</v>
          </cell>
          <cell r="AB1623">
            <v>52700</v>
          </cell>
          <cell r="AC1623">
            <v>0</v>
          </cell>
          <cell r="AD1623">
            <v>466920</v>
          </cell>
          <cell r="AE1623">
            <v>6337</v>
          </cell>
          <cell r="AF1623">
            <v>413500</v>
          </cell>
          <cell r="AG1623">
            <v>419837</v>
          </cell>
          <cell r="AH1623">
            <v>10.08</v>
          </cell>
        </row>
        <row r="1624">
          <cell r="J1624" t="str">
            <v>LINGADAHALLI_TMK2_66F09-NJY-R-GOVARDHANGIRI</v>
          </cell>
          <cell r="K1624" t="str">
            <v>NJY</v>
          </cell>
          <cell r="L1624" t="str">
            <v>1320306905010106</v>
          </cell>
          <cell r="M1624">
            <v>774</v>
          </cell>
          <cell r="N1624">
            <v>625</v>
          </cell>
          <cell r="O1624">
            <v>149</v>
          </cell>
          <cell r="P1624">
            <v>0</v>
          </cell>
          <cell r="Q1624">
            <v>0</v>
          </cell>
          <cell r="R1624">
            <v>424.45400000000001</v>
          </cell>
          <cell r="S1624">
            <v>432.57499999999999</v>
          </cell>
          <cell r="T1624">
            <v>424.45</v>
          </cell>
          <cell r="U1624">
            <v>4.0000000000190994E-3</v>
          </cell>
          <cell r="V1624">
            <v>424.45</v>
          </cell>
          <cell r="W1624">
            <v>4.0000000000190994E-3</v>
          </cell>
          <cell r="X1624">
            <v>10000</v>
          </cell>
          <cell r="Y1624">
            <v>0</v>
          </cell>
          <cell r="Z1624">
            <v>81210</v>
          </cell>
          <cell r="AA1624">
            <v>0</v>
          </cell>
          <cell r="AB1624">
            <v>0</v>
          </cell>
          <cell r="AC1624">
            <v>0</v>
          </cell>
          <cell r="AD1624">
            <v>81210</v>
          </cell>
          <cell r="AE1624">
            <v>76119.199999999997</v>
          </cell>
          <cell r="AF1624">
            <v>0</v>
          </cell>
          <cell r="AG1624">
            <v>76119.199999999997</v>
          </cell>
          <cell r="AH1624">
            <v>6.27</v>
          </cell>
        </row>
        <row r="1625">
          <cell r="J1625" t="str">
            <v>LINGADAHALLI_TMK2_66F10-NJY-NIDAGALLU</v>
          </cell>
          <cell r="K1625" t="str">
            <v>NJY</v>
          </cell>
          <cell r="L1625" t="str">
            <v>1320306905010107</v>
          </cell>
          <cell r="M1625">
            <v>2802</v>
          </cell>
          <cell r="N1625">
            <v>1754</v>
          </cell>
          <cell r="O1625">
            <v>1048</v>
          </cell>
          <cell r="P1625">
            <v>0</v>
          </cell>
          <cell r="Q1625">
            <v>0</v>
          </cell>
          <cell r="R1625">
            <v>20963.099999999999</v>
          </cell>
          <cell r="S1625">
            <v>21225.200000000001</v>
          </cell>
          <cell r="T1625">
            <v>20963.099999999999</v>
          </cell>
          <cell r="U1625">
            <v>0</v>
          </cell>
          <cell r="V1625">
            <v>20963.099999999999</v>
          </cell>
          <cell r="W1625">
            <v>0</v>
          </cell>
          <cell r="X1625">
            <v>1000</v>
          </cell>
          <cell r="Y1625">
            <v>0</v>
          </cell>
          <cell r="Z1625">
            <v>262100</v>
          </cell>
          <cell r="AA1625">
            <v>0</v>
          </cell>
          <cell r="AB1625">
            <v>6800</v>
          </cell>
          <cell r="AC1625">
            <v>0</v>
          </cell>
          <cell r="AD1625">
            <v>255300</v>
          </cell>
          <cell r="AE1625">
            <v>231533</v>
          </cell>
          <cell r="AF1625">
            <v>0</v>
          </cell>
          <cell r="AG1625">
            <v>231533</v>
          </cell>
          <cell r="AH1625">
            <v>9.31</v>
          </cell>
        </row>
        <row r="1626">
          <cell r="J1626" t="str">
            <v>LINGADAHALLI_TMK2_66F11-NJY-KENCHAMMANAHALLI</v>
          </cell>
          <cell r="K1626" t="str">
            <v>NJY</v>
          </cell>
          <cell r="L1626" t="str">
            <v>1320306905020304</v>
          </cell>
          <cell r="M1626">
            <v>3078</v>
          </cell>
          <cell r="N1626">
            <v>2534</v>
          </cell>
          <cell r="O1626">
            <v>544</v>
          </cell>
          <cell r="P1626">
            <v>0</v>
          </cell>
          <cell r="Q1626">
            <v>0</v>
          </cell>
          <cell r="R1626">
            <v>55.610999999999997</v>
          </cell>
          <cell r="S1626">
            <v>88.668999999999997</v>
          </cell>
          <cell r="T1626">
            <v>55.61</v>
          </cell>
          <cell r="U1626">
            <v>9.9999999999766942E-4</v>
          </cell>
          <cell r="V1626">
            <v>55.61</v>
          </cell>
          <cell r="W1626">
            <v>9.9999999999766942E-4</v>
          </cell>
          <cell r="X1626">
            <v>10000</v>
          </cell>
          <cell r="Y1626">
            <v>0</v>
          </cell>
          <cell r="Z1626">
            <v>330580</v>
          </cell>
          <cell r="AA1626">
            <v>0</v>
          </cell>
          <cell r="AB1626">
            <v>97000</v>
          </cell>
          <cell r="AC1626">
            <v>0</v>
          </cell>
          <cell r="AD1626">
            <v>233580</v>
          </cell>
          <cell r="AE1626">
            <v>210414</v>
          </cell>
          <cell r="AF1626">
            <v>0</v>
          </cell>
          <cell r="AG1626">
            <v>210414</v>
          </cell>
          <cell r="AH1626">
            <v>9.92</v>
          </cell>
        </row>
        <row r="1627">
          <cell r="J1627" t="str">
            <v>LINGADAHALLI_TMK2_66F12-WATER SUPPLY</v>
          </cell>
          <cell r="K1627" t="str">
            <v>WATER WORKS</v>
          </cell>
          <cell r="L1627" t="str">
            <v>1320306905020305</v>
          </cell>
          <cell r="M1627">
            <v>0</v>
          </cell>
          <cell r="N1627">
            <v>0</v>
          </cell>
          <cell r="O1627">
            <v>0</v>
          </cell>
          <cell r="P1627">
            <v>0</v>
          </cell>
          <cell r="Q1627">
            <v>0</v>
          </cell>
          <cell r="R1627">
            <v>143.185</v>
          </cell>
          <cell r="S1627">
            <v>154.29</v>
          </cell>
          <cell r="T1627">
            <v>395.71100000000001</v>
          </cell>
          <cell r="U1627">
            <v>-252.52600000000001</v>
          </cell>
          <cell r="V1627">
            <v>395.71100000000001</v>
          </cell>
          <cell r="W1627">
            <v>-252.52600000000001</v>
          </cell>
          <cell r="X1627">
            <v>2000</v>
          </cell>
          <cell r="Y1627">
            <v>0</v>
          </cell>
          <cell r="Z1627">
            <v>22210</v>
          </cell>
          <cell r="AA1627">
            <v>0</v>
          </cell>
          <cell r="AB1627">
            <v>0</v>
          </cell>
          <cell r="AC1627">
            <v>0</v>
          </cell>
          <cell r="AD1627">
            <v>22210</v>
          </cell>
          <cell r="AE1627">
            <v>0</v>
          </cell>
          <cell r="AF1627">
            <v>0</v>
          </cell>
          <cell r="AG1627">
            <v>0</v>
          </cell>
          <cell r="AH1627">
            <v>100</v>
          </cell>
        </row>
        <row r="1628">
          <cell r="J1628" t="str">
            <v>MANGALWADA_66F01- KANNAMEDI</v>
          </cell>
          <cell r="K1628" t="str">
            <v>AGRI</v>
          </cell>
          <cell r="L1628" t="str">
            <v>1320306903010101</v>
          </cell>
          <cell r="M1628">
            <v>231</v>
          </cell>
          <cell r="N1628">
            <v>229</v>
          </cell>
          <cell r="O1628">
            <v>2</v>
          </cell>
          <cell r="P1628">
            <v>215</v>
          </cell>
          <cell r="Q1628">
            <v>0</v>
          </cell>
          <cell r="R1628">
            <v>620.12800000000004</v>
          </cell>
          <cell r="S1628">
            <v>630.99900000000002</v>
          </cell>
          <cell r="T1628">
            <v>620.13</v>
          </cell>
          <cell r="U1628">
            <v>-1.9999999999527063E-3</v>
          </cell>
          <cell r="V1628">
            <v>620.13</v>
          </cell>
          <cell r="W1628">
            <v>-1.9999999999527063E-3</v>
          </cell>
          <cell r="X1628">
            <v>30000</v>
          </cell>
          <cell r="Y1628">
            <v>0</v>
          </cell>
          <cell r="Z1628">
            <v>326130</v>
          </cell>
          <cell r="AA1628">
            <v>114000</v>
          </cell>
          <cell r="AB1628">
            <v>0</v>
          </cell>
          <cell r="AC1628">
            <v>0</v>
          </cell>
          <cell r="AD1628">
            <v>440130</v>
          </cell>
          <cell r="AE1628">
            <v>310</v>
          </cell>
          <cell r="AF1628">
            <v>398007.87800000003</v>
          </cell>
          <cell r="AG1628">
            <v>398317.87800000003</v>
          </cell>
          <cell r="AH1628">
            <v>9.5</v>
          </cell>
        </row>
        <row r="1629">
          <cell r="J1629" t="str">
            <v>MANGALWADA_66F02- MANGALAWADA</v>
          </cell>
          <cell r="K1629" t="str">
            <v>AGRI</v>
          </cell>
          <cell r="L1629" t="str">
            <v>1320306903010102</v>
          </cell>
          <cell r="M1629">
            <v>411</v>
          </cell>
          <cell r="N1629">
            <v>393</v>
          </cell>
          <cell r="O1629">
            <v>18</v>
          </cell>
          <cell r="P1629">
            <v>344</v>
          </cell>
          <cell r="Q1629">
            <v>0</v>
          </cell>
          <cell r="R1629">
            <v>670.46199999999999</v>
          </cell>
          <cell r="S1629">
            <v>694.19399999999996</v>
          </cell>
          <cell r="T1629">
            <v>670.46</v>
          </cell>
          <cell r="U1629">
            <v>1.9999999999527063E-3</v>
          </cell>
          <cell r="V1629">
            <v>670.46</v>
          </cell>
          <cell r="W1629">
            <v>1.9999999999527063E-3</v>
          </cell>
          <cell r="X1629">
            <v>30000</v>
          </cell>
          <cell r="Y1629">
            <v>0</v>
          </cell>
          <cell r="Z1629">
            <v>711960</v>
          </cell>
          <cell r="AA1629">
            <v>49900</v>
          </cell>
          <cell r="AB1629">
            <v>41000</v>
          </cell>
          <cell r="AC1629">
            <v>0</v>
          </cell>
          <cell r="AD1629">
            <v>720860</v>
          </cell>
          <cell r="AE1629">
            <v>1017</v>
          </cell>
          <cell r="AF1629">
            <v>648000</v>
          </cell>
          <cell r="AG1629">
            <v>649017</v>
          </cell>
          <cell r="AH1629">
            <v>9.9700000000000006</v>
          </cell>
        </row>
        <row r="1630">
          <cell r="J1630" t="str">
            <v>MANGALWADA_66F03-ARASIKERE</v>
          </cell>
          <cell r="K1630" t="str">
            <v>AGRI</v>
          </cell>
          <cell r="L1630" t="str">
            <v>1320306903010104</v>
          </cell>
          <cell r="M1630">
            <v>527</v>
          </cell>
          <cell r="N1630">
            <v>526</v>
          </cell>
          <cell r="O1630">
            <v>1</v>
          </cell>
          <cell r="P1630">
            <v>518</v>
          </cell>
          <cell r="Q1630">
            <v>0</v>
          </cell>
          <cell r="R1630">
            <v>385.24200000000002</v>
          </cell>
          <cell r="S1630">
            <v>409.36099999999999</v>
          </cell>
          <cell r="T1630">
            <v>385.24</v>
          </cell>
          <cell r="U1630">
            <v>2.0000000000095497E-3</v>
          </cell>
          <cell r="V1630">
            <v>385.24</v>
          </cell>
          <cell r="W1630">
            <v>2.0000000000095497E-3</v>
          </cell>
          <cell r="X1630">
            <v>30000</v>
          </cell>
          <cell r="Y1630">
            <v>0</v>
          </cell>
          <cell r="Z1630">
            <v>723570</v>
          </cell>
          <cell r="AA1630">
            <v>310300</v>
          </cell>
          <cell r="AB1630">
            <v>0</v>
          </cell>
          <cell r="AC1630">
            <v>0</v>
          </cell>
          <cell r="AD1630">
            <v>1033870</v>
          </cell>
          <cell r="AE1630">
            <v>112</v>
          </cell>
          <cell r="AF1630">
            <v>935539.75899999996</v>
          </cell>
          <cell r="AG1630">
            <v>935651.75899999996</v>
          </cell>
          <cell r="AH1630">
            <v>9.5</v>
          </cell>
        </row>
        <row r="1631">
          <cell r="J1631" t="str">
            <v>MANGALWADA_66F05-MARUR</v>
          </cell>
          <cell r="K1631" t="str">
            <v>AGRI</v>
          </cell>
          <cell r="L1631" t="str">
            <v>1320306903020301</v>
          </cell>
          <cell r="M1631">
            <v>287</v>
          </cell>
          <cell r="N1631">
            <v>281</v>
          </cell>
          <cell r="O1631">
            <v>6</v>
          </cell>
          <cell r="P1631">
            <v>254</v>
          </cell>
          <cell r="Q1631">
            <v>0</v>
          </cell>
          <cell r="R1631">
            <v>33.340000000000003</v>
          </cell>
          <cell r="S1631">
            <v>62.198999999999998</v>
          </cell>
          <cell r="T1631">
            <v>33.340000000000003</v>
          </cell>
          <cell r="U1631">
            <v>0</v>
          </cell>
          <cell r="V1631">
            <v>33.340000000000003</v>
          </cell>
          <cell r="W1631">
            <v>0</v>
          </cell>
          <cell r="X1631">
            <v>20000</v>
          </cell>
          <cell r="Y1631">
            <v>0</v>
          </cell>
          <cell r="Z1631">
            <v>577180</v>
          </cell>
          <cell r="AA1631">
            <v>76749</v>
          </cell>
          <cell r="AB1631">
            <v>156000</v>
          </cell>
          <cell r="AC1631">
            <v>0</v>
          </cell>
          <cell r="AD1631">
            <v>497929</v>
          </cell>
          <cell r="AE1631">
            <v>859</v>
          </cell>
          <cell r="AF1631">
            <v>435100</v>
          </cell>
          <cell r="AG1631">
            <v>435959</v>
          </cell>
          <cell r="AH1631">
            <v>12.45</v>
          </cell>
        </row>
        <row r="1632">
          <cell r="J1632" t="str">
            <v>MANGALWADA_66F06-KILARLAHALLI</v>
          </cell>
          <cell r="K1632" t="str">
            <v>AGRI</v>
          </cell>
          <cell r="L1632" t="str">
            <v>1320306903010105</v>
          </cell>
          <cell r="M1632">
            <v>100</v>
          </cell>
          <cell r="N1632">
            <v>100</v>
          </cell>
          <cell r="O1632">
            <v>0</v>
          </cell>
          <cell r="P1632">
            <v>100</v>
          </cell>
          <cell r="Q1632">
            <v>0</v>
          </cell>
          <cell r="R1632">
            <v>793.97900000000004</v>
          </cell>
          <cell r="S1632">
            <v>812.38300000000004</v>
          </cell>
          <cell r="T1632">
            <v>793.98</v>
          </cell>
          <cell r="U1632">
            <v>-9.9999999997635314E-4</v>
          </cell>
          <cell r="V1632">
            <v>793.98</v>
          </cell>
          <cell r="W1632">
            <v>-9.9999999997635314E-4</v>
          </cell>
          <cell r="X1632">
            <v>20000</v>
          </cell>
          <cell r="Y1632">
            <v>0</v>
          </cell>
          <cell r="Z1632">
            <v>368080</v>
          </cell>
          <cell r="AA1632">
            <v>0</v>
          </cell>
          <cell r="AB1632">
            <v>143000</v>
          </cell>
          <cell r="AC1632">
            <v>0</v>
          </cell>
          <cell r="AD1632">
            <v>225080</v>
          </cell>
          <cell r="AE1632">
            <v>0</v>
          </cell>
          <cell r="AF1632">
            <v>200000</v>
          </cell>
          <cell r="AG1632">
            <v>200000</v>
          </cell>
          <cell r="AH1632">
            <v>11.14</v>
          </cell>
        </row>
        <row r="1633">
          <cell r="J1633" t="str">
            <v>MANGALWADA_66F07-T N BETTA</v>
          </cell>
          <cell r="K1633" t="str">
            <v>AGRI</v>
          </cell>
          <cell r="L1633" t="str">
            <v>1320306903020302</v>
          </cell>
          <cell r="M1633">
            <v>122</v>
          </cell>
          <cell r="N1633">
            <v>122</v>
          </cell>
          <cell r="O1633">
            <v>0</v>
          </cell>
          <cell r="P1633">
            <v>122</v>
          </cell>
          <cell r="Q1633">
            <v>0</v>
          </cell>
          <cell r="R1633">
            <v>784.03899999999999</v>
          </cell>
          <cell r="S1633">
            <v>804.33699999999999</v>
          </cell>
          <cell r="T1633">
            <v>784.04</v>
          </cell>
          <cell r="U1633">
            <v>-9.9999999997635314E-4</v>
          </cell>
          <cell r="V1633">
            <v>784.04</v>
          </cell>
          <cell r="W1633">
            <v>-9.9999999997635314E-4</v>
          </cell>
          <cell r="X1633">
            <v>20000</v>
          </cell>
          <cell r="Y1633">
            <v>0</v>
          </cell>
          <cell r="Z1633">
            <v>405960</v>
          </cell>
          <cell r="AA1633">
            <v>0</v>
          </cell>
          <cell r="AB1633">
            <v>130300</v>
          </cell>
          <cell r="AC1633">
            <v>0</v>
          </cell>
          <cell r="AD1633">
            <v>275660</v>
          </cell>
          <cell r="AE1633">
            <v>0</v>
          </cell>
          <cell r="AF1633">
            <v>244000</v>
          </cell>
          <cell r="AG1633">
            <v>244000</v>
          </cell>
          <cell r="AH1633">
            <v>11.49</v>
          </cell>
        </row>
        <row r="1634">
          <cell r="J1634" t="str">
            <v>MANGALWADA_66F08-HANUMASAGARA</v>
          </cell>
          <cell r="K1634" t="str">
            <v>AGRI</v>
          </cell>
          <cell r="L1634" t="str">
            <v>1320306903020303</v>
          </cell>
          <cell r="M1634">
            <v>330</v>
          </cell>
          <cell r="N1634">
            <v>324</v>
          </cell>
          <cell r="O1634">
            <v>6</v>
          </cell>
          <cell r="P1634">
            <v>288</v>
          </cell>
          <cell r="Q1634">
            <v>0</v>
          </cell>
          <cell r="R1634">
            <v>65.784999999999997</v>
          </cell>
          <cell r="S1634">
            <v>95.067999999999998</v>
          </cell>
          <cell r="T1634">
            <v>65.790000000000006</v>
          </cell>
          <cell r="U1634">
            <v>-5.0000000000096634E-3</v>
          </cell>
          <cell r="V1634">
            <v>65.790000000000006</v>
          </cell>
          <cell r="W1634">
            <v>-5.0000000000096634E-3</v>
          </cell>
          <cell r="X1634">
            <v>20000</v>
          </cell>
          <cell r="Y1634">
            <v>0</v>
          </cell>
          <cell r="Z1634">
            <v>585660</v>
          </cell>
          <cell r="AA1634">
            <v>29300</v>
          </cell>
          <cell r="AB1634">
            <v>24000</v>
          </cell>
          <cell r="AC1634">
            <v>0</v>
          </cell>
          <cell r="AD1634">
            <v>590960</v>
          </cell>
          <cell r="AE1634">
            <v>791</v>
          </cell>
          <cell r="AF1634">
            <v>532200</v>
          </cell>
          <cell r="AG1634">
            <v>532991</v>
          </cell>
          <cell r="AH1634">
            <v>9.81</v>
          </cell>
        </row>
        <row r="1635">
          <cell r="J1635" t="str">
            <v>MANGALWADA_66F09-NJY C K PURA</v>
          </cell>
          <cell r="K1635" t="str">
            <v>NJY</v>
          </cell>
          <cell r="L1635" t="str">
            <v>1320306903020304</v>
          </cell>
          <cell r="M1635">
            <v>1573</v>
          </cell>
          <cell r="N1635">
            <v>1223</v>
          </cell>
          <cell r="O1635">
            <v>350</v>
          </cell>
          <cell r="P1635">
            <v>0</v>
          </cell>
          <cell r="Q1635">
            <v>0</v>
          </cell>
          <cell r="R1635">
            <v>27404.7</v>
          </cell>
          <cell r="S1635">
            <v>27609.1</v>
          </cell>
          <cell r="T1635">
            <v>27404.7</v>
          </cell>
          <cell r="U1635">
            <v>0</v>
          </cell>
          <cell r="V1635">
            <v>27404.7</v>
          </cell>
          <cell r="W1635">
            <v>0</v>
          </cell>
          <cell r="X1635">
            <v>1000</v>
          </cell>
          <cell r="Y1635">
            <v>0</v>
          </cell>
          <cell r="Z1635">
            <v>204400</v>
          </cell>
          <cell r="AA1635">
            <v>0</v>
          </cell>
          <cell r="AB1635">
            <v>31349</v>
          </cell>
          <cell r="AC1635">
            <v>0</v>
          </cell>
          <cell r="AD1635">
            <v>173051</v>
          </cell>
          <cell r="AE1635">
            <v>157289</v>
          </cell>
          <cell r="AF1635">
            <v>0</v>
          </cell>
          <cell r="AG1635">
            <v>157289</v>
          </cell>
          <cell r="AH1635">
            <v>9.11</v>
          </cell>
        </row>
        <row r="1636">
          <cell r="J1636" t="str">
            <v>MANGALWADA_66F10-NJY ARASIKERE</v>
          </cell>
          <cell r="K1636" t="str">
            <v>NJY</v>
          </cell>
          <cell r="L1636" t="str">
            <v>1320306903020101</v>
          </cell>
          <cell r="M1636">
            <v>1325</v>
          </cell>
          <cell r="N1636">
            <v>1094</v>
          </cell>
          <cell r="O1636">
            <v>231</v>
          </cell>
          <cell r="P1636">
            <v>0</v>
          </cell>
          <cell r="Q1636">
            <v>0</v>
          </cell>
          <cell r="R1636">
            <v>9431.6</v>
          </cell>
          <cell r="S1636">
            <v>9738.5</v>
          </cell>
          <cell r="T1636">
            <v>9431.6</v>
          </cell>
          <cell r="U1636">
            <v>0</v>
          </cell>
          <cell r="V1636">
            <v>9431.6</v>
          </cell>
          <cell r="W1636">
            <v>0</v>
          </cell>
          <cell r="X1636">
            <v>1000</v>
          </cell>
          <cell r="Y1636">
            <v>0</v>
          </cell>
          <cell r="Z1636">
            <v>306900</v>
          </cell>
          <cell r="AA1636">
            <v>0</v>
          </cell>
          <cell r="AB1636">
            <v>219100</v>
          </cell>
          <cell r="AC1636">
            <v>0</v>
          </cell>
          <cell r="AD1636">
            <v>87800</v>
          </cell>
          <cell r="AE1636">
            <v>79697</v>
          </cell>
          <cell r="AF1636">
            <v>0</v>
          </cell>
          <cell r="AG1636">
            <v>79697</v>
          </cell>
          <cell r="AH1636">
            <v>9.23</v>
          </cell>
        </row>
        <row r="1637">
          <cell r="J1637" t="str">
            <v>MANGALWADA_66F11-NJY-UDDAGATTE</v>
          </cell>
          <cell r="K1637" t="str">
            <v>NJY</v>
          </cell>
          <cell r="L1637" t="str">
            <v>1320306903010106</v>
          </cell>
          <cell r="M1637">
            <v>2449</v>
          </cell>
          <cell r="N1637">
            <v>1837</v>
          </cell>
          <cell r="O1637">
            <v>612</v>
          </cell>
          <cell r="P1637">
            <v>0</v>
          </cell>
          <cell r="Q1637">
            <v>0</v>
          </cell>
          <cell r="R1637">
            <v>14979.6</v>
          </cell>
          <cell r="S1637">
            <v>15167.1</v>
          </cell>
          <cell r="T1637">
            <v>14979.6</v>
          </cell>
          <cell r="U1637">
            <v>0</v>
          </cell>
          <cell r="V1637">
            <v>14979.6</v>
          </cell>
          <cell r="W1637">
            <v>0</v>
          </cell>
          <cell r="X1637">
            <v>1000</v>
          </cell>
          <cell r="Y1637">
            <v>0</v>
          </cell>
          <cell r="Z1637">
            <v>187500</v>
          </cell>
          <cell r="AA1637">
            <v>0</v>
          </cell>
          <cell r="AB1637">
            <v>46500</v>
          </cell>
          <cell r="AC1637">
            <v>0</v>
          </cell>
          <cell r="AD1637">
            <v>141000</v>
          </cell>
          <cell r="AE1637">
            <v>128261.2</v>
          </cell>
          <cell r="AF1637">
            <v>0</v>
          </cell>
          <cell r="AG1637">
            <v>128261.2</v>
          </cell>
          <cell r="AH1637">
            <v>9.0299999999999994</v>
          </cell>
        </row>
        <row r="1638">
          <cell r="J1638" t="str">
            <v>MANGALWADA_66F12-CHINAMMANAHALLI</v>
          </cell>
          <cell r="K1638" t="str">
            <v>AGRI</v>
          </cell>
          <cell r="L1638" t="str">
            <v>1320306903020306</v>
          </cell>
          <cell r="M1638">
            <v>133</v>
          </cell>
          <cell r="N1638">
            <v>133</v>
          </cell>
          <cell r="O1638">
            <v>0</v>
          </cell>
          <cell r="P1638">
            <v>133</v>
          </cell>
          <cell r="Q1638">
            <v>0</v>
          </cell>
          <cell r="R1638">
            <v>2100.6999999999998</v>
          </cell>
          <cell r="S1638">
            <v>2331.6</v>
          </cell>
          <cell r="T1638">
            <v>2100.6999999999998</v>
          </cell>
          <cell r="U1638">
            <v>0</v>
          </cell>
          <cell r="V1638">
            <v>2100.6999999999998</v>
          </cell>
          <cell r="W1638">
            <v>0</v>
          </cell>
          <cell r="X1638">
            <v>2000</v>
          </cell>
          <cell r="Y1638">
            <v>0</v>
          </cell>
          <cell r="Z1638">
            <v>461800</v>
          </cell>
          <cell r="AA1638">
            <v>0</v>
          </cell>
          <cell r="AB1638">
            <v>163000</v>
          </cell>
          <cell r="AC1638">
            <v>0</v>
          </cell>
          <cell r="AD1638">
            <v>298800</v>
          </cell>
          <cell r="AE1638">
            <v>0</v>
          </cell>
          <cell r="AF1638">
            <v>266000</v>
          </cell>
          <cell r="AG1638">
            <v>266000</v>
          </cell>
          <cell r="AH1638">
            <v>10.98</v>
          </cell>
        </row>
        <row r="1639">
          <cell r="J1639" t="str">
            <v>NAGALMADIKE_66F01-HUSSAINPURA</v>
          </cell>
          <cell r="K1639" t="str">
            <v>AGRI</v>
          </cell>
          <cell r="L1639" t="str">
            <v>1320306907010101</v>
          </cell>
          <cell r="M1639">
            <v>418</v>
          </cell>
          <cell r="N1639">
            <v>414</v>
          </cell>
          <cell r="O1639">
            <v>4</v>
          </cell>
          <cell r="P1639">
            <v>343</v>
          </cell>
          <cell r="Q1639">
            <v>0</v>
          </cell>
          <cell r="R1639">
            <v>754.63099999999997</v>
          </cell>
          <cell r="S1639">
            <v>785.52099999999996</v>
          </cell>
          <cell r="T1639">
            <v>754.63</v>
          </cell>
          <cell r="U1639">
            <v>9.9999999997635314E-4</v>
          </cell>
          <cell r="V1639">
            <v>754.63</v>
          </cell>
          <cell r="W1639">
            <v>9.9999999997635314E-4</v>
          </cell>
          <cell r="X1639">
            <v>20000</v>
          </cell>
          <cell r="Y1639">
            <v>0</v>
          </cell>
          <cell r="Z1639">
            <v>617800</v>
          </cell>
          <cell r="AA1639">
            <v>0</v>
          </cell>
          <cell r="AB1639">
            <v>61540</v>
          </cell>
          <cell r="AC1639">
            <v>0</v>
          </cell>
          <cell r="AD1639">
            <v>556260</v>
          </cell>
          <cell r="AE1639">
            <v>1556</v>
          </cell>
          <cell r="AF1639">
            <v>487700</v>
          </cell>
          <cell r="AG1639">
            <v>489256</v>
          </cell>
          <cell r="AH1639">
            <v>12.05</v>
          </cell>
        </row>
        <row r="1640">
          <cell r="J1640" t="str">
            <v>NAGALMADIKE_66F02-KODAMADAGU</v>
          </cell>
          <cell r="K1640" t="str">
            <v>AGRI</v>
          </cell>
          <cell r="L1640" t="str">
            <v>1320306907010102</v>
          </cell>
          <cell r="M1640">
            <v>332</v>
          </cell>
          <cell r="N1640">
            <v>259</v>
          </cell>
          <cell r="O1640">
            <v>73</v>
          </cell>
          <cell r="P1640">
            <v>258</v>
          </cell>
          <cell r="Q1640">
            <v>0</v>
          </cell>
          <cell r="R1640">
            <v>630.09</v>
          </cell>
          <cell r="S1640">
            <v>653.40700000000004</v>
          </cell>
          <cell r="T1640">
            <v>630.09</v>
          </cell>
          <cell r="U1640">
            <v>0</v>
          </cell>
          <cell r="V1640">
            <v>630.09</v>
          </cell>
          <cell r="W1640">
            <v>0</v>
          </cell>
          <cell r="X1640">
            <v>20000</v>
          </cell>
          <cell r="Y1640">
            <v>0</v>
          </cell>
          <cell r="Z1640">
            <v>466340</v>
          </cell>
          <cell r="AA1640">
            <v>0</v>
          </cell>
          <cell r="AB1640">
            <v>15500</v>
          </cell>
          <cell r="AC1640">
            <v>0</v>
          </cell>
          <cell r="AD1640">
            <v>450840</v>
          </cell>
          <cell r="AE1640">
            <v>253</v>
          </cell>
          <cell r="AF1640">
            <v>405140</v>
          </cell>
          <cell r="AG1640">
            <v>405393</v>
          </cell>
          <cell r="AH1640">
            <v>10.08</v>
          </cell>
        </row>
        <row r="1641">
          <cell r="J1641" t="str">
            <v>NAGALMADIKE_66F03-WATER--SUPPLY</v>
          </cell>
          <cell r="K1641" t="str">
            <v>WATER WORKS</v>
          </cell>
          <cell r="L1641" t="str">
            <v>1320306907010103</v>
          </cell>
          <cell r="M1641">
            <v>389</v>
          </cell>
          <cell r="N1641">
            <v>231</v>
          </cell>
          <cell r="O1641">
            <v>158</v>
          </cell>
          <cell r="P1641">
            <v>1</v>
          </cell>
          <cell r="Q1641">
            <v>0</v>
          </cell>
          <cell r="R1641">
            <v>395.71100000000001</v>
          </cell>
          <cell r="S1641">
            <v>400.726</v>
          </cell>
          <cell r="T1641">
            <v>395.71</v>
          </cell>
          <cell r="U1641">
            <v>1.0000000000331966E-3</v>
          </cell>
          <cell r="V1641">
            <v>395.71</v>
          </cell>
          <cell r="W1641">
            <v>1.0000000000331966E-3</v>
          </cell>
          <cell r="X1641">
            <v>10000</v>
          </cell>
          <cell r="Y1641">
            <v>0</v>
          </cell>
          <cell r="Z1641">
            <v>50150</v>
          </cell>
          <cell r="AA1641">
            <v>0</v>
          </cell>
          <cell r="AB1641">
            <v>22000</v>
          </cell>
          <cell r="AC1641">
            <v>0</v>
          </cell>
          <cell r="AD1641">
            <v>28150</v>
          </cell>
          <cell r="AE1641">
            <v>25647</v>
          </cell>
          <cell r="AF1641">
            <v>1733.18</v>
          </cell>
          <cell r="AG1641">
            <v>27380.18</v>
          </cell>
          <cell r="AH1641">
            <v>2.73</v>
          </cell>
        </row>
        <row r="1642">
          <cell r="J1642" t="str">
            <v>NAGALMADIKE_66F04-S.R.PURA</v>
          </cell>
          <cell r="K1642" t="str">
            <v>AGRI</v>
          </cell>
          <cell r="L1642" t="str">
            <v>1320306907010104</v>
          </cell>
          <cell r="M1642">
            <v>518</v>
          </cell>
          <cell r="N1642">
            <v>506</v>
          </cell>
          <cell r="O1642">
            <v>12</v>
          </cell>
          <cell r="P1642">
            <v>500</v>
          </cell>
          <cell r="Q1642">
            <v>0</v>
          </cell>
          <cell r="R1642">
            <v>938.54899999999998</v>
          </cell>
          <cell r="S1642">
            <v>970.82399999999996</v>
          </cell>
          <cell r="T1642">
            <v>938.55</v>
          </cell>
          <cell r="U1642">
            <v>-9.9999999997635314E-4</v>
          </cell>
          <cell r="V1642">
            <v>938.55</v>
          </cell>
          <cell r="W1642">
            <v>-9.9999999997635314E-4</v>
          </cell>
          <cell r="X1642">
            <v>20000</v>
          </cell>
          <cell r="Y1642">
            <v>0</v>
          </cell>
          <cell r="Z1642">
            <v>645500</v>
          </cell>
          <cell r="AA1642">
            <v>160750</v>
          </cell>
          <cell r="AB1642">
            <v>0</v>
          </cell>
          <cell r="AC1642">
            <v>0</v>
          </cell>
          <cell r="AD1642">
            <v>806250</v>
          </cell>
          <cell r="AE1642">
            <v>5762</v>
          </cell>
          <cell r="AF1642">
            <v>721400</v>
          </cell>
          <cell r="AG1642">
            <v>727162</v>
          </cell>
          <cell r="AH1642">
            <v>9.81</v>
          </cell>
        </row>
        <row r="1643">
          <cell r="J1643" t="str">
            <v>NAGALMADIKE_66F05-HOSAHALLI</v>
          </cell>
          <cell r="K1643" t="str">
            <v>AGRI</v>
          </cell>
          <cell r="L1643" t="str">
            <v>1320306907020301</v>
          </cell>
          <cell r="M1643">
            <v>288</v>
          </cell>
          <cell r="N1643">
            <v>288</v>
          </cell>
          <cell r="O1643">
            <v>0</v>
          </cell>
          <cell r="P1643">
            <v>285</v>
          </cell>
          <cell r="Q1643">
            <v>0</v>
          </cell>
          <cell r="R1643">
            <v>991.95399999999995</v>
          </cell>
          <cell r="S1643">
            <v>1016.32</v>
          </cell>
          <cell r="T1643">
            <v>991.95</v>
          </cell>
          <cell r="U1643">
            <v>3.9999999999054126E-3</v>
          </cell>
          <cell r="V1643">
            <v>991.95</v>
          </cell>
          <cell r="W1643">
            <v>3.9999999999054126E-3</v>
          </cell>
          <cell r="X1643">
            <v>20000</v>
          </cell>
          <cell r="Y1643">
            <v>0</v>
          </cell>
          <cell r="Z1643">
            <v>487320</v>
          </cell>
          <cell r="AA1643">
            <v>0</v>
          </cell>
          <cell r="AB1643">
            <v>57200</v>
          </cell>
          <cell r="AC1643">
            <v>0</v>
          </cell>
          <cell r="AD1643">
            <v>430120</v>
          </cell>
          <cell r="AE1643">
            <v>143</v>
          </cell>
          <cell r="AF1643">
            <v>383700</v>
          </cell>
          <cell r="AG1643">
            <v>383843</v>
          </cell>
          <cell r="AH1643">
            <v>10.76</v>
          </cell>
        </row>
        <row r="1644">
          <cell r="J1644" t="str">
            <v>NAGALMADIKE_66F06-B.K.HALLI</v>
          </cell>
          <cell r="K1644" t="str">
            <v>AGRI</v>
          </cell>
          <cell r="L1644" t="str">
            <v>1320306907020302</v>
          </cell>
          <cell r="M1644">
            <v>441</v>
          </cell>
          <cell r="N1644">
            <v>439</v>
          </cell>
          <cell r="O1644">
            <v>2</v>
          </cell>
          <cell r="P1644">
            <v>434</v>
          </cell>
          <cell r="Q1644">
            <v>0</v>
          </cell>
          <cell r="R1644">
            <v>729.56500000000005</v>
          </cell>
          <cell r="S1644">
            <v>744.38300000000004</v>
          </cell>
          <cell r="T1644">
            <v>729.57</v>
          </cell>
          <cell r="U1644">
            <v>-4.9999999999954525E-3</v>
          </cell>
          <cell r="V1644">
            <v>729.57</v>
          </cell>
          <cell r="W1644">
            <v>-4.9999999999954525E-3</v>
          </cell>
          <cell r="X1644">
            <v>20000</v>
          </cell>
          <cell r="Y1644">
            <v>0</v>
          </cell>
          <cell r="Z1644">
            <v>296360</v>
          </cell>
          <cell r="AA1644">
            <v>148500</v>
          </cell>
          <cell r="AB1644">
            <v>0</v>
          </cell>
          <cell r="AC1644">
            <v>0</v>
          </cell>
          <cell r="AD1644">
            <v>444860</v>
          </cell>
          <cell r="AE1644">
            <v>638</v>
          </cell>
          <cell r="AF1644">
            <v>401959.42300000001</v>
          </cell>
          <cell r="AG1644">
            <v>402597.42300000001</v>
          </cell>
          <cell r="AH1644">
            <v>9.5</v>
          </cell>
        </row>
        <row r="1645">
          <cell r="J1645" t="str">
            <v>NAGALMADIKE_66F07-VADDREVU</v>
          </cell>
          <cell r="K1645" t="str">
            <v>AGRI</v>
          </cell>
          <cell r="L1645" t="str">
            <v>1320306907020101</v>
          </cell>
          <cell r="M1645">
            <v>239</v>
          </cell>
          <cell r="N1645">
            <v>238</v>
          </cell>
          <cell r="O1645">
            <v>1</v>
          </cell>
          <cell r="P1645">
            <v>215</v>
          </cell>
          <cell r="Q1645">
            <v>0</v>
          </cell>
          <cell r="R1645">
            <v>76.192999999999998</v>
          </cell>
          <cell r="S1645">
            <v>93.724999999999994</v>
          </cell>
          <cell r="T1645">
            <v>76.19</v>
          </cell>
          <cell r="U1645">
            <v>3.0000000000001137E-3</v>
          </cell>
          <cell r="V1645">
            <v>76.19</v>
          </cell>
          <cell r="W1645">
            <v>3.0000000000001137E-3</v>
          </cell>
          <cell r="X1645">
            <v>20000</v>
          </cell>
          <cell r="Y1645">
            <v>0</v>
          </cell>
          <cell r="Z1645">
            <v>350640</v>
          </cell>
          <cell r="AA1645">
            <v>0</v>
          </cell>
          <cell r="AB1645">
            <v>0</v>
          </cell>
          <cell r="AC1645">
            <v>0</v>
          </cell>
          <cell r="AD1645">
            <v>350640</v>
          </cell>
          <cell r="AE1645">
            <v>493</v>
          </cell>
          <cell r="AF1645">
            <v>316800</v>
          </cell>
          <cell r="AG1645">
            <v>317293</v>
          </cell>
          <cell r="AH1645">
            <v>9.51</v>
          </cell>
        </row>
        <row r="1646">
          <cell r="J1646" t="str">
            <v>NAGALMADIKE_66F08-IDLE3</v>
          </cell>
          <cell r="K1646" t="str">
            <v>IDLE</v>
          </cell>
          <cell r="L1646" t="str">
            <v>1320306907010105</v>
          </cell>
          <cell r="M1646">
            <v>1</v>
          </cell>
          <cell r="N1646">
            <v>1</v>
          </cell>
          <cell r="O1646">
            <v>0</v>
          </cell>
          <cell r="P1646">
            <v>0</v>
          </cell>
          <cell r="Q1646">
            <v>0</v>
          </cell>
          <cell r="R1646">
            <v>0</v>
          </cell>
          <cell r="S1646">
            <v>0</v>
          </cell>
          <cell r="T1646" t="e">
            <v>#N/A</v>
          </cell>
          <cell r="U1646" t="e">
            <v>#N/A</v>
          </cell>
          <cell r="V1646" t="e">
            <v>#N/A</v>
          </cell>
          <cell r="W1646" t="e">
            <v>#N/A</v>
          </cell>
          <cell r="X1646">
            <v>1</v>
          </cell>
          <cell r="Y1646">
            <v>0</v>
          </cell>
          <cell r="Z1646">
            <v>0</v>
          </cell>
          <cell r="AA1646">
            <v>0</v>
          </cell>
          <cell r="AB1646">
            <v>0</v>
          </cell>
          <cell r="AC1646">
            <v>0</v>
          </cell>
          <cell r="AD1646">
            <v>0</v>
          </cell>
          <cell r="AE1646">
            <v>178080</v>
          </cell>
          <cell r="AF1646">
            <v>0</v>
          </cell>
          <cell r="AG1646">
            <v>178080</v>
          </cell>
          <cell r="AH1646">
            <v>-17808000</v>
          </cell>
        </row>
        <row r="1647">
          <cell r="J1647" t="str">
            <v>NAGALMADIKE_66F09-BHOOPUR NJY</v>
          </cell>
          <cell r="K1647" t="str">
            <v>NJY</v>
          </cell>
          <cell r="L1647" t="str">
            <v>1320306907010502</v>
          </cell>
          <cell r="M1647">
            <v>2228</v>
          </cell>
          <cell r="N1647">
            <v>1306</v>
          </cell>
          <cell r="O1647">
            <v>922</v>
          </cell>
          <cell r="P1647">
            <v>0</v>
          </cell>
          <cell r="Q1647">
            <v>0</v>
          </cell>
          <cell r="R1647">
            <v>12164.6</v>
          </cell>
          <cell r="S1647">
            <v>12416.6</v>
          </cell>
          <cell r="T1647">
            <v>12164.6</v>
          </cell>
          <cell r="U1647">
            <v>0</v>
          </cell>
          <cell r="V1647">
            <v>12164.6</v>
          </cell>
          <cell r="W1647">
            <v>0</v>
          </cell>
          <cell r="X1647">
            <v>1000</v>
          </cell>
          <cell r="Y1647">
            <v>0</v>
          </cell>
          <cell r="Z1647">
            <v>252000</v>
          </cell>
          <cell r="AA1647">
            <v>0</v>
          </cell>
          <cell r="AB1647">
            <v>25800</v>
          </cell>
          <cell r="AC1647">
            <v>0</v>
          </cell>
          <cell r="AD1647">
            <v>226200</v>
          </cell>
          <cell r="AE1647">
            <v>206347.4</v>
          </cell>
          <cell r="AF1647">
            <v>0</v>
          </cell>
          <cell r="AG1647">
            <v>206347.4</v>
          </cell>
          <cell r="AH1647">
            <v>8.7799999999999994</v>
          </cell>
        </row>
        <row r="1648">
          <cell r="J1648" t="str">
            <v>NAGALMADIKE_66F10-NJY VALLURU</v>
          </cell>
          <cell r="K1648" t="str">
            <v>NJY</v>
          </cell>
          <cell r="L1648" t="str">
            <v>1320306907010501</v>
          </cell>
          <cell r="M1648">
            <v>2818</v>
          </cell>
          <cell r="N1648">
            <v>1861</v>
          </cell>
          <cell r="O1648">
            <v>957</v>
          </cell>
          <cell r="P1648">
            <v>0</v>
          </cell>
          <cell r="Q1648">
            <v>0</v>
          </cell>
          <cell r="R1648">
            <v>21187</v>
          </cell>
          <cell r="S1648">
            <v>21632.6</v>
          </cell>
          <cell r="T1648">
            <v>21187</v>
          </cell>
          <cell r="U1648">
            <v>0</v>
          </cell>
          <cell r="V1648">
            <v>21187</v>
          </cell>
          <cell r="W1648">
            <v>0</v>
          </cell>
          <cell r="X1648">
            <v>1000</v>
          </cell>
          <cell r="Y1648">
            <v>0</v>
          </cell>
          <cell r="Z1648">
            <v>445600</v>
          </cell>
          <cell r="AA1648">
            <v>0</v>
          </cell>
          <cell r="AB1648">
            <v>283110</v>
          </cell>
          <cell r="AC1648">
            <v>0</v>
          </cell>
          <cell r="AD1648">
            <v>162490</v>
          </cell>
          <cell r="AE1648">
            <v>146990</v>
          </cell>
          <cell r="AF1648">
            <v>0</v>
          </cell>
          <cell r="AG1648">
            <v>146990</v>
          </cell>
          <cell r="AH1648">
            <v>9.5399999999999991</v>
          </cell>
        </row>
        <row r="1649">
          <cell r="J1649" t="str">
            <v>NAGALMADIKE_66F11-RYAPTE NJY</v>
          </cell>
          <cell r="K1649" t="str">
            <v>NJY</v>
          </cell>
          <cell r="L1649" t="str">
            <v>1320306907010503</v>
          </cell>
          <cell r="M1649">
            <v>1043</v>
          </cell>
          <cell r="N1649">
            <v>687</v>
          </cell>
          <cell r="O1649">
            <v>356</v>
          </cell>
          <cell r="P1649">
            <v>0</v>
          </cell>
          <cell r="Q1649">
            <v>0</v>
          </cell>
          <cell r="R1649">
            <v>7074.1</v>
          </cell>
          <cell r="S1649">
            <v>7250.2</v>
          </cell>
          <cell r="T1649">
            <v>7074.1</v>
          </cell>
          <cell r="U1649">
            <v>0</v>
          </cell>
          <cell r="V1649">
            <v>7074.1</v>
          </cell>
          <cell r="W1649">
            <v>0</v>
          </cell>
          <cell r="X1649">
            <v>1000</v>
          </cell>
          <cell r="Y1649">
            <v>0</v>
          </cell>
          <cell r="Z1649">
            <v>176100</v>
          </cell>
          <cell r="AA1649">
            <v>0</v>
          </cell>
          <cell r="AB1649">
            <v>15400</v>
          </cell>
          <cell r="AC1649">
            <v>0</v>
          </cell>
          <cell r="AD1649">
            <v>160700</v>
          </cell>
          <cell r="AE1649">
            <v>146139.9</v>
          </cell>
          <cell r="AF1649">
            <v>0</v>
          </cell>
          <cell r="AG1649">
            <v>146139.9</v>
          </cell>
          <cell r="AH1649">
            <v>9.06</v>
          </cell>
        </row>
        <row r="1650">
          <cell r="J1650" t="str">
            <v>NAGALMADIKE_66F12-KODAMADUGU NJY</v>
          </cell>
          <cell r="K1650" t="str">
            <v>NJY</v>
          </cell>
          <cell r="L1650" t="str">
            <v>1320306907010504</v>
          </cell>
          <cell r="M1650">
            <v>2196</v>
          </cell>
          <cell r="N1650">
            <v>1434</v>
          </cell>
          <cell r="O1650">
            <v>762</v>
          </cell>
          <cell r="P1650">
            <v>0</v>
          </cell>
          <cell r="Q1650">
            <v>0</v>
          </cell>
          <cell r="R1650">
            <v>10765.9</v>
          </cell>
          <cell r="S1650">
            <v>10988.1</v>
          </cell>
          <cell r="T1650">
            <v>10765.9</v>
          </cell>
          <cell r="U1650">
            <v>0</v>
          </cell>
          <cell r="V1650">
            <v>10765.9</v>
          </cell>
          <cell r="W1650">
            <v>0</v>
          </cell>
          <cell r="X1650">
            <v>1000</v>
          </cell>
          <cell r="Y1650">
            <v>0</v>
          </cell>
          <cell r="Z1650">
            <v>222200</v>
          </cell>
          <cell r="AA1650">
            <v>0</v>
          </cell>
          <cell r="AB1650">
            <v>77770</v>
          </cell>
          <cell r="AC1650">
            <v>0</v>
          </cell>
          <cell r="AD1650">
            <v>144430</v>
          </cell>
          <cell r="AE1650">
            <v>130735</v>
          </cell>
          <cell r="AF1650">
            <v>0</v>
          </cell>
          <cell r="AG1650">
            <v>130735</v>
          </cell>
          <cell r="AH1650">
            <v>9.48</v>
          </cell>
        </row>
        <row r="1651">
          <cell r="J1651" t="str">
            <v>NAGALMADIKE_66F13-THIRUMANI</v>
          </cell>
          <cell r="K1651" t="str">
            <v>AGRI</v>
          </cell>
          <cell r="L1651" t="str">
            <v>1320306907010505</v>
          </cell>
          <cell r="M1651">
            <v>562</v>
          </cell>
          <cell r="N1651">
            <v>562</v>
          </cell>
          <cell r="O1651">
            <v>0</v>
          </cell>
          <cell r="P1651">
            <v>561</v>
          </cell>
          <cell r="Q1651">
            <v>0</v>
          </cell>
          <cell r="R1651">
            <v>1139.82</v>
          </cell>
          <cell r="S1651">
            <v>1321.21</v>
          </cell>
          <cell r="T1651">
            <v>1139.82</v>
          </cell>
          <cell r="U1651">
            <v>0</v>
          </cell>
          <cell r="V1651">
            <v>1139.82</v>
          </cell>
          <cell r="W1651">
            <v>0</v>
          </cell>
          <cell r="X1651">
            <v>2000</v>
          </cell>
          <cell r="Y1651">
            <v>0</v>
          </cell>
          <cell r="Z1651">
            <v>362780</v>
          </cell>
          <cell r="AA1651">
            <v>249070</v>
          </cell>
          <cell r="AB1651">
            <v>0</v>
          </cell>
          <cell r="AC1651">
            <v>0</v>
          </cell>
          <cell r="AD1651">
            <v>611850</v>
          </cell>
          <cell r="AE1651">
            <v>55261</v>
          </cell>
          <cell r="AF1651">
            <v>498462.64199999999</v>
          </cell>
          <cell r="AG1651">
            <v>553723.64199999999</v>
          </cell>
          <cell r="AH1651">
            <v>9.5</v>
          </cell>
        </row>
        <row r="1652">
          <cell r="J1652" t="str">
            <v>PAVAGADA_220F01-NALIGANAHALLY</v>
          </cell>
          <cell r="K1652" t="str">
            <v>AGRI</v>
          </cell>
          <cell r="L1652" t="str">
            <v>1320306908010101</v>
          </cell>
          <cell r="M1652">
            <v>458</v>
          </cell>
          <cell r="N1652">
            <v>435</v>
          </cell>
          <cell r="O1652">
            <v>23</v>
          </cell>
          <cell r="P1652">
            <v>376</v>
          </cell>
          <cell r="Q1652">
            <v>0</v>
          </cell>
          <cell r="R1652">
            <v>6072.5</v>
          </cell>
          <cell r="S1652">
            <v>6225.7</v>
          </cell>
          <cell r="T1652">
            <v>6072.5</v>
          </cell>
          <cell r="U1652">
            <v>0</v>
          </cell>
          <cell r="V1652">
            <v>6072.5</v>
          </cell>
          <cell r="W1652">
            <v>0</v>
          </cell>
          <cell r="X1652">
            <v>2000</v>
          </cell>
          <cell r="Y1652">
            <v>0</v>
          </cell>
          <cell r="Z1652">
            <v>306400</v>
          </cell>
          <cell r="AA1652">
            <v>94450</v>
          </cell>
          <cell r="AB1652">
            <v>0</v>
          </cell>
          <cell r="AC1652">
            <v>0</v>
          </cell>
          <cell r="AD1652">
            <v>400850</v>
          </cell>
          <cell r="AE1652">
            <v>2257</v>
          </cell>
          <cell r="AF1652">
            <v>360512.56</v>
          </cell>
          <cell r="AG1652">
            <v>362769.56</v>
          </cell>
          <cell r="AH1652">
            <v>9.5</v>
          </cell>
        </row>
        <row r="1653">
          <cell r="J1653" t="str">
            <v>PAVAGADA_220F02-ARLAHALLY</v>
          </cell>
          <cell r="K1653" t="str">
            <v>AGRI</v>
          </cell>
          <cell r="L1653" t="str">
            <v>1320306908010102</v>
          </cell>
          <cell r="M1653">
            <v>316</v>
          </cell>
          <cell r="N1653">
            <v>313</v>
          </cell>
          <cell r="O1653">
            <v>3</v>
          </cell>
          <cell r="P1653">
            <v>311</v>
          </cell>
          <cell r="Q1653">
            <v>0</v>
          </cell>
          <cell r="R1653">
            <v>7996.2</v>
          </cell>
          <cell r="S1653">
            <v>8237.2000000000007</v>
          </cell>
          <cell r="T1653">
            <v>7996.2</v>
          </cell>
          <cell r="U1653">
            <v>0</v>
          </cell>
          <cell r="V1653">
            <v>7996.2</v>
          </cell>
          <cell r="W1653">
            <v>0</v>
          </cell>
          <cell r="X1653">
            <v>2000</v>
          </cell>
          <cell r="Y1653">
            <v>0</v>
          </cell>
          <cell r="Z1653">
            <v>482000</v>
          </cell>
          <cell r="AA1653">
            <v>24000</v>
          </cell>
          <cell r="AB1653">
            <v>0</v>
          </cell>
          <cell r="AC1653">
            <v>0</v>
          </cell>
          <cell r="AD1653">
            <v>506000</v>
          </cell>
          <cell r="AE1653">
            <v>18</v>
          </cell>
          <cell r="AF1653">
            <v>457913.05300000001</v>
          </cell>
          <cell r="AG1653">
            <v>457931.05300000001</v>
          </cell>
          <cell r="AH1653">
            <v>9.5</v>
          </cell>
        </row>
        <row r="1654">
          <cell r="J1654" t="str">
            <v>PAVAGADA_220F03-DODDAHATTI NJY</v>
          </cell>
          <cell r="K1654" t="str">
            <v>NJY</v>
          </cell>
          <cell r="L1654" t="str">
            <v>1320306908010103</v>
          </cell>
          <cell r="M1654">
            <v>1924</v>
          </cell>
          <cell r="N1654">
            <v>1365</v>
          </cell>
          <cell r="O1654">
            <v>559</v>
          </cell>
          <cell r="P1654">
            <v>0</v>
          </cell>
          <cell r="Q1654">
            <v>0</v>
          </cell>
          <cell r="R1654">
            <v>4455.2</v>
          </cell>
          <cell r="S1654">
            <v>4535.6000000000004</v>
          </cell>
          <cell r="T1654">
            <v>4455.2</v>
          </cell>
          <cell r="U1654">
            <v>0</v>
          </cell>
          <cell r="V1654">
            <v>4455.2</v>
          </cell>
          <cell r="W1654">
            <v>0</v>
          </cell>
          <cell r="X1654">
            <v>2000</v>
          </cell>
          <cell r="Y1654">
            <v>0</v>
          </cell>
          <cell r="Z1654">
            <v>160800</v>
          </cell>
          <cell r="AA1654">
            <v>0</v>
          </cell>
          <cell r="AB1654">
            <v>43850</v>
          </cell>
          <cell r="AC1654">
            <v>0</v>
          </cell>
          <cell r="AD1654">
            <v>116950</v>
          </cell>
          <cell r="AE1654">
            <v>105356</v>
          </cell>
          <cell r="AF1654">
            <v>0</v>
          </cell>
          <cell r="AG1654">
            <v>105356</v>
          </cell>
          <cell r="AH1654">
            <v>9.91</v>
          </cell>
        </row>
        <row r="1655">
          <cell r="J1655" t="str">
            <v>PAVAGADA_220F04-SINGAREDDYHALLY</v>
          </cell>
          <cell r="K1655" t="str">
            <v>AGRI</v>
          </cell>
          <cell r="L1655" t="str">
            <v>1320306908010104</v>
          </cell>
          <cell r="M1655">
            <v>156</v>
          </cell>
          <cell r="N1655">
            <v>154</v>
          </cell>
          <cell r="O1655">
            <v>2</v>
          </cell>
          <cell r="P1655">
            <v>154</v>
          </cell>
          <cell r="Q1655">
            <v>0</v>
          </cell>
          <cell r="R1655">
            <v>10375.1</v>
          </cell>
          <cell r="S1655">
            <v>10764.6</v>
          </cell>
          <cell r="T1655">
            <v>10375.1</v>
          </cell>
          <cell r="U1655">
            <v>0</v>
          </cell>
          <cell r="V1655">
            <v>10375.1</v>
          </cell>
          <cell r="W1655">
            <v>0</v>
          </cell>
          <cell r="X1655">
            <v>1000</v>
          </cell>
          <cell r="Y1655">
            <v>0</v>
          </cell>
          <cell r="Z1655">
            <v>389500</v>
          </cell>
          <cell r="AA1655">
            <v>0</v>
          </cell>
          <cell r="AB1655">
            <v>74600</v>
          </cell>
          <cell r="AC1655">
            <v>0</v>
          </cell>
          <cell r="AD1655">
            <v>314900</v>
          </cell>
          <cell r="AE1655">
            <v>0</v>
          </cell>
          <cell r="AF1655">
            <v>280200</v>
          </cell>
          <cell r="AG1655">
            <v>280200</v>
          </cell>
          <cell r="AH1655">
            <v>11.02</v>
          </cell>
        </row>
        <row r="1656">
          <cell r="J1656" t="str">
            <v>PAVAGADA_66F01-PAVAGADA</v>
          </cell>
          <cell r="K1656" t="str">
            <v>MIXED LOAD</v>
          </cell>
          <cell r="L1656" t="str">
            <v>1320306902010301</v>
          </cell>
          <cell r="M1656">
            <v>12795</v>
          </cell>
          <cell r="N1656">
            <v>8037</v>
          </cell>
          <cell r="O1656">
            <v>4758</v>
          </cell>
          <cell r="P1656">
            <v>87</v>
          </cell>
          <cell r="Q1656">
            <v>0</v>
          </cell>
          <cell r="R1656">
            <v>1734.5250000000001</v>
          </cell>
          <cell r="S1656">
            <v>1760.8579999999999</v>
          </cell>
          <cell r="T1656">
            <v>1734.53</v>
          </cell>
          <cell r="U1656">
            <v>-4.9999999998817657E-3</v>
          </cell>
          <cell r="V1656">
            <v>1734.53</v>
          </cell>
          <cell r="W1656">
            <v>-4.9999999998817657E-3</v>
          </cell>
          <cell r="X1656">
            <v>40000</v>
          </cell>
          <cell r="Y1656">
            <v>0</v>
          </cell>
          <cell r="Z1656">
            <v>1053320</v>
          </cell>
          <cell r="AA1656">
            <v>0</v>
          </cell>
          <cell r="AB1656">
            <v>158000</v>
          </cell>
          <cell r="AC1656">
            <v>0</v>
          </cell>
          <cell r="AD1656">
            <v>895320</v>
          </cell>
          <cell r="AE1656">
            <v>725460.6</v>
          </cell>
          <cell r="AF1656">
            <v>96364.808000000005</v>
          </cell>
          <cell r="AG1656">
            <v>821825.40800000005</v>
          </cell>
          <cell r="AH1656">
            <v>8.2100000000000009</v>
          </cell>
        </row>
        <row r="1657">
          <cell r="J1657" t="str">
            <v>PAVAGADA_66F02-C.K.PURA</v>
          </cell>
          <cell r="K1657" t="str">
            <v>AGRI</v>
          </cell>
          <cell r="L1657" t="str">
            <v>1320306902010302</v>
          </cell>
          <cell r="M1657">
            <v>297</v>
          </cell>
          <cell r="N1657">
            <v>272</v>
          </cell>
          <cell r="O1657">
            <v>25</v>
          </cell>
          <cell r="P1657">
            <v>256</v>
          </cell>
          <cell r="Q1657">
            <v>0</v>
          </cell>
          <cell r="R1657">
            <v>459.76</v>
          </cell>
          <cell r="S1657">
            <v>468.98099999999999</v>
          </cell>
          <cell r="T1657">
            <v>459.76</v>
          </cell>
          <cell r="U1657">
            <v>0</v>
          </cell>
          <cell r="V1657">
            <v>459.76</v>
          </cell>
          <cell r="W1657">
            <v>0</v>
          </cell>
          <cell r="X1657">
            <v>40000</v>
          </cell>
          <cell r="Y1657">
            <v>0</v>
          </cell>
          <cell r="Z1657">
            <v>368840</v>
          </cell>
          <cell r="AA1657">
            <v>18000</v>
          </cell>
          <cell r="AB1657">
            <v>0</v>
          </cell>
          <cell r="AC1657">
            <v>0</v>
          </cell>
          <cell r="AD1657">
            <v>386840</v>
          </cell>
          <cell r="AE1657">
            <v>338</v>
          </cell>
          <cell r="AF1657">
            <v>349752.32000000001</v>
          </cell>
          <cell r="AG1657">
            <v>350090.32</v>
          </cell>
          <cell r="AH1657">
            <v>9.5</v>
          </cell>
        </row>
        <row r="1658">
          <cell r="J1658" t="str">
            <v>PAVAGADA_66F03-GANGASAGARA</v>
          </cell>
          <cell r="K1658" t="str">
            <v>AGRI</v>
          </cell>
          <cell r="L1658" t="str">
            <v>1320306902010303</v>
          </cell>
          <cell r="M1658">
            <v>238</v>
          </cell>
          <cell r="N1658">
            <v>223</v>
          </cell>
          <cell r="O1658">
            <v>15</v>
          </cell>
          <cell r="P1658">
            <v>222</v>
          </cell>
          <cell r="Q1658">
            <v>0</v>
          </cell>
          <cell r="R1658">
            <v>309.58499999999998</v>
          </cell>
          <cell r="S1658">
            <v>318.80799999999999</v>
          </cell>
          <cell r="T1658">
            <v>309.58999999999997</v>
          </cell>
          <cell r="U1658">
            <v>-4.9999999999954525E-3</v>
          </cell>
          <cell r="V1658">
            <v>309.58999999999997</v>
          </cell>
          <cell r="W1658">
            <v>-4.9999999999954525E-3</v>
          </cell>
          <cell r="X1658">
            <v>40000</v>
          </cell>
          <cell r="Y1658">
            <v>0</v>
          </cell>
          <cell r="Z1658">
            <v>368920</v>
          </cell>
          <cell r="AA1658">
            <v>60600</v>
          </cell>
          <cell r="AB1658">
            <v>0</v>
          </cell>
          <cell r="AC1658">
            <v>0</v>
          </cell>
          <cell r="AD1658">
            <v>429520</v>
          </cell>
          <cell r="AE1658">
            <v>334</v>
          </cell>
          <cell r="AF1658">
            <v>388382.364</v>
          </cell>
          <cell r="AG1658">
            <v>388716.364</v>
          </cell>
          <cell r="AH1658">
            <v>9.5</v>
          </cell>
        </row>
        <row r="1659">
          <cell r="J1659" t="str">
            <v>PAVAGADA_66F04-BOMMATHALAHALLY</v>
          </cell>
          <cell r="K1659" t="str">
            <v>AGRI</v>
          </cell>
          <cell r="L1659" t="str">
            <v>1320306902020101</v>
          </cell>
          <cell r="M1659">
            <v>222</v>
          </cell>
          <cell r="N1659">
            <v>185</v>
          </cell>
          <cell r="O1659">
            <v>37</v>
          </cell>
          <cell r="P1659">
            <v>175</v>
          </cell>
          <cell r="Q1659">
            <v>0</v>
          </cell>
          <cell r="R1659">
            <v>336.46199999999999</v>
          </cell>
          <cell r="S1659">
            <v>348.13799999999998</v>
          </cell>
          <cell r="T1659">
            <v>336.46</v>
          </cell>
          <cell r="U1659">
            <v>2.0000000000095497E-3</v>
          </cell>
          <cell r="V1659">
            <v>336.46</v>
          </cell>
          <cell r="W1659">
            <v>2.0000000000095497E-3</v>
          </cell>
          <cell r="X1659">
            <v>40000</v>
          </cell>
          <cell r="Y1659">
            <v>0</v>
          </cell>
          <cell r="Z1659">
            <v>467040</v>
          </cell>
          <cell r="AA1659">
            <v>0</v>
          </cell>
          <cell r="AB1659">
            <v>171600</v>
          </cell>
          <cell r="AC1659">
            <v>0</v>
          </cell>
          <cell r="AD1659">
            <v>295440</v>
          </cell>
          <cell r="AE1659">
            <v>601</v>
          </cell>
          <cell r="AF1659">
            <v>262800</v>
          </cell>
          <cell r="AG1659">
            <v>263401</v>
          </cell>
          <cell r="AH1659">
            <v>10.84</v>
          </cell>
        </row>
        <row r="1660">
          <cell r="J1660" t="str">
            <v>PAVAGADA_66F05-NEELAMMANAHALLY</v>
          </cell>
          <cell r="K1660" t="str">
            <v>AGRI</v>
          </cell>
          <cell r="L1660" t="str">
            <v>1320306902020102</v>
          </cell>
          <cell r="M1660">
            <v>706</v>
          </cell>
          <cell r="N1660">
            <v>360</v>
          </cell>
          <cell r="O1660">
            <v>346</v>
          </cell>
          <cell r="P1660">
            <v>325</v>
          </cell>
          <cell r="Q1660">
            <v>0</v>
          </cell>
          <cell r="R1660">
            <v>291.19299999999998</v>
          </cell>
          <cell r="S1660">
            <v>302.185</v>
          </cell>
          <cell r="T1660">
            <v>291.19</v>
          </cell>
          <cell r="U1660">
            <v>2.9999999999859028E-3</v>
          </cell>
          <cell r="V1660">
            <v>291.19</v>
          </cell>
          <cell r="W1660">
            <v>2.9999999999859028E-3</v>
          </cell>
          <cell r="X1660">
            <v>40000</v>
          </cell>
          <cell r="Y1660">
            <v>0</v>
          </cell>
          <cell r="Z1660">
            <v>439680</v>
          </cell>
          <cell r="AA1660">
            <v>0</v>
          </cell>
          <cell r="AB1660">
            <v>0</v>
          </cell>
          <cell r="AC1660">
            <v>0</v>
          </cell>
          <cell r="AD1660">
            <v>439680</v>
          </cell>
          <cell r="AE1660">
            <v>4216</v>
          </cell>
          <cell r="AF1660">
            <v>393693.45199999999</v>
          </cell>
          <cell r="AG1660">
            <v>397909.45199999999</v>
          </cell>
          <cell r="AH1660">
            <v>9.5</v>
          </cell>
        </row>
        <row r="1661">
          <cell r="J1661" t="str">
            <v>PAVAGADA_66F06-CHIKKANAYAKANAHALLI</v>
          </cell>
          <cell r="K1661" t="str">
            <v>AGRI</v>
          </cell>
          <cell r="L1661" t="str">
            <v>1320306902020103</v>
          </cell>
          <cell r="M1661">
            <v>249</v>
          </cell>
          <cell r="N1661">
            <v>240</v>
          </cell>
          <cell r="O1661">
            <v>9</v>
          </cell>
          <cell r="P1661">
            <v>234</v>
          </cell>
          <cell r="Q1661">
            <v>0</v>
          </cell>
          <cell r="R1661">
            <v>694.81500000000005</v>
          </cell>
          <cell r="S1661">
            <v>709.40599999999995</v>
          </cell>
          <cell r="T1661">
            <v>694.82</v>
          </cell>
          <cell r="U1661">
            <v>-4.9999999999954525E-3</v>
          </cell>
          <cell r="V1661">
            <v>694.82</v>
          </cell>
          <cell r="W1661">
            <v>-4.9999999999954525E-3</v>
          </cell>
          <cell r="X1661">
            <v>20000</v>
          </cell>
          <cell r="Y1661">
            <v>0</v>
          </cell>
          <cell r="Z1661">
            <v>291820</v>
          </cell>
          <cell r="AA1661">
            <v>0</v>
          </cell>
          <cell r="AB1661">
            <v>0</v>
          </cell>
          <cell r="AC1661">
            <v>0</v>
          </cell>
          <cell r="AD1661">
            <v>291820</v>
          </cell>
          <cell r="AE1661">
            <v>1439</v>
          </cell>
          <cell r="AF1661">
            <v>262658.62</v>
          </cell>
          <cell r="AG1661">
            <v>264097.62</v>
          </cell>
          <cell r="AH1661">
            <v>9.5</v>
          </cell>
        </row>
        <row r="1662">
          <cell r="J1662" t="str">
            <v>PAVAGADA_66F07-PALLAVALLI</v>
          </cell>
          <cell r="K1662" t="str">
            <v>AGRI</v>
          </cell>
          <cell r="L1662" t="str">
            <v>1320306902020104</v>
          </cell>
          <cell r="M1662">
            <v>688</v>
          </cell>
          <cell r="N1662">
            <v>627</v>
          </cell>
          <cell r="O1662">
            <v>61</v>
          </cell>
          <cell r="P1662">
            <v>611</v>
          </cell>
          <cell r="Q1662">
            <v>0</v>
          </cell>
          <cell r="R1662">
            <v>785.58</v>
          </cell>
          <cell r="S1662">
            <v>801.95799999999997</v>
          </cell>
          <cell r="T1662">
            <v>785.58</v>
          </cell>
          <cell r="U1662">
            <v>0</v>
          </cell>
          <cell r="V1662">
            <v>785.58</v>
          </cell>
          <cell r="W1662">
            <v>0</v>
          </cell>
          <cell r="X1662">
            <v>20000</v>
          </cell>
          <cell r="Y1662">
            <v>0</v>
          </cell>
          <cell r="Z1662">
            <v>327560</v>
          </cell>
          <cell r="AA1662">
            <v>146500</v>
          </cell>
          <cell r="AB1662">
            <v>0</v>
          </cell>
          <cell r="AC1662">
            <v>0</v>
          </cell>
          <cell r="AD1662">
            <v>474060</v>
          </cell>
          <cell r="AE1662">
            <v>9696</v>
          </cell>
          <cell r="AF1662">
            <v>419326.95600000001</v>
          </cell>
          <cell r="AG1662">
            <v>429022.95600000001</v>
          </cell>
          <cell r="AH1662">
            <v>9.5</v>
          </cell>
        </row>
        <row r="1663">
          <cell r="J1663" t="str">
            <v>PAVAGADA_66F08-BYRAPURA</v>
          </cell>
          <cell r="K1663" t="str">
            <v>AGRI</v>
          </cell>
          <cell r="L1663" t="str">
            <v>1320306902010106</v>
          </cell>
          <cell r="M1663">
            <v>630</v>
          </cell>
          <cell r="N1663">
            <v>610</v>
          </cell>
          <cell r="O1663">
            <v>20</v>
          </cell>
          <cell r="P1663">
            <v>457</v>
          </cell>
          <cell r="Q1663">
            <v>0</v>
          </cell>
          <cell r="R1663">
            <v>886.02099999999996</v>
          </cell>
          <cell r="S1663">
            <v>910.99400000000003</v>
          </cell>
          <cell r="T1663">
            <v>886.02</v>
          </cell>
          <cell r="U1663">
            <v>9.9999999997635314E-4</v>
          </cell>
          <cell r="V1663">
            <v>886.02</v>
          </cell>
          <cell r="W1663">
            <v>9.9999999997635314E-4</v>
          </cell>
          <cell r="X1663">
            <v>20000</v>
          </cell>
          <cell r="Y1663">
            <v>0</v>
          </cell>
          <cell r="Z1663">
            <v>499460</v>
          </cell>
          <cell r="AA1663">
            <v>148000</v>
          </cell>
          <cell r="AB1663">
            <v>0</v>
          </cell>
          <cell r="AC1663">
            <v>0</v>
          </cell>
          <cell r="AD1663">
            <v>647460</v>
          </cell>
          <cell r="AE1663">
            <v>5290</v>
          </cell>
          <cell r="AF1663">
            <v>580662.84100000001</v>
          </cell>
          <cell r="AG1663">
            <v>585952.84100000001</v>
          </cell>
          <cell r="AH1663">
            <v>9.5</v>
          </cell>
        </row>
        <row r="1664">
          <cell r="J1664" t="str">
            <v>PAVAGADA_66F09-BYADNUR NJY</v>
          </cell>
          <cell r="K1664" t="str">
            <v>NJY</v>
          </cell>
          <cell r="L1664" t="str">
            <v>1320306902010104</v>
          </cell>
          <cell r="M1664">
            <v>1363</v>
          </cell>
          <cell r="N1664">
            <v>1018</v>
          </cell>
          <cell r="O1664">
            <v>345</v>
          </cell>
          <cell r="P1664">
            <v>11</v>
          </cell>
          <cell r="Q1664">
            <v>0</v>
          </cell>
          <cell r="R1664">
            <v>16445.3</v>
          </cell>
          <cell r="S1664">
            <v>16543.8</v>
          </cell>
          <cell r="T1664">
            <v>16445.3</v>
          </cell>
          <cell r="U1664">
            <v>0</v>
          </cell>
          <cell r="V1664">
            <v>16445.3</v>
          </cell>
          <cell r="W1664">
            <v>0</v>
          </cell>
          <cell r="X1664">
            <v>1000</v>
          </cell>
          <cell r="Y1664">
            <v>0</v>
          </cell>
          <cell r="Z1664">
            <v>98500</v>
          </cell>
          <cell r="AA1664">
            <v>9000</v>
          </cell>
          <cell r="AB1664">
            <v>0</v>
          </cell>
          <cell r="AC1664">
            <v>0</v>
          </cell>
          <cell r="AD1664">
            <v>107500</v>
          </cell>
          <cell r="AE1664">
            <v>81342</v>
          </cell>
          <cell r="AF1664">
            <v>19064.98</v>
          </cell>
          <cell r="AG1664">
            <v>100406.98</v>
          </cell>
          <cell r="AH1664">
            <v>6.6</v>
          </cell>
        </row>
        <row r="1665">
          <cell r="J1665" t="str">
            <v>PAVAGADA_66F10-BUDDAREDDY HALLI NJY</v>
          </cell>
          <cell r="K1665" t="str">
            <v>NJY</v>
          </cell>
          <cell r="L1665" t="str">
            <v>1320306902010105</v>
          </cell>
          <cell r="M1665">
            <v>1481</v>
          </cell>
          <cell r="N1665">
            <v>1066</v>
          </cell>
          <cell r="O1665">
            <v>415</v>
          </cell>
          <cell r="P1665">
            <v>0</v>
          </cell>
          <cell r="Q1665">
            <v>0</v>
          </cell>
          <cell r="R1665">
            <v>12530</v>
          </cell>
          <cell r="S1665">
            <v>12530</v>
          </cell>
          <cell r="T1665">
            <v>12530</v>
          </cell>
          <cell r="U1665">
            <v>0</v>
          </cell>
          <cell r="V1665">
            <v>12530</v>
          </cell>
          <cell r="W1665">
            <v>0</v>
          </cell>
          <cell r="X1665">
            <v>1000</v>
          </cell>
          <cell r="Y1665">
            <v>0</v>
          </cell>
          <cell r="Z1665">
            <v>0</v>
          </cell>
          <cell r="AA1665">
            <v>65500</v>
          </cell>
          <cell r="AB1665">
            <v>0</v>
          </cell>
          <cell r="AC1665">
            <v>0</v>
          </cell>
          <cell r="AD1665">
            <v>65500</v>
          </cell>
          <cell r="AE1665">
            <v>59732</v>
          </cell>
          <cell r="AF1665">
            <v>0</v>
          </cell>
          <cell r="AG1665">
            <v>59732</v>
          </cell>
          <cell r="AH1665">
            <v>8.81</v>
          </cell>
        </row>
        <row r="1666">
          <cell r="J1666" t="str">
            <v>PAVAGADA_66F11-NJY PONNASAMUDRA</v>
          </cell>
          <cell r="K1666" t="str">
            <v>NJY</v>
          </cell>
          <cell r="L1666" t="str">
            <v>1320306902010103</v>
          </cell>
          <cell r="M1666">
            <v>2569</v>
          </cell>
          <cell r="N1666">
            <v>1560</v>
          </cell>
          <cell r="O1666">
            <v>1009</v>
          </cell>
          <cell r="P1666">
            <v>0</v>
          </cell>
          <cell r="Q1666">
            <v>0</v>
          </cell>
          <cell r="R1666">
            <v>25358.3</v>
          </cell>
          <cell r="S1666">
            <v>25590.2</v>
          </cell>
          <cell r="T1666">
            <v>25358.3</v>
          </cell>
          <cell r="U1666">
            <v>0</v>
          </cell>
          <cell r="V1666">
            <v>25358.3</v>
          </cell>
          <cell r="W1666">
            <v>0</v>
          </cell>
          <cell r="X1666">
            <v>1000</v>
          </cell>
          <cell r="Y1666">
            <v>0</v>
          </cell>
          <cell r="Z1666">
            <v>231900</v>
          </cell>
          <cell r="AA1666">
            <v>0</v>
          </cell>
          <cell r="AB1666">
            <v>118000</v>
          </cell>
          <cell r="AC1666">
            <v>0</v>
          </cell>
          <cell r="AD1666">
            <v>113900</v>
          </cell>
          <cell r="AE1666">
            <v>101382.8</v>
          </cell>
          <cell r="AF1666">
            <v>0</v>
          </cell>
          <cell r="AG1666">
            <v>101382.8</v>
          </cell>
          <cell r="AH1666">
            <v>10.99</v>
          </cell>
        </row>
        <row r="1667">
          <cell r="J1667" t="str">
            <v>PAVAGADA_66F12-KHB COLONY</v>
          </cell>
          <cell r="K1667" t="str">
            <v>DOMESTIC</v>
          </cell>
          <cell r="L1667" t="str">
            <v>1320306902010107</v>
          </cell>
          <cell r="M1667">
            <v>7204</v>
          </cell>
          <cell r="N1667">
            <v>6031</v>
          </cell>
          <cell r="O1667">
            <v>1173</v>
          </cell>
          <cell r="P1667">
            <v>20</v>
          </cell>
          <cell r="Q1667">
            <v>0</v>
          </cell>
          <cell r="R1667">
            <v>6826.2</v>
          </cell>
          <cell r="S1667">
            <v>7319.5</v>
          </cell>
          <cell r="T1667">
            <v>6826.2</v>
          </cell>
          <cell r="U1667">
            <v>0</v>
          </cell>
          <cell r="V1667">
            <v>6826.2</v>
          </cell>
          <cell r="W1667">
            <v>0</v>
          </cell>
          <cell r="X1667">
            <v>1000</v>
          </cell>
          <cell r="Y1667">
            <v>0</v>
          </cell>
          <cell r="Z1667">
            <v>493300</v>
          </cell>
          <cell r="AA1667">
            <v>0</v>
          </cell>
          <cell r="AB1667">
            <v>0</v>
          </cell>
          <cell r="AC1667">
            <v>96185</v>
          </cell>
          <cell r="AD1667">
            <v>589485</v>
          </cell>
          <cell r="AE1667">
            <v>547809.19999999995</v>
          </cell>
          <cell r="AF1667">
            <v>22531.34</v>
          </cell>
          <cell r="AG1667">
            <v>570340.54</v>
          </cell>
          <cell r="AH1667">
            <v>3.25</v>
          </cell>
        </row>
        <row r="1668">
          <cell r="J1668" t="str">
            <v>SHYLAPURA_66F01-K.T.HALLI</v>
          </cell>
          <cell r="K1668" t="str">
            <v>AGRI</v>
          </cell>
          <cell r="L1668" t="str">
            <v>1320306901010101</v>
          </cell>
          <cell r="M1668">
            <v>456</v>
          </cell>
          <cell r="N1668">
            <v>456</v>
          </cell>
          <cell r="O1668">
            <v>0</v>
          </cell>
          <cell r="P1668">
            <v>453</v>
          </cell>
          <cell r="Q1668">
            <v>0</v>
          </cell>
          <cell r="R1668">
            <v>873.60599999999999</v>
          </cell>
          <cell r="S1668">
            <v>899.36699999999996</v>
          </cell>
          <cell r="T1668">
            <v>873.61</v>
          </cell>
          <cell r="U1668">
            <v>-4.0000000000190994E-3</v>
          </cell>
          <cell r="V1668">
            <v>873.61</v>
          </cell>
          <cell r="W1668">
            <v>-4.0000000000190994E-3</v>
          </cell>
          <cell r="X1668">
            <v>30000</v>
          </cell>
          <cell r="Y1668">
            <v>0</v>
          </cell>
          <cell r="Z1668">
            <v>772830</v>
          </cell>
          <cell r="AA1668">
            <v>72000</v>
          </cell>
          <cell r="AB1668">
            <v>0</v>
          </cell>
          <cell r="AC1668">
            <v>0</v>
          </cell>
          <cell r="AD1668">
            <v>844830</v>
          </cell>
          <cell r="AE1668">
            <v>50</v>
          </cell>
          <cell r="AF1668">
            <v>761000</v>
          </cell>
          <cell r="AG1668">
            <v>761050</v>
          </cell>
          <cell r="AH1668">
            <v>9.92</v>
          </cell>
        </row>
        <row r="1669">
          <cell r="J1669" t="str">
            <v>SHYLAPURA_66F02-DEVALAKERE</v>
          </cell>
          <cell r="K1669" t="str">
            <v>AGRI</v>
          </cell>
          <cell r="L1669" t="str">
            <v>1320306901010102</v>
          </cell>
          <cell r="M1669">
            <v>403</v>
          </cell>
          <cell r="N1669">
            <v>401</v>
          </cell>
          <cell r="O1669">
            <v>2</v>
          </cell>
          <cell r="P1669">
            <v>368</v>
          </cell>
          <cell r="Q1669">
            <v>0</v>
          </cell>
          <cell r="R1669">
            <v>833.42899999999997</v>
          </cell>
          <cell r="S1669">
            <v>851.43799999999999</v>
          </cell>
          <cell r="T1669">
            <v>833.43</v>
          </cell>
          <cell r="U1669">
            <v>-9.9999999997635314E-4</v>
          </cell>
          <cell r="V1669">
            <v>833.43</v>
          </cell>
          <cell r="W1669">
            <v>-9.9999999997635314E-4</v>
          </cell>
          <cell r="X1669">
            <v>30000</v>
          </cell>
          <cell r="Y1669">
            <v>0</v>
          </cell>
          <cell r="Z1669">
            <v>540270</v>
          </cell>
          <cell r="AA1669">
            <v>133500</v>
          </cell>
          <cell r="AB1669">
            <v>0</v>
          </cell>
          <cell r="AC1669">
            <v>0</v>
          </cell>
          <cell r="AD1669">
            <v>673770</v>
          </cell>
          <cell r="AE1669">
            <v>447</v>
          </cell>
          <cell r="AF1669">
            <v>609316.23</v>
          </cell>
          <cell r="AG1669">
            <v>609763.23</v>
          </cell>
          <cell r="AH1669">
            <v>9.5</v>
          </cell>
        </row>
        <row r="1670">
          <cell r="J1670" t="str">
            <v>SHYLAPURA_66F04-VADANAKALLU</v>
          </cell>
          <cell r="K1670" t="str">
            <v>AGRI</v>
          </cell>
          <cell r="L1670" t="str">
            <v>1320306901010103</v>
          </cell>
          <cell r="M1670">
            <v>512</v>
          </cell>
          <cell r="N1670">
            <v>403</v>
          </cell>
          <cell r="O1670">
            <v>109</v>
          </cell>
          <cell r="P1670">
            <v>377</v>
          </cell>
          <cell r="Q1670">
            <v>0</v>
          </cell>
          <cell r="R1670">
            <v>726.24400000000003</v>
          </cell>
          <cell r="S1670">
            <v>746.40599999999995</v>
          </cell>
          <cell r="T1670">
            <v>726.24</v>
          </cell>
          <cell r="U1670">
            <v>4.0000000000190994E-3</v>
          </cell>
          <cell r="V1670">
            <v>726.24</v>
          </cell>
          <cell r="W1670">
            <v>4.0000000000190994E-3</v>
          </cell>
          <cell r="X1670">
            <v>30000</v>
          </cell>
          <cell r="Y1670">
            <v>0</v>
          </cell>
          <cell r="Z1670">
            <v>604860</v>
          </cell>
          <cell r="AA1670">
            <v>82185</v>
          </cell>
          <cell r="AB1670">
            <v>0</v>
          </cell>
          <cell r="AC1670">
            <v>0</v>
          </cell>
          <cell r="AD1670">
            <v>687045</v>
          </cell>
          <cell r="AE1670">
            <v>1176</v>
          </cell>
          <cell r="AF1670">
            <v>616200</v>
          </cell>
          <cell r="AG1670">
            <v>617376</v>
          </cell>
          <cell r="AH1670">
            <v>10.14</v>
          </cell>
        </row>
        <row r="1671">
          <cell r="J1671" t="str">
            <v>SHYLAPURA_66F05-C.H.PALYA</v>
          </cell>
          <cell r="K1671" t="str">
            <v>AGRI</v>
          </cell>
          <cell r="L1671" t="str">
            <v>1320306901010105</v>
          </cell>
          <cell r="M1671">
            <v>236</v>
          </cell>
          <cell r="N1671">
            <v>236</v>
          </cell>
          <cell r="O1671">
            <v>0</v>
          </cell>
          <cell r="P1671">
            <v>235</v>
          </cell>
          <cell r="Q1671">
            <v>0</v>
          </cell>
          <cell r="R1671">
            <v>928.92600000000004</v>
          </cell>
          <cell r="S1671">
            <v>953.84299999999996</v>
          </cell>
          <cell r="T1671">
            <v>928.93</v>
          </cell>
          <cell r="U1671">
            <v>-3.9999999999054126E-3</v>
          </cell>
          <cell r="V1671">
            <v>928.93</v>
          </cell>
          <cell r="W1671">
            <v>-3.9999999999054126E-3</v>
          </cell>
          <cell r="X1671">
            <v>20000</v>
          </cell>
          <cell r="Y1671">
            <v>0</v>
          </cell>
          <cell r="Z1671">
            <v>498340</v>
          </cell>
          <cell r="AA1671">
            <v>0</v>
          </cell>
          <cell r="AB1671">
            <v>45400</v>
          </cell>
          <cell r="AC1671">
            <v>0</v>
          </cell>
          <cell r="AD1671">
            <v>452940</v>
          </cell>
          <cell r="AE1671">
            <v>15</v>
          </cell>
          <cell r="AF1671">
            <v>407400</v>
          </cell>
          <cell r="AG1671">
            <v>407415</v>
          </cell>
          <cell r="AH1671">
            <v>10.050000000000001</v>
          </cell>
        </row>
        <row r="1672">
          <cell r="J1672" t="str">
            <v>SHYLAPURA_66F06-KOTAGUDDA</v>
          </cell>
          <cell r="K1672" t="str">
            <v>AGRI</v>
          </cell>
          <cell r="L1672" t="str">
            <v>1320306901020101</v>
          </cell>
          <cell r="M1672">
            <v>300</v>
          </cell>
          <cell r="N1672">
            <v>299</v>
          </cell>
          <cell r="O1672">
            <v>1</v>
          </cell>
          <cell r="P1672">
            <v>297</v>
          </cell>
          <cell r="Q1672">
            <v>0</v>
          </cell>
          <cell r="R1672">
            <v>578.827</v>
          </cell>
          <cell r="S1672">
            <v>595.55600000000004</v>
          </cell>
          <cell r="T1672">
            <v>578.83000000000004</v>
          </cell>
          <cell r="U1672">
            <v>-3.0000000000427463E-3</v>
          </cell>
          <cell r="V1672">
            <v>578.83000000000004</v>
          </cell>
          <cell r="W1672">
            <v>-3.0000000000427463E-3</v>
          </cell>
          <cell r="X1672">
            <v>30000</v>
          </cell>
          <cell r="Y1672">
            <v>0</v>
          </cell>
          <cell r="Z1672">
            <v>501870</v>
          </cell>
          <cell r="AA1672">
            <v>87200</v>
          </cell>
          <cell r="AB1672">
            <v>0</v>
          </cell>
          <cell r="AC1672">
            <v>0</v>
          </cell>
          <cell r="AD1672">
            <v>589070</v>
          </cell>
          <cell r="AE1672">
            <v>0</v>
          </cell>
          <cell r="AF1672">
            <v>533107.91700000002</v>
          </cell>
          <cell r="AG1672">
            <v>533107.91700000002</v>
          </cell>
          <cell r="AH1672">
            <v>9.5</v>
          </cell>
        </row>
        <row r="1673">
          <cell r="J1673" t="str">
            <v>SHYLAPURA_66F07--MARIDASANAHALLY</v>
          </cell>
          <cell r="K1673" t="str">
            <v>AGRI</v>
          </cell>
          <cell r="L1673" t="str">
            <v>1320306901020301</v>
          </cell>
          <cell r="M1673">
            <v>734</v>
          </cell>
          <cell r="N1673">
            <v>403</v>
          </cell>
          <cell r="O1673">
            <v>331</v>
          </cell>
          <cell r="P1673">
            <v>386</v>
          </cell>
          <cell r="Q1673">
            <v>0</v>
          </cell>
          <cell r="R1673">
            <v>809.14700000000005</v>
          </cell>
          <cell r="S1673">
            <v>828.27099999999996</v>
          </cell>
          <cell r="T1673">
            <v>809.15</v>
          </cell>
          <cell r="U1673">
            <v>-2.9999999999290594E-3</v>
          </cell>
          <cell r="V1673">
            <v>809.15</v>
          </cell>
          <cell r="W1673">
            <v>-2.9999999999290594E-3</v>
          </cell>
          <cell r="X1673">
            <v>30000</v>
          </cell>
          <cell r="Y1673">
            <v>0</v>
          </cell>
          <cell r="Z1673">
            <v>573720</v>
          </cell>
          <cell r="AA1673">
            <v>34925</v>
          </cell>
          <cell r="AB1673">
            <v>0</v>
          </cell>
          <cell r="AC1673">
            <v>0</v>
          </cell>
          <cell r="AD1673">
            <v>608645</v>
          </cell>
          <cell r="AE1673">
            <v>583</v>
          </cell>
          <cell r="AF1673">
            <v>543000</v>
          </cell>
          <cell r="AG1673">
            <v>543583</v>
          </cell>
          <cell r="AH1673">
            <v>10.69</v>
          </cell>
        </row>
        <row r="1674">
          <cell r="J1674" t="str">
            <v>SHYLAPURA_66F08-BUDIBETTA</v>
          </cell>
          <cell r="K1674" t="str">
            <v>AGRI</v>
          </cell>
          <cell r="L1674" t="str">
            <v>1320306901020102</v>
          </cell>
          <cell r="M1674">
            <v>195</v>
          </cell>
          <cell r="N1674">
            <v>192</v>
          </cell>
          <cell r="O1674">
            <v>3</v>
          </cell>
          <cell r="P1674">
            <v>188</v>
          </cell>
          <cell r="Q1674">
            <v>0</v>
          </cell>
          <cell r="R1674">
            <v>528.79899999999998</v>
          </cell>
          <cell r="S1674">
            <v>544.32000000000005</v>
          </cell>
          <cell r="T1674">
            <v>528.79999999999995</v>
          </cell>
          <cell r="U1674">
            <v>-9.9999999997635314E-4</v>
          </cell>
          <cell r="V1674">
            <v>528.79999999999995</v>
          </cell>
          <cell r="W1674">
            <v>-9.9999999997635314E-4</v>
          </cell>
          <cell r="X1674">
            <v>30000</v>
          </cell>
          <cell r="Y1674">
            <v>0</v>
          </cell>
          <cell r="Z1674">
            <v>465630</v>
          </cell>
          <cell r="AA1674">
            <v>6750</v>
          </cell>
          <cell r="AB1674">
            <v>85200</v>
          </cell>
          <cell r="AC1674">
            <v>0</v>
          </cell>
          <cell r="AD1674">
            <v>387180</v>
          </cell>
          <cell r="AE1674">
            <v>3</v>
          </cell>
          <cell r="AF1674">
            <v>347800</v>
          </cell>
          <cell r="AG1674">
            <v>347803</v>
          </cell>
          <cell r="AH1674">
            <v>10.17</v>
          </cell>
        </row>
        <row r="1675">
          <cell r="J1675" t="str">
            <v>SHYLAPURA_66F09-NJY BELLIBATLU</v>
          </cell>
          <cell r="K1675" t="str">
            <v>NJY</v>
          </cell>
          <cell r="L1675" t="str">
            <v>1320306901010501</v>
          </cell>
          <cell r="M1675">
            <v>847</v>
          </cell>
          <cell r="N1675">
            <v>668</v>
          </cell>
          <cell r="O1675">
            <v>179</v>
          </cell>
          <cell r="P1675">
            <v>0</v>
          </cell>
          <cell r="Q1675">
            <v>0</v>
          </cell>
          <cell r="R1675">
            <v>8171.7</v>
          </cell>
          <cell r="S1675">
            <v>8238.1</v>
          </cell>
          <cell r="T1675">
            <v>8171.7</v>
          </cell>
          <cell r="U1675">
            <v>0</v>
          </cell>
          <cell r="V1675">
            <v>8171.7</v>
          </cell>
          <cell r="W1675">
            <v>0</v>
          </cell>
          <cell r="X1675">
            <v>1000</v>
          </cell>
          <cell r="Y1675">
            <v>0</v>
          </cell>
          <cell r="Z1675">
            <v>66400</v>
          </cell>
          <cell r="AA1675">
            <v>0</v>
          </cell>
          <cell r="AB1675">
            <v>0</v>
          </cell>
          <cell r="AC1675">
            <v>0</v>
          </cell>
          <cell r="AD1675">
            <v>66400</v>
          </cell>
          <cell r="AE1675">
            <v>59825</v>
          </cell>
          <cell r="AF1675">
            <v>0</v>
          </cell>
          <cell r="AG1675">
            <v>59825</v>
          </cell>
          <cell r="AH1675">
            <v>9.9</v>
          </cell>
        </row>
        <row r="1676">
          <cell r="J1676" t="str">
            <v>SHYLAPURA_66F10-NJY B.HOSAHALLI</v>
          </cell>
          <cell r="K1676" t="str">
            <v>NJY</v>
          </cell>
          <cell r="L1676" t="str">
            <v>1320306901010502</v>
          </cell>
          <cell r="M1676">
            <v>1345</v>
          </cell>
          <cell r="N1676">
            <v>1301</v>
          </cell>
          <cell r="O1676">
            <v>44</v>
          </cell>
          <cell r="P1676">
            <v>0</v>
          </cell>
          <cell r="Q1676">
            <v>0</v>
          </cell>
          <cell r="R1676">
            <v>9275.7999999999993</v>
          </cell>
          <cell r="S1676">
            <v>9459.2999999999993</v>
          </cell>
          <cell r="T1676">
            <v>9275.7999999999993</v>
          </cell>
          <cell r="U1676">
            <v>0</v>
          </cell>
          <cell r="V1676">
            <v>9275.7999999999993</v>
          </cell>
          <cell r="W1676">
            <v>0</v>
          </cell>
          <cell r="X1676">
            <v>2000</v>
          </cell>
          <cell r="Y1676">
            <v>0</v>
          </cell>
          <cell r="Z1676">
            <v>367000</v>
          </cell>
          <cell r="AA1676">
            <v>0</v>
          </cell>
          <cell r="AB1676">
            <v>237210</v>
          </cell>
          <cell r="AC1676">
            <v>0</v>
          </cell>
          <cell r="AD1676">
            <v>129790</v>
          </cell>
          <cell r="AE1676">
            <v>117899</v>
          </cell>
          <cell r="AF1676">
            <v>0</v>
          </cell>
          <cell r="AG1676">
            <v>117899</v>
          </cell>
          <cell r="AH1676">
            <v>9.16</v>
          </cell>
        </row>
        <row r="1677">
          <cell r="J1677" t="str">
            <v>SHYLAPURA_66F11-NJY YETTINAHALLI</v>
          </cell>
          <cell r="K1677" t="str">
            <v>NJY</v>
          </cell>
          <cell r="L1677" t="str">
            <v>1320306901010503</v>
          </cell>
          <cell r="M1677">
            <v>2263</v>
          </cell>
          <cell r="N1677">
            <v>1410</v>
          </cell>
          <cell r="O1677">
            <v>853</v>
          </cell>
          <cell r="P1677">
            <v>0</v>
          </cell>
          <cell r="Q1677">
            <v>0</v>
          </cell>
          <cell r="R1677">
            <v>15016.7</v>
          </cell>
          <cell r="S1677">
            <v>15316</v>
          </cell>
          <cell r="T1677">
            <v>15016.7</v>
          </cell>
          <cell r="U1677">
            <v>0</v>
          </cell>
          <cell r="V1677">
            <v>15016.7</v>
          </cell>
          <cell r="W1677">
            <v>0</v>
          </cell>
          <cell r="X1677">
            <v>1000</v>
          </cell>
          <cell r="Y1677">
            <v>0</v>
          </cell>
          <cell r="Z1677">
            <v>299300</v>
          </cell>
          <cell r="AA1677">
            <v>0</v>
          </cell>
          <cell r="AB1677">
            <v>42000</v>
          </cell>
          <cell r="AC1677">
            <v>0</v>
          </cell>
          <cell r="AD1677">
            <v>257300</v>
          </cell>
          <cell r="AE1677">
            <v>230195</v>
          </cell>
          <cell r="AF1677">
            <v>0</v>
          </cell>
          <cell r="AG1677">
            <v>230195</v>
          </cell>
          <cell r="AH1677">
            <v>10.53</v>
          </cell>
        </row>
        <row r="1678">
          <cell r="J1678" t="str">
            <v>SHYLAPURA_66F12-NJY GUJJUNODU</v>
          </cell>
          <cell r="K1678" t="str">
            <v>NJY</v>
          </cell>
          <cell r="L1678" t="str">
            <v>1320306901010504</v>
          </cell>
          <cell r="M1678">
            <v>2966</v>
          </cell>
          <cell r="N1678">
            <v>2220</v>
          </cell>
          <cell r="O1678">
            <v>746</v>
          </cell>
          <cell r="P1678">
            <v>0</v>
          </cell>
          <cell r="Q1678">
            <v>0</v>
          </cell>
          <cell r="R1678">
            <v>26261.5</v>
          </cell>
          <cell r="S1678">
            <v>26531.200000000001</v>
          </cell>
          <cell r="T1678">
            <v>26261.5</v>
          </cell>
          <cell r="U1678">
            <v>0</v>
          </cell>
          <cell r="V1678">
            <v>26261.5</v>
          </cell>
          <cell r="W1678">
            <v>0</v>
          </cell>
          <cell r="X1678">
            <v>1000</v>
          </cell>
          <cell r="Y1678">
            <v>0</v>
          </cell>
          <cell r="Z1678">
            <v>269700</v>
          </cell>
          <cell r="AA1678">
            <v>0</v>
          </cell>
          <cell r="AB1678">
            <v>6750</v>
          </cell>
          <cell r="AC1678">
            <v>0</v>
          </cell>
          <cell r="AD1678">
            <v>262950</v>
          </cell>
          <cell r="AE1678">
            <v>236785.7</v>
          </cell>
          <cell r="AF1678">
            <v>0</v>
          </cell>
          <cell r="AG1678">
            <v>236785.7</v>
          </cell>
          <cell r="AH1678">
            <v>9.9499999999999993</v>
          </cell>
        </row>
        <row r="1679">
          <cell r="J1679" t="str">
            <v>VENKATAPURA_66F01-KRISHNAPURA</v>
          </cell>
          <cell r="K1679" t="str">
            <v>AGRI</v>
          </cell>
          <cell r="L1679" t="str">
            <v>1320306904020301</v>
          </cell>
          <cell r="M1679">
            <v>194</v>
          </cell>
          <cell r="N1679">
            <v>189</v>
          </cell>
          <cell r="O1679">
            <v>5</v>
          </cell>
          <cell r="P1679">
            <v>186</v>
          </cell>
          <cell r="Q1679">
            <v>0</v>
          </cell>
          <cell r="R1679">
            <v>540.70399999999995</v>
          </cell>
          <cell r="S1679">
            <v>551.72699999999998</v>
          </cell>
          <cell r="T1679">
            <v>540.70000000000005</v>
          </cell>
          <cell r="U1679">
            <v>3.9999999999054126E-3</v>
          </cell>
          <cell r="V1679">
            <v>540.70000000000005</v>
          </cell>
          <cell r="W1679">
            <v>3.9999999999054126E-3</v>
          </cell>
          <cell r="X1679">
            <v>20000</v>
          </cell>
          <cell r="Y1679">
            <v>0</v>
          </cell>
          <cell r="Z1679">
            <v>220460</v>
          </cell>
          <cell r="AA1679">
            <v>11000</v>
          </cell>
          <cell r="AB1679">
            <v>0</v>
          </cell>
          <cell r="AC1679">
            <v>0</v>
          </cell>
          <cell r="AD1679">
            <v>231460</v>
          </cell>
          <cell r="AE1679">
            <v>979</v>
          </cell>
          <cell r="AF1679">
            <v>208492.00399999999</v>
          </cell>
          <cell r="AG1679">
            <v>209471.00399999999</v>
          </cell>
          <cell r="AH1679">
            <v>9.5</v>
          </cell>
        </row>
        <row r="1680">
          <cell r="J1680" t="str">
            <v>VENKATAPURA_66F02-KANIVENAHALLI</v>
          </cell>
          <cell r="K1680" t="str">
            <v>AGRI</v>
          </cell>
          <cell r="L1680" t="str">
            <v>1320306904020302</v>
          </cell>
          <cell r="M1680">
            <v>168</v>
          </cell>
          <cell r="N1680">
            <v>154</v>
          </cell>
          <cell r="O1680">
            <v>14</v>
          </cell>
          <cell r="P1680">
            <v>154</v>
          </cell>
          <cell r="Q1680">
            <v>0</v>
          </cell>
          <cell r="R1680">
            <v>666.31399999999996</v>
          </cell>
          <cell r="S1680">
            <v>688.01300000000003</v>
          </cell>
          <cell r="T1680">
            <v>666.31</v>
          </cell>
          <cell r="U1680">
            <v>4.0000000000190994E-3</v>
          </cell>
          <cell r="V1680">
            <v>666.31</v>
          </cell>
          <cell r="W1680">
            <v>4.0000000000190994E-3</v>
          </cell>
          <cell r="X1680">
            <v>20000</v>
          </cell>
          <cell r="Y1680">
            <v>0</v>
          </cell>
          <cell r="Z1680">
            <v>433980</v>
          </cell>
          <cell r="AA1680">
            <v>0</v>
          </cell>
          <cell r="AB1680">
            <v>163900</v>
          </cell>
          <cell r="AC1680">
            <v>0</v>
          </cell>
          <cell r="AD1680">
            <v>270080</v>
          </cell>
          <cell r="AE1680">
            <v>20</v>
          </cell>
          <cell r="AF1680">
            <v>243700</v>
          </cell>
          <cell r="AG1680">
            <v>243720</v>
          </cell>
          <cell r="AH1680">
            <v>9.76</v>
          </cell>
        </row>
        <row r="1681">
          <cell r="J1681" t="str">
            <v>VENKATAPURA_66F03-DOMMATHAMARI</v>
          </cell>
          <cell r="K1681" t="str">
            <v>AGRI</v>
          </cell>
          <cell r="L1681" t="str">
            <v>1320306904020303</v>
          </cell>
          <cell r="M1681">
            <v>270</v>
          </cell>
          <cell r="N1681">
            <v>262</v>
          </cell>
          <cell r="O1681">
            <v>8</v>
          </cell>
          <cell r="P1681">
            <v>260</v>
          </cell>
          <cell r="Q1681">
            <v>0</v>
          </cell>
          <cell r="R1681">
            <v>381.42700000000002</v>
          </cell>
          <cell r="S1681">
            <v>392.565</v>
          </cell>
          <cell r="T1681">
            <v>381.43</v>
          </cell>
          <cell r="U1681">
            <v>-2.9999999999859028E-3</v>
          </cell>
          <cell r="V1681">
            <v>381.43</v>
          </cell>
          <cell r="W1681">
            <v>-2.9999999999859028E-3</v>
          </cell>
          <cell r="X1681">
            <v>20000</v>
          </cell>
          <cell r="Y1681">
            <v>0</v>
          </cell>
          <cell r="Z1681">
            <v>222760</v>
          </cell>
          <cell r="AA1681">
            <v>11000</v>
          </cell>
          <cell r="AB1681">
            <v>0</v>
          </cell>
          <cell r="AC1681">
            <v>0</v>
          </cell>
          <cell r="AD1681">
            <v>233760</v>
          </cell>
          <cell r="AE1681">
            <v>37</v>
          </cell>
          <cell r="AF1681">
            <v>211515.236</v>
          </cell>
          <cell r="AG1681">
            <v>211552.236</v>
          </cell>
          <cell r="AH1681">
            <v>9.5</v>
          </cell>
        </row>
        <row r="1682">
          <cell r="J1682" t="str">
            <v>VENKATAPURA_66F04 GUMMAGATTA</v>
          </cell>
          <cell r="K1682" t="str">
            <v>AGRI</v>
          </cell>
          <cell r="L1682" t="str">
            <v>15783</v>
          </cell>
          <cell r="M1682">
            <v>390</v>
          </cell>
          <cell r="N1682">
            <v>390</v>
          </cell>
          <cell r="O1682">
            <v>0</v>
          </cell>
          <cell r="P1682">
            <v>390</v>
          </cell>
          <cell r="Q1682">
            <v>0</v>
          </cell>
          <cell r="R1682">
            <v>9.7550000000000008</v>
          </cell>
          <cell r="S1682">
            <v>20.332999999999998</v>
          </cell>
          <cell r="T1682" t="e">
            <v>#N/A</v>
          </cell>
          <cell r="U1682" t="e">
            <v>#N/A</v>
          </cell>
          <cell r="V1682" t="e">
            <v>#N/A</v>
          </cell>
          <cell r="W1682" t="e">
            <v>#N/A</v>
          </cell>
          <cell r="X1682">
            <v>20000</v>
          </cell>
          <cell r="Y1682">
            <v>0</v>
          </cell>
          <cell r="Z1682">
            <v>211560</v>
          </cell>
          <cell r="AA1682">
            <v>135000</v>
          </cell>
          <cell r="AB1682">
            <v>0</v>
          </cell>
          <cell r="AC1682">
            <v>0</v>
          </cell>
          <cell r="AD1682">
            <v>346560</v>
          </cell>
          <cell r="AE1682">
            <v>0</v>
          </cell>
          <cell r="AF1682">
            <v>313637.07900000003</v>
          </cell>
          <cell r="AG1682">
            <v>313637.07900000003</v>
          </cell>
          <cell r="AH1682">
            <v>9.5</v>
          </cell>
        </row>
        <row r="1683">
          <cell r="J1683" t="str">
            <v>VENKATAPURA_66F05-MADAVARAYANAPALYA</v>
          </cell>
          <cell r="K1683" t="str">
            <v>AGRI</v>
          </cell>
          <cell r="L1683" t="str">
            <v>1320306904010103</v>
          </cell>
          <cell r="M1683">
            <v>666</v>
          </cell>
          <cell r="N1683">
            <v>385</v>
          </cell>
          <cell r="O1683">
            <v>281</v>
          </cell>
          <cell r="P1683">
            <v>262</v>
          </cell>
          <cell r="Q1683">
            <v>0</v>
          </cell>
          <cell r="R1683">
            <v>13.375999999999999</v>
          </cell>
          <cell r="S1683">
            <v>22.882000000000001</v>
          </cell>
          <cell r="T1683">
            <v>13.38</v>
          </cell>
          <cell r="U1683">
            <v>-4.0000000000013358E-3</v>
          </cell>
          <cell r="V1683">
            <v>13.38</v>
          </cell>
          <cell r="W1683">
            <v>-4.0000000000013358E-3</v>
          </cell>
          <cell r="X1683">
            <v>20000</v>
          </cell>
          <cell r="Y1683">
            <v>0</v>
          </cell>
          <cell r="Z1683">
            <v>190120</v>
          </cell>
          <cell r="AA1683">
            <v>23000</v>
          </cell>
          <cell r="AB1683">
            <v>0</v>
          </cell>
          <cell r="AC1683">
            <v>0</v>
          </cell>
          <cell r="AD1683">
            <v>213120</v>
          </cell>
          <cell r="AE1683">
            <v>6800</v>
          </cell>
          <cell r="AF1683">
            <v>186073.83199999999</v>
          </cell>
          <cell r="AG1683">
            <v>192873.83199999999</v>
          </cell>
          <cell r="AH1683">
            <v>9.5</v>
          </cell>
        </row>
        <row r="1684">
          <cell r="J1684" t="str">
            <v>VENKATAPURA_66F06-GOWDETY</v>
          </cell>
          <cell r="K1684" t="str">
            <v>AGRI</v>
          </cell>
          <cell r="L1684" t="str">
            <v>1320306904010104</v>
          </cell>
          <cell r="M1684">
            <v>174</v>
          </cell>
          <cell r="N1684">
            <v>148</v>
          </cell>
          <cell r="O1684">
            <v>26</v>
          </cell>
          <cell r="P1684">
            <v>147</v>
          </cell>
          <cell r="Q1684">
            <v>0</v>
          </cell>
          <cell r="R1684">
            <v>17.067</v>
          </cell>
          <cell r="S1684">
            <v>29.678999999999998</v>
          </cell>
          <cell r="T1684">
            <v>17.07</v>
          </cell>
          <cell r="U1684">
            <v>-3.0000000000001137E-3</v>
          </cell>
          <cell r="V1684">
            <v>17.07</v>
          </cell>
          <cell r="W1684">
            <v>-3.0000000000001137E-3</v>
          </cell>
          <cell r="X1684">
            <v>20000</v>
          </cell>
          <cell r="Y1684">
            <v>0</v>
          </cell>
          <cell r="Z1684">
            <v>252240</v>
          </cell>
          <cell r="AA1684">
            <v>0</v>
          </cell>
          <cell r="AB1684">
            <v>16100</v>
          </cell>
          <cell r="AC1684">
            <v>0</v>
          </cell>
          <cell r="AD1684">
            <v>236140</v>
          </cell>
          <cell r="AE1684">
            <v>12</v>
          </cell>
          <cell r="AF1684">
            <v>213550</v>
          </cell>
          <cell r="AG1684">
            <v>213562</v>
          </cell>
          <cell r="AH1684">
            <v>9.56</v>
          </cell>
        </row>
        <row r="1685">
          <cell r="J1685" t="str">
            <v>VENKATAPURA_66F07-VIRUPASAMUDRA</v>
          </cell>
          <cell r="K1685" t="str">
            <v>AGRI</v>
          </cell>
          <cell r="L1685" t="str">
            <v>1320306904010101</v>
          </cell>
          <cell r="M1685">
            <v>306</v>
          </cell>
          <cell r="N1685">
            <v>305</v>
          </cell>
          <cell r="O1685">
            <v>1</v>
          </cell>
          <cell r="P1685">
            <v>302</v>
          </cell>
          <cell r="Q1685">
            <v>0</v>
          </cell>
          <cell r="R1685">
            <v>530.19200000000001</v>
          </cell>
          <cell r="S1685">
            <v>543.29399999999998</v>
          </cell>
          <cell r="T1685">
            <v>530.19000000000005</v>
          </cell>
          <cell r="U1685">
            <v>1.9999999999527063E-3</v>
          </cell>
          <cell r="V1685">
            <v>530.19000000000005</v>
          </cell>
          <cell r="W1685">
            <v>1.9999999999527063E-3</v>
          </cell>
          <cell r="X1685">
            <v>20000</v>
          </cell>
          <cell r="Y1685">
            <v>0</v>
          </cell>
          <cell r="Z1685">
            <v>262040</v>
          </cell>
          <cell r="AA1685">
            <v>3000</v>
          </cell>
          <cell r="AB1685">
            <v>0</v>
          </cell>
          <cell r="AC1685">
            <v>0</v>
          </cell>
          <cell r="AD1685">
            <v>265040</v>
          </cell>
          <cell r="AE1685">
            <v>32</v>
          </cell>
          <cell r="AF1685">
            <v>239829.61199999999</v>
          </cell>
          <cell r="AG1685">
            <v>239861.61199999999</v>
          </cell>
          <cell r="AH1685">
            <v>9.5</v>
          </cell>
        </row>
        <row r="1686">
          <cell r="J1686" t="str">
            <v>VENKATAPURA_66F08-NJY VENKATAPURA</v>
          </cell>
          <cell r="K1686" t="str">
            <v>NJY</v>
          </cell>
          <cell r="L1686" t="str">
            <v>1320306904010106</v>
          </cell>
          <cell r="M1686">
            <v>4527</v>
          </cell>
          <cell r="N1686">
            <v>3378</v>
          </cell>
          <cell r="O1686">
            <v>1149</v>
          </cell>
          <cell r="P1686">
            <v>0</v>
          </cell>
          <cell r="Q1686">
            <v>0</v>
          </cell>
          <cell r="R1686">
            <v>31626.1</v>
          </cell>
          <cell r="S1686">
            <v>31964.3</v>
          </cell>
          <cell r="T1686">
            <v>31626.1</v>
          </cell>
          <cell r="U1686">
            <v>0</v>
          </cell>
          <cell r="V1686">
            <v>31626.1</v>
          </cell>
          <cell r="W1686">
            <v>0</v>
          </cell>
          <cell r="X1686">
            <v>1000</v>
          </cell>
          <cell r="Y1686">
            <v>0</v>
          </cell>
          <cell r="Z1686">
            <v>338200</v>
          </cell>
          <cell r="AA1686">
            <v>0</v>
          </cell>
          <cell r="AB1686">
            <v>0</v>
          </cell>
          <cell r="AC1686">
            <v>0</v>
          </cell>
          <cell r="AD1686">
            <v>338200</v>
          </cell>
          <cell r="AE1686">
            <v>305979</v>
          </cell>
          <cell r="AF1686">
            <v>0</v>
          </cell>
          <cell r="AG1686">
            <v>305979</v>
          </cell>
          <cell r="AH1686">
            <v>9.5299999999999994</v>
          </cell>
        </row>
        <row r="1687">
          <cell r="J1687" t="str">
            <v>VENKATAPURA_66F09-JAJURAYANAHALLI NJY</v>
          </cell>
          <cell r="K1687" t="str">
            <v>NJY</v>
          </cell>
          <cell r="L1687" t="str">
            <v>1320306904010107</v>
          </cell>
          <cell r="M1687">
            <v>2150</v>
          </cell>
          <cell r="N1687">
            <v>1430</v>
          </cell>
          <cell r="O1687">
            <v>720</v>
          </cell>
          <cell r="P1687">
            <v>0</v>
          </cell>
          <cell r="Q1687">
            <v>0</v>
          </cell>
          <cell r="R1687">
            <v>10590.9</v>
          </cell>
          <cell r="S1687">
            <v>10708.2</v>
          </cell>
          <cell r="T1687">
            <v>10590.9</v>
          </cell>
          <cell r="U1687">
            <v>0</v>
          </cell>
          <cell r="V1687">
            <v>10590.9</v>
          </cell>
          <cell r="W1687">
            <v>0</v>
          </cell>
          <cell r="X1687">
            <v>1000</v>
          </cell>
          <cell r="Y1687">
            <v>0</v>
          </cell>
          <cell r="Z1687">
            <v>117300</v>
          </cell>
          <cell r="AA1687">
            <v>0</v>
          </cell>
          <cell r="AB1687">
            <v>3000</v>
          </cell>
          <cell r="AC1687">
            <v>0</v>
          </cell>
          <cell r="AD1687">
            <v>114300</v>
          </cell>
          <cell r="AE1687">
            <v>103365</v>
          </cell>
          <cell r="AF1687">
            <v>0</v>
          </cell>
          <cell r="AG1687">
            <v>103365</v>
          </cell>
          <cell r="AH1687">
            <v>9.57</v>
          </cell>
        </row>
        <row r="1688">
          <cell r="J1688" t="str">
            <v>YNHOSKOTE_66F01-THIPPAGANAHALLY</v>
          </cell>
          <cell r="K1688" t="str">
            <v>AGRI</v>
          </cell>
          <cell r="L1688" t="str">
            <v>1320306906010302</v>
          </cell>
          <cell r="M1688">
            <v>1027</v>
          </cell>
          <cell r="N1688">
            <v>558</v>
          </cell>
          <cell r="O1688">
            <v>469</v>
          </cell>
          <cell r="P1688">
            <v>537</v>
          </cell>
          <cell r="Q1688">
            <v>0</v>
          </cell>
          <cell r="R1688">
            <v>1059.998</v>
          </cell>
          <cell r="S1688">
            <v>1081.473</v>
          </cell>
          <cell r="T1688">
            <v>1060</v>
          </cell>
          <cell r="U1688">
            <v>-1.9999999999527063E-3</v>
          </cell>
          <cell r="V1688">
            <v>1060</v>
          </cell>
          <cell r="W1688">
            <v>-1.9999999999527063E-3</v>
          </cell>
          <cell r="X1688">
            <v>20000</v>
          </cell>
          <cell r="Y1688">
            <v>0</v>
          </cell>
          <cell r="Z1688">
            <v>429500</v>
          </cell>
          <cell r="AA1688">
            <v>307770</v>
          </cell>
          <cell r="AB1688">
            <v>0</v>
          </cell>
          <cell r="AC1688">
            <v>0</v>
          </cell>
          <cell r="AD1688">
            <v>737270</v>
          </cell>
          <cell r="AE1688">
            <v>7303</v>
          </cell>
          <cell r="AF1688">
            <v>659927.478</v>
          </cell>
          <cell r="AG1688">
            <v>667230.478</v>
          </cell>
          <cell r="AH1688">
            <v>9.5</v>
          </cell>
        </row>
        <row r="1689">
          <cell r="J1689" t="str">
            <v>YNHOSKOTE_66F02-Y.N.HOSAKOTE</v>
          </cell>
          <cell r="K1689" t="str">
            <v>MIXED LOAD</v>
          </cell>
          <cell r="L1689" t="str">
            <v>1320306906010303</v>
          </cell>
          <cell r="M1689">
            <v>6619</v>
          </cell>
          <cell r="N1689">
            <v>4700</v>
          </cell>
          <cell r="O1689">
            <v>1919</v>
          </cell>
          <cell r="P1689">
            <v>53</v>
          </cell>
          <cell r="Q1689">
            <v>0</v>
          </cell>
          <cell r="R1689">
            <v>1255.645</v>
          </cell>
          <cell r="S1689">
            <v>1278.69</v>
          </cell>
          <cell r="T1689">
            <v>1255.6500000000001</v>
          </cell>
          <cell r="U1689">
            <v>-5.0000000001091394E-3</v>
          </cell>
          <cell r="V1689">
            <v>1255.6500000000001</v>
          </cell>
          <cell r="W1689">
            <v>-5.0000000001091394E-3</v>
          </cell>
          <cell r="X1689">
            <v>20000</v>
          </cell>
          <cell r="Y1689">
            <v>0</v>
          </cell>
          <cell r="Z1689">
            <v>460900</v>
          </cell>
          <cell r="AA1689">
            <v>61000</v>
          </cell>
          <cell r="AB1689">
            <v>0</v>
          </cell>
          <cell r="AC1689">
            <v>0</v>
          </cell>
          <cell r="AD1689">
            <v>521900</v>
          </cell>
          <cell r="AE1689">
            <v>414569</v>
          </cell>
          <cell r="AF1689">
            <v>68547.269</v>
          </cell>
          <cell r="AG1689">
            <v>483116.26899999997</v>
          </cell>
          <cell r="AH1689">
            <v>7.43</v>
          </cell>
        </row>
        <row r="1690">
          <cell r="J1690" t="str">
            <v>DEVARAHALLI_66F08-NEETHIGERE</v>
          </cell>
          <cell r="K1690" t="str">
            <v>AGRI</v>
          </cell>
          <cell r="L1690" t="str">
            <v>1310107903021501</v>
          </cell>
          <cell r="M1690">
            <v>369</v>
          </cell>
          <cell r="N1690">
            <v>369</v>
          </cell>
          <cell r="O1690">
            <v>0</v>
          </cell>
          <cell r="P1690">
            <v>369</v>
          </cell>
          <cell r="Q1690">
            <v>0</v>
          </cell>
          <cell r="R1690">
            <v>604.70299999999997</v>
          </cell>
          <cell r="S1690">
            <v>631.18499999999995</v>
          </cell>
          <cell r="T1690">
            <v>604.70000000000005</v>
          </cell>
          <cell r="U1690">
            <v>2.9999999999290594E-3</v>
          </cell>
          <cell r="V1690">
            <v>604.70000000000005</v>
          </cell>
          <cell r="W1690">
            <v>2.9999999999290594E-3</v>
          </cell>
          <cell r="X1690">
            <v>20000</v>
          </cell>
          <cell r="Y1690">
            <v>0</v>
          </cell>
          <cell r="Z1690">
            <v>529640</v>
          </cell>
          <cell r="AA1690">
            <v>115000</v>
          </cell>
          <cell r="AB1690">
            <v>0</v>
          </cell>
          <cell r="AC1690">
            <v>0</v>
          </cell>
          <cell r="AD1690">
            <v>644640</v>
          </cell>
          <cell r="AE1690">
            <v>0</v>
          </cell>
          <cell r="AF1690">
            <v>582800</v>
          </cell>
          <cell r="AG1690">
            <v>582800</v>
          </cell>
          <cell r="AH1690">
            <v>9.59</v>
          </cell>
        </row>
        <row r="1691">
          <cell r="J1691" t="str">
            <v>DEVARAHALLI_66F09-KORATIKERE</v>
          </cell>
          <cell r="K1691" t="str">
            <v>AGRI</v>
          </cell>
          <cell r="L1691" t="str">
            <v>1310107903021502</v>
          </cell>
          <cell r="M1691">
            <v>327</v>
          </cell>
          <cell r="N1691">
            <v>327</v>
          </cell>
          <cell r="O1691">
            <v>0</v>
          </cell>
          <cell r="P1691">
            <v>326</v>
          </cell>
          <cell r="Q1691">
            <v>0</v>
          </cell>
          <cell r="R1691">
            <v>6881.5</v>
          </cell>
          <cell r="S1691">
            <v>7080.5</v>
          </cell>
          <cell r="T1691">
            <v>6881.5</v>
          </cell>
          <cell r="U1691">
            <v>0</v>
          </cell>
          <cell r="V1691">
            <v>6881.5</v>
          </cell>
          <cell r="W1691">
            <v>0</v>
          </cell>
          <cell r="X1691">
            <v>2000</v>
          </cell>
          <cell r="Y1691">
            <v>0</v>
          </cell>
          <cell r="Z1691">
            <v>398000</v>
          </cell>
          <cell r="AA1691">
            <v>0</v>
          </cell>
          <cell r="AB1691">
            <v>0</v>
          </cell>
          <cell r="AC1691">
            <v>0</v>
          </cell>
          <cell r="AD1691">
            <v>398000</v>
          </cell>
          <cell r="AE1691">
            <v>34</v>
          </cell>
          <cell r="AF1691">
            <v>360157.18099999998</v>
          </cell>
          <cell r="AG1691">
            <v>360191.18099999998</v>
          </cell>
          <cell r="AH1691">
            <v>9.5</v>
          </cell>
        </row>
        <row r="1692">
          <cell r="J1692" t="str">
            <v>DEVARAHALLI_66F10-NEETIGERE  NJY</v>
          </cell>
          <cell r="K1692" t="str">
            <v>NJY</v>
          </cell>
          <cell r="L1692" t="str">
            <v>1310107903021503</v>
          </cell>
          <cell r="M1692">
            <v>3409</v>
          </cell>
          <cell r="N1692">
            <v>2743</v>
          </cell>
          <cell r="O1692">
            <v>666</v>
          </cell>
          <cell r="P1692">
            <v>0</v>
          </cell>
          <cell r="Q1692">
            <v>0</v>
          </cell>
          <cell r="R1692">
            <v>436.78800000000001</v>
          </cell>
          <cell r="S1692">
            <v>458.73200000000003</v>
          </cell>
          <cell r="T1692">
            <v>436.79</v>
          </cell>
          <cell r="U1692">
            <v>-2.0000000000095497E-3</v>
          </cell>
          <cell r="V1692">
            <v>436.79</v>
          </cell>
          <cell r="W1692">
            <v>-2.0000000000095497E-3</v>
          </cell>
          <cell r="X1692">
            <v>20000</v>
          </cell>
          <cell r="Y1692">
            <v>0</v>
          </cell>
          <cell r="Z1692">
            <v>438880</v>
          </cell>
          <cell r="AA1692">
            <v>0</v>
          </cell>
          <cell r="AB1692">
            <v>275000</v>
          </cell>
          <cell r="AC1692">
            <v>0</v>
          </cell>
          <cell r="AD1692">
            <v>163880</v>
          </cell>
          <cell r="AE1692">
            <v>148175.29999999999</v>
          </cell>
          <cell r="AF1692">
            <v>0</v>
          </cell>
          <cell r="AG1692">
            <v>148175.29999999999</v>
          </cell>
          <cell r="AH1692">
            <v>9.58</v>
          </cell>
        </row>
        <row r="1693">
          <cell r="J1693" t="str">
            <v>DEVARAHALLI_66F11-YARAGATTIHALLI NJY</v>
          </cell>
          <cell r="K1693" t="str">
            <v>NJY</v>
          </cell>
          <cell r="L1693" t="str">
            <v>1310107903021504</v>
          </cell>
          <cell r="M1693">
            <v>1164</v>
          </cell>
          <cell r="N1693">
            <v>857</v>
          </cell>
          <cell r="O1693">
            <v>307</v>
          </cell>
          <cell r="P1693">
            <v>0</v>
          </cell>
          <cell r="Q1693">
            <v>0</v>
          </cell>
          <cell r="R1693">
            <v>5023.3</v>
          </cell>
          <cell r="S1693">
            <v>5157.6000000000004</v>
          </cell>
          <cell r="T1693">
            <v>5023.3</v>
          </cell>
          <cell r="U1693">
            <v>0</v>
          </cell>
          <cell r="V1693">
            <v>5023.3</v>
          </cell>
          <cell r="W1693">
            <v>0</v>
          </cell>
          <cell r="X1693">
            <v>2000</v>
          </cell>
          <cell r="Y1693">
            <v>0</v>
          </cell>
          <cell r="Z1693">
            <v>268600</v>
          </cell>
          <cell r="AA1693">
            <v>0</v>
          </cell>
          <cell r="AB1693">
            <v>221000</v>
          </cell>
          <cell r="AC1693">
            <v>0</v>
          </cell>
          <cell r="AD1693">
            <v>47600</v>
          </cell>
          <cell r="AE1693">
            <v>43195</v>
          </cell>
          <cell r="AF1693">
            <v>0</v>
          </cell>
          <cell r="AG1693">
            <v>43195</v>
          </cell>
          <cell r="AH1693">
            <v>9.25</v>
          </cell>
        </row>
        <row r="1694">
          <cell r="J1694" t="str">
            <v>DEVARAHALLI_66F12-K.MATTI</v>
          </cell>
          <cell r="K1694" t="str">
            <v>AGRI</v>
          </cell>
          <cell r="L1694" t="str">
            <v>1310107903010106</v>
          </cell>
          <cell r="M1694">
            <v>330</v>
          </cell>
          <cell r="N1694">
            <v>330</v>
          </cell>
          <cell r="O1694">
            <v>0</v>
          </cell>
          <cell r="P1694">
            <v>330</v>
          </cell>
          <cell r="Q1694">
            <v>0</v>
          </cell>
          <cell r="R1694">
            <v>823.31</v>
          </cell>
          <cell r="S1694">
            <v>1034.1500000000001</v>
          </cell>
          <cell r="T1694">
            <v>823.31</v>
          </cell>
          <cell r="U1694">
            <v>0</v>
          </cell>
          <cell r="V1694">
            <v>823.31</v>
          </cell>
          <cell r="W1694">
            <v>0</v>
          </cell>
          <cell r="X1694">
            <v>2000</v>
          </cell>
          <cell r="Y1694">
            <v>0</v>
          </cell>
          <cell r="Z1694">
            <v>421680</v>
          </cell>
          <cell r="AA1694">
            <v>0</v>
          </cell>
          <cell r="AB1694">
            <v>0</v>
          </cell>
          <cell r="AC1694">
            <v>0</v>
          </cell>
          <cell r="AD1694">
            <v>421680</v>
          </cell>
          <cell r="AE1694">
            <v>0</v>
          </cell>
          <cell r="AF1694">
            <v>381619.16800000001</v>
          </cell>
          <cell r="AG1694">
            <v>381619.16800000001</v>
          </cell>
          <cell r="AH1694">
            <v>9.5</v>
          </cell>
        </row>
        <row r="1695">
          <cell r="J1695" t="str">
            <v>HINDASGHATTA_66F01-HARALIPURA</v>
          </cell>
          <cell r="K1695" t="str">
            <v>MIXED LOAD</v>
          </cell>
          <cell r="L1695" t="str">
            <v>1310107904010112</v>
          </cell>
          <cell r="M1695">
            <v>2</v>
          </cell>
          <cell r="N1695">
            <v>1</v>
          </cell>
          <cell r="O1695">
            <v>1</v>
          </cell>
          <cell r="P1695">
            <v>0</v>
          </cell>
          <cell r="Q1695">
            <v>0</v>
          </cell>
          <cell r="T1695" t="e">
            <v>#N/A</v>
          </cell>
          <cell r="U1695" t="e">
            <v>#N/A</v>
          </cell>
          <cell r="V1695" t="e">
            <v>#N/A</v>
          </cell>
          <cell r="W1695" t="e">
            <v>#N/A</v>
          </cell>
          <cell r="AE1695">
            <v>62</v>
          </cell>
          <cell r="AF1695">
            <v>0</v>
          </cell>
          <cell r="AG1695">
            <v>62</v>
          </cell>
        </row>
        <row r="1696">
          <cell r="J1696" t="str">
            <v>KEREBILACHI_66F01-KEREBILACHI</v>
          </cell>
          <cell r="K1696" t="str">
            <v>NJY</v>
          </cell>
          <cell r="L1696" t="str">
            <v>1310107905010102</v>
          </cell>
          <cell r="M1696">
            <v>3979</v>
          </cell>
          <cell r="N1696">
            <v>3477</v>
          </cell>
          <cell r="O1696">
            <v>502</v>
          </cell>
          <cell r="P1696">
            <v>0</v>
          </cell>
          <cell r="Q1696">
            <v>0</v>
          </cell>
          <cell r="R1696">
            <v>988.31700000000001</v>
          </cell>
          <cell r="S1696">
            <v>1008.434</v>
          </cell>
          <cell r="T1696">
            <v>988.32</v>
          </cell>
          <cell r="U1696">
            <v>-3.0000000000427463E-3</v>
          </cell>
          <cell r="V1696">
            <v>988.32</v>
          </cell>
          <cell r="W1696">
            <v>-3.0000000000427463E-3</v>
          </cell>
          <cell r="X1696">
            <v>20000</v>
          </cell>
          <cell r="Y1696">
            <v>0</v>
          </cell>
          <cell r="Z1696">
            <v>402340</v>
          </cell>
          <cell r="AA1696">
            <v>0</v>
          </cell>
          <cell r="AB1696">
            <v>35000</v>
          </cell>
          <cell r="AC1696">
            <v>0</v>
          </cell>
          <cell r="AD1696">
            <v>367340</v>
          </cell>
          <cell r="AE1696">
            <v>332422</v>
          </cell>
          <cell r="AF1696">
            <v>0</v>
          </cell>
          <cell r="AG1696">
            <v>332422</v>
          </cell>
          <cell r="AH1696">
            <v>9.51</v>
          </cell>
        </row>
        <row r="1697">
          <cell r="J1697" t="str">
            <v>KEREBILACHI_66F02-WATER WORKS</v>
          </cell>
          <cell r="K1697" t="str">
            <v>WATER WORKS</v>
          </cell>
          <cell r="L1697" t="str">
            <v>1310107905010101</v>
          </cell>
          <cell r="M1697">
            <v>19</v>
          </cell>
          <cell r="N1697">
            <v>19</v>
          </cell>
          <cell r="O1697">
            <v>0</v>
          </cell>
          <cell r="P1697">
            <v>0</v>
          </cell>
          <cell r="Q1697">
            <v>0</v>
          </cell>
          <cell r="R1697">
            <v>394.589</v>
          </cell>
          <cell r="S1697">
            <v>401.20100000000002</v>
          </cell>
          <cell r="T1697">
            <v>394.59</v>
          </cell>
          <cell r="U1697">
            <v>-9.9999999997635314E-4</v>
          </cell>
          <cell r="V1697">
            <v>394.59</v>
          </cell>
          <cell r="W1697">
            <v>-9.9999999997635314E-4</v>
          </cell>
          <cell r="X1697">
            <v>20000</v>
          </cell>
          <cell r="Y1697">
            <v>0</v>
          </cell>
          <cell r="Z1697">
            <v>132240</v>
          </cell>
          <cell r="AA1697">
            <v>0</v>
          </cell>
          <cell r="AB1697">
            <v>0</v>
          </cell>
          <cell r="AC1697">
            <v>0</v>
          </cell>
          <cell r="AD1697">
            <v>132240</v>
          </cell>
          <cell r="AE1697">
            <v>122520.5</v>
          </cell>
          <cell r="AF1697">
            <v>0</v>
          </cell>
          <cell r="AG1697">
            <v>122520.5</v>
          </cell>
          <cell r="AH1697">
            <v>7.35</v>
          </cell>
        </row>
        <row r="1698">
          <cell r="J1698" t="str">
            <v>KEREBILACHI_66F03-HOSUR IP</v>
          </cell>
          <cell r="K1698" t="str">
            <v>AGRI</v>
          </cell>
          <cell r="L1698" t="str">
            <v>1310107905010104</v>
          </cell>
          <cell r="M1698">
            <v>275</v>
          </cell>
          <cell r="N1698">
            <v>272</v>
          </cell>
          <cell r="O1698">
            <v>3</v>
          </cell>
          <cell r="P1698">
            <v>272</v>
          </cell>
          <cell r="Q1698">
            <v>0</v>
          </cell>
          <cell r="R1698">
            <v>617.40700000000004</v>
          </cell>
          <cell r="S1698">
            <v>642.14200000000005</v>
          </cell>
          <cell r="T1698">
            <v>617.41</v>
          </cell>
          <cell r="U1698">
            <v>-2.9999999999290594E-3</v>
          </cell>
          <cell r="V1698">
            <v>617.41</v>
          </cell>
          <cell r="W1698">
            <v>-2.9999999999290594E-3</v>
          </cell>
          <cell r="X1698">
            <v>20000</v>
          </cell>
          <cell r="Y1698">
            <v>0</v>
          </cell>
          <cell r="Z1698">
            <v>494700</v>
          </cell>
          <cell r="AA1698">
            <v>0</v>
          </cell>
          <cell r="AB1698">
            <v>28000</v>
          </cell>
          <cell r="AC1698">
            <v>0</v>
          </cell>
          <cell r="AD1698">
            <v>466700</v>
          </cell>
          <cell r="AE1698">
            <v>0</v>
          </cell>
          <cell r="AF1698">
            <v>422363.304</v>
          </cell>
          <cell r="AG1698">
            <v>422363.304</v>
          </cell>
          <cell r="AH1698">
            <v>9.5</v>
          </cell>
        </row>
        <row r="1699">
          <cell r="J1699" t="str">
            <v>KEREBILACHI_66F04-ALUR NJY</v>
          </cell>
          <cell r="K1699" t="str">
            <v>NJY</v>
          </cell>
          <cell r="L1699" t="str">
            <v>1310107905010103</v>
          </cell>
          <cell r="M1699">
            <v>1271</v>
          </cell>
          <cell r="N1699">
            <v>1053</v>
          </cell>
          <cell r="O1699">
            <v>218</v>
          </cell>
          <cell r="P1699">
            <v>0</v>
          </cell>
          <cell r="Q1699">
            <v>0</v>
          </cell>
          <cell r="R1699">
            <v>273.92099999999999</v>
          </cell>
          <cell r="S1699">
            <v>279.68299999999999</v>
          </cell>
          <cell r="T1699">
            <v>273.92</v>
          </cell>
          <cell r="U1699">
            <v>9.9999999997635314E-4</v>
          </cell>
          <cell r="V1699">
            <v>273.92</v>
          </cell>
          <cell r="W1699">
            <v>9.9999999997635314E-4</v>
          </cell>
          <cell r="X1699">
            <v>20000</v>
          </cell>
          <cell r="Y1699">
            <v>0</v>
          </cell>
          <cell r="Z1699">
            <v>115240</v>
          </cell>
          <cell r="AA1699">
            <v>0</v>
          </cell>
          <cell r="AB1699">
            <v>26000</v>
          </cell>
          <cell r="AC1699">
            <v>0</v>
          </cell>
          <cell r="AD1699">
            <v>89240</v>
          </cell>
          <cell r="AE1699">
            <v>80440.600000000006</v>
          </cell>
          <cell r="AF1699">
            <v>0</v>
          </cell>
          <cell r="AG1699">
            <v>80440.600000000006</v>
          </cell>
          <cell r="AH1699">
            <v>9.86</v>
          </cell>
        </row>
        <row r="1700">
          <cell r="J1700" t="str">
            <v>KEREBILACHI_66F05-SOMALAPURA IP</v>
          </cell>
          <cell r="K1700" t="str">
            <v>AGRI</v>
          </cell>
          <cell r="L1700" t="str">
            <v>1310107905020103</v>
          </cell>
          <cell r="M1700">
            <v>530</v>
          </cell>
          <cell r="N1700">
            <v>526</v>
          </cell>
          <cell r="O1700">
            <v>4</v>
          </cell>
          <cell r="P1700">
            <v>526</v>
          </cell>
          <cell r="Q1700">
            <v>0</v>
          </cell>
          <cell r="R1700">
            <v>619.13400000000001</v>
          </cell>
          <cell r="S1700">
            <v>639.23500000000001</v>
          </cell>
          <cell r="T1700">
            <v>619.13</v>
          </cell>
          <cell r="U1700">
            <v>4.0000000000190994E-3</v>
          </cell>
          <cell r="V1700">
            <v>619.13</v>
          </cell>
          <cell r="W1700">
            <v>4.0000000000190994E-3</v>
          </cell>
          <cell r="X1700">
            <v>20000</v>
          </cell>
          <cell r="Y1700">
            <v>0</v>
          </cell>
          <cell r="Z1700">
            <v>402020</v>
          </cell>
          <cell r="AA1700">
            <v>90000</v>
          </cell>
          <cell r="AB1700">
            <v>0</v>
          </cell>
          <cell r="AC1700">
            <v>0</v>
          </cell>
          <cell r="AD1700">
            <v>492020</v>
          </cell>
          <cell r="AE1700">
            <v>0</v>
          </cell>
          <cell r="AF1700">
            <v>445278.12199999997</v>
          </cell>
          <cell r="AG1700">
            <v>445278.12199999997</v>
          </cell>
          <cell r="AH1700">
            <v>9.5</v>
          </cell>
        </row>
        <row r="1701">
          <cell r="J1701" t="str">
            <v>KEREBILACHI_66F06-CHANNAPURA</v>
          </cell>
          <cell r="K1701" t="str">
            <v>AGRI</v>
          </cell>
          <cell r="L1701" t="str">
            <v>1310107905020104</v>
          </cell>
          <cell r="M1701">
            <v>419</v>
          </cell>
          <cell r="N1701">
            <v>419</v>
          </cell>
          <cell r="O1701">
            <v>0</v>
          </cell>
          <cell r="P1701">
            <v>418</v>
          </cell>
          <cell r="Q1701">
            <v>0</v>
          </cell>
          <cell r="R1701">
            <v>1015.29</v>
          </cell>
          <cell r="S1701">
            <v>1040.155</v>
          </cell>
          <cell r="T1701">
            <v>1015.29</v>
          </cell>
          <cell r="U1701">
            <v>0</v>
          </cell>
          <cell r="V1701">
            <v>1015.29</v>
          </cell>
          <cell r="W1701">
            <v>0</v>
          </cell>
          <cell r="X1701">
            <v>20000</v>
          </cell>
          <cell r="Y1701">
            <v>0</v>
          </cell>
          <cell r="Z1701">
            <v>497300</v>
          </cell>
          <cell r="AA1701">
            <v>0</v>
          </cell>
          <cell r="AB1701">
            <v>0</v>
          </cell>
          <cell r="AC1701">
            <v>0</v>
          </cell>
          <cell r="AD1701">
            <v>497300</v>
          </cell>
          <cell r="AE1701">
            <v>0</v>
          </cell>
          <cell r="AF1701">
            <v>450055.995</v>
          </cell>
          <cell r="AG1701">
            <v>450055.995</v>
          </cell>
          <cell r="AH1701">
            <v>9.5</v>
          </cell>
        </row>
        <row r="1702">
          <cell r="J1702" t="str">
            <v>KEREBILACHI_66F07-SOMALAPURA NJY</v>
          </cell>
          <cell r="K1702" t="str">
            <v>NJY</v>
          </cell>
          <cell r="L1702" t="str">
            <v>1310107905020101</v>
          </cell>
          <cell r="M1702">
            <v>1803</v>
          </cell>
          <cell r="N1702">
            <v>1434</v>
          </cell>
          <cell r="O1702">
            <v>369</v>
          </cell>
          <cell r="P1702">
            <v>0</v>
          </cell>
          <cell r="Q1702">
            <v>0</v>
          </cell>
          <cell r="R1702">
            <v>501.79599999999999</v>
          </cell>
          <cell r="S1702">
            <v>508.721</v>
          </cell>
          <cell r="T1702">
            <v>501.8</v>
          </cell>
          <cell r="U1702">
            <v>-4.0000000000190994E-3</v>
          </cell>
          <cell r="V1702">
            <v>501.8</v>
          </cell>
          <cell r="W1702">
            <v>-4.0000000000190994E-3</v>
          </cell>
          <cell r="X1702">
            <v>20000</v>
          </cell>
          <cell r="Y1702">
            <v>0</v>
          </cell>
          <cell r="Z1702">
            <v>138500</v>
          </cell>
          <cell r="AA1702">
            <v>0</v>
          </cell>
          <cell r="AB1702">
            <v>27000</v>
          </cell>
          <cell r="AC1702">
            <v>0</v>
          </cell>
          <cell r="AD1702">
            <v>111500</v>
          </cell>
          <cell r="AE1702">
            <v>101067.5</v>
          </cell>
          <cell r="AF1702">
            <v>0</v>
          </cell>
          <cell r="AG1702">
            <v>101067.5</v>
          </cell>
          <cell r="AH1702">
            <v>9.36</v>
          </cell>
        </row>
        <row r="1703">
          <cell r="J1703" t="str">
            <v>KEREBILACHI_66F08-ALURU IP</v>
          </cell>
          <cell r="K1703" t="str">
            <v>AGRI</v>
          </cell>
          <cell r="L1703" t="str">
            <v>1310107905020102</v>
          </cell>
          <cell r="M1703">
            <v>665</v>
          </cell>
          <cell r="N1703">
            <v>620</v>
          </cell>
          <cell r="O1703">
            <v>45</v>
          </cell>
          <cell r="P1703">
            <v>620</v>
          </cell>
          <cell r="Q1703">
            <v>0</v>
          </cell>
          <cell r="R1703">
            <v>530.92999999999995</v>
          </cell>
          <cell r="S1703">
            <v>553.17100000000005</v>
          </cell>
          <cell r="T1703">
            <v>530.92999999999995</v>
          </cell>
          <cell r="U1703">
            <v>0</v>
          </cell>
          <cell r="V1703">
            <v>530.92999999999995</v>
          </cell>
          <cell r="W1703">
            <v>0</v>
          </cell>
          <cell r="X1703">
            <v>20000</v>
          </cell>
          <cell r="Y1703">
            <v>0</v>
          </cell>
          <cell r="Z1703">
            <v>444820</v>
          </cell>
          <cell r="AA1703">
            <v>131000</v>
          </cell>
          <cell r="AB1703">
            <v>0</v>
          </cell>
          <cell r="AC1703">
            <v>0</v>
          </cell>
          <cell r="AD1703">
            <v>575820</v>
          </cell>
          <cell r="AE1703">
            <v>0</v>
          </cell>
          <cell r="AF1703">
            <v>521117.81099999999</v>
          </cell>
          <cell r="AG1703">
            <v>521117.81099999999</v>
          </cell>
          <cell r="AH1703">
            <v>9.5</v>
          </cell>
        </row>
        <row r="1704">
          <cell r="J1704" t="str">
            <v>KEREBILACHI_66F09-JAKKALI</v>
          </cell>
          <cell r="K1704" t="str">
            <v>AGRI</v>
          </cell>
          <cell r="L1704" t="str">
            <v>1310107905010105</v>
          </cell>
          <cell r="M1704">
            <v>282</v>
          </cell>
          <cell r="N1704">
            <v>281</v>
          </cell>
          <cell r="O1704">
            <v>1</v>
          </cell>
          <cell r="P1704">
            <v>281</v>
          </cell>
          <cell r="Q1704">
            <v>0</v>
          </cell>
          <cell r="R1704">
            <v>608.70000000000005</v>
          </cell>
          <cell r="S1704">
            <v>832.94</v>
          </cell>
          <cell r="T1704">
            <v>608.70000000000005</v>
          </cell>
          <cell r="U1704">
            <v>0</v>
          </cell>
          <cell r="V1704">
            <v>608.70000000000005</v>
          </cell>
          <cell r="W1704">
            <v>0</v>
          </cell>
          <cell r="X1704">
            <v>2000</v>
          </cell>
          <cell r="Y1704">
            <v>0</v>
          </cell>
          <cell r="Z1704">
            <v>448480</v>
          </cell>
          <cell r="AA1704">
            <v>0</v>
          </cell>
          <cell r="AB1704">
            <v>105000</v>
          </cell>
          <cell r="AC1704">
            <v>0</v>
          </cell>
          <cell r="AD1704">
            <v>343480</v>
          </cell>
          <cell r="AE1704">
            <v>0</v>
          </cell>
          <cell r="AF1704">
            <v>310849.75300000003</v>
          </cell>
          <cell r="AG1704">
            <v>310849.75300000003</v>
          </cell>
          <cell r="AH1704">
            <v>9.5</v>
          </cell>
        </row>
        <row r="1705">
          <cell r="J1705" t="str">
            <v>SANTEBENNUR_66F01-DODDAMALLAPURA IP</v>
          </cell>
          <cell r="K1705" t="str">
            <v>AGRI</v>
          </cell>
          <cell r="L1705" t="str">
            <v>1310107901010101</v>
          </cell>
          <cell r="M1705">
            <v>467</v>
          </cell>
          <cell r="N1705">
            <v>467</v>
          </cell>
          <cell r="O1705">
            <v>0</v>
          </cell>
          <cell r="P1705">
            <v>467</v>
          </cell>
          <cell r="Q1705">
            <v>0</v>
          </cell>
          <cell r="R1705">
            <v>801.59199999999998</v>
          </cell>
          <cell r="S1705">
            <v>835.21199999999999</v>
          </cell>
          <cell r="T1705">
            <v>801.59</v>
          </cell>
          <cell r="U1705">
            <v>1.9999999999527063E-3</v>
          </cell>
          <cell r="V1705">
            <v>801.59</v>
          </cell>
          <cell r="W1705">
            <v>1.9999999999527063E-3</v>
          </cell>
          <cell r="X1705">
            <v>20000</v>
          </cell>
          <cell r="Y1705">
            <v>0</v>
          </cell>
          <cell r="Z1705">
            <v>672400</v>
          </cell>
          <cell r="AA1705">
            <v>0</v>
          </cell>
          <cell r="AB1705">
            <v>0</v>
          </cell>
          <cell r="AC1705">
            <v>0</v>
          </cell>
          <cell r="AD1705">
            <v>672400</v>
          </cell>
          <cell r="AE1705">
            <v>0</v>
          </cell>
          <cell r="AF1705">
            <v>608521.31999999995</v>
          </cell>
          <cell r="AG1705">
            <v>608521.31999999995</v>
          </cell>
          <cell r="AH1705">
            <v>9.5</v>
          </cell>
        </row>
        <row r="1706">
          <cell r="J1706" t="str">
            <v>SANTEBENNUR_66F02-SIDDANAMATA</v>
          </cell>
          <cell r="K1706" t="str">
            <v>AGRI</v>
          </cell>
          <cell r="L1706" t="str">
            <v>1310107901010102</v>
          </cell>
          <cell r="M1706">
            <v>1432</v>
          </cell>
          <cell r="N1706">
            <v>1424</v>
          </cell>
          <cell r="O1706">
            <v>8</v>
          </cell>
          <cell r="P1706">
            <v>1424</v>
          </cell>
          <cell r="Q1706">
            <v>0</v>
          </cell>
          <cell r="R1706">
            <v>902.46600000000001</v>
          </cell>
          <cell r="S1706">
            <v>938.14499999999998</v>
          </cell>
          <cell r="T1706">
            <v>902.47</v>
          </cell>
          <cell r="U1706">
            <v>-4.0000000000190994E-3</v>
          </cell>
          <cell r="V1706">
            <v>902.47</v>
          </cell>
          <cell r="W1706">
            <v>-4.0000000000190994E-3</v>
          </cell>
          <cell r="X1706">
            <v>30000</v>
          </cell>
          <cell r="Y1706">
            <v>0</v>
          </cell>
          <cell r="Z1706">
            <v>1070370</v>
          </cell>
          <cell r="AA1706">
            <v>0</v>
          </cell>
          <cell r="AB1706">
            <v>25000</v>
          </cell>
          <cell r="AC1706">
            <v>0</v>
          </cell>
          <cell r="AD1706">
            <v>1045370</v>
          </cell>
          <cell r="AE1706">
            <v>0</v>
          </cell>
          <cell r="AF1706">
            <v>946060.56799999997</v>
          </cell>
          <cell r="AG1706">
            <v>946060.56799999997</v>
          </cell>
          <cell r="AH1706">
            <v>9.5</v>
          </cell>
        </row>
        <row r="1707">
          <cell r="J1707" t="str">
            <v>SANTEBENNUR_66F03-KAKANURU IP</v>
          </cell>
          <cell r="K1707" t="str">
            <v>AGRI</v>
          </cell>
          <cell r="L1707" t="str">
            <v>1310107901010103</v>
          </cell>
          <cell r="M1707">
            <v>529</v>
          </cell>
          <cell r="N1707">
            <v>528</v>
          </cell>
          <cell r="O1707">
            <v>1</v>
          </cell>
          <cell r="P1707">
            <v>528</v>
          </cell>
          <cell r="Q1707">
            <v>0</v>
          </cell>
          <cell r="R1707">
            <v>635.13900000000001</v>
          </cell>
          <cell r="S1707">
            <v>665.80700000000002</v>
          </cell>
          <cell r="T1707">
            <v>635.14</v>
          </cell>
          <cell r="U1707">
            <v>-9.9999999997635314E-4</v>
          </cell>
          <cell r="V1707">
            <v>635.14</v>
          </cell>
          <cell r="W1707">
            <v>-9.9999999997635314E-4</v>
          </cell>
          <cell r="X1707">
            <v>20000</v>
          </cell>
          <cell r="Y1707">
            <v>0</v>
          </cell>
          <cell r="Z1707">
            <v>613360</v>
          </cell>
          <cell r="AA1707">
            <v>0</v>
          </cell>
          <cell r="AB1707">
            <v>0</v>
          </cell>
          <cell r="AC1707">
            <v>0</v>
          </cell>
          <cell r="AD1707">
            <v>613360</v>
          </cell>
          <cell r="AE1707">
            <v>0</v>
          </cell>
          <cell r="AF1707">
            <v>555090.64599999995</v>
          </cell>
          <cell r="AG1707">
            <v>555090.64599999995</v>
          </cell>
          <cell r="AH1707">
            <v>9.5</v>
          </cell>
        </row>
        <row r="1708">
          <cell r="J1708" t="str">
            <v>SANTEBENNUR_66F04-SANTEBENNUR</v>
          </cell>
          <cell r="K1708" t="str">
            <v>NJY</v>
          </cell>
          <cell r="L1708" t="str">
            <v>1310107901010104</v>
          </cell>
          <cell r="M1708">
            <v>4869</v>
          </cell>
          <cell r="N1708">
            <v>3787</v>
          </cell>
          <cell r="O1708">
            <v>1082</v>
          </cell>
          <cell r="P1708">
            <v>0</v>
          </cell>
          <cell r="Q1708">
            <v>0</v>
          </cell>
          <cell r="R1708">
            <v>713.98599999999999</v>
          </cell>
          <cell r="S1708">
            <v>727.404</v>
          </cell>
          <cell r="T1708">
            <v>713.99</v>
          </cell>
          <cell r="U1708">
            <v>-4.0000000000190994E-3</v>
          </cell>
          <cell r="V1708">
            <v>713.99</v>
          </cell>
          <cell r="W1708">
            <v>-4.0000000000190994E-3</v>
          </cell>
          <cell r="X1708">
            <v>20000</v>
          </cell>
          <cell r="Y1708">
            <v>0</v>
          </cell>
          <cell r="Z1708">
            <v>268360</v>
          </cell>
          <cell r="AA1708">
            <v>25000</v>
          </cell>
          <cell r="AB1708">
            <v>0</v>
          </cell>
          <cell r="AC1708">
            <v>0</v>
          </cell>
          <cell r="AD1708">
            <v>293360</v>
          </cell>
          <cell r="AE1708">
            <v>274923.15999999997</v>
          </cell>
          <cell r="AF1708">
            <v>0</v>
          </cell>
          <cell r="AG1708">
            <v>274923.15999999997</v>
          </cell>
          <cell r="AH1708">
            <v>6.28</v>
          </cell>
        </row>
        <row r="1709">
          <cell r="J1709" t="str">
            <v>SANTEBENNUR_66F05-BELLIGANODU</v>
          </cell>
          <cell r="K1709" t="str">
            <v>AGRI</v>
          </cell>
          <cell r="L1709" t="str">
            <v>1310107901020301</v>
          </cell>
          <cell r="M1709">
            <v>1155</v>
          </cell>
          <cell r="N1709">
            <v>1144</v>
          </cell>
          <cell r="O1709">
            <v>11</v>
          </cell>
          <cell r="P1709">
            <v>1143</v>
          </cell>
          <cell r="Q1709">
            <v>0</v>
          </cell>
          <cell r="R1709">
            <v>805.33399999999995</v>
          </cell>
          <cell r="S1709">
            <v>841.77</v>
          </cell>
          <cell r="T1709">
            <v>805.33</v>
          </cell>
          <cell r="U1709">
            <v>3.9999999999054126E-3</v>
          </cell>
          <cell r="V1709">
            <v>805.33</v>
          </cell>
          <cell r="W1709">
            <v>3.9999999999054126E-3</v>
          </cell>
          <cell r="X1709">
            <v>20000</v>
          </cell>
          <cell r="Y1709">
            <v>0</v>
          </cell>
          <cell r="Z1709">
            <v>728720</v>
          </cell>
          <cell r="AA1709">
            <v>381000</v>
          </cell>
          <cell r="AB1709">
            <v>0</v>
          </cell>
          <cell r="AC1709">
            <v>0</v>
          </cell>
          <cell r="AD1709">
            <v>1109720</v>
          </cell>
          <cell r="AE1709">
            <v>5</v>
          </cell>
          <cell r="AF1709">
            <v>1004291.451</v>
          </cell>
          <cell r="AG1709">
            <v>1004296.451</v>
          </cell>
          <cell r="AH1709">
            <v>9.5</v>
          </cell>
        </row>
        <row r="1710">
          <cell r="J1710" t="str">
            <v>SANTEBENNUR_66F06-CHIKKUDA IP</v>
          </cell>
          <cell r="K1710" t="str">
            <v>AGRI</v>
          </cell>
          <cell r="L1710" t="str">
            <v>1310107901010105</v>
          </cell>
          <cell r="M1710">
            <v>567</v>
          </cell>
          <cell r="N1710">
            <v>553</v>
          </cell>
          <cell r="O1710">
            <v>14</v>
          </cell>
          <cell r="P1710">
            <v>553</v>
          </cell>
          <cell r="Q1710">
            <v>0</v>
          </cell>
          <cell r="R1710">
            <v>962.79200000000003</v>
          </cell>
          <cell r="S1710">
            <v>1001.408</v>
          </cell>
          <cell r="T1710">
            <v>962.79</v>
          </cell>
          <cell r="U1710">
            <v>2.0000000000663931E-3</v>
          </cell>
          <cell r="V1710">
            <v>962.79</v>
          </cell>
          <cell r="W1710">
            <v>2.0000000000663931E-3</v>
          </cell>
          <cell r="X1710">
            <v>20000</v>
          </cell>
          <cell r="Y1710">
            <v>0</v>
          </cell>
          <cell r="Z1710">
            <v>772320</v>
          </cell>
          <cell r="AA1710">
            <v>0</v>
          </cell>
          <cell r="AB1710">
            <v>0</v>
          </cell>
          <cell r="AC1710">
            <v>0</v>
          </cell>
          <cell r="AD1710">
            <v>772320</v>
          </cell>
          <cell r="AE1710">
            <v>0</v>
          </cell>
          <cell r="AF1710">
            <v>698949.00600000005</v>
          </cell>
          <cell r="AG1710">
            <v>698949.00600000005</v>
          </cell>
          <cell r="AH1710">
            <v>9.5</v>
          </cell>
        </row>
        <row r="1711">
          <cell r="J1711" t="str">
            <v>SANTEBENNUR_66F07-ARALIKATTE IP</v>
          </cell>
          <cell r="K1711" t="str">
            <v>AGRI</v>
          </cell>
          <cell r="L1711" t="str">
            <v>1310107901020302</v>
          </cell>
          <cell r="M1711">
            <v>668</v>
          </cell>
          <cell r="N1711">
            <v>665</v>
          </cell>
          <cell r="O1711">
            <v>3</v>
          </cell>
          <cell r="P1711">
            <v>665</v>
          </cell>
          <cell r="Q1711">
            <v>0</v>
          </cell>
          <cell r="R1711">
            <v>672.89</v>
          </cell>
          <cell r="S1711">
            <v>698.73500000000001</v>
          </cell>
          <cell r="T1711">
            <v>672.89</v>
          </cell>
          <cell r="U1711">
            <v>0</v>
          </cell>
          <cell r="V1711">
            <v>672.89</v>
          </cell>
          <cell r="W1711">
            <v>0</v>
          </cell>
          <cell r="X1711">
            <v>20000</v>
          </cell>
          <cell r="Y1711">
            <v>0</v>
          </cell>
          <cell r="Z1711">
            <v>516900</v>
          </cell>
          <cell r="AA1711">
            <v>425000</v>
          </cell>
          <cell r="AB1711">
            <v>0</v>
          </cell>
          <cell r="AC1711">
            <v>0</v>
          </cell>
          <cell r="AD1711">
            <v>941900</v>
          </cell>
          <cell r="AE1711">
            <v>0</v>
          </cell>
          <cell r="AF1711">
            <v>852418.82400000002</v>
          </cell>
          <cell r="AG1711">
            <v>852418.82400000002</v>
          </cell>
          <cell r="AH1711">
            <v>9.5</v>
          </cell>
        </row>
        <row r="1712">
          <cell r="J1712" t="str">
            <v>SANTEBENNUR_66F08-THANIGERE</v>
          </cell>
          <cell r="K1712" t="str">
            <v>AGRI</v>
          </cell>
          <cell r="L1712" t="str">
            <v>1310107901020303</v>
          </cell>
          <cell r="M1712">
            <v>1246</v>
          </cell>
          <cell r="N1712">
            <v>1246</v>
          </cell>
          <cell r="O1712">
            <v>0</v>
          </cell>
          <cell r="P1712">
            <v>1246</v>
          </cell>
          <cell r="Q1712">
            <v>0</v>
          </cell>
          <cell r="R1712">
            <v>1078.885</v>
          </cell>
          <cell r="S1712">
            <v>1116.4269999999999</v>
          </cell>
          <cell r="T1712">
            <v>1078.8900000000001</v>
          </cell>
          <cell r="U1712">
            <v>-5.0000000001091394E-3</v>
          </cell>
          <cell r="V1712">
            <v>1078.8900000000001</v>
          </cell>
          <cell r="W1712">
            <v>-5.0000000001091394E-3</v>
          </cell>
          <cell r="X1712">
            <v>30000</v>
          </cell>
          <cell r="Y1712">
            <v>0</v>
          </cell>
          <cell r="Z1712">
            <v>1126260</v>
          </cell>
          <cell r="AA1712">
            <v>382000</v>
          </cell>
          <cell r="AB1712">
            <v>0</v>
          </cell>
          <cell r="AC1712">
            <v>0</v>
          </cell>
          <cell r="AD1712">
            <v>1508260</v>
          </cell>
          <cell r="AE1712">
            <v>0</v>
          </cell>
          <cell r="AF1712">
            <v>1364975.409</v>
          </cell>
          <cell r="AG1712">
            <v>1364975.409</v>
          </cell>
          <cell r="AH1712">
            <v>9.5</v>
          </cell>
        </row>
        <row r="1713">
          <cell r="J1713" t="str">
            <v>SANTEBENNUR_66F09-CHIKKABENNURU</v>
          </cell>
          <cell r="K1713" t="str">
            <v>NJY</v>
          </cell>
          <cell r="L1713" t="str">
            <v>1310107901020304</v>
          </cell>
          <cell r="M1713">
            <v>3406</v>
          </cell>
          <cell r="N1713">
            <v>2530</v>
          </cell>
          <cell r="O1713">
            <v>876</v>
          </cell>
          <cell r="P1713">
            <v>0</v>
          </cell>
          <cell r="Q1713">
            <v>0</v>
          </cell>
          <cell r="R1713">
            <v>1168.5429999999999</v>
          </cell>
          <cell r="S1713">
            <v>1210.97</v>
          </cell>
          <cell r="T1713">
            <v>1168.54</v>
          </cell>
          <cell r="U1713">
            <v>2.9999999999290594E-3</v>
          </cell>
          <cell r="V1713">
            <v>1168.54</v>
          </cell>
          <cell r="W1713">
            <v>2.9999999999290594E-3</v>
          </cell>
          <cell r="X1713">
            <v>20000</v>
          </cell>
          <cell r="Y1713">
            <v>0</v>
          </cell>
          <cell r="Z1713">
            <v>848540</v>
          </cell>
          <cell r="AA1713">
            <v>0</v>
          </cell>
          <cell r="AB1713">
            <v>687000</v>
          </cell>
          <cell r="AC1713">
            <v>0</v>
          </cell>
          <cell r="AD1713">
            <v>161540</v>
          </cell>
          <cell r="AE1713">
            <v>146319.04999999999</v>
          </cell>
          <cell r="AF1713">
            <v>0</v>
          </cell>
          <cell r="AG1713">
            <v>146319.04999999999</v>
          </cell>
          <cell r="AH1713">
            <v>9.42</v>
          </cell>
        </row>
        <row r="1714">
          <cell r="J1714" t="str">
            <v>SANTEBENNUR_66F10-HIREKOGALUR</v>
          </cell>
          <cell r="K1714" t="str">
            <v>NJY</v>
          </cell>
          <cell r="L1714" t="str">
            <v>1310107901020305</v>
          </cell>
          <cell r="M1714">
            <v>6081</v>
          </cell>
          <cell r="N1714">
            <v>5022</v>
          </cell>
          <cell r="O1714">
            <v>1059</v>
          </cell>
          <cell r="P1714">
            <v>0</v>
          </cell>
          <cell r="Q1714">
            <v>0</v>
          </cell>
          <cell r="R1714">
            <v>1504.1420000000001</v>
          </cell>
          <cell r="S1714">
            <v>1534.8720000000001</v>
          </cell>
          <cell r="T1714">
            <v>1504.14</v>
          </cell>
          <cell r="U1714">
            <v>1.9999999999527063E-3</v>
          </cell>
          <cell r="V1714">
            <v>1504.14</v>
          </cell>
          <cell r="W1714">
            <v>1.9999999999527063E-3</v>
          </cell>
          <cell r="X1714">
            <v>20000</v>
          </cell>
          <cell r="Y1714">
            <v>0</v>
          </cell>
          <cell r="Z1714">
            <v>614600</v>
          </cell>
          <cell r="AA1714">
            <v>0</v>
          </cell>
          <cell r="AB1714">
            <v>231000</v>
          </cell>
          <cell r="AC1714">
            <v>0</v>
          </cell>
          <cell r="AD1714">
            <v>383600</v>
          </cell>
          <cell r="AE1714">
            <v>350247.19</v>
          </cell>
          <cell r="AF1714">
            <v>0</v>
          </cell>
          <cell r="AG1714">
            <v>350247.19</v>
          </cell>
          <cell r="AH1714">
            <v>8.69</v>
          </cell>
        </row>
        <row r="1715">
          <cell r="J1715" t="str">
            <v>SANTEBENNUR_66F11-DODDAABBIGERE</v>
          </cell>
          <cell r="K1715" t="str">
            <v>NJY</v>
          </cell>
          <cell r="L1715" t="str">
            <v>1310107901020306</v>
          </cell>
          <cell r="M1715">
            <v>3330</v>
          </cell>
          <cell r="N1715">
            <v>2769</v>
          </cell>
          <cell r="O1715">
            <v>561</v>
          </cell>
          <cell r="P1715">
            <v>0</v>
          </cell>
          <cell r="Q1715">
            <v>0</v>
          </cell>
          <cell r="R1715">
            <v>741.80799999999999</v>
          </cell>
          <cell r="S1715">
            <v>753.96799999999996</v>
          </cell>
          <cell r="T1715">
            <v>741.81</v>
          </cell>
          <cell r="U1715">
            <v>-1.9999999999527063E-3</v>
          </cell>
          <cell r="V1715">
            <v>741.81</v>
          </cell>
          <cell r="W1715">
            <v>-1.9999999999527063E-3</v>
          </cell>
          <cell r="X1715">
            <v>20000</v>
          </cell>
          <cell r="Y1715">
            <v>0</v>
          </cell>
          <cell r="Z1715">
            <v>243200</v>
          </cell>
          <cell r="AA1715">
            <v>0</v>
          </cell>
          <cell r="AB1715">
            <v>30000</v>
          </cell>
          <cell r="AC1715">
            <v>0</v>
          </cell>
          <cell r="AD1715">
            <v>213200</v>
          </cell>
          <cell r="AE1715">
            <v>193914.3</v>
          </cell>
          <cell r="AF1715">
            <v>0</v>
          </cell>
          <cell r="AG1715">
            <v>193914.3</v>
          </cell>
          <cell r="AH1715">
            <v>9.0500000000000007</v>
          </cell>
        </row>
        <row r="1716">
          <cell r="J1716" t="str">
            <v>SANTEBENNUR_66F12-ABBIGERE  IP</v>
          </cell>
          <cell r="K1716" t="str">
            <v>AGRI</v>
          </cell>
          <cell r="L1716" t="str">
            <v>1310107901020308</v>
          </cell>
          <cell r="M1716">
            <v>310</v>
          </cell>
          <cell r="N1716">
            <v>310</v>
          </cell>
          <cell r="O1716">
            <v>0</v>
          </cell>
          <cell r="P1716">
            <v>310</v>
          </cell>
          <cell r="Q1716">
            <v>0</v>
          </cell>
          <cell r="R1716">
            <v>6536.3</v>
          </cell>
          <cell r="S1716">
            <v>6907.9</v>
          </cell>
          <cell r="T1716">
            <v>6536.3</v>
          </cell>
          <cell r="U1716">
            <v>0</v>
          </cell>
          <cell r="V1716">
            <v>6536.3</v>
          </cell>
          <cell r="W1716">
            <v>0</v>
          </cell>
          <cell r="X1716">
            <v>2000</v>
          </cell>
          <cell r="Y1716">
            <v>0</v>
          </cell>
          <cell r="Z1716">
            <v>743200</v>
          </cell>
          <cell r="AA1716">
            <v>0</v>
          </cell>
          <cell r="AB1716">
            <v>240000</v>
          </cell>
          <cell r="AC1716">
            <v>0</v>
          </cell>
          <cell r="AD1716">
            <v>503200</v>
          </cell>
          <cell r="AE1716">
            <v>0</v>
          </cell>
          <cell r="AF1716">
            <v>455395.28399999999</v>
          </cell>
          <cell r="AG1716">
            <v>455395.28399999999</v>
          </cell>
          <cell r="AH1716">
            <v>9.5</v>
          </cell>
        </row>
        <row r="1717">
          <cell r="J1717" t="str">
            <v>SHANTHISAGARA JACKWELL_EHT_6666 KV SHANTHISAGARA WATER WORKS</v>
          </cell>
          <cell r="K1717" t="str">
            <v>EHT</v>
          </cell>
          <cell r="L1717" t="str">
            <v>1310107906010201</v>
          </cell>
          <cell r="M1717">
            <v>1</v>
          </cell>
          <cell r="N1717">
            <v>1</v>
          </cell>
          <cell r="O1717">
            <v>0</v>
          </cell>
          <cell r="P1717">
            <v>0</v>
          </cell>
          <cell r="Q1717">
            <v>0</v>
          </cell>
          <cell r="R1717">
            <v>82.236999999999995</v>
          </cell>
          <cell r="S1717">
            <v>141.86000000000001</v>
          </cell>
          <cell r="T1717" t="e">
            <v>#N/A</v>
          </cell>
          <cell r="U1717" t="e">
            <v>#N/A</v>
          </cell>
          <cell r="V1717" t="e">
            <v>#N/A</v>
          </cell>
          <cell r="W1717" t="e">
            <v>#N/A</v>
          </cell>
          <cell r="X1717">
            <v>12000</v>
          </cell>
          <cell r="Y1717">
            <v>0</v>
          </cell>
          <cell r="Z1717">
            <v>715476</v>
          </cell>
          <cell r="AA1717">
            <v>0</v>
          </cell>
          <cell r="AB1717">
            <v>0</v>
          </cell>
          <cell r="AC1717">
            <v>0</v>
          </cell>
          <cell r="AD1717">
            <v>715476</v>
          </cell>
          <cell r="AE1717">
            <v>715476</v>
          </cell>
          <cell r="AF1717">
            <v>0</v>
          </cell>
          <cell r="AG1717">
            <v>715476</v>
          </cell>
          <cell r="AH1717">
            <v>0</v>
          </cell>
        </row>
        <row r="1718">
          <cell r="J1718" t="str">
            <v>TYAVANAGI_66F01-NALKUDURE</v>
          </cell>
          <cell r="K1718" t="str">
            <v>AGRI</v>
          </cell>
          <cell r="L1718" t="str">
            <v>1310107902010101</v>
          </cell>
          <cell r="M1718">
            <v>1026</v>
          </cell>
          <cell r="N1718">
            <v>1005</v>
          </cell>
          <cell r="O1718">
            <v>21</v>
          </cell>
          <cell r="P1718">
            <v>1005</v>
          </cell>
          <cell r="Q1718">
            <v>0</v>
          </cell>
          <cell r="R1718">
            <v>850.04100000000005</v>
          </cell>
          <cell r="S1718">
            <v>885.01599999999996</v>
          </cell>
          <cell r="T1718">
            <v>850.04</v>
          </cell>
          <cell r="U1718">
            <v>1.00000000009004E-3</v>
          </cell>
          <cell r="V1718">
            <v>850.04</v>
          </cell>
          <cell r="W1718">
            <v>1.00000000009004E-3</v>
          </cell>
          <cell r="X1718">
            <v>20000</v>
          </cell>
          <cell r="Y1718">
            <v>0</v>
          </cell>
          <cell r="Z1718">
            <v>699500</v>
          </cell>
          <cell r="AA1718">
            <v>58000</v>
          </cell>
          <cell r="AB1718">
            <v>0</v>
          </cell>
          <cell r="AC1718">
            <v>0</v>
          </cell>
          <cell r="AD1718">
            <v>757500</v>
          </cell>
          <cell r="AE1718">
            <v>0</v>
          </cell>
          <cell r="AF1718">
            <v>685536.07499999995</v>
          </cell>
          <cell r="AG1718">
            <v>685536.07499999995</v>
          </cell>
          <cell r="AH1718">
            <v>9.5</v>
          </cell>
        </row>
        <row r="1719">
          <cell r="J1719" t="str">
            <v>TYAVANAGI_66F02-DODDAGATTA IP</v>
          </cell>
          <cell r="K1719" t="str">
            <v>AGRI</v>
          </cell>
          <cell r="L1719" t="str">
            <v>1310107902010102</v>
          </cell>
          <cell r="M1719">
            <v>844</v>
          </cell>
          <cell r="N1719">
            <v>842</v>
          </cell>
          <cell r="O1719">
            <v>2</v>
          </cell>
          <cell r="P1719">
            <v>841</v>
          </cell>
          <cell r="Q1719">
            <v>0</v>
          </cell>
          <cell r="R1719">
            <v>1160.7</v>
          </cell>
          <cell r="S1719">
            <v>1902.3</v>
          </cell>
          <cell r="T1719">
            <v>1160.7</v>
          </cell>
          <cell r="U1719">
            <v>0</v>
          </cell>
          <cell r="V1719">
            <v>1160.7</v>
          </cell>
          <cell r="W1719">
            <v>0</v>
          </cell>
          <cell r="X1719">
            <v>750</v>
          </cell>
          <cell r="Y1719">
            <v>0</v>
          </cell>
          <cell r="Z1719">
            <v>556200</v>
          </cell>
          <cell r="AA1719">
            <v>128000</v>
          </cell>
          <cell r="AB1719">
            <v>0</v>
          </cell>
          <cell r="AC1719">
            <v>0</v>
          </cell>
          <cell r="AD1719">
            <v>684200</v>
          </cell>
          <cell r="AE1719">
            <v>47</v>
          </cell>
          <cell r="AF1719">
            <v>619155.52300000004</v>
          </cell>
          <cell r="AG1719">
            <v>619202.52300000004</v>
          </cell>
          <cell r="AH1719">
            <v>9.5</v>
          </cell>
        </row>
        <row r="1720">
          <cell r="J1720" t="str">
            <v>TYAVANAGI_66F03-KATHALGERE</v>
          </cell>
          <cell r="K1720" t="str">
            <v>AGRI</v>
          </cell>
          <cell r="L1720" t="str">
            <v>1310107902010103</v>
          </cell>
          <cell r="M1720">
            <v>660</v>
          </cell>
          <cell r="N1720">
            <v>648</v>
          </cell>
          <cell r="O1720">
            <v>12</v>
          </cell>
          <cell r="P1720">
            <v>648</v>
          </cell>
          <cell r="Q1720">
            <v>0</v>
          </cell>
          <cell r="R1720">
            <v>517.65200000000004</v>
          </cell>
          <cell r="S1720">
            <v>535.11400000000003</v>
          </cell>
          <cell r="T1720">
            <v>517.65</v>
          </cell>
          <cell r="U1720">
            <v>2.0000000000663931E-3</v>
          </cell>
          <cell r="V1720">
            <v>517.65</v>
          </cell>
          <cell r="W1720">
            <v>2.0000000000663931E-3</v>
          </cell>
          <cell r="X1720">
            <v>20000</v>
          </cell>
          <cell r="Y1720">
            <v>0</v>
          </cell>
          <cell r="Z1720">
            <v>349240</v>
          </cell>
          <cell r="AA1720">
            <v>0</v>
          </cell>
          <cell r="AB1720">
            <v>0</v>
          </cell>
          <cell r="AC1720">
            <v>0</v>
          </cell>
          <cell r="AD1720">
            <v>349240</v>
          </cell>
          <cell r="AE1720">
            <v>0</v>
          </cell>
          <cell r="AF1720">
            <v>316061.55900000001</v>
          </cell>
          <cell r="AG1720">
            <v>316061.55900000001</v>
          </cell>
          <cell r="AH1720">
            <v>9.5</v>
          </cell>
        </row>
        <row r="1721">
          <cell r="J1721" t="str">
            <v>TYAVANAGI_66F04-KARIGNUR</v>
          </cell>
          <cell r="K1721" t="str">
            <v>AGRI</v>
          </cell>
          <cell r="L1721" t="str">
            <v>1310107902010104</v>
          </cell>
          <cell r="M1721">
            <v>483</v>
          </cell>
          <cell r="N1721">
            <v>482</v>
          </cell>
          <cell r="O1721">
            <v>1</v>
          </cell>
          <cell r="P1721">
            <v>482</v>
          </cell>
          <cell r="Q1721">
            <v>0</v>
          </cell>
          <cell r="R1721">
            <v>947.17700000000002</v>
          </cell>
          <cell r="S1721">
            <v>983.14200000000005</v>
          </cell>
          <cell r="T1721">
            <v>947.18</v>
          </cell>
          <cell r="U1721">
            <v>-2.9999999999290594E-3</v>
          </cell>
          <cell r="V1721">
            <v>947.18</v>
          </cell>
          <cell r="W1721">
            <v>-2.9999999999290594E-3</v>
          </cell>
          <cell r="X1721">
            <v>20000</v>
          </cell>
          <cell r="Y1721">
            <v>0</v>
          </cell>
          <cell r="Z1721">
            <v>719300</v>
          </cell>
          <cell r="AA1721">
            <v>56000</v>
          </cell>
          <cell r="AB1721">
            <v>0</v>
          </cell>
          <cell r="AC1721">
            <v>0</v>
          </cell>
          <cell r="AD1721">
            <v>775300</v>
          </cell>
          <cell r="AE1721">
            <v>0</v>
          </cell>
          <cell r="AF1721">
            <v>701647.68</v>
          </cell>
          <cell r="AG1721">
            <v>701647.68</v>
          </cell>
          <cell r="AH1721">
            <v>9.5</v>
          </cell>
        </row>
        <row r="1722">
          <cell r="J1722" t="str">
            <v>TYAVANAGI_66F05-BELALAGERE</v>
          </cell>
          <cell r="K1722" t="str">
            <v>AGRI</v>
          </cell>
          <cell r="L1722" t="str">
            <v>1310107902010105</v>
          </cell>
          <cell r="M1722">
            <v>835</v>
          </cell>
          <cell r="N1722">
            <v>828</v>
          </cell>
          <cell r="O1722">
            <v>7</v>
          </cell>
          <cell r="P1722">
            <v>828</v>
          </cell>
          <cell r="Q1722">
            <v>0</v>
          </cell>
          <cell r="R1722">
            <v>507.57100000000003</v>
          </cell>
          <cell r="S1722">
            <v>527.25900000000001</v>
          </cell>
          <cell r="T1722">
            <v>507.57</v>
          </cell>
          <cell r="U1722">
            <v>1.0000000000331966E-3</v>
          </cell>
          <cell r="V1722">
            <v>507.57</v>
          </cell>
          <cell r="W1722">
            <v>1.0000000000331966E-3</v>
          </cell>
          <cell r="X1722">
            <v>20000</v>
          </cell>
          <cell r="Y1722">
            <v>0</v>
          </cell>
          <cell r="Z1722">
            <v>393760</v>
          </cell>
          <cell r="AA1722">
            <v>19000</v>
          </cell>
          <cell r="AB1722">
            <v>0</v>
          </cell>
          <cell r="AC1722">
            <v>0</v>
          </cell>
          <cell r="AD1722">
            <v>412760</v>
          </cell>
          <cell r="AE1722">
            <v>0</v>
          </cell>
          <cell r="AF1722">
            <v>373548.55800000002</v>
          </cell>
          <cell r="AG1722">
            <v>373548.55800000002</v>
          </cell>
          <cell r="AH1722">
            <v>9.5</v>
          </cell>
        </row>
        <row r="1723">
          <cell r="J1723" t="str">
            <v>TYAVANAGI_66F06-THYAVANAGI</v>
          </cell>
          <cell r="K1723" t="str">
            <v>NJY</v>
          </cell>
          <cell r="L1723" t="str">
            <v>1310107902010106</v>
          </cell>
          <cell r="M1723">
            <v>2415</v>
          </cell>
          <cell r="N1723">
            <v>1868</v>
          </cell>
          <cell r="O1723">
            <v>547</v>
          </cell>
          <cell r="P1723">
            <v>0</v>
          </cell>
          <cell r="Q1723">
            <v>0</v>
          </cell>
          <cell r="R1723">
            <v>3455.6</v>
          </cell>
          <cell r="S1723">
            <v>4152</v>
          </cell>
          <cell r="T1723">
            <v>3455.6</v>
          </cell>
          <cell r="U1723">
            <v>0</v>
          </cell>
          <cell r="V1723">
            <v>3455.6</v>
          </cell>
          <cell r="W1723">
            <v>0</v>
          </cell>
          <cell r="X1723">
            <v>250</v>
          </cell>
          <cell r="Y1723">
            <v>0</v>
          </cell>
          <cell r="Z1723">
            <v>174100</v>
          </cell>
          <cell r="AA1723">
            <v>0</v>
          </cell>
          <cell r="AB1723">
            <v>19000</v>
          </cell>
          <cell r="AC1723">
            <v>0</v>
          </cell>
          <cell r="AD1723">
            <v>155100</v>
          </cell>
          <cell r="AE1723">
            <v>140905</v>
          </cell>
          <cell r="AF1723">
            <v>0</v>
          </cell>
          <cell r="AG1723">
            <v>140905</v>
          </cell>
          <cell r="AH1723">
            <v>9.15</v>
          </cell>
        </row>
        <row r="1724">
          <cell r="J1724" t="str">
            <v>TYAVANAGI_66F07-AREHALLI</v>
          </cell>
          <cell r="K1724" t="str">
            <v>NJY</v>
          </cell>
          <cell r="L1724" t="str">
            <v>1310107902010107</v>
          </cell>
          <cell r="M1724">
            <v>3726</v>
          </cell>
          <cell r="N1724">
            <v>2985</v>
          </cell>
          <cell r="O1724">
            <v>741</v>
          </cell>
          <cell r="P1724">
            <v>0</v>
          </cell>
          <cell r="Q1724">
            <v>0</v>
          </cell>
          <cell r="R1724">
            <v>732.36199999999997</v>
          </cell>
          <cell r="S1724">
            <v>747.35500000000002</v>
          </cell>
          <cell r="T1724">
            <v>732.36</v>
          </cell>
          <cell r="U1724">
            <v>1.9999999999527063E-3</v>
          </cell>
          <cell r="V1724">
            <v>732.36</v>
          </cell>
          <cell r="W1724">
            <v>1.9999999999527063E-3</v>
          </cell>
          <cell r="X1724">
            <v>20000</v>
          </cell>
          <cell r="Y1724">
            <v>0</v>
          </cell>
          <cell r="Z1724">
            <v>299860</v>
          </cell>
          <cell r="AA1724">
            <v>0</v>
          </cell>
          <cell r="AB1724">
            <v>56000</v>
          </cell>
          <cell r="AC1724">
            <v>0</v>
          </cell>
          <cell r="AD1724">
            <v>243860</v>
          </cell>
          <cell r="AE1724">
            <v>220525.4</v>
          </cell>
          <cell r="AF1724">
            <v>0</v>
          </cell>
          <cell r="AG1724">
            <v>220525.4</v>
          </cell>
          <cell r="AH1724">
            <v>9.57</v>
          </cell>
        </row>
        <row r="1725">
          <cell r="J1725" t="str">
            <v>TYAVANAGI_66F08-NAVALIHAL</v>
          </cell>
          <cell r="K1725" t="str">
            <v>NJY</v>
          </cell>
          <cell r="L1725" t="str">
            <v>1310107902010108</v>
          </cell>
          <cell r="M1725">
            <v>4460</v>
          </cell>
          <cell r="N1725">
            <v>3658</v>
          </cell>
          <cell r="O1725">
            <v>802</v>
          </cell>
          <cell r="P1725">
            <v>0</v>
          </cell>
          <cell r="Q1725">
            <v>0</v>
          </cell>
          <cell r="R1725">
            <v>924.97799999999995</v>
          </cell>
          <cell r="S1725">
            <v>940.78</v>
          </cell>
          <cell r="T1725">
            <v>924.98</v>
          </cell>
          <cell r="U1725">
            <v>-2.0000000000663931E-3</v>
          </cell>
          <cell r="V1725">
            <v>924.98</v>
          </cell>
          <cell r="W1725">
            <v>-2.0000000000663931E-3</v>
          </cell>
          <cell r="X1725">
            <v>20000</v>
          </cell>
          <cell r="Y1725">
            <v>0</v>
          </cell>
          <cell r="Z1725">
            <v>316040</v>
          </cell>
          <cell r="AA1725">
            <v>0</v>
          </cell>
          <cell r="AB1725">
            <v>58000</v>
          </cell>
          <cell r="AC1725">
            <v>0</v>
          </cell>
          <cell r="AD1725">
            <v>258040</v>
          </cell>
          <cell r="AE1725">
            <v>233612.41</v>
          </cell>
          <cell r="AF1725">
            <v>0</v>
          </cell>
          <cell r="AG1725">
            <v>233612.41</v>
          </cell>
          <cell r="AH1725">
            <v>9.4700000000000006</v>
          </cell>
        </row>
        <row r="1726">
          <cell r="J1726" t="str">
            <v>TYAVANAGI_66F09-KABBALA NJY</v>
          </cell>
          <cell r="K1726" t="str">
            <v>NJY</v>
          </cell>
          <cell r="L1726" t="str">
            <v>1310107902010109</v>
          </cell>
          <cell r="M1726">
            <v>4110</v>
          </cell>
          <cell r="N1726">
            <v>3525</v>
          </cell>
          <cell r="O1726">
            <v>585</v>
          </cell>
          <cell r="P1726">
            <v>0</v>
          </cell>
          <cell r="Q1726">
            <v>0</v>
          </cell>
          <cell r="R1726">
            <v>1404.337</v>
          </cell>
          <cell r="S1726">
            <v>1423.3</v>
          </cell>
          <cell r="T1726">
            <v>1404.34</v>
          </cell>
          <cell r="U1726">
            <v>-2.9999999999290594E-3</v>
          </cell>
          <cell r="V1726">
            <v>1404.34</v>
          </cell>
          <cell r="W1726">
            <v>-2.9999999999290594E-3</v>
          </cell>
          <cell r="X1726">
            <v>20000</v>
          </cell>
          <cell r="Y1726">
            <v>0</v>
          </cell>
          <cell r="Z1726">
            <v>379260</v>
          </cell>
          <cell r="AA1726">
            <v>0</v>
          </cell>
          <cell r="AB1726">
            <v>128000</v>
          </cell>
          <cell r="AC1726">
            <v>0</v>
          </cell>
          <cell r="AD1726">
            <v>251260</v>
          </cell>
          <cell r="AE1726">
            <v>227315.97</v>
          </cell>
          <cell r="AF1726">
            <v>0</v>
          </cell>
          <cell r="AG1726">
            <v>227315.97</v>
          </cell>
          <cell r="AH1726">
            <v>9.5299999999999994</v>
          </cell>
        </row>
        <row r="1727">
          <cell r="J1727" t="str">
            <v>DEVARAHALLI_66F07-NUGGIHALI</v>
          </cell>
          <cell r="K1727" t="str">
            <v>AGRI</v>
          </cell>
          <cell r="L1727" t="str">
            <v>1310107903020302</v>
          </cell>
          <cell r="M1727">
            <v>562</v>
          </cell>
          <cell r="N1727">
            <v>561</v>
          </cell>
          <cell r="O1727">
            <v>1</v>
          </cell>
          <cell r="P1727">
            <v>561</v>
          </cell>
          <cell r="Q1727">
            <v>0</v>
          </cell>
          <cell r="R1727">
            <v>489.95800000000003</v>
          </cell>
          <cell r="S1727">
            <v>510.976</v>
          </cell>
          <cell r="T1727">
            <v>489.96</v>
          </cell>
          <cell r="U1727">
            <v>-1.9999999999527063E-3</v>
          </cell>
          <cell r="V1727">
            <v>489.96</v>
          </cell>
          <cell r="W1727">
            <v>-1.9999999999527063E-3</v>
          </cell>
          <cell r="X1727">
            <v>20000</v>
          </cell>
          <cell r="Y1727">
            <v>0</v>
          </cell>
          <cell r="Z1727">
            <v>420360</v>
          </cell>
          <cell r="AA1727">
            <v>256000</v>
          </cell>
          <cell r="AB1727">
            <v>0</v>
          </cell>
          <cell r="AC1727">
            <v>0</v>
          </cell>
          <cell r="AD1727">
            <v>676360</v>
          </cell>
          <cell r="AE1727">
            <v>0</v>
          </cell>
          <cell r="AF1727">
            <v>612106.85400000005</v>
          </cell>
          <cell r="AG1727">
            <v>612106.85400000005</v>
          </cell>
          <cell r="AH1727">
            <v>9.5</v>
          </cell>
        </row>
        <row r="1728">
          <cell r="J1728" t="str">
            <v>DEVARAHALLI_66F06-YARAGATTAHALLI</v>
          </cell>
          <cell r="K1728" t="str">
            <v>AGRI</v>
          </cell>
          <cell r="L1728" t="str">
            <v>1310107903020301</v>
          </cell>
          <cell r="M1728">
            <v>445</v>
          </cell>
          <cell r="N1728">
            <v>445</v>
          </cell>
          <cell r="O1728">
            <v>0</v>
          </cell>
          <cell r="P1728">
            <v>445</v>
          </cell>
          <cell r="Q1728">
            <v>0</v>
          </cell>
          <cell r="R1728">
            <v>788.79700000000003</v>
          </cell>
          <cell r="S1728">
            <v>832.58600000000001</v>
          </cell>
          <cell r="T1728">
            <v>788.8</v>
          </cell>
          <cell r="U1728">
            <v>-2.9999999999290594E-3</v>
          </cell>
          <cell r="V1728">
            <v>788.8</v>
          </cell>
          <cell r="W1728">
            <v>-2.9999999999290594E-3</v>
          </cell>
          <cell r="X1728">
            <v>20000</v>
          </cell>
          <cell r="Y1728">
            <v>0</v>
          </cell>
          <cell r="Z1728">
            <v>875780</v>
          </cell>
          <cell r="AA1728">
            <v>0</v>
          </cell>
          <cell r="AB1728">
            <v>115000</v>
          </cell>
          <cell r="AC1728">
            <v>0</v>
          </cell>
          <cell r="AD1728">
            <v>760780</v>
          </cell>
          <cell r="AE1728">
            <v>0</v>
          </cell>
          <cell r="AF1728">
            <v>688506.8</v>
          </cell>
          <cell r="AG1728">
            <v>688506.8</v>
          </cell>
          <cell r="AH1728">
            <v>9.5</v>
          </cell>
        </row>
        <row r="1729">
          <cell r="J1729" t="str">
            <v>DEVARAHALLI_66F05-NAVODAYA</v>
          </cell>
          <cell r="K1729" t="str">
            <v>NJY</v>
          </cell>
          <cell r="L1729" t="str">
            <v>1310107903010105</v>
          </cell>
          <cell r="M1729">
            <v>1</v>
          </cell>
          <cell r="N1729">
            <v>1</v>
          </cell>
          <cell r="O1729">
            <v>0</v>
          </cell>
          <cell r="P1729">
            <v>0</v>
          </cell>
          <cell r="Q1729">
            <v>0</v>
          </cell>
          <cell r="R1729">
            <v>56.42</v>
          </cell>
          <cell r="S1729">
            <v>57.591999999999999</v>
          </cell>
          <cell r="T1729">
            <v>56.42</v>
          </cell>
          <cell r="U1729">
            <v>0</v>
          </cell>
          <cell r="V1729">
            <v>56.42</v>
          </cell>
          <cell r="W1729">
            <v>0</v>
          </cell>
          <cell r="X1729">
            <v>10000</v>
          </cell>
          <cell r="Y1729">
            <v>0</v>
          </cell>
          <cell r="Z1729">
            <v>11720</v>
          </cell>
          <cell r="AA1729">
            <v>0</v>
          </cell>
          <cell r="AB1729">
            <v>0</v>
          </cell>
          <cell r="AC1729">
            <v>0</v>
          </cell>
          <cell r="AD1729">
            <v>11720</v>
          </cell>
          <cell r="AE1729">
            <v>11597.5</v>
          </cell>
          <cell r="AF1729">
            <v>0</v>
          </cell>
          <cell r="AG1729">
            <v>11597.5</v>
          </cell>
          <cell r="AH1729">
            <v>1.05</v>
          </cell>
        </row>
        <row r="1730">
          <cell r="J1730" t="str">
            <v>DEVARAHALLI_66F04-GULLAHALLI</v>
          </cell>
          <cell r="K1730" t="str">
            <v>AGRI</v>
          </cell>
          <cell r="L1730" t="str">
            <v>1310107903010104</v>
          </cell>
          <cell r="M1730">
            <v>375</v>
          </cell>
          <cell r="N1730">
            <v>366</v>
          </cell>
          <cell r="O1730">
            <v>9</v>
          </cell>
          <cell r="P1730">
            <v>366</v>
          </cell>
          <cell r="Q1730">
            <v>0</v>
          </cell>
          <cell r="R1730">
            <v>768.77</v>
          </cell>
          <cell r="S1730">
            <v>797.52499999999998</v>
          </cell>
          <cell r="T1730">
            <v>768.77</v>
          </cell>
          <cell r="U1730">
            <v>0</v>
          </cell>
          <cell r="V1730">
            <v>768.77</v>
          </cell>
          <cell r="W1730">
            <v>0</v>
          </cell>
          <cell r="X1730">
            <v>20000</v>
          </cell>
          <cell r="Y1730">
            <v>0</v>
          </cell>
          <cell r="Z1730">
            <v>575100</v>
          </cell>
          <cell r="AA1730">
            <v>0</v>
          </cell>
          <cell r="AB1730">
            <v>0</v>
          </cell>
          <cell r="AC1730">
            <v>0</v>
          </cell>
          <cell r="AD1730">
            <v>575100</v>
          </cell>
          <cell r="AE1730">
            <v>0</v>
          </cell>
          <cell r="AF1730">
            <v>520466.125</v>
          </cell>
          <cell r="AG1730">
            <v>520466.125</v>
          </cell>
          <cell r="AH1730">
            <v>9.5</v>
          </cell>
        </row>
        <row r="1731">
          <cell r="J1731" t="str">
            <v>DEVARAHALLI_66F03-DEVARAHALLI</v>
          </cell>
          <cell r="K1731" t="str">
            <v>AGRI</v>
          </cell>
          <cell r="L1731" t="str">
            <v>1310107903010103</v>
          </cell>
          <cell r="M1731">
            <v>510</v>
          </cell>
          <cell r="N1731">
            <v>509</v>
          </cell>
          <cell r="O1731">
            <v>1</v>
          </cell>
          <cell r="P1731">
            <v>509</v>
          </cell>
          <cell r="Q1731">
            <v>0</v>
          </cell>
          <cell r="R1731">
            <v>522.45000000000005</v>
          </cell>
          <cell r="S1731">
            <v>544.67899999999997</v>
          </cell>
          <cell r="T1731">
            <v>522.45000000000005</v>
          </cell>
          <cell r="U1731">
            <v>0</v>
          </cell>
          <cell r="V1731">
            <v>522.45000000000005</v>
          </cell>
          <cell r="W1731">
            <v>0</v>
          </cell>
          <cell r="X1731">
            <v>30000</v>
          </cell>
          <cell r="Y1731">
            <v>0</v>
          </cell>
          <cell r="Z1731">
            <v>666870</v>
          </cell>
          <cell r="AA1731">
            <v>148000</v>
          </cell>
          <cell r="AB1731">
            <v>0</v>
          </cell>
          <cell r="AC1731">
            <v>0</v>
          </cell>
          <cell r="AD1731">
            <v>814870</v>
          </cell>
          <cell r="AE1731">
            <v>0</v>
          </cell>
          <cell r="AF1731">
            <v>737456.69400000002</v>
          </cell>
          <cell r="AG1731">
            <v>737456.69400000002</v>
          </cell>
          <cell r="AH1731">
            <v>9.5</v>
          </cell>
        </row>
        <row r="1732">
          <cell r="J1732" t="str">
            <v>DEVARAHALLI_66F02-UDUGIRI</v>
          </cell>
          <cell r="K1732" t="str">
            <v>NJY</v>
          </cell>
          <cell r="L1732" t="str">
            <v>1310107903010102</v>
          </cell>
          <cell r="M1732">
            <v>1774</v>
          </cell>
          <cell r="N1732">
            <v>1469</v>
          </cell>
          <cell r="O1732">
            <v>305</v>
          </cell>
          <cell r="P1732">
            <v>0</v>
          </cell>
          <cell r="Q1732">
            <v>0</v>
          </cell>
          <cell r="R1732">
            <v>0</v>
          </cell>
          <cell r="S1732">
            <v>12.56</v>
          </cell>
          <cell r="T1732">
            <v>792.06</v>
          </cell>
          <cell r="U1732">
            <v>-792.06</v>
          </cell>
          <cell r="V1732">
            <v>792.06</v>
          </cell>
          <cell r="W1732">
            <v>-792.06</v>
          </cell>
          <cell r="X1732">
            <v>20000</v>
          </cell>
          <cell r="Y1732">
            <v>0</v>
          </cell>
          <cell r="Z1732">
            <v>251200</v>
          </cell>
          <cell r="AA1732">
            <v>0</v>
          </cell>
          <cell r="AB1732">
            <v>148000</v>
          </cell>
          <cell r="AC1732">
            <v>0</v>
          </cell>
          <cell r="AD1732">
            <v>103200</v>
          </cell>
          <cell r="AE1732">
            <v>94111.1</v>
          </cell>
          <cell r="AF1732">
            <v>0</v>
          </cell>
          <cell r="AG1732">
            <v>94111.1</v>
          </cell>
          <cell r="AH1732">
            <v>8.81</v>
          </cell>
        </row>
        <row r="1733">
          <cell r="J1733" t="str">
            <v>DEVARAHALLI_66F01-GANGURU</v>
          </cell>
          <cell r="K1733" t="str">
            <v>AGRI</v>
          </cell>
          <cell r="L1733" t="str">
            <v>1310107903010101</v>
          </cell>
          <cell r="M1733">
            <v>528</v>
          </cell>
          <cell r="N1733">
            <v>526</v>
          </cell>
          <cell r="O1733">
            <v>2</v>
          </cell>
          <cell r="P1733">
            <v>522</v>
          </cell>
          <cell r="Q1733">
            <v>0</v>
          </cell>
          <cell r="R1733">
            <v>782.85599999999999</v>
          </cell>
          <cell r="S1733">
            <v>804.35799999999995</v>
          </cell>
          <cell r="T1733">
            <v>782.86</v>
          </cell>
          <cell r="U1733">
            <v>-4.0000000000190994E-3</v>
          </cell>
          <cell r="V1733">
            <v>782.86</v>
          </cell>
          <cell r="W1733">
            <v>-4.0000000000190994E-3</v>
          </cell>
          <cell r="X1733">
            <v>30000</v>
          </cell>
          <cell r="Y1733">
            <v>0</v>
          </cell>
          <cell r="Z1733">
            <v>645060</v>
          </cell>
          <cell r="AA1733">
            <v>240000</v>
          </cell>
          <cell r="AB1733">
            <v>0</v>
          </cell>
          <cell r="AC1733">
            <v>0</v>
          </cell>
          <cell r="AD1733">
            <v>885060</v>
          </cell>
          <cell r="AE1733">
            <v>187</v>
          </cell>
          <cell r="AF1733">
            <v>800793.60800000001</v>
          </cell>
          <cell r="AG1733">
            <v>800980.60800000001</v>
          </cell>
          <cell r="AH1733">
            <v>9.5</v>
          </cell>
        </row>
        <row r="1734">
          <cell r="J1734" t="str">
            <v>BASAVAPATNA_66F13-DAGINAKATTE NJY</v>
          </cell>
          <cell r="K1734" t="str">
            <v>NJY</v>
          </cell>
          <cell r="L1734" t="str">
            <v>1310107904020306</v>
          </cell>
          <cell r="M1734">
            <v>3057</v>
          </cell>
          <cell r="N1734">
            <v>2641</v>
          </cell>
          <cell r="O1734">
            <v>416</v>
          </cell>
          <cell r="P1734">
            <v>0</v>
          </cell>
          <cell r="Q1734">
            <v>0</v>
          </cell>
          <cell r="R1734">
            <v>14472.8</v>
          </cell>
          <cell r="S1734">
            <v>14754.5</v>
          </cell>
          <cell r="T1734">
            <v>14472.8</v>
          </cell>
          <cell r="U1734">
            <v>0</v>
          </cell>
          <cell r="V1734">
            <v>14472.8</v>
          </cell>
          <cell r="W1734">
            <v>0</v>
          </cell>
          <cell r="X1734">
            <v>2000</v>
          </cell>
          <cell r="Y1734">
            <v>0</v>
          </cell>
          <cell r="Z1734">
            <v>563400</v>
          </cell>
          <cell r="AA1734">
            <v>0</v>
          </cell>
          <cell r="AB1734">
            <v>365000</v>
          </cell>
          <cell r="AC1734">
            <v>0</v>
          </cell>
          <cell r="AD1734">
            <v>198400</v>
          </cell>
          <cell r="AE1734">
            <v>178716.5</v>
          </cell>
          <cell r="AF1734">
            <v>0</v>
          </cell>
          <cell r="AG1734">
            <v>178716.5</v>
          </cell>
          <cell r="AH1734">
            <v>9.92</v>
          </cell>
        </row>
        <row r="1735">
          <cell r="J1735" t="str">
            <v>BASAVAPATNA_66F12-KANCHUGARANAHALLI AGRI</v>
          </cell>
          <cell r="K1735" t="str">
            <v>AGRI</v>
          </cell>
          <cell r="L1735" t="str">
            <v>1310107904010109</v>
          </cell>
          <cell r="M1735">
            <v>333</v>
          </cell>
          <cell r="N1735">
            <v>333</v>
          </cell>
          <cell r="O1735">
            <v>0</v>
          </cell>
          <cell r="P1735">
            <v>333</v>
          </cell>
          <cell r="Q1735">
            <v>0</v>
          </cell>
          <cell r="R1735">
            <v>2848.7</v>
          </cell>
          <cell r="S1735">
            <v>3047.1</v>
          </cell>
          <cell r="T1735">
            <v>2848.7</v>
          </cell>
          <cell r="U1735">
            <v>0</v>
          </cell>
          <cell r="V1735">
            <v>2848.7</v>
          </cell>
          <cell r="W1735">
            <v>0</v>
          </cell>
          <cell r="X1735">
            <v>2000</v>
          </cell>
          <cell r="Y1735">
            <v>0</v>
          </cell>
          <cell r="Z1735">
            <v>396800</v>
          </cell>
          <cell r="AA1735">
            <v>0</v>
          </cell>
          <cell r="AB1735">
            <v>0</v>
          </cell>
          <cell r="AC1735">
            <v>0</v>
          </cell>
          <cell r="AD1735">
            <v>396800</v>
          </cell>
          <cell r="AE1735">
            <v>0</v>
          </cell>
          <cell r="AF1735">
            <v>359104.35100000002</v>
          </cell>
          <cell r="AG1735">
            <v>359104.35100000002</v>
          </cell>
          <cell r="AH1735">
            <v>9.5</v>
          </cell>
        </row>
        <row r="1736">
          <cell r="J1736" t="str">
            <v>BASAVAPATNA_66F11-BASAVAPATTANIP</v>
          </cell>
          <cell r="K1736" t="str">
            <v>AGRI</v>
          </cell>
          <cell r="L1736" t="str">
            <v>1310107904020303</v>
          </cell>
          <cell r="M1736">
            <v>411</v>
          </cell>
          <cell r="N1736">
            <v>411</v>
          </cell>
          <cell r="O1736">
            <v>0</v>
          </cell>
          <cell r="P1736">
            <v>411</v>
          </cell>
          <cell r="Q1736">
            <v>0</v>
          </cell>
          <cell r="R1736">
            <v>3537.5</v>
          </cell>
          <cell r="S1736">
            <v>3725.1</v>
          </cell>
          <cell r="T1736">
            <v>3537.5</v>
          </cell>
          <cell r="U1736">
            <v>0</v>
          </cell>
          <cell r="V1736">
            <v>3537.5</v>
          </cell>
          <cell r="W1736">
            <v>0</v>
          </cell>
          <cell r="X1736">
            <v>2000</v>
          </cell>
          <cell r="Y1736">
            <v>0</v>
          </cell>
          <cell r="Z1736">
            <v>375200</v>
          </cell>
          <cell r="AA1736">
            <v>41000</v>
          </cell>
          <cell r="AB1736">
            <v>0</v>
          </cell>
          <cell r="AC1736">
            <v>0</v>
          </cell>
          <cell r="AD1736">
            <v>416200</v>
          </cell>
          <cell r="AE1736">
            <v>0</v>
          </cell>
          <cell r="AF1736">
            <v>376661.5</v>
          </cell>
          <cell r="AG1736">
            <v>376661.5</v>
          </cell>
          <cell r="AH1736">
            <v>9.5</v>
          </cell>
        </row>
        <row r="1737">
          <cell r="J1737" t="str">
            <v>BASAVAPATNA_66F10-NILOGAL AGRI</v>
          </cell>
          <cell r="K1737" t="str">
            <v>AGRI</v>
          </cell>
          <cell r="L1737" t="str">
            <v>1310107904020302</v>
          </cell>
          <cell r="M1737">
            <v>763</v>
          </cell>
          <cell r="N1737">
            <v>759</v>
          </cell>
          <cell r="O1737">
            <v>4</v>
          </cell>
          <cell r="P1737">
            <v>759</v>
          </cell>
          <cell r="Q1737">
            <v>0</v>
          </cell>
          <cell r="R1737">
            <v>5207.2</v>
          </cell>
          <cell r="S1737">
            <v>5663.2</v>
          </cell>
          <cell r="T1737">
            <v>5207.2</v>
          </cell>
          <cell r="U1737">
            <v>0</v>
          </cell>
          <cell r="V1737">
            <v>5207.2</v>
          </cell>
          <cell r="W1737">
            <v>0</v>
          </cell>
          <cell r="X1737">
            <v>2000</v>
          </cell>
          <cell r="Y1737">
            <v>0</v>
          </cell>
          <cell r="Z1737">
            <v>912000</v>
          </cell>
          <cell r="AA1737">
            <v>0</v>
          </cell>
          <cell r="AB1737">
            <v>0</v>
          </cell>
          <cell r="AC1737">
            <v>0</v>
          </cell>
          <cell r="AD1737">
            <v>912000</v>
          </cell>
          <cell r="AE1737">
            <v>0</v>
          </cell>
          <cell r="AF1737">
            <v>825359.33</v>
          </cell>
          <cell r="AG1737">
            <v>825359.33</v>
          </cell>
          <cell r="AH1737">
            <v>9.5</v>
          </cell>
        </row>
        <row r="1738">
          <cell r="J1738" t="str">
            <v>BASAVAPATNA_66F09-SIDDESHWARANAGAR AGRI</v>
          </cell>
          <cell r="K1738" t="str">
            <v>AGRI</v>
          </cell>
          <cell r="L1738" t="str">
            <v>1310107904020301</v>
          </cell>
          <cell r="M1738">
            <v>403</v>
          </cell>
          <cell r="N1738">
            <v>398</v>
          </cell>
          <cell r="O1738">
            <v>5</v>
          </cell>
          <cell r="P1738">
            <v>398</v>
          </cell>
          <cell r="Q1738">
            <v>0</v>
          </cell>
          <cell r="R1738">
            <v>3310.7</v>
          </cell>
          <cell r="S1738">
            <v>3531.7</v>
          </cell>
          <cell r="T1738">
            <v>3310.7</v>
          </cell>
          <cell r="U1738">
            <v>0</v>
          </cell>
          <cell r="V1738">
            <v>3310.7</v>
          </cell>
          <cell r="W1738">
            <v>0</v>
          </cell>
          <cell r="X1738">
            <v>2000</v>
          </cell>
          <cell r="Y1738">
            <v>0</v>
          </cell>
          <cell r="Z1738">
            <v>442000</v>
          </cell>
          <cell r="AA1738">
            <v>0</v>
          </cell>
          <cell r="AB1738">
            <v>0</v>
          </cell>
          <cell r="AC1738">
            <v>0</v>
          </cell>
          <cell r="AD1738">
            <v>442000</v>
          </cell>
          <cell r="AE1738">
            <v>0</v>
          </cell>
          <cell r="AF1738">
            <v>400009.49800000002</v>
          </cell>
          <cell r="AG1738">
            <v>400009.49800000002</v>
          </cell>
          <cell r="AH1738">
            <v>9.5</v>
          </cell>
        </row>
        <row r="1739">
          <cell r="J1739" t="str">
            <v>BASAVAPATNA_66F08-BASAVAPATTANA</v>
          </cell>
          <cell r="K1739" t="str">
            <v>NJY</v>
          </cell>
          <cell r="L1739" t="str">
            <v>1310107904010106</v>
          </cell>
          <cell r="M1739">
            <v>3358</v>
          </cell>
          <cell r="N1739">
            <v>2790</v>
          </cell>
          <cell r="O1739">
            <v>568</v>
          </cell>
          <cell r="P1739">
            <v>0</v>
          </cell>
          <cell r="Q1739">
            <v>0</v>
          </cell>
          <cell r="R1739">
            <v>559.90300000000002</v>
          </cell>
          <cell r="S1739">
            <v>572.10900000000004</v>
          </cell>
          <cell r="T1739">
            <v>559.9</v>
          </cell>
          <cell r="U1739">
            <v>3.0000000000427463E-3</v>
          </cell>
          <cell r="V1739">
            <v>559.9</v>
          </cell>
          <cell r="W1739">
            <v>3.0000000000427463E-3</v>
          </cell>
          <cell r="X1739">
            <v>20000</v>
          </cell>
          <cell r="Y1739">
            <v>0</v>
          </cell>
          <cell r="Z1739">
            <v>244120</v>
          </cell>
          <cell r="AA1739">
            <v>0</v>
          </cell>
          <cell r="AB1739">
            <v>41000</v>
          </cell>
          <cell r="AC1739">
            <v>0</v>
          </cell>
          <cell r="AD1739">
            <v>203120</v>
          </cell>
          <cell r="AE1739">
            <v>189521</v>
          </cell>
          <cell r="AF1739">
            <v>0</v>
          </cell>
          <cell r="AG1739">
            <v>189521</v>
          </cell>
          <cell r="AH1739">
            <v>6.7</v>
          </cell>
        </row>
        <row r="1740">
          <cell r="J1740" t="str">
            <v>BASAVAPATNA_66F07-SANGAHALLI</v>
          </cell>
          <cell r="K1740" t="str">
            <v>NJY</v>
          </cell>
          <cell r="L1740" t="str">
            <v>1310107904010105</v>
          </cell>
          <cell r="M1740">
            <v>4042</v>
          </cell>
          <cell r="N1740">
            <v>3491</v>
          </cell>
          <cell r="O1740">
            <v>551</v>
          </cell>
          <cell r="P1740">
            <v>0</v>
          </cell>
          <cell r="Q1740">
            <v>0</v>
          </cell>
          <cell r="R1740">
            <v>673.94600000000003</v>
          </cell>
          <cell r="S1740">
            <v>690.48800000000006</v>
          </cell>
          <cell r="T1740">
            <v>673.95</v>
          </cell>
          <cell r="U1740">
            <v>-4.0000000000190994E-3</v>
          </cell>
          <cell r="V1740">
            <v>673.95</v>
          </cell>
          <cell r="W1740">
            <v>-4.0000000000190994E-3</v>
          </cell>
          <cell r="X1740">
            <v>20000</v>
          </cell>
          <cell r="Y1740">
            <v>0</v>
          </cell>
          <cell r="Z1740">
            <v>330840</v>
          </cell>
          <cell r="AA1740">
            <v>0</v>
          </cell>
          <cell r="AB1740">
            <v>65000</v>
          </cell>
          <cell r="AC1740">
            <v>0</v>
          </cell>
          <cell r="AD1740">
            <v>265840</v>
          </cell>
          <cell r="AE1740">
            <v>241246.82</v>
          </cell>
          <cell r="AF1740">
            <v>0</v>
          </cell>
          <cell r="AG1740">
            <v>241246.82</v>
          </cell>
          <cell r="AH1740">
            <v>9.25</v>
          </cell>
        </row>
        <row r="1741">
          <cell r="J1741" t="str">
            <v>BASAVAPATNA_66F06-PUNYASTALA</v>
          </cell>
          <cell r="K1741" t="str">
            <v>AGRI</v>
          </cell>
          <cell r="L1741" t="str">
            <v>1310107904010104</v>
          </cell>
          <cell r="M1741">
            <v>643</v>
          </cell>
          <cell r="N1741">
            <v>643</v>
          </cell>
          <cell r="O1741">
            <v>0</v>
          </cell>
          <cell r="P1741">
            <v>643</v>
          </cell>
          <cell r="Q1741">
            <v>0</v>
          </cell>
          <cell r="R1741">
            <v>539.84500000000003</v>
          </cell>
          <cell r="S1741">
            <v>568.88400000000001</v>
          </cell>
          <cell r="T1741">
            <v>539.85</v>
          </cell>
          <cell r="U1741">
            <v>-4.9999999999954525E-3</v>
          </cell>
          <cell r="V1741">
            <v>539.85</v>
          </cell>
          <cell r="W1741">
            <v>-4.9999999999954525E-3</v>
          </cell>
          <cell r="X1741">
            <v>20000</v>
          </cell>
          <cell r="Y1741">
            <v>0</v>
          </cell>
          <cell r="Z1741">
            <v>580780</v>
          </cell>
          <cell r="AA1741">
            <v>78000</v>
          </cell>
          <cell r="AB1741">
            <v>0</v>
          </cell>
          <cell r="AC1741">
            <v>0</v>
          </cell>
          <cell r="AD1741">
            <v>658780</v>
          </cell>
          <cell r="AE1741">
            <v>0</v>
          </cell>
          <cell r="AF1741">
            <v>596194.05000000005</v>
          </cell>
          <cell r="AG1741">
            <v>596194.05000000005</v>
          </cell>
          <cell r="AH1741">
            <v>9.5</v>
          </cell>
        </row>
        <row r="1742">
          <cell r="J1742" t="str">
            <v>BASAVAPATNA_66F05-YELLODHALLI AGRI</v>
          </cell>
          <cell r="K1742" t="str">
            <v>AGRI</v>
          </cell>
          <cell r="L1742" t="str">
            <v>1310107904010103</v>
          </cell>
          <cell r="M1742">
            <v>446</v>
          </cell>
          <cell r="N1742">
            <v>445</v>
          </cell>
          <cell r="O1742">
            <v>1</v>
          </cell>
          <cell r="P1742">
            <v>445</v>
          </cell>
          <cell r="Q1742">
            <v>0</v>
          </cell>
          <cell r="R1742">
            <v>575.12199999999996</v>
          </cell>
          <cell r="S1742">
            <v>597.71100000000001</v>
          </cell>
          <cell r="T1742">
            <v>575.12</v>
          </cell>
          <cell r="U1742">
            <v>1.9999999999527063E-3</v>
          </cell>
          <cell r="V1742">
            <v>575.12</v>
          </cell>
          <cell r="W1742">
            <v>1.9999999999527063E-3</v>
          </cell>
          <cell r="X1742">
            <v>20000</v>
          </cell>
          <cell r="Y1742">
            <v>0</v>
          </cell>
          <cell r="Z1742">
            <v>451780</v>
          </cell>
          <cell r="AA1742">
            <v>265000</v>
          </cell>
          <cell r="AB1742">
            <v>0</v>
          </cell>
          <cell r="AC1742">
            <v>0</v>
          </cell>
          <cell r="AD1742">
            <v>716780</v>
          </cell>
          <cell r="AE1742">
            <v>0</v>
          </cell>
          <cell r="AF1742">
            <v>648686.52599999995</v>
          </cell>
          <cell r="AG1742">
            <v>648686.52599999995</v>
          </cell>
          <cell r="AH1742">
            <v>9.5</v>
          </cell>
        </row>
        <row r="1743">
          <cell r="J1743" t="str">
            <v>BASAVAPATNA_66F04-CHIRADONI</v>
          </cell>
          <cell r="K1743" t="str">
            <v>AGRI</v>
          </cell>
          <cell r="L1743" t="str">
            <v>1310107904010102</v>
          </cell>
          <cell r="M1743">
            <v>517</v>
          </cell>
          <cell r="N1743">
            <v>516</v>
          </cell>
          <cell r="O1743">
            <v>1</v>
          </cell>
          <cell r="P1743">
            <v>516</v>
          </cell>
          <cell r="Q1743">
            <v>0</v>
          </cell>
          <cell r="R1743">
            <v>496.43099999999998</v>
          </cell>
          <cell r="S1743">
            <v>515.91600000000005</v>
          </cell>
          <cell r="T1743">
            <v>496.43</v>
          </cell>
          <cell r="U1743">
            <v>9.9999999997635314E-4</v>
          </cell>
          <cell r="V1743">
            <v>496.43</v>
          </cell>
          <cell r="W1743">
            <v>9.9999999997635314E-4</v>
          </cell>
          <cell r="X1743">
            <v>20000</v>
          </cell>
          <cell r="Y1743">
            <v>0</v>
          </cell>
          <cell r="Z1743">
            <v>389700</v>
          </cell>
          <cell r="AA1743">
            <v>115000</v>
          </cell>
          <cell r="AB1743">
            <v>0</v>
          </cell>
          <cell r="AC1743">
            <v>0</v>
          </cell>
          <cell r="AD1743">
            <v>504700</v>
          </cell>
          <cell r="AE1743">
            <v>0</v>
          </cell>
          <cell r="AF1743">
            <v>456754.84899999999</v>
          </cell>
          <cell r="AG1743">
            <v>456754.84899999999</v>
          </cell>
          <cell r="AH1743">
            <v>9.5</v>
          </cell>
        </row>
        <row r="1744">
          <cell r="J1744" t="str">
            <v>BASAVAPATNA_66F03-MARBANAHALLI</v>
          </cell>
          <cell r="K1744" t="str">
            <v>AGRI</v>
          </cell>
          <cell r="L1744" t="str">
            <v>1310107904010101</v>
          </cell>
          <cell r="M1744">
            <v>683</v>
          </cell>
          <cell r="N1744">
            <v>683</v>
          </cell>
          <cell r="O1744">
            <v>0</v>
          </cell>
          <cell r="P1744">
            <v>683</v>
          </cell>
          <cell r="Q1744">
            <v>0</v>
          </cell>
          <cell r="R1744">
            <v>650.97799999999995</v>
          </cell>
          <cell r="S1744">
            <v>686.07600000000002</v>
          </cell>
          <cell r="T1744">
            <v>650.98</v>
          </cell>
          <cell r="U1744">
            <v>-2.0000000000663931E-3</v>
          </cell>
          <cell r="V1744">
            <v>650.98</v>
          </cell>
          <cell r="W1744">
            <v>-2.0000000000663931E-3</v>
          </cell>
          <cell r="X1744">
            <v>20000</v>
          </cell>
          <cell r="Y1744">
            <v>0</v>
          </cell>
          <cell r="Z1744">
            <v>701960</v>
          </cell>
          <cell r="AA1744">
            <v>15000</v>
          </cell>
          <cell r="AB1744">
            <v>0</v>
          </cell>
          <cell r="AC1744">
            <v>0</v>
          </cell>
          <cell r="AD1744">
            <v>716960</v>
          </cell>
          <cell r="AE1744">
            <v>0</v>
          </cell>
          <cell r="AF1744">
            <v>648850.15</v>
          </cell>
          <cell r="AG1744">
            <v>648850.15</v>
          </cell>
          <cell r="AH1744">
            <v>9.5</v>
          </cell>
        </row>
        <row r="1745">
          <cell r="J1745" t="str">
            <v xml:space="preserve">BASAVAPATNA_66F02-HOSAHALLI </v>
          </cell>
          <cell r="K1745" t="str">
            <v>NJY</v>
          </cell>
          <cell r="L1745" t="str">
            <v>1310107904010113</v>
          </cell>
          <cell r="M1745">
            <v>9</v>
          </cell>
          <cell r="N1745">
            <v>6</v>
          </cell>
          <cell r="O1745">
            <v>3</v>
          </cell>
          <cell r="P1745">
            <v>0</v>
          </cell>
          <cell r="Q1745">
            <v>0</v>
          </cell>
          <cell r="T1745" t="e">
            <v>#N/A</v>
          </cell>
          <cell r="U1745" t="e">
            <v>#N/A</v>
          </cell>
          <cell r="V1745" t="e">
            <v>#N/A</v>
          </cell>
          <cell r="W1745" t="e">
            <v>#N/A</v>
          </cell>
          <cell r="AE1745">
            <v>159</v>
          </cell>
          <cell r="AF1745">
            <v>0</v>
          </cell>
          <cell r="AG1745">
            <v>159</v>
          </cell>
        </row>
        <row r="1746">
          <cell r="J1746" t="str">
            <v>BASAVAPATNA_66F02-HOSAHALLI</v>
          </cell>
          <cell r="K1746" t="str">
            <v>NJY</v>
          </cell>
          <cell r="L1746" t="str">
            <v>1310107904010107</v>
          </cell>
          <cell r="M1746">
            <v>2705</v>
          </cell>
          <cell r="N1746">
            <v>2356</v>
          </cell>
          <cell r="O1746">
            <v>349</v>
          </cell>
          <cell r="P1746">
            <v>0</v>
          </cell>
          <cell r="Q1746">
            <v>0</v>
          </cell>
          <cell r="R1746">
            <v>623.21900000000005</v>
          </cell>
          <cell r="S1746">
            <v>636</v>
          </cell>
          <cell r="T1746">
            <v>623.22</v>
          </cell>
          <cell r="U1746">
            <v>-9.9999999997635314E-4</v>
          </cell>
          <cell r="V1746">
            <v>623.22</v>
          </cell>
          <cell r="W1746">
            <v>-9.9999999997635314E-4</v>
          </cell>
          <cell r="X1746">
            <v>20000</v>
          </cell>
          <cell r="Y1746">
            <v>0</v>
          </cell>
          <cell r="Z1746">
            <v>255620</v>
          </cell>
          <cell r="AA1746">
            <v>0</v>
          </cell>
          <cell r="AB1746">
            <v>28000</v>
          </cell>
          <cell r="AC1746">
            <v>0</v>
          </cell>
          <cell r="AD1746">
            <v>227620</v>
          </cell>
          <cell r="AE1746">
            <v>205854.3</v>
          </cell>
          <cell r="AF1746">
            <v>0</v>
          </cell>
          <cell r="AG1746">
            <v>205854.3</v>
          </cell>
          <cell r="AH1746">
            <v>9.56</v>
          </cell>
        </row>
        <row r="1747">
          <cell r="J1747" t="str">
            <v>BASAVAPATNA_66F01-HARALIPURA</v>
          </cell>
          <cell r="K1747" t="str">
            <v>NJY</v>
          </cell>
          <cell r="L1747" t="str">
            <v>1310107904010108</v>
          </cell>
          <cell r="M1747">
            <v>2316</v>
          </cell>
          <cell r="N1747">
            <v>1923</v>
          </cell>
          <cell r="O1747">
            <v>393</v>
          </cell>
          <cell r="P1747">
            <v>0</v>
          </cell>
          <cell r="Q1747">
            <v>0</v>
          </cell>
          <cell r="R1747">
            <v>38318.199999999997</v>
          </cell>
          <cell r="S1747">
            <v>39043.5</v>
          </cell>
          <cell r="T1747">
            <v>38318.199999999997</v>
          </cell>
          <cell r="U1747">
            <v>0</v>
          </cell>
          <cell r="V1747">
            <v>38318.199999999997</v>
          </cell>
          <cell r="W1747">
            <v>0</v>
          </cell>
          <cell r="X1747">
            <v>250</v>
          </cell>
          <cell r="Y1747">
            <v>0</v>
          </cell>
          <cell r="Z1747">
            <v>181325</v>
          </cell>
          <cell r="AA1747">
            <v>0</v>
          </cell>
          <cell r="AB1747">
            <v>15000</v>
          </cell>
          <cell r="AC1747">
            <v>0</v>
          </cell>
          <cell r="AD1747">
            <v>166325</v>
          </cell>
          <cell r="AE1747">
            <v>153469</v>
          </cell>
          <cell r="AF1747">
            <v>0</v>
          </cell>
          <cell r="AG1747">
            <v>153469</v>
          </cell>
          <cell r="AH1747">
            <v>7.73</v>
          </cell>
        </row>
        <row r="1748">
          <cell r="J1748" t="str">
            <v>BRAHMASANDRA_66F01-DODDASEEBI</v>
          </cell>
          <cell r="K1748" t="str">
            <v>AGRI</v>
          </cell>
          <cell r="L1748" t="str">
            <v>1320303901010101</v>
          </cell>
          <cell r="M1748">
            <v>309</v>
          </cell>
          <cell r="N1748">
            <v>305</v>
          </cell>
          <cell r="O1748">
            <v>4</v>
          </cell>
          <cell r="P1748">
            <v>295</v>
          </cell>
          <cell r="Q1748">
            <v>0</v>
          </cell>
          <cell r="R1748">
            <v>938.68600000000004</v>
          </cell>
          <cell r="S1748">
            <v>964.08100000000002</v>
          </cell>
          <cell r="T1748">
            <v>938.69</v>
          </cell>
          <cell r="U1748">
            <v>-4.0000000000190994E-3</v>
          </cell>
          <cell r="V1748">
            <v>938.69</v>
          </cell>
          <cell r="W1748">
            <v>-4.0000000000190994E-3</v>
          </cell>
          <cell r="X1748">
            <v>20000</v>
          </cell>
          <cell r="Y1748">
            <v>0</v>
          </cell>
          <cell r="Z1748">
            <v>507900</v>
          </cell>
          <cell r="AA1748">
            <v>100600</v>
          </cell>
          <cell r="AB1748">
            <v>0</v>
          </cell>
          <cell r="AC1748">
            <v>0</v>
          </cell>
          <cell r="AD1748">
            <v>608500</v>
          </cell>
          <cell r="AE1748">
            <v>206</v>
          </cell>
          <cell r="AF1748">
            <v>509900</v>
          </cell>
          <cell r="AG1748">
            <v>510106</v>
          </cell>
          <cell r="AH1748">
            <v>16.170000000000002</v>
          </cell>
        </row>
        <row r="1749">
          <cell r="J1749" t="str">
            <v>BRAHMASANDRA_66F02-HUNJINAL</v>
          </cell>
          <cell r="K1749" t="str">
            <v>AGRI</v>
          </cell>
          <cell r="L1749" t="str">
            <v>1320303901010102</v>
          </cell>
          <cell r="M1749">
            <v>376</v>
          </cell>
          <cell r="N1749">
            <v>367</v>
          </cell>
          <cell r="O1749">
            <v>9</v>
          </cell>
          <cell r="P1749">
            <v>325</v>
          </cell>
          <cell r="Q1749">
            <v>0</v>
          </cell>
          <cell r="R1749">
            <v>729.23599999999999</v>
          </cell>
          <cell r="S1749">
            <v>753.83500000000004</v>
          </cell>
          <cell r="T1749">
            <v>729.24</v>
          </cell>
          <cell r="U1749">
            <v>-4.0000000000190994E-3</v>
          </cell>
          <cell r="V1749">
            <v>729.24</v>
          </cell>
          <cell r="W1749">
            <v>-4.0000000000190994E-3</v>
          </cell>
          <cell r="X1749">
            <v>20000</v>
          </cell>
          <cell r="Y1749">
            <v>0</v>
          </cell>
          <cell r="Z1749">
            <v>491980</v>
          </cell>
          <cell r="AA1749">
            <v>141150</v>
          </cell>
          <cell r="AB1749">
            <v>0</v>
          </cell>
          <cell r="AC1749">
            <v>0</v>
          </cell>
          <cell r="AD1749">
            <v>633130</v>
          </cell>
          <cell r="AE1749">
            <v>992</v>
          </cell>
          <cell r="AF1749">
            <v>547140</v>
          </cell>
          <cell r="AG1749">
            <v>548132</v>
          </cell>
          <cell r="AH1749">
            <v>13.43</v>
          </cell>
        </row>
        <row r="1750">
          <cell r="J1750" t="str">
            <v>BRAHMASANDRA_66F03-YALDABAGI</v>
          </cell>
          <cell r="K1750" t="str">
            <v>AGRI</v>
          </cell>
          <cell r="L1750" t="str">
            <v>1320303901010103</v>
          </cell>
          <cell r="M1750">
            <v>559</v>
          </cell>
          <cell r="N1750">
            <v>257</v>
          </cell>
          <cell r="O1750">
            <v>302</v>
          </cell>
          <cell r="P1750">
            <v>253</v>
          </cell>
          <cell r="Q1750">
            <v>0</v>
          </cell>
          <cell r="R1750">
            <v>709.94299999999998</v>
          </cell>
          <cell r="S1750">
            <v>732.93899999999996</v>
          </cell>
          <cell r="T1750">
            <v>709.94</v>
          </cell>
          <cell r="U1750">
            <v>2.9999999999290594E-3</v>
          </cell>
          <cell r="V1750">
            <v>709.94</v>
          </cell>
          <cell r="W1750">
            <v>2.9999999999290594E-3</v>
          </cell>
          <cell r="X1750">
            <v>20000</v>
          </cell>
          <cell r="Y1750">
            <v>0</v>
          </cell>
          <cell r="Z1750">
            <v>459920</v>
          </cell>
          <cell r="AA1750">
            <v>80700</v>
          </cell>
          <cell r="AB1750">
            <v>0</v>
          </cell>
          <cell r="AC1750">
            <v>0</v>
          </cell>
          <cell r="AD1750">
            <v>540620</v>
          </cell>
          <cell r="AE1750">
            <v>264</v>
          </cell>
          <cell r="AF1750">
            <v>431710</v>
          </cell>
          <cell r="AG1750">
            <v>431974</v>
          </cell>
          <cell r="AH1750">
            <v>20.100000000000001</v>
          </cell>
        </row>
        <row r="1751">
          <cell r="J1751" t="str">
            <v>BRAHMASANDRA_66F04-KAGENINGANAHALLI</v>
          </cell>
          <cell r="K1751" t="str">
            <v>AGRI</v>
          </cell>
          <cell r="L1751" t="str">
            <v>1320303901010104</v>
          </cell>
          <cell r="M1751">
            <v>449</v>
          </cell>
          <cell r="N1751">
            <v>447</v>
          </cell>
          <cell r="O1751">
            <v>2</v>
          </cell>
          <cell r="P1751">
            <v>431</v>
          </cell>
          <cell r="Q1751">
            <v>0</v>
          </cell>
          <cell r="R1751">
            <v>1033.268</v>
          </cell>
          <cell r="S1751">
            <v>1084.133</v>
          </cell>
          <cell r="T1751">
            <v>1033.27</v>
          </cell>
          <cell r="U1751">
            <v>-1.9999999999527063E-3</v>
          </cell>
          <cell r="V1751">
            <v>1033.27</v>
          </cell>
          <cell r="W1751">
            <v>-1.9999999999527063E-3</v>
          </cell>
          <cell r="X1751">
            <v>20000</v>
          </cell>
          <cell r="Y1751">
            <v>0</v>
          </cell>
          <cell r="Z1751">
            <v>1017300</v>
          </cell>
          <cell r="AA1751">
            <v>0</v>
          </cell>
          <cell r="AB1751">
            <v>120500</v>
          </cell>
          <cell r="AC1751">
            <v>0</v>
          </cell>
          <cell r="AD1751">
            <v>896800</v>
          </cell>
          <cell r="AE1751">
            <v>1681</v>
          </cell>
          <cell r="AF1751">
            <v>730010</v>
          </cell>
          <cell r="AG1751">
            <v>731691</v>
          </cell>
          <cell r="AH1751">
            <v>18.41</v>
          </cell>
        </row>
        <row r="1752">
          <cell r="J1752" t="str">
            <v>BRAHMASANDRA_66F05-HALDODDERI</v>
          </cell>
          <cell r="K1752" t="str">
            <v>AGRI</v>
          </cell>
          <cell r="L1752" t="str">
            <v>1320303901020301</v>
          </cell>
          <cell r="M1752">
            <v>276</v>
          </cell>
          <cell r="N1752">
            <v>275</v>
          </cell>
          <cell r="O1752">
            <v>1</v>
          </cell>
          <cell r="P1752">
            <v>275</v>
          </cell>
          <cell r="Q1752">
            <v>0</v>
          </cell>
          <cell r="R1752">
            <v>748.43</v>
          </cell>
          <cell r="S1752">
            <v>776.94</v>
          </cell>
          <cell r="T1752">
            <v>748</v>
          </cell>
          <cell r="U1752">
            <v>0.42999999999994998</v>
          </cell>
          <cell r="V1752">
            <v>748</v>
          </cell>
          <cell r="W1752">
            <v>0.42999999999994998</v>
          </cell>
          <cell r="X1752">
            <v>20000</v>
          </cell>
          <cell r="Y1752">
            <v>0</v>
          </cell>
          <cell r="Z1752">
            <v>570200</v>
          </cell>
          <cell r="AA1752">
            <v>0</v>
          </cell>
          <cell r="AB1752">
            <v>0</v>
          </cell>
          <cell r="AC1752">
            <v>0</v>
          </cell>
          <cell r="AD1752">
            <v>570200</v>
          </cell>
          <cell r="AE1752">
            <v>0</v>
          </cell>
          <cell r="AF1752">
            <v>486530</v>
          </cell>
          <cell r="AG1752">
            <v>486530</v>
          </cell>
          <cell r="AH1752">
            <v>14.67</v>
          </cell>
        </row>
        <row r="1753">
          <cell r="J1753" t="str">
            <v>BRAHMASANDRA_66F06-BRAHMASANDRA</v>
          </cell>
          <cell r="K1753" t="str">
            <v>AGRI</v>
          </cell>
          <cell r="L1753" t="str">
            <v>1320303901020302</v>
          </cell>
          <cell r="M1753">
            <v>298</v>
          </cell>
          <cell r="N1753">
            <v>295</v>
          </cell>
          <cell r="O1753">
            <v>3</v>
          </cell>
          <cell r="P1753">
            <v>287</v>
          </cell>
          <cell r="Q1753">
            <v>0</v>
          </cell>
          <cell r="R1753">
            <v>769.58900000000006</v>
          </cell>
          <cell r="S1753">
            <v>796.53200000000004</v>
          </cell>
          <cell r="T1753">
            <v>769.59</v>
          </cell>
          <cell r="U1753">
            <v>-9.9999999997635314E-4</v>
          </cell>
          <cell r="V1753">
            <v>769.59</v>
          </cell>
          <cell r="W1753">
            <v>-9.9999999997635314E-4</v>
          </cell>
          <cell r="X1753">
            <v>20000</v>
          </cell>
          <cell r="Y1753">
            <v>0</v>
          </cell>
          <cell r="Z1753">
            <v>538860</v>
          </cell>
          <cell r="AA1753">
            <v>35500</v>
          </cell>
          <cell r="AB1753">
            <v>0</v>
          </cell>
          <cell r="AC1753">
            <v>0</v>
          </cell>
          <cell r="AD1753">
            <v>574360</v>
          </cell>
          <cell r="AE1753">
            <v>315</v>
          </cell>
          <cell r="AF1753">
            <v>475170</v>
          </cell>
          <cell r="AG1753">
            <v>475485</v>
          </cell>
          <cell r="AH1753">
            <v>17.21</v>
          </cell>
        </row>
        <row r="1754">
          <cell r="J1754" t="str">
            <v>BRAHMASANDRA_66F07-AMALAGONDI</v>
          </cell>
          <cell r="K1754" t="str">
            <v>AGRI</v>
          </cell>
          <cell r="L1754" t="str">
            <v>1320303901020303</v>
          </cell>
          <cell r="M1754">
            <v>274</v>
          </cell>
          <cell r="N1754">
            <v>273</v>
          </cell>
          <cell r="O1754">
            <v>1</v>
          </cell>
          <cell r="P1754">
            <v>271</v>
          </cell>
          <cell r="Q1754">
            <v>0</v>
          </cell>
          <cell r="R1754">
            <v>859.95699999999999</v>
          </cell>
          <cell r="S1754">
            <v>888.59</v>
          </cell>
          <cell r="T1754">
            <v>859.96</v>
          </cell>
          <cell r="U1754">
            <v>-3.0000000000427463E-3</v>
          </cell>
          <cell r="V1754">
            <v>859.96</v>
          </cell>
          <cell r="W1754">
            <v>-3.0000000000427463E-3</v>
          </cell>
          <cell r="X1754">
            <v>20000</v>
          </cell>
          <cell r="Y1754">
            <v>0</v>
          </cell>
          <cell r="Z1754">
            <v>572660</v>
          </cell>
          <cell r="AA1754">
            <v>0</v>
          </cell>
          <cell r="AB1754">
            <v>25000</v>
          </cell>
          <cell r="AC1754">
            <v>0</v>
          </cell>
          <cell r="AD1754">
            <v>547660</v>
          </cell>
          <cell r="AE1754">
            <v>130</v>
          </cell>
          <cell r="AF1754">
            <v>459960</v>
          </cell>
          <cell r="AG1754">
            <v>460090</v>
          </cell>
          <cell r="AH1754">
            <v>15.99</v>
          </cell>
        </row>
        <row r="1755">
          <cell r="J1755" t="str">
            <v>BRAHMASANDRA_66F08-G C PALYA</v>
          </cell>
          <cell r="K1755" t="str">
            <v>AGRI</v>
          </cell>
          <cell r="L1755" t="str">
            <v>1320303901020304</v>
          </cell>
          <cell r="M1755">
            <v>348</v>
          </cell>
          <cell r="N1755">
            <v>344</v>
          </cell>
          <cell r="O1755">
            <v>4</v>
          </cell>
          <cell r="P1755">
            <v>338</v>
          </cell>
          <cell r="Q1755">
            <v>0</v>
          </cell>
          <cell r="R1755">
            <v>801.84900000000005</v>
          </cell>
          <cell r="S1755">
            <v>827.88199999999995</v>
          </cell>
          <cell r="T1755">
            <v>801.85</v>
          </cell>
          <cell r="U1755">
            <v>-9.9999999997635314E-4</v>
          </cell>
          <cell r="V1755">
            <v>801.85</v>
          </cell>
          <cell r="W1755">
            <v>-9.9999999997635314E-4</v>
          </cell>
          <cell r="X1755">
            <v>20000</v>
          </cell>
          <cell r="Y1755">
            <v>0</v>
          </cell>
          <cell r="Z1755">
            <v>520660</v>
          </cell>
          <cell r="AA1755">
            <v>151100</v>
          </cell>
          <cell r="AB1755">
            <v>0</v>
          </cell>
          <cell r="AC1755">
            <v>0</v>
          </cell>
          <cell r="AD1755">
            <v>671760</v>
          </cell>
          <cell r="AE1755">
            <v>165</v>
          </cell>
          <cell r="AF1755">
            <v>575340</v>
          </cell>
          <cell r="AG1755">
            <v>575505</v>
          </cell>
          <cell r="AH1755">
            <v>14.33</v>
          </cell>
        </row>
        <row r="1756">
          <cell r="J1756" t="str">
            <v>BRAHMASANDRA_66F09-KALLASHETTIHALLI</v>
          </cell>
          <cell r="K1756" t="str">
            <v>NJY</v>
          </cell>
          <cell r="L1756" t="str">
            <v>1320303901010105</v>
          </cell>
          <cell r="M1756">
            <v>5780</v>
          </cell>
          <cell r="N1756">
            <v>4685</v>
          </cell>
          <cell r="O1756">
            <v>1095</v>
          </cell>
          <cell r="P1756">
            <v>0</v>
          </cell>
          <cell r="Q1756">
            <v>0</v>
          </cell>
          <cell r="R1756">
            <v>1235.6079999999999</v>
          </cell>
          <cell r="S1756">
            <v>1276.308</v>
          </cell>
          <cell r="T1756">
            <v>1235.6099999999999</v>
          </cell>
          <cell r="U1756">
            <v>-1.9999999999527063E-3</v>
          </cell>
          <cell r="V1756">
            <v>1235.6099999999999</v>
          </cell>
          <cell r="W1756">
            <v>-1.9999999999527063E-3</v>
          </cell>
          <cell r="X1756">
            <v>20000</v>
          </cell>
          <cell r="Y1756">
            <v>0</v>
          </cell>
          <cell r="Z1756">
            <v>814000</v>
          </cell>
          <cell r="AA1756">
            <v>0</v>
          </cell>
          <cell r="AB1756">
            <v>461150</v>
          </cell>
          <cell r="AC1756">
            <v>0</v>
          </cell>
          <cell r="AD1756">
            <v>352850</v>
          </cell>
          <cell r="AE1756">
            <v>315640</v>
          </cell>
          <cell r="AF1756">
            <v>0</v>
          </cell>
          <cell r="AG1756">
            <v>315640</v>
          </cell>
          <cell r="AH1756">
            <v>10.55</v>
          </cell>
        </row>
        <row r="1757">
          <cell r="J1757" t="str">
            <v>BRAHMASANDRA_66F10-THALAGUNDA</v>
          </cell>
          <cell r="K1757" t="str">
            <v>NJY</v>
          </cell>
          <cell r="L1757" t="str">
            <v>1320303901020305</v>
          </cell>
          <cell r="M1757">
            <v>2826</v>
          </cell>
          <cell r="N1757">
            <v>2204</v>
          </cell>
          <cell r="O1757">
            <v>622</v>
          </cell>
          <cell r="P1757">
            <v>0</v>
          </cell>
          <cell r="Q1757">
            <v>0</v>
          </cell>
          <cell r="R1757">
            <v>1224.789</v>
          </cell>
          <cell r="S1757">
            <v>1244.519</v>
          </cell>
          <cell r="T1757">
            <v>1224.79</v>
          </cell>
          <cell r="U1757">
            <v>-9.9999999997635314E-4</v>
          </cell>
          <cell r="V1757">
            <v>1224.79</v>
          </cell>
          <cell r="W1757">
            <v>-9.9999999997635314E-4</v>
          </cell>
          <cell r="X1757">
            <v>20000</v>
          </cell>
          <cell r="Y1757">
            <v>0</v>
          </cell>
          <cell r="Z1757">
            <v>394600</v>
          </cell>
          <cell r="AA1757">
            <v>0</v>
          </cell>
          <cell r="AB1757">
            <v>240450</v>
          </cell>
          <cell r="AC1757">
            <v>0</v>
          </cell>
          <cell r="AD1757">
            <v>154150</v>
          </cell>
          <cell r="AE1757">
            <v>137580</v>
          </cell>
          <cell r="AF1757">
            <v>0</v>
          </cell>
          <cell r="AG1757">
            <v>137580</v>
          </cell>
          <cell r="AH1757">
            <v>10.75</v>
          </cell>
        </row>
        <row r="1758">
          <cell r="J1758" t="str">
            <v>BRAHMASANDRA_66F11-HETTAPPANAHATTI</v>
          </cell>
          <cell r="K1758" t="str">
            <v>AGRI</v>
          </cell>
          <cell r="L1758" t="str">
            <v>1320303901010107</v>
          </cell>
          <cell r="M1758">
            <v>331</v>
          </cell>
          <cell r="N1758">
            <v>329</v>
          </cell>
          <cell r="O1758">
            <v>2</v>
          </cell>
          <cell r="P1758">
            <v>315</v>
          </cell>
          <cell r="Q1758">
            <v>0</v>
          </cell>
          <cell r="R1758">
            <v>7501.1</v>
          </cell>
          <cell r="S1758">
            <v>7958.3</v>
          </cell>
          <cell r="T1758">
            <v>7501.1</v>
          </cell>
          <cell r="U1758">
            <v>0</v>
          </cell>
          <cell r="V1758">
            <v>7501.1</v>
          </cell>
          <cell r="W1758">
            <v>0</v>
          </cell>
          <cell r="X1758">
            <v>2000</v>
          </cell>
          <cell r="Y1758">
            <v>0</v>
          </cell>
          <cell r="Z1758">
            <v>914400</v>
          </cell>
          <cell r="AA1758">
            <v>0</v>
          </cell>
          <cell r="AB1758">
            <v>261100</v>
          </cell>
          <cell r="AC1758">
            <v>0</v>
          </cell>
          <cell r="AD1758">
            <v>653300</v>
          </cell>
          <cell r="AE1758">
            <v>6609</v>
          </cell>
          <cell r="AF1758">
            <v>530400</v>
          </cell>
          <cell r="AG1758">
            <v>537009</v>
          </cell>
          <cell r="AH1758">
            <v>17.8</v>
          </cell>
        </row>
        <row r="1759">
          <cell r="J1759" t="str">
            <v>BRAHMASANDRA_66F12-DASARAHALLI</v>
          </cell>
          <cell r="K1759" t="str">
            <v>AGRI</v>
          </cell>
          <cell r="L1759" t="str">
            <v>1320303901010108</v>
          </cell>
          <cell r="M1759">
            <v>341</v>
          </cell>
          <cell r="N1759">
            <v>340</v>
          </cell>
          <cell r="O1759">
            <v>1</v>
          </cell>
          <cell r="P1759">
            <v>335</v>
          </cell>
          <cell r="Q1759">
            <v>0</v>
          </cell>
          <cell r="R1759">
            <v>6423.6</v>
          </cell>
          <cell r="S1759">
            <v>6726.3</v>
          </cell>
          <cell r="T1759">
            <v>6423.6</v>
          </cell>
          <cell r="U1759">
            <v>0</v>
          </cell>
          <cell r="V1759">
            <v>6423.6</v>
          </cell>
          <cell r="W1759">
            <v>0</v>
          </cell>
          <cell r="X1759">
            <v>2000</v>
          </cell>
          <cell r="Y1759">
            <v>0</v>
          </cell>
          <cell r="Z1759">
            <v>605400</v>
          </cell>
          <cell r="AA1759">
            <v>82100</v>
          </cell>
          <cell r="AB1759">
            <v>0</v>
          </cell>
          <cell r="AC1759">
            <v>0</v>
          </cell>
          <cell r="AD1759">
            <v>687500</v>
          </cell>
          <cell r="AE1759">
            <v>474</v>
          </cell>
          <cell r="AF1759">
            <v>580440</v>
          </cell>
          <cell r="AG1759">
            <v>580914</v>
          </cell>
          <cell r="AH1759">
            <v>15.5</v>
          </cell>
        </row>
        <row r="1760">
          <cell r="J1760" t="str">
            <v>BRAHMASANDRA_66F13-TARUR</v>
          </cell>
          <cell r="K1760" t="str">
            <v>AGRI</v>
          </cell>
          <cell r="L1760" t="str">
            <v>1320303901020306</v>
          </cell>
          <cell r="M1760">
            <v>240</v>
          </cell>
          <cell r="N1760">
            <v>240</v>
          </cell>
          <cell r="O1760">
            <v>0</v>
          </cell>
          <cell r="P1760">
            <v>240</v>
          </cell>
          <cell r="Q1760">
            <v>0</v>
          </cell>
          <cell r="R1760">
            <v>5042</v>
          </cell>
          <cell r="S1760">
            <v>5297.4</v>
          </cell>
          <cell r="T1760">
            <v>5042</v>
          </cell>
          <cell r="U1760">
            <v>0</v>
          </cell>
          <cell r="V1760">
            <v>5042</v>
          </cell>
          <cell r="W1760">
            <v>0</v>
          </cell>
          <cell r="X1760">
            <v>2000</v>
          </cell>
          <cell r="Y1760">
            <v>0</v>
          </cell>
          <cell r="Z1760">
            <v>510800</v>
          </cell>
          <cell r="AA1760">
            <v>0</v>
          </cell>
          <cell r="AB1760">
            <v>25500</v>
          </cell>
          <cell r="AC1760">
            <v>0</v>
          </cell>
          <cell r="AD1760">
            <v>485300</v>
          </cell>
          <cell r="AE1760">
            <v>0</v>
          </cell>
          <cell r="AF1760">
            <v>413030</v>
          </cell>
          <cell r="AG1760">
            <v>413030</v>
          </cell>
          <cell r="AH1760">
            <v>14.89</v>
          </cell>
        </row>
        <row r="1761">
          <cell r="J1761" t="str">
            <v>BRAHMASANDRA_66F14-VADDANAHALLI</v>
          </cell>
          <cell r="K1761" t="str">
            <v>AGRI</v>
          </cell>
          <cell r="L1761" t="str">
            <v>1320303901020307</v>
          </cell>
          <cell r="M1761">
            <v>249</v>
          </cell>
          <cell r="N1761">
            <v>249</v>
          </cell>
          <cell r="O1761">
            <v>0</v>
          </cell>
          <cell r="P1761">
            <v>247</v>
          </cell>
          <cell r="Q1761">
            <v>0</v>
          </cell>
          <cell r="R1761">
            <v>4085.1</v>
          </cell>
          <cell r="S1761">
            <v>4331.1000000000004</v>
          </cell>
          <cell r="T1761">
            <v>4085.1</v>
          </cell>
          <cell r="U1761">
            <v>0</v>
          </cell>
          <cell r="V1761">
            <v>4085.1</v>
          </cell>
          <cell r="W1761">
            <v>0</v>
          </cell>
          <cell r="X1761">
            <v>2000</v>
          </cell>
          <cell r="Y1761">
            <v>0</v>
          </cell>
          <cell r="Z1761">
            <v>492000</v>
          </cell>
          <cell r="AA1761">
            <v>0</v>
          </cell>
          <cell r="AB1761">
            <v>0</v>
          </cell>
          <cell r="AC1761">
            <v>0</v>
          </cell>
          <cell r="AD1761">
            <v>492000</v>
          </cell>
          <cell r="AE1761">
            <v>98</v>
          </cell>
          <cell r="AF1761">
            <v>421470</v>
          </cell>
          <cell r="AG1761">
            <v>421568</v>
          </cell>
          <cell r="AH1761">
            <v>14.32</v>
          </cell>
        </row>
        <row r="1762">
          <cell r="J1762" t="str">
            <v>BRAHMASANDRA_66SUNVIK STEEL FACTORY</v>
          </cell>
          <cell r="K1762" t="str">
            <v>EHT</v>
          </cell>
          <cell r="L1762" t="str">
            <v>1320303901010106</v>
          </cell>
          <cell r="M1762">
            <v>1</v>
          </cell>
          <cell r="N1762">
            <v>1</v>
          </cell>
          <cell r="O1762">
            <v>0</v>
          </cell>
          <cell r="P1762">
            <v>0</v>
          </cell>
          <cell r="Q1762">
            <v>0</v>
          </cell>
          <cell r="R1762">
            <v>0</v>
          </cell>
          <cell r="S1762">
            <v>0</v>
          </cell>
          <cell r="T1762" t="e">
            <v>#N/A</v>
          </cell>
          <cell r="U1762" t="e">
            <v>#N/A</v>
          </cell>
          <cell r="V1762" t="e">
            <v>#N/A</v>
          </cell>
          <cell r="W1762" t="e">
            <v>#N/A</v>
          </cell>
          <cell r="X1762">
            <v>2000</v>
          </cell>
          <cell r="Y1762">
            <v>0</v>
          </cell>
          <cell r="Z1762">
            <v>0</v>
          </cell>
          <cell r="AA1762">
            <v>0</v>
          </cell>
          <cell r="AB1762">
            <v>0</v>
          </cell>
          <cell r="AC1762">
            <v>0</v>
          </cell>
          <cell r="AD1762">
            <v>0</v>
          </cell>
          <cell r="AE1762">
            <v>8560080</v>
          </cell>
          <cell r="AF1762">
            <v>0</v>
          </cell>
          <cell r="AG1762">
            <v>8560080</v>
          </cell>
          <cell r="AH1762">
            <v>-856008000</v>
          </cell>
        </row>
        <row r="1763">
          <cell r="J1763" t="str">
            <v>BUKKAPATNA_66F01-BUKKAPATNA</v>
          </cell>
          <cell r="K1763" t="str">
            <v>AGRI</v>
          </cell>
          <cell r="L1763" t="str">
            <v>1320303902010101</v>
          </cell>
          <cell r="M1763">
            <v>232</v>
          </cell>
          <cell r="N1763">
            <v>231</v>
          </cell>
          <cell r="O1763">
            <v>1</v>
          </cell>
          <cell r="P1763">
            <v>229</v>
          </cell>
          <cell r="Q1763">
            <v>0</v>
          </cell>
          <cell r="R1763">
            <v>889.07500000000005</v>
          </cell>
          <cell r="S1763">
            <v>912.08699999999999</v>
          </cell>
          <cell r="T1763">
            <v>889.08</v>
          </cell>
          <cell r="U1763">
            <v>-4.9999999999954525E-3</v>
          </cell>
          <cell r="V1763">
            <v>889.08</v>
          </cell>
          <cell r="W1763">
            <v>-4.9999999999954525E-3</v>
          </cell>
          <cell r="X1763">
            <v>20000</v>
          </cell>
          <cell r="Y1763">
            <v>0</v>
          </cell>
          <cell r="Z1763">
            <v>460240</v>
          </cell>
          <cell r="AA1763">
            <v>20000</v>
          </cell>
          <cell r="AB1763">
            <v>0</v>
          </cell>
          <cell r="AC1763">
            <v>0</v>
          </cell>
          <cell r="AD1763">
            <v>480240</v>
          </cell>
          <cell r="AE1763">
            <v>82</v>
          </cell>
          <cell r="AF1763">
            <v>396590</v>
          </cell>
          <cell r="AG1763">
            <v>396672</v>
          </cell>
          <cell r="AH1763">
            <v>17.399999999999999</v>
          </cell>
        </row>
        <row r="1764">
          <cell r="J1764" t="str">
            <v>BUKKAPATNA_66F02-HUNASEKATTE</v>
          </cell>
          <cell r="K1764" t="str">
            <v>AGRI</v>
          </cell>
          <cell r="L1764" t="str">
            <v>1320303902010102</v>
          </cell>
          <cell r="M1764">
            <v>441</v>
          </cell>
          <cell r="N1764">
            <v>441</v>
          </cell>
          <cell r="O1764">
            <v>0</v>
          </cell>
          <cell r="P1764">
            <v>440</v>
          </cell>
          <cell r="Q1764">
            <v>0</v>
          </cell>
          <cell r="R1764">
            <v>1102.9549999999999</v>
          </cell>
          <cell r="S1764">
            <v>1151.7329999999999</v>
          </cell>
          <cell r="T1764">
            <v>1102.96</v>
          </cell>
          <cell r="U1764">
            <v>-5.0000000001091394E-3</v>
          </cell>
          <cell r="V1764">
            <v>1102.96</v>
          </cell>
          <cell r="W1764">
            <v>-5.0000000001091394E-3</v>
          </cell>
          <cell r="X1764">
            <v>20000</v>
          </cell>
          <cell r="Y1764">
            <v>0</v>
          </cell>
          <cell r="Z1764">
            <v>975560</v>
          </cell>
          <cell r="AA1764">
            <v>0</v>
          </cell>
          <cell r="AB1764">
            <v>45000</v>
          </cell>
          <cell r="AC1764">
            <v>0</v>
          </cell>
          <cell r="AD1764">
            <v>930560</v>
          </cell>
          <cell r="AE1764">
            <v>5</v>
          </cell>
          <cell r="AF1764">
            <v>778280</v>
          </cell>
          <cell r="AG1764">
            <v>778285</v>
          </cell>
          <cell r="AH1764">
            <v>16.36</v>
          </cell>
        </row>
        <row r="1765">
          <cell r="J1765" t="str">
            <v>BUKKAPATNA_66F03-RAMLINGAPURA</v>
          </cell>
          <cell r="K1765" t="str">
            <v>AGRI</v>
          </cell>
          <cell r="L1765" t="str">
            <v>1320303902010103</v>
          </cell>
          <cell r="M1765">
            <v>156</v>
          </cell>
          <cell r="N1765">
            <v>156</v>
          </cell>
          <cell r="O1765">
            <v>0</v>
          </cell>
          <cell r="P1765">
            <v>156</v>
          </cell>
          <cell r="Q1765">
            <v>0</v>
          </cell>
          <cell r="R1765">
            <v>751.36599999999999</v>
          </cell>
          <cell r="S1765">
            <v>775.91499999999996</v>
          </cell>
          <cell r="T1765">
            <v>751.37</v>
          </cell>
          <cell r="U1765">
            <v>-4.0000000000190994E-3</v>
          </cell>
          <cell r="V1765">
            <v>751.37</v>
          </cell>
          <cell r="W1765">
            <v>-4.0000000000190994E-3</v>
          </cell>
          <cell r="X1765">
            <v>20000</v>
          </cell>
          <cell r="Y1765">
            <v>0</v>
          </cell>
          <cell r="Z1765">
            <v>490980</v>
          </cell>
          <cell r="AA1765">
            <v>0</v>
          </cell>
          <cell r="AB1765">
            <v>152500</v>
          </cell>
          <cell r="AC1765">
            <v>0</v>
          </cell>
          <cell r="AD1765">
            <v>338480</v>
          </cell>
          <cell r="AE1765">
            <v>0</v>
          </cell>
          <cell r="AF1765">
            <v>277880</v>
          </cell>
          <cell r="AG1765">
            <v>277880</v>
          </cell>
          <cell r="AH1765">
            <v>17.899999999999999</v>
          </cell>
        </row>
        <row r="1766">
          <cell r="J1766" t="str">
            <v>BUKKAPATNA_66F04-PURA</v>
          </cell>
          <cell r="K1766" t="str">
            <v>AGRI</v>
          </cell>
          <cell r="L1766" t="str">
            <v>1320303902010104</v>
          </cell>
          <cell r="M1766">
            <v>526</v>
          </cell>
          <cell r="N1766">
            <v>525</v>
          </cell>
          <cell r="O1766">
            <v>1</v>
          </cell>
          <cell r="P1766">
            <v>525</v>
          </cell>
          <cell r="Q1766">
            <v>0</v>
          </cell>
          <cell r="R1766">
            <v>1172.7860000000001</v>
          </cell>
          <cell r="S1766">
            <v>1222.046</v>
          </cell>
          <cell r="T1766">
            <v>1172.79</v>
          </cell>
          <cell r="U1766">
            <v>-3.9999999999054126E-3</v>
          </cell>
          <cell r="V1766">
            <v>1172.79</v>
          </cell>
          <cell r="W1766">
            <v>-3.9999999999054126E-3</v>
          </cell>
          <cell r="X1766">
            <v>20000</v>
          </cell>
          <cell r="Y1766">
            <v>0</v>
          </cell>
          <cell r="Z1766">
            <v>985200</v>
          </cell>
          <cell r="AA1766">
            <v>100000</v>
          </cell>
          <cell r="AB1766">
            <v>0</v>
          </cell>
          <cell r="AC1766">
            <v>0</v>
          </cell>
          <cell r="AD1766">
            <v>1085200</v>
          </cell>
          <cell r="AE1766">
            <v>0</v>
          </cell>
          <cell r="AF1766">
            <v>908580</v>
          </cell>
          <cell r="AG1766">
            <v>908580</v>
          </cell>
          <cell r="AH1766">
            <v>16.28</v>
          </cell>
        </row>
        <row r="1767">
          <cell r="J1767" t="str">
            <v>BUKKAPATNA_66F05-BELLARA</v>
          </cell>
          <cell r="K1767" t="str">
            <v>AGRI</v>
          </cell>
          <cell r="L1767" t="str">
            <v>1320303902020301</v>
          </cell>
          <cell r="M1767">
            <v>865</v>
          </cell>
          <cell r="N1767">
            <v>854</v>
          </cell>
          <cell r="O1767">
            <v>11</v>
          </cell>
          <cell r="P1767">
            <v>850</v>
          </cell>
          <cell r="Q1767">
            <v>0</v>
          </cell>
          <cell r="R1767">
            <v>768.92399999999998</v>
          </cell>
          <cell r="S1767">
            <v>792.11199999999997</v>
          </cell>
          <cell r="T1767">
            <v>768.92</v>
          </cell>
          <cell r="U1767">
            <v>4.0000000000190994E-3</v>
          </cell>
          <cell r="V1767">
            <v>768.92</v>
          </cell>
          <cell r="W1767">
            <v>4.0000000000190994E-3</v>
          </cell>
          <cell r="X1767">
            <v>20000</v>
          </cell>
          <cell r="Y1767">
            <v>0</v>
          </cell>
          <cell r="Z1767">
            <v>463760</v>
          </cell>
          <cell r="AA1767">
            <v>80500</v>
          </cell>
          <cell r="AB1767">
            <v>0</v>
          </cell>
          <cell r="AC1767">
            <v>0</v>
          </cell>
          <cell r="AD1767">
            <v>544260</v>
          </cell>
          <cell r="AE1767">
            <v>20</v>
          </cell>
          <cell r="AF1767">
            <v>492533.59600000002</v>
          </cell>
          <cell r="AG1767">
            <v>492553.59600000002</v>
          </cell>
          <cell r="AH1767">
            <v>9.5</v>
          </cell>
        </row>
        <row r="1768">
          <cell r="J1768" t="str">
            <v>BUKKAPATNA_66F06-RANGANATHAPURA</v>
          </cell>
          <cell r="K1768" t="str">
            <v>AGRI</v>
          </cell>
          <cell r="L1768" t="str">
            <v>1320303902020302</v>
          </cell>
          <cell r="M1768">
            <v>397</v>
          </cell>
          <cell r="N1768">
            <v>397</v>
          </cell>
          <cell r="O1768">
            <v>0</v>
          </cell>
          <cell r="P1768">
            <v>397</v>
          </cell>
          <cell r="Q1768">
            <v>0</v>
          </cell>
          <cell r="R1768">
            <v>943.11</v>
          </cell>
          <cell r="S1768">
            <v>968.82899999999995</v>
          </cell>
          <cell r="T1768">
            <v>943.11</v>
          </cell>
          <cell r="U1768">
            <v>0</v>
          </cell>
          <cell r="V1768">
            <v>943.11</v>
          </cell>
          <cell r="W1768">
            <v>0</v>
          </cell>
          <cell r="X1768">
            <v>20000</v>
          </cell>
          <cell r="Y1768">
            <v>0</v>
          </cell>
          <cell r="Z1768">
            <v>514380</v>
          </cell>
          <cell r="AA1768">
            <v>130650</v>
          </cell>
          <cell r="AB1768">
            <v>0</v>
          </cell>
          <cell r="AC1768">
            <v>0</v>
          </cell>
          <cell r="AD1768">
            <v>645030</v>
          </cell>
          <cell r="AE1768">
            <v>0</v>
          </cell>
          <cell r="AF1768">
            <v>583753.43400000001</v>
          </cell>
          <cell r="AG1768">
            <v>583753.43400000001</v>
          </cell>
          <cell r="AH1768">
            <v>9.5</v>
          </cell>
        </row>
        <row r="1769">
          <cell r="J1769" t="str">
            <v>BUKKAPATNA_66F07-HUILDORE</v>
          </cell>
          <cell r="K1769" t="str">
            <v>AGRI</v>
          </cell>
          <cell r="L1769" t="str">
            <v>1320303902020303</v>
          </cell>
          <cell r="M1769">
            <v>317</v>
          </cell>
          <cell r="N1769">
            <v>317</v>
          </cell>
          <cell r="O1769">
            <v>0</v>
          </cell>
          <cell r="P1769">
            <v>314</v>
          </cell>
          <cell r="Q1769">
            <v>0</v>
          </cell>
          <cell r="R1769">
            <v>903.87599999999998</v>
          </cell>
          <cell r="S1769">
            <v>940.96100000000001</v>
          </cell>
          <cell r="T1769">
            <v>903.88</v>
          </cell>
          <cell r="U1769">
            <v>-4.0000000000190994E-3</v>
          </cell>
          <cell r="V1769">
            <v>903.88</v>
          </cell>
          <cell r="W1769">
            <v>-4.0000000000190994E-3</v>
          </cell>
          <cell r="X1769">
            <v>20000</v>
          </cell>
          <cell r="Y1769">
            <v>0</v>
          </cell>
          <cell r="Z1769">
            <v>741700</v>
          </cell>
          <cell r="AA1769">
            <v>0</v>
          </cell>
          <cell r="AB1769">
            <v>120500</v>
          </cell>
          <cell r="AC1769">
            <v>0</v>
          </cell>
          <cell r="AD1769">
            <v>621200</v>
          </cell>
          <cell r="AE1769">
            <v>115</v>
          </cell>
          <cell r="AF1769">
            <v>549214</v>
          </cell>
          <cell r="AG1769">
            <v>549329</v>
          </cell>
          <cell r="AH1769">
            <v>11.57</v>
          </cell>
        </row>
        <row r="1770">
          <cell r="J1770" t="str">
            <v>BUKKAPATNA_66F08-SAKSHIHALLI</v>
          </cell>
          <cell r="K1770" t="str">
            <v>AGRI</v>
          </cell>
          <cell r="L1770" t="str">
            <v>1320303902020304</v>
          </cell>
          <cell r="M1770">
            <v>341</v>
          </cell>
          <cell r="N1770">
            <v>292</v>
          </cell>
          <cell r="O1770">
            <v>49</v>
          </cell>
          <cell r="P1770">
            <v>291</v>
          </cell>
          <cell r="Q1770">
            <v>0</v>
          </cell>
          <cell r="R1770">
            <v>902.59299999999996</v>
          </cell>
          <cell r="S1770">
            <v>930.15099999999995</v>
          </cell>
          <cell r="T1770">
            <v>902.59</v>
          </cell>
          <cell r="U1770">
            <v>2.9999999999290594E-3</v>
          </cell>
          <cell r="V1770">
            <v>902.59</v>
          </cell>
          <cell r="W1770">
            <v>2.9999999999290594E-3</v>
          </cell>
          <cell r="X1770">
            <v>20000</v>
          </cell>
          <cell r="Y1770">
            <v>0</v>
          </cell>
          <cell r="Z1770">
            <v>551160</v>
          </cell>
          <cell r="AA1770">
            <v>45500</v>
          </cell>
          <cell r="AB1770">
            <v>0</v>
          </cell>
          <cell r="AC1770">
            <v>0</v>
          </cell>
          <cell r="AD1770">
            <v>596660</v>
          </cell>
          <cell r="AE1770">
            <v>140</v>
          </cell>
          <cell r="AF1770">
            <v>512360</v>
          </cell>
          <cell r="AG1770">
            <v>512500</v>
          </cell>
          <cell r="AH1770">
            <v>14.11</v>
          </cell>
        </row>
        <row r="1771">
          <cell r="J1771" t="str">
            <v>BUKKAPATNA_66F09-MANNAMMA TEMPLE NJY</v>
          </cell>
          <cell r="K1771" t="str">
            <v>NJY</v>
          </cell>
          <cell r="L1771" t="str">
            <v>1320303902010107</v>
          </cell>
          <cell r="M1771">
            <v>2410</v>
          </cell>
          <cell r="N1771">
            <v>2166</v>
          </cell>
          <cell r="O1771">
            <v>244</v>
          </cell>
          <cell r="P1771">
            <v>0</v>
          </cell>
          <cell r="Q1771">
            <v>0</v>
          </cell>
          <cell r="R1771">
            <v>1101.26</v>
          </cell>
          <cell r="S1771">
            <v>1130.1569999999999</v>
          </cell>
          <cell r="T1771">
            <v>1101.26</v>
          </cell>
          <cell r="U1771">
            <v>0</v>
          </cell>
          <cell r="V1771">
            <v>1101.26</v>
          </cell>
          <cell r="W1771">
            <v>0</v>
          </cell>
          <cell r="X1771">
            <v>10000</v>
          </cell>
          <cell r="Y1771">
            <v>0</v>
          </cell>
          <cell r="Z1771">
            <v>288970</v>
          </cell>
          <cell r="AA1771">
            <v>0</v>
          </cell>
          <cell r="AB1771">
            <v>102450</v>
          </cell>
          <cell r="AC1771">
            <v>0</v>
          </cell>
          <cell r="AD1771">
            <v>186520</v>
          </cell>
          <cell r="AE1771">
            <v>172481</v>
          </cell>
          <cell r="AF1771">
            <v>0</v>
          </cell>
          <cell r="AG1771">
            <v>172481</v>
          </cell>
          <cell r="AH1771">
            <v>7.53</v>
          </cell>
        </row>
        <row r="1772">
          <cell r="J1772" t="str">
            <v>BUKKAPATNA_66F10-MARUTHI NJY</v>
          </cell>
          <cell r="K1772" t="str">
            <v>NJY</v>
          </cell>
          <cell r="L1772" t="str">
            <v>1320303902010105</v>
          </cell>
          <cell r="M1772">
            <v>2852</v>
          </cell>
          <cell r="N1772">
            <v>2487</v>
          </cell>
          <cell r="O1772">
            <v>365</v>
          </cell>
          <cell r="P1772">
            <v>0</v>
          </cell>
          <cell r="Q1772">
            <v>0</v>
          </cell>
          <cell r="R1772">
            <v>1191.4290000000001</v>
          </cell>
          <cell r="S1772">
            <v>1232.5229999999999</v>
          </cell>
          <cell r="T1772">
            <v>1191.43</v>
          </cell>
          <cell r="U1772">
            <v>-9.9999999997635314E-4</v>
          </cell>
          <cell r="V1772">
            <v>1191.43</v>
          </cell>
          <cell r="W1772">
            <v>-9.9999999997635314E-4</v>
          </cell>
          <cell r="X1772">
            <v>10000</v>
          </cell>
          <cell r="Y1772">
            <v>0</v>
          </cell>
          <cell r="Z1772">
            <v>410940</v>
          </cell>
          <cell r="AA1772">
            <v>0</v>
          </cell>
          <cell r="AB1772">
            <v>240650</v>
          </cell>
          <cell r="AC1772">
            <v>0</v>
          </cell>
          <cell r="AD1772">
            <v>170290</v>
          </cell>
          <cell r="AE1772">
            <v>153866.79999999999</v>
          </cell>
          <cell r="AF1772">
            <v>0</v>
          </cell>
          <cell r="AG1772">
            <v>153866.79999999999</v>
          </cell>
          <cell r="AH1772">
            <v>9.64</v>
          </cell>
        </row>
        <row r="1773">
          <cell r="J1773" t="str">
            <v>BUKKAPATNA_66F11-KURUBARAHALLI NJY</v>
          </cell>
          <cell r="K1773" t="str">
            <v>NJY</v>
          </cell>
          <cell r="L1773" t="str">
            <v>1320303902020306</v>
          </cell>
          <cell r="M1773">
            <v>2053</v>
          </cell>
          <cell r="N1773">
            <v>1697</v>
          </cell>
          <cell r="O1773">
            <v>356</v>
          </cell>
          <cell r="P1773">
            <v>0</v>
          </cell>
          <cell r="Q1773">
            <v>0</v>
          </cell>
          <cell r="R1773">
            <v>666.07799999999997</v>
          </cell>
          <cell r="S1773">
            <v>695.21299999999997</v>
          </cell>
          <cell r="T1773">
            <v>666.08</v>
          </cell>
          <cell r="U1773">
            <v>-2.0000000000663931E-3</v>
          </cell>
          <cell r="V1773">
            <v>666.08</v>
          </cell>
          <cell r="W1773">
            <v>-2.0000000000663931E-3</v>
          </cell>
          <cell r="X1773">
            <v>10000</v>
          </cell>
          <cell r="Y1773">
            <v>0</v>
          </cell>
          <cell r="Z1773">
            <v>291350</v>
          </cell>
          <cell r="AA1773">
            <v>0</v>
          </cell>
          <cell r="AB1773">
            <v>150500</v>
          </cell>
          <cell r="AC1773">
            <v>0</v>
          </cell>
          <cell r="AD1773">
            <v>140850</v>
          </cell>
          <cell r="AE1773">
            <v>132428.70000000001</v>
          </cell>
          <cell r="AF1773">
            <v>0</v>
          </cell>
          <cell r="AG1773">
            <v>132428.70000000001</v>
          </cell>
          <cell r="AH1773">
            <v>5.98</v>
          </cell>
        </row>
        <row r="1774">
          <cell r="J1774" t="str">
            <v>BUKKAPATNA_66F12-SHAGADADU</v>
          </cell>
          <cell r="K1774" t="str">
            <v>NJY</v>
          </cell>
          <cell r="L1774" t="str">
            <v>1320303902020305</v>
          </cell>
          <cell r="M1774">
            <v>1566</v>
          </cell>
          <cell r="N1774">
            <v>1230</v>
          </cell>
          <cell r="O1774">
            <v>336</v>
          </cell>
          <cell r="P1774">
            <v>0</v>
          </cell>
          <cell r="Q1774">
            <v>0</v>
          </cell>
          <cell r="R1774">
            <v>751.24300000000005</v>
          </cell>
          <cell r="S1774">
            <v>751.24300000000005</v>
          </cell>
          <cell r="T1774">
            <v>751.24</v>
          </cell>
          <cell r="U1774">
            <v>3.0000000000427463E-3</v>
          </cell>
          <cell r="V1774">
            <v>751.24</v>
          </cell>
          <cell r="W1774">
            <v>3.0000000000427463E-3</v>
          </cell>
          <cell r="X1774">
            <v>10000</v>
          </cell>
          <cell r="Y1774">
            <v>0</v>
          </cell>
          <cell r="Z1774">
            <v>0</v>
          </cell>
          <cell r="AA1774">
            <v>165500</v>
          </cell>
          <cell r="AB1774">
            <v>0</v>
          </cell>
          <cell r="AC1774">
            <v>0</v>
          </cell>
          <cell r="AD1774">
            <v>165500</v>
          </cell>
          <cell r="AE1774">
            <v>148905.25</v>
          </cell>
          <cell r="AF1774">
            <v>0</v>
          </cell>
          <cell r="AG1774">
            <v>148905.25</v>
          </cell>
          <cell r="AH1774">
            <v>10.029999999999999</v>
          </cell>
        </row>
        <row r="1775">
          <cell r="J1775" t="str">
            <v>BUKKAPATNA_66F13-MURUDESHWARA CERAMIC FACTORY</v>
          </cell>
          <cell r="K1775" t="str">
            <v>INDUSTRIAL</v>
          </cell>
          <cell r="L1775" t="str">
            <v>1320303902010106</v>
          </cell>
          <cell r="M1775">
            <v>2</v>
          </cell>
          <cell r="N1775">
            <v>1</v>
          </cell>
          <cell r="O1775">
            <v>1</v>
          </cell>
          <cell r="P1775">
            <v>0</v>
          </cell>
          <cell r="Q1775">
            <v>0</v>
          </cell>
          <cell r="R1775">
            <v>1871.614</v>
          </cell>
          <cell r="S1775">
            <v>1906.7249999999999</v>
          </cell>
          <cell r="T1775">
            <v>1871.61</v>
          </cell>
          <cell r="U1775">
            <v>4.0000000001327862E-3</v>
          </cell>
          <cell r="V1775">
            <v>1871.61</v>
          </cell>
          <cell r="W1775">
            <v>4.0000000001327862E-3</v>
          </cell>
          <cell r="X1775">
            <v>30000</v>
          </cell>
          <cell r="Y1775">
            <v>0</v>
          </cell>
          <cell r="Z1775">
            <v>1053330</v>
          </cell>
          <cell r="AA1775">
            <v>0</v>
          </cell>
          <cell r="AB1775">
            <v>0</v>
          </cell>
          <cell r="AC1775">
            <v>0</v>
          </cell>
          <cell r="AD1775">
            <v>1053330</v>
          </cell>
          <cell r="AE1775">
            <v>1045150</v>
          </cell>
          <cell r="AF1775">
            <v>0</v>
          </cell>
          <cell r="AG1775">
            <v>1045150</v>
          </cell>
          <cell r="AH1775">
            <v>0.78</v>
          </cell>
        </row>
        <row r="1776">
          <cell r="J1776" t="str">
            <v>BUKKAPATNA_66F15-JANAKAL</v>
          </cell>
          <cell r="K1776" t="str">
            <v>AGRI</v>
          </cell>
          <cell r="L1776" t="str">
            <v>1320303902010108</v>
          </cell>
          <cell r="M1776">
            <v>308</v>
          </cell>
          <cell r="N1776">
            <v>308</v>
          </cell>
          <cell r="O1776">
            <v>0</v>
          </cell>
          <cell r="P1776">
            <v>307</v>
          </cell>
          <cell r="Q1776">
            <v>0</v>
          </cell>
          <cell r="R1776">
            <v>8508.7000000000007</v>
          </cell>
          <cell r="S1776">
            <v>8781.6</v>
          </cell>
          <cell r="T1776">
            <v>8508.7000000000007</v>
          </cell>
          <cell r="U1776">
            <v>0</v>
          </cell>
          <cell r="V1776">
            <v>8508.7000000000007</v>
          </cell>
          <cell r="W1776">
            <v>0</v>
          </cell>
          <cell r="X1776">
            <v>2000</v>
          </cell>
          <cell r="Y1776">
            <v>0</v>
          </cell>
          <cell r="Z1776">
            <v>545800</v>
          </cell>
          <cell r="AA1776">
            <v>74950</v>
          </cell>
          <cell r="AB1776">
            <v>0</v>
          </cell>
          <cell r="AC1776">
            <v>0</v>
          </cell>
          <cell r="AD1776">
            <v>620750</v>
          </cell>
          <cell r="AE1776">
            <v>38</v>
          </cell>
          <cell r="AF1776">
            <v>523060</v>
          </cell>
          <cell r="AG1776">
            <v>523098</v>
          </cell>
          <cell r="AH1776">
            <v>15.73</v>
          </cell>
        </row>
        <row r="1777">
          <cell r="J1777" t="str">
            <v>BUKKAPATNA_66F16-KILARADAHALLI</v>
          </cell>
          <cell r="K1777" t="str">
            <v>AGRI</v>
          </cell>
          <cell r="L1777" t="str">
            <v>1320303902010109</v>
          </cell>
          <cell r="M1777">
            <v>244</v>
          </cell>
          <cell r="N1777">
            <v>244</v>
          </cell>
          <cell r="O1777">
            <v>0</v>
          </cell>
          <cell r="P1777">
            <v>244</v>
          </cell>
          <cell r="Q1777">
            <v>0</v>
          </cell>
          <cell r="R1777">
            <v>7011</v>
          </cell>
          <cell r="S1777">
            <v>7250.2</v>
          </cell>
          <cell r="T1777">
            <v>7011</v>
          </cell>
          <cell r="U1777">
            <v>0</v>
          </cell>
          <cell r="V1777">
            <v>7011</v>
          </cell>
          <cell r="W1777">
            <v>0</v>
          </cell>
          <cell r="X1777">
            <v>2000</v>
          </cell>
          <cell r="Y1777">
            <v>0</v>
          </cell>
          <cell r="Z1777">
            <v>478400</v>
          </cell>
          <cell r="AA1777">
            <v>30000</v>
          </cell>
          <cell r="AB1777">
            <v>0</v>
          </cell>
          <cell r="AC1777">
            <v>0</v>
          </cell>
          <cell r="AD1777">
            <v>508400</v>
          </cell>
          <cell r="AE1777">
            <v>0</v>
          </cell>
          <cell r="AF1777">
            <v>426040</v>
          </cell>
          <cell r="AG1777">
            <v>426040</v>
          </cell>
          <cell r="AH1777">
            <v>16.2</v>
          </cell>
        </row>
        <row r="1778">
          <cell r="J1778" t="str">
            <v>KALLAMBELLA_66F01-TALAGUNDA</v>
          </cell>
          <cell r="K1778" t="str">
            <v>AGRI</v>
          </cell>
          <cell r="L1778" t="str">
            <v>1320303903010101</v>
          </cell>
          <cell r="M1778">
            <v>281</v>
          </cell>
          <cell r="N1778">
            <v>280</v>
          </cell>
          <cell r="O1778">
            <v>1</v>
          </cell>
          <cell r="P1778">
            <v>279</v>
          </cell>
          <cell r="Q1778">
            <v>0</v>
          </cell>
          <cell r="R1778">
            <v>985.27300000000002</v>
          </cell>
          <cell r="S1778">
            <v>1001.071</v>
          </cell>
          <cell r="T1778">
            <v>985.27</v>
          </cell>
          <cell r="U1778">
            <v>3.0000000000427463E-3</v>
          </cell>
          <cell r="V1778">
            <v>985.27</v>
          </cell>
          <cell r="W1778">
            <v>3.0000000000427463E-3</v>
          </cell>
          <cell r="X1778">
            <v>40000</v>
          </cell>
          <cell r="Y1778">
            <v>0</v>
          </cell>
          <cell r="Z1778">
            <v>631920</v>
          </cell>
          <cell r="AA1778">
            <v>0</v>
          </cell>
          <cell r="AB1778">
            <v>65000</v>
          </cell>
          <cell r="AC1778">
            <v>0</v>
          </cell>
          <cell r="AD1778">
            <v>566920</v>
          </cell>
          <cell r="AE1778">
            <v>19</v>
          </cell>
          <cell r="AF1778">
            <v>476040</v>
          </cell>
          <cell r="AG1778">
            <v>476059</v>
          </cell>
          <cell r="AH1778">
            <v>16.03</v>
          </cell>
        </row>
        <row r="1779">
          <cell r="J1779" t="str">
            <v>KALLAMBELLA_66F02-BHOOPASANDRA</v>
          </cell>
          <cell r="K1779" t="str">
            <v>AGRI</v>
          </cell>
          <cell r="L1779" t="str">
            <v>1320303903010102</v>
          </cell>
          <cell r="M1779">
            <v>330</v>
          </cell>
          <cell r="N1779">
            <v>328</v>
          </cell>
          <cell r="O1779">
            <v>2</v>
          </cell>
          <cell r="P1779">
            <v>319</v>
          </cell>
          <cell r="Q1779">
            <v>0</v>
          </cell>
          <cell r="R1779">
            <v>585.92999999999995</v>
          </cell>
          <cell r="S1779">
            <v>599.81500000000005</v>
          </cell>
          <cell r="T1779">
            <v>585.92999999999995</v>
          </cell>
          <cell r="U1779">
            <v>0</v>
          </cell>
          <cell r="V1779">
            <v>585.92999999999995</v>
          </cell>
          <cell r="W1779">
            <v>0</v>
          </cell>
          <cell r="X1779">
            <v>40000</v>
          </cell>
          <cell r="Y1779">
            <v>0</v>
          </cell>
          <cell r="Z1779">
            <v>555400</v>
          </cell>
          <cell r="AA1779">
            <v>95800</v>
          </cell>
          <cell r="AB1779">
            <v>0</v>
          </cell>
          <cell r="AC1779">
            <v>0</v>
          </cell>
          <cell r="AD1779">
            <v>651200</v>
          </cell>
          <cell r="AE1779">
            <v>167</v>
          </cell>
          <cell r="AF1779">
            <v>548060</v>
          </cell>
          <cell r="AG1779">
            <v>548227</v>
          </cell>
          <cell r="AH1779">
            <v>15.81</v>
          </cell>
        </row>
        <row r="1780">
          <cell r="J1780" t="str">
            <v>KALLAMBELLA_66F03-KALLAMBELLA</v>
          </cell>
          <cell r="K1780" t="str">
            <v>AGRI</v>
          </cell>
          <cell r="L1780" t="str">
            <v>1320303903010103</v>
          </cell>
          <cell r="M1780">
            <v>367</v>
          </cell>
          <cell r="N1780">
            <v>345</v>
          </cell>
          <cell r="O1780">
            <v>22</v>
          </cell>
          <cell r="P1780">
            <v>343</v>
          </cell>
          <cell r="Q1780">
            <v>0</v>
          </cell>
          <cell r="R1780">
            <v>572.08299999999997</v>
          </cell>
          <cell r="S1780">
            <v>587.78300000000002</v>
          </cell>
          <cell r="T1780">
            <v>572.08000000000004</v>
          </cell>
          <cell r="U1780">
            <v>2.9999999999290594E-3</v>
          </cell>
          <cell r="V1780">
            <v>572.08000000000004</v>
          </cell>
          <cell r="W1780">
            <v>2.9999999999290594E-3</v>
          </cell>
          <cell r="X1780">
            <v>40000</v>
          </cell>
          <cell r="Y1780">
            <v>0</v>
          </cell>
          <cell r="Z1780">
            <v>628000</v>
          </cell>
          <cell r="AA1780">
            <v>55500</v>
          </cell>
          <cell r="AB1780">
            <v>0</v>
          </cell>
          <cell r="AC1780">
            <v>0</v>
          </cell>
          <cell r="AD1780">
            <v>683500</v>
          </cell>
          <cell r="AE1780">
            <v>70</v>
          </cell>
          <cell r="AF1780">
            <v>575260</v>
          </cell>
          <cell r="AG1780">
            <v>575330</v>
          </cell>
          <cell r="AH1780">
            <v>15.83</v>
          </cell>
        </row>
        <row r="1781">
          <cell r="J1781" t="str">
            <v>KALLAMBELLA_66F04-GOPALADEVARAHALLI</v>
          </cell>
          <cell r="K1781" t="str">
            <v>AGRI</v>
          </cell>
          <cell r="L1781" t="str">
            <v>1320303903010104</v>
          </cell>
          <cell r="M1781">
            <v>508</v>
          </cell>
          <cell r="N1781">
            <v>507</v>
          </cell>
          <cell r="O1781">
            <v>1</v>
          </cell>
          <cell r="P1781">
            <v>506</v>
          </cell>
          <cell r="Q1781">
            <v>0</v>
          </cell>
          <cell r="R1781">
            <v>502.69799999999998</v>
          </cell>
          <cell r="S1781">
            <v>518.29600000000005</v>
          </cell>
          <cell r="T1781">
            <v>502.7</v>
          </cell>
          <cell r="U1781">
            <v>-2.0000000000095497E-3</v>
          </cell>
          <cell r="V1781">
            <v>502.7</v>
          </cell>
          <cell r="W1781">
            <v>-2.0000000000095497E-3</v>
          </cell>
          <cell r="X1781">
            <v>40000</v>
          </cell>
          <cell r="Y1781">
            <v>0</v>
          </cell>
          <cell r="Z1781">
            <v>623920</v>
          </cell>
          <cell r="AA1781">
            <v>70500</v>
          </cell>
          <cell r="AB1781">
            <v>0</v>
          </cell>
          <cell r="AC1781">
            <v>0</v>
          </cell>
          <cell r="AD1781">
            <v>694420</v>
          </cell>
          <cell r="AE1781">
            <v>11</v>
          </cell>
          <cell r="AF1781">
            <v>628440.89500000002</v>
          </cell>
          <cell r="AG1781">
            <v>628451.89500000002</v>
          </cell>
          <cell r="AH1781">
            <v>9.5</v>
          </cell>
        </row>
        <row r="1782">
          <cell r="J1782" t="str">
            <v>KALLAMBELLA_66F05-BIJJIMBELLA</v>
          </cell>
          <cell r="K1782" t="str">
            <v>AGRI</v>
          </cell>
          <cell r="L1782" t="str">
            <v>1320303903010105</v>
          </cell>
          <cell r="M1782">
            <v>405</v>
          </cell>
          <cell r="N1782">
            <v>403</v>
          </cell>
          <cell r="O1782">
            <v>2</v>
          </cell>
          <cell r="P1782">
            <v>402</v>
          </cell>
          <cell r="Q1782">
            <v>0</v>
          </cell>
          <cell r="R1782">
            <v>590.54100000000005</v>
          </cell>
          <cell r="S1782">
            <v>615.84199999999998</v>
          </cell>
          <cell r="T1782">
            <v>590.54</v>
          </cell>
          <cell r="U1782">
            <v>1.00000000009004E-3</v>
          </cell>
          <cell r="V1782">
            <v>590.54</v>
          </cell>
          <cell r="W1782">
            <v>1.00000000009004E-3</v>
          </cell>
          <cell r="X1782">
            <v>40000</v>
          </cell>
          <cell r="Y1782">
            <v>0</v>
          </cell>
          <cell r="Z1782">
            <v>1012040</v>
          </cell>
          <cell r="AA1782">
            <v>0</v>
          </cell>
          <cell r="AB1782">
            <v>190500</v>
          </cell>
          <cell r="AC1782">
            <v>0</v>
          </cell>
          <cell r="AD1782">
            <v>821540</v>
          </cell>
          <cell r="AE1782">
            <v>11</v>
          </cell>
          <cell r="AF1782">
            <v>676780</v>
          </cell>
          <cell r="AG1782">
            <v>676791</v>
          </cell>
          <cell r="AH1782">
            <v>17.62</v>
          </cell>
        </row>
        <row r="1783">
          <cell r="J1783" t="str">
            <v>KALLAMBELLA_66F06-NH4</v>
          </cell>
          <cell r="K1783" t="str">
            <v>AGRI</v>
          </cell>
          <cell r="L1783" t="str">
            <v>1320303903020301</v>
          </cell>
          <cell r="M1783">
            <v>603</v>
          </cell>
          <cell r="N1783">
            <v>598</v>
          </cell>
          <cell r="O1783">
            <v>5</v>
          </cell>
          <cell r="P1783">
            <v>587</v>
          </cell>
          <cell r="Q1783">
            <v>0</v>
          </cell>
          <cell r="R1783">
            <v>974.35400000000004</v>
          </cell>
          <cell r="S1783">
            <v>989.21600000000001</v>
          </cell>
          <cell r="T1783">
            <v>974.35</v>
          </cell>
          <cell r="U1783">
            <v>4.0000000000190994E-3</v>
          </cell>
          <cell r="V1783">
            <v>974.35</v>
          </cell>
          <cell r="W1783">
            <v>4.0000000000190994E-3</v>
          </cell>
          <cell r="X1783">
            <v>40000</v>
          </cell>
          <cell r="Y1783">
            <v>0</v>
          </cell>
          <cell r="Z1783">
            <v>594480</v>
          </cell>
          <cell r="AA1783">
            <v>158800</v>
          </cell>
          <cell r="AB1783">
            <v>0</v>
          </cell>
          <cell r="AC1783">
            <v>0</v>
          </cell>
          <cell r="AD1783">
            <v>753280</v>
          </cell>
          <cell r="AE1783">
            <v>521</v>
          </cell>
          <cell r="AF1783">
            <v>681200.07499999995</v>
          </cell>
          <cell r="AG1783">
            <v>681721.07499999995</v>
          </cell>
          <cell r="AH1783">
            <v>9.5</v>
          </cell>
        </row>
        <row r="1784">
          <cell r="J1784" t="str">
            <v>KALLAMBELLA_66F07-DODDA-AGRAHARA</v>
          </cell>
          <cell r="K1784" t="str">
            <v>AGRI</v>
          </cell>
          <cell r="L1784" t="str">
            <v>1320303903020302</v>
          </cell>
          <cell r="M1784">
            <v>425</v>
          </cell>
          <cell r="N1784">
            <v>424</v>
          </cell>
          <cell r="O1784">
            <v>1</v>
          </cell>
          <cell r="P1784">
            <v>424</v>
          </cell>
          <cell r="Q1784">
            <v>0</v>
          </cell>
          <cell r="R1784">
            <v>582.24699999999996</v>
          </cell>
          <cell r="S1784">
            <v>596.27200000000005</v>
          </cell>
          <cell r="T1784">
            <v>582.25</v>
          </cell>
          <cell r="U1784">
            <v>-3.0000000000427463E-3</v>
          </cell>
          <cell r="V1784">
            <v>582.25</v>
          </cell>
          <cell r="W1784">
            <v>-3.0000000000427463E-3</v>
          </cell>
          <cell r="X1784">
            <v>40000</v>
          </cell>
          <cell r="Y1784">
            <v>0</v>
          </cell>
          <cell r="Z1784">
            <v>561000</v>
          </cell>
          <cell r="AA1784">
            <v>150500</v>
          </cell>
          <cell r="AB1784">
            <v>0</v>
          </cell>
          <cell r="AC1784">
            <v>0</v>
          </cell>
          <cell r="AD1784">
            <v>711500</v>
          </cell>
          <cell r="AE1784">
            <v>0</v>
          </cell>
          <cell r="AF1784">
            <v>643907.82299999997</v>
          </cell>
          <cell r="AG1784">
            <v>643907.82299999997</v>
          </cell>
          <cell r="AH1784">
            <v>9.5</v>
          </cell>
        </row>
        <row r="1785">
          <cell r="J1785" t="str">
            <v>KALLAMBELLA_66F08-HALANAHALLI</v>
          </cell>
          <cell r="K1785" t="str">
            <v>AGRI</v>
          </cell>
          <cell r="L1785" t="str">
            <v>1320303903020303</v>
          </cell>
          <cell r="M1785">
            <v>618</v>
          </cell>
          <cell r="N1785">
            <v>610</v>
          </cell>
          <cell r="O1785">
            <v>8</v>
          </cell>
          <cell r="P1785">
            <v>506</v>
          </cell>
          <cell r="Q1785">
            <v>0</v>
          </cell>
          <cell r="R1785">
            <v>1101.944</v>
          </cell>
          <cell r="S1785">
            <v>1131.192</v>
          </cell>
          <cell r="T1785">
            <v>1101.94</v>
          </cell>
          <cell r="U1785">
            <v>3.9999999999054126E-3</v>
          </cell>
          <cell r="V1785">
            <v>1101.94</v>
          </cell>
          <cell r="W1785">
            <v>3.9999999999054126E-3</v>
          </cell>
          <cell r="X1785">
            <v>40000</v>
          </cell>
          <cell r="Y1785">
            <v>0</v>
          </cell>
          <cell r="Z1785">
            <v>1169920</v>
          </cell>
          <cell r="AA1785">
            <v>0</v>
          </cell>
          <cell r="AB1785">
            <v>175600</v>
          </cell>
          <cell r="AC1785">
            <v>0</v>
          </cell>
          <cell r="AD1785">
            <v>994320</v>
          </cell>
          <cell r="AE1785">
            <v>5010</v>
          </cell>
          <cell r="AF1785">
            <v>846860</v>
          </cell>
          <cell r="AG1785">
            <v>851870</v>
          </cell>
          <cell r="AH1785">
            <v>14.33</v>
          </cell>
        </row>
        <row r="1786">
          <cell r="J1786" t="str">
            <v>KALLAMBELLA_66F09-VADDANAHALLI</v>
          </cell>
          <cell r="K1786" t="str">
            <v>AGRI</v>
          </cell>
          <cell r="L1786" t="str">
            <v>1320303903020304</v>
          </cell>
          <cell r="M1786">
            <v>473</v>
          </cell>
          <cell r="N1786">
            <v>472</v>
          </cell>
          <cell r="O1786">
            <v>1</v>
          </cell>
          <cell r="P1786">
            <v>472</v>
          </cell>
          <cell r="Q1786">
            <v>0</v>
          </cell>
          <cell r="R1786">
            <v>629.98</v>
          </cell>
          <cell r="S1786">
            <v>648.08799999999997</v>
          </cell>
          <cell r="T1786">
            <v>629.98</v>
          </cell>
          <cell r="U1786">
            <v>0</v>
          </cell>
          <cell r="V1786">
            <v>629.98</v>
          </cell>
          <cell r="W1786">
            <v>0</v>
          </cell>
          <cell r="X1786">
            <v>40000</v>
          </cell>
          <cell r="Y1786">
            <v>0</v>
          </cell>
          <cell r="Z1786">
            <v>724320</v>
          </cell>
          <cell r="AA1786">
            <v>110500</v>
          </cell>
          <cell r="AB1786">
            <v>0</v>
          </cell>
          <cell r="AC1786">
            <v>0</v>
          </cell>
          <cell r="AD1786">
            <v>834820</v>
          </cell>
          <cell r="AE1786">
            <v>0</v>
          </cell>
          <cell r="AF1786">
            <v>755512.72900000005</v>
          </cell>
          <cell r="AG1786">
            <v>755512.72900000005</v>
          </cell>
          <cell r="AH1786">
            <v>9.5</v>
          </cell>
        </row>
        <row r="1787">
          <cell r="J1787" t="str">
            <v>KALLAMBELLA_66F10-GANGANAHALLI</v>
          </cell>
          <cell r="K1787" t="str">
            <v>AGRI</v>
          </cell>
          <cell r="L1787" t="str">
            <v>1320303903020305</v>
          </cell>
          <cell r="M1787">
            <v>357</v>
          </cell>
          <cell r="N1787">
            <v>356</v>
          </cell>
          <cell r="O1787">
            <v>1</v>
          </cell>
          <cell r="P1787">
            <v>354</v>
          </cell>
          <cell r="Q1787">
            <v>0</v>
          </cell>
          <cell r="R1787">
            <v>638.71100000000001</v>
          </cell>
          <cell r="S1787">
            <v>653.85799999999995</v>
          </cell>
          <cell r="T1787">
            <v>638.71</v>
          </cell>
          <cell r="U1787">
            <v>9.9999999997635314E-4</v>
          </cell>
          <cell r="V1787">
            <v>638.71</v>
          </cell>
          <cell r="W1787">
            <v>9.9999999997635314E-4</v>
          </cell>
          <cell r="X1787">
            <v>40000</v>
          </cell>
          <cell r="Y1787">
            <v>0</v>
          </cell>
          <cell r="Z1787">
            <v>605880</v>
          </cell>
          <cell r="AA1787">
            <v>72850</v>
          </cell>
          <cell r="AB1787">
            <v>0</v>
          </cell>
          <cell r="AC1787">
            <v>0</v>
          </cell>
          <cell r="AD1787">
            <v>678730</v>
          </cell>
          <cell r="AE1787">
            <v>83</v>
          </cell>
          <cell r="AF1787">
            <v>614168.07900000003</v>
          </cell>
          <cell r="AG1787">
            <v>614251.07900000003</v>
          </cell>
          <cell r="AH1787">
            <v>9.5</v>
          </cell>
        </row>
        <row r="1788">
          <cell r="J1788" t="str">
            <v>KALLAMBELLA_66F11-MYSORE ROAD</v>
          </cell>
          <cell r="K1788" t="str">
            <v>AGRI</v>
          </cell>
          <cell r="L1788" t="str">
            <v>1320303903020306</v>
          </cell>
          <cell r="M1788">
            <v>183</v>
          </cell>
          <cell r="N1788">
            <v>181</v>
          </cell>
          <cell r="O1788">
            <v>2</v>
          </cell>
          <cell r="P1788">
            <v>180</v>
          </cell>
          <cell r="Q1788">
            <v>0</v>
          </cell>
          <cell r="R1788">
            <v>796.93100000000004</v>
          </cell>
          <cell r="S1788">
            <v>819.25699999999995</v>
          </cell>
          <cell r="T1788">
            <v>796.93</v>
          </cell>
          <cell r="U1788">
            <v>1.00000000009004E-3</v>
          </cell>
          <cell r="V1788">
            <v>796.93</v>
          </cell>
          <cell r="W1788">
            <v>1.00000000009004E-3</v>
          </cell>
          <cell r="X1788">
            <v>20000</v>
          </cell>
          <cell r="Y1788">
            <v>0</v>
          </cell>
          <cell r="Z1788">
            <v>446520</v>
          </cell>
          <cell r="AA1788">
            <v>0</v>
          </cell>
          <cell r="AB1788">
            <v>80350</v>
          </cell>
          <cell r="AC1788">
            <v>0</v>
          </cell>
          <cell r="AD1788">
            <v>366170</v>
          </cell>
          <cell r="AE1788">
            <v>0</v>
          </cell>
          <cell r="AF1788">
            <v>315450</v>
          </cell>
          <cell r="AG1788">
            <v>315450</v>
          </cell>
          <cell r="AH1788">
            <v>13.85</v>
          </cell>
        </row>
        <row r="1789">
          <cell r="J1789" t="str">
            <v>KALLAMBELLA_66F12-CHIKKANAHALLI</v>
          </cell>
          <cell r="K1789" t="str">
            <v>NJY</v>
          </cell>
          <cell r="L1789" t="str">
            <v>1320303903020307</v>
          </cell>
          <cell r="M1789">
            <v>4284</v>
          </cell>
          <cell r="N1789">
            <v>3938</v>
          </cell>
          <cell r="O1789">
            <v>346</v>
          </cell>
          <cell r="P1789">
            <v>0</v>
          </cell>
          <cell r="Q1789">
            <v>0</v>
          </cell>
          <cell r="R1789">
            <v>1429.0650000000001</v>
          </cell>
          <cell r="S1789">
            <v>1458.8150000000001</v>
          </cell>
          <cell r="T1789">
            <v>1429.07</v>
          </cell>
          <cell r="U1789">
            <v>-4.9999999998817657E-3</v>
          </cell>
          <cell r="V1789">
            <v>1429.07</v>
          </cell>
          <cell r="W1789">
            <v>-4.9999999998817657E-3</v>
          </cell>
          <cell r="X1789">
            <v>10000</v>
          </cell>
          <cell r="Y1789">
            <v>0</v>
          </cell>
          <cell r="Z1789">
            <v>297500</v>
          </cell>
          <cell r="AA1789">
            <v>0</v>
          </cell>
          <cell r="AB1789">
            <v>45500</v>
          </cell>
          <cell r="AC1789">
            <v>0</v>
          </cell>
          <cell r="AD1789">
            <v>252000</v>
          </cell>
          <cell r="AE1789">
            <v>226150.5</v>
          </cell>
          <cell r="AF1789">
            <v>0</v>
          </cell>
          <cell r="AG1789">
            <v>226150.5</v>
          </cell>
          <cell r="AH1789">
            <v>10.26</v>
          </cell>
        </row>
        <row r="1790">
          <cell r="J1790" t="str">
            <v>KALLAMBELLA_66F13-BASAVANTHANAHALLI</v>
          </cell>
          <cell r="K1790" t="str">
            <v>NJY</v>
          </cell>
          <cell r="L1790" t="str">
            <v>1320303903020308</v>
          </cell>
          <cell r="M1790">
            <v>3319</v>
          </cell>
          <cell r="N1790">
            <v>3112</v>
          </cell>
          <cell r="O1790">
            <v>207</v>
          </cell>
          <cell r="P1790">
            <v>0</v>
          </cell>
          <cell r="Q1790">
            <v>0</v>
          </cell>
          <cell r="R1790">
            <v>705.43799999999999</v>
          </cell>
          <cell r="S1790">
            <v>743.43600000000004</v>
          </cell>
          <cell r="T1790">
            <v>705.44</v>
          </cell>
          <cell r="U1790">
            <v>-2.0000000000663931E-3</v>
          </cell>
          <cell r="V1790">
            <v>705.44</v>
          </cell>
          <cell r="W1790">
            <v>-2.0000000000663931E-3</v>
          </cell>
          <cell r="X1790">
            <v>10000</v>
          </cell>
          <cell r="Y1790">
            <v>0</v>
          </cell>
          <cell r="Z1790">
            <v>379980</v>
          </cell>
          <cell r="AA1790">
            <v>0</v>
          </cell>
          <cell r="AB1790">
            <v>182450</v>
          </cell>
          <cell r="AC1790">
            <v>0</v>
          </cell>
          <cell r="AD1790">
            <v>197530</v>
          </cell>
          <cell r="AE1790">
            <v>182479.5</v>
          </cell>
          <cell r="AF1790">
            <v>0</v>
          </cell>
          <cell r="AG1790">
            <v>182479.5</v>
          </cell>
          <cell r="AH1790">
            <v>7.62</v>
          </cell>
        </row>
        <row r="1791">
          <cell r="J1791" t="str">
            <v>KALLAMBELLA_66F14-MALANAHALLI</v>
          </cell>
          <cell r="K1791" t="str">
            <v>AGRI</v>
          </cell>
          <cell r="L1791" t="str">
            <v>1220204903010301</v>
          </cell>
          <cell r="M1791">
            <v>362</v>
          </cell>
          <cell r="N1791">
            <v>360</v>
          </cell>
          <cell r="O1791">
            <v>2</v>
          </cell>
          <cell r="P1791">
            <v>350</v>
          </cell>
          <cell r="Q1791">
            <v>0</v>
          </cell>
          <cell r="R1791">
            <v>2404.5</v>
          </cell>
          <cell r="S1791">
            <v>2619.4</v>
          </cell>
          <cell r="T1791">
            <v>2404.5</v>
          </cell>
          <cell r="U1791">
            <v>0</v>
          </cell>
          <cell r="V1791">
            <v>2404.5</v>
          </cell>
          <cell r="W1791">
            <v>0</v>
          </cell>
          <cell r="X1791">
            <v>2000</v>
          </cell>
          <cell r="Y1791">
            <v>0</v>
          </cell>
          <cell r="Z1791">
            <v>429800</v>
          </cell>
          <cell r="AA1791">
            <v>111000</v>
          </cell>
          <cell r="AB1791">
            <v>0</v>
          </cell>
          <cell r="AC1791">
            <v>0</v>
          </cell>
          <cell r="AD1791">
            <v>540800</v>
          </cell>
          <cell r="AE1791">
            <v>175</v>
          </cell>
          <cell r="AF1791">
            <v>489247.97600000002</v>
          </cell>
          <cell r="AG1791">
            <v>489422.97600000002</v>
          </cell>
          <cell r="AH1791">
            <v>9.5</v>
          </cell>
        </row>
        <row r="1792">
          <cell r="J1792" t="str">
            <v>KALLAMBELLA_66F16-K.G.HALLI</v>
          </cell>
          <cell r="K1792" t="str">
            <v>NJY</v>
          </cell>
          <cell r="L1792" t="str">
            <v>1220204903010302</v>
          </cell>
          <cell r="M1792">
            <v>3339</v>
          </cell>
          <cell r="N1792">
            <v>2386</v>
          </cell>
          <cell r="O1792">
            <v>953</v>
          </cell>
          <cell r="P1792">
            <v>0</v>
          </cell>
          <cell r="Q1792">
            <v>0</v>
          </cell>
          <cell r="R1792">
            <v>2514</v>
          </cell>
          <cell r="S1792">
            <v>2655.3</v>
          </cell>
          <cell r="T1792">
            <v>2514</v>
          </cell>
          <cell r="U1792">
            <v>0</v>
          </cell>
          <cell r="V1792">
            <v>2514</v>
          </cell>
          <cell r="W1792">
            <v>0</v>
          </cell>
          <cell r="X1792">
            <v>2000</v>
          </cell>
          <cell r="Y1792">
            <v>0</v>
          </cell>
          <cell r="Z1792">
            <v>282600</v>
          </cell>
          <cell r="AA1792">
            <v>0</v>
          </cell>
          <cell r="AB1792">
            <v>15500</v>
          </cell>
          <cell r="AC1792">
            <v>0</v>
          </cell>
          <cell r="AD1792">
            <v>267100</v>
          </cell>
          <cell r="AE1792">
            <v>239546.5</v>
          </cell>
          <cell r="AF1792">
            <v>0</v>
          </cell>
          <cell r="AG1792">
            <v>239546.5</v>
          </cell>
          <cell r="AH1792">
            <v>10.32</v>
          </cell>
        </row>
        <row r="1793">
          <cell r="J1793" t="str">
            <v>KALLAMBELLA_66F17-KADAVIGERE</v>
          </cell>
          <cell r="K1793" t="str">
            <v>AGRI</v>
          </cell>
          <cell r="L1793" t="str">
            <v>1220204903010303</v>
          </cell>
          <cell r="M1793">
            <v>160</v>
          </cell>
          <cell r="N1793">
            <v>160</v>
          </cell>
          <cell r="O1793">
            <v>0</v>
          </cell>
          <cell r="P1793">
            <v>147</v>
          </cell>
          <cell r="Q1793">
            <v>0</v>
          </cell>
          <cell r="R1793">
            <v>603.79999999999995</v>
          </cell>
          <cell r="S1793">
            <v>813.6</v>
          </cell>
          <cell r="T1793">
            <v>603.79999999999995</v>
          </cell>
          <cell r="U1793">
            <v>0</v>
          </cell>
          <cell r="V1793">
            <v>603.79999999999995</v>
          </cell>
          <cell r="W1793">
            <v>0</v>
          </cell>
          <cell r="X1793">
            <v>2000</v>
          </cell>
          <cell r="Y1793">
            <v>0</v>
          </cell>
          <cell r="Z1793">
            <v>419600</v>
          </cell>
          <cell r="AA1793">
            <v>0</v>
          </cell>
          <cell r="AB1793">
            <v>123000</v>
          </cell>
          <cell r="AC1793">
            <v>0</v>
          </cell>
          <cell r="AD1793">
            <v>296600</v>
          </cell>
          <cell r="AE1793">
            <v>374</v>
          </cell>
          <cell r="AF1793">
            <v>245070</v>
          </cell>
          <cell r="AG1793">
            <v>245444</v>
          </cell>
          <cell r="AH1793">
            <v>17.25</v>
          </cell>
        </row>
        <row r="1794">
          <cell r="J1794" t="str">
            <v>SIRA 220/66/11KVF01-KADAJJANAPALYA</v>
          </cell>
          <cell r="K1794" t="str">
            <v>AGRI</v>
          </cell>
          <cell r="L1794" t="str">
            <v>1320303905010102</v>
          </cell>
          <cell r="M1794">
            <v>260</v>
          </cell>
          <cell r="N1794">
            <v>260</v>
          </cell>
          <cell r="O1794">
            <v>0</v>
          </cell>
          <cell r="P1794">
            <v>260</v>
          </cell>
          <cell r="Q1794">
            <v>0</v>
          </cell>
          <cell r="R1794">
            <v>4512.3</v>
          </cell>
          <cell r="S1794">
            <v>4785.8999999999996</v>
          </cell>
          <cell r="T1794">
            <v>4512.3</v>
          </cell>
          <cell r="U1794">
            <v>0</v>
          </cell>
          <cell r="V1794">
            <v>4512.3</v>
          </cell>
          <cell r="W1794">
            <v>0</v>
          </cell>
          <cell r="X1794">
            <v>2000</v>
          </cell>
          <cell r="Y1794">
            <v>0</v>
          </cell>
          <cell r="Z1794">
            <v>547200</v>
          </cell>
          <cell r="AA1794">
            <v>0</v>
          </cell>
          <cell r="AB1794">
            <v>0</v>
          </cell>
          <cell r="AC1794">
            <v>0</v>
          </cell>
          <cell r="AD1794">
            <v>547200</v>
          </cell>
          <cell r="AE1794">
            <v>0</v>
          </cell>
          <cell r="AF1794">
            <v>451390</v>
          </cell>
          <cell r="AG1794">
            <v>451390</v>
          </cell>
          <cell r="AH1794">
            <v>17.510000000000002</v>
          </cell>
        </row>
        <row r="1795">
          <cell r="J1795" t="str">
            <v>SIRA 220/66/11KVF02-PANJIGANAHALLI</v>
          </cell>
          <cell r="K1795" t="str">
            <v>NJY</v>
          </cell>
          <cell r="L1795" t="str">
            <v>1320303905010101</v>
          </cell>
          <cell r="M1795">
            <v>2013</v>
          </cell>
          <cell r="N1795">
            <v>1594</v>
          </cell>
          <cell r="O1795">
            <v>419</v>
          </cell>
          <cell r="P1795">
            <v>0</v>
          </cell>
          <cell r="Q1795">
            <v>0</v>
          </cell>
          <cell r="R1795">
            <v>3847.3</v>
          </cell>
          <cell r="S1795">
            <v>3966.3</v>
          </cell>
          <cell r="T1795">
            <v>3847.3</v>
          </cell>
          <cell r="U1795">
            <v>0</v>
          </cell>
          <cell r="V1795">
            <v>3847.3</v>
          </cell>
          <cell r="W1795">
            <v>0</v>
          </cell>
          <cell r="X1795">
            <v>2000</v>
          </cell>
          <cell r="Y1795">
            <v>0</v>
          </cell>
          <cell r="Z1795">
            <v>238000</v>
          </cell>
          <cell r="AA1795">
            <v>0</v>
          </cell>
          <cell r="AB1795">
            <v>0</v>
          </cell>
          <cell r="AC1795">
            <v>0</v>
          </cell>
          <cell r="AD1795">
            <v>238000</v>
          </cell>
          <cell r="AE1795">
            <v>221662.05</v>
          </cell>
          <cell r="AF1795">
            <v>0</v>
          </cell>
          <cell r="AG1795">
            <v>221662.05</v>
          </cell>
          <cell r="AH1795">
            <v>6.86</v>
          </cell>
        </row>
        <row r="1796">
          <cell r="J1796" t="str">
            <v>SIRA 220/66/11KVF03-BUTHAKATANAHALLI</v>
          </cell>
          <cell r="K1796" t="str">
            <v>AGRI</v>
          </cell>
          <cell r="L1796" t="str">
            <v>1320303905010104</v>
          </cell>
          <cell r="M1796">
            <v>345</v>
          </cell>
          <cell r="N1796">
            <v>345</v>
          </cell>
          <cell r="O1796">
            <v>0</v>
          </cell>
          <cell r="P1796">
            <v>345</v>
          </cell>
          <cell r="Q1796">
            <v>0</v>
          </cell>
          <cell r="R1796">
            <v>4241.6000000000004</v>
          </cell>
          <cell r="S1796">
            <v>4480.6000000000004</v>
          </cell>
          <cell r="T1796">
            <v>4241.6000000000004</v>
          </cell>
          <cell r="U1796">
            <v>0</v>
          </cell>
          <cell r="V1796">
            <v>4241.6000000000004</v>
          </cell>
          <cell r="W1796">
            <v>0</v>
          </cell>
          <cell r="X1796">
            <v>2000</v>
          </cell>
          <cell r="Y1796">
            <v>0</v>
          </cell>
          <cell r="Z1796">
            <v>478000</v>
          </cell>
          <cell r="AA1796">
            <v>60650</v>
          </cell>
          <cell r="AB1796">
            <v>0</v>
          </cell>
          <cell r="AC1796">
            <v>0</v>
          </cell>
          <cell r="AD1796">
            <v>538650</v>
          </cell>
          <cell r="AE1796">
            <v>0</v>
          </cell>
          <cell r="AF1796">
            <v>487479.03899999999</v>
          </cell>
          <cell r="AG1796">
            <v>487479.03899999999</v>
          </cell>
          <cell r="AH1796">
            <v>9.5</v>
          </cell>
        </row>
        <row r="1797">
          <cell r="J1797" t="str">
            <v>SIRA 220/66/11KVF04-KAGGALADU</v>
          </cell>
          <cell r="K1797" t="str">
            <v>AGRI</v>
          </cell>
          <cell r="L1797" t="str">
            <v>1320303905010103</v>
          </cell>
          <cell r="M1797">
            <v>282</v>
          </cell>
          <cell r="N1797">
            <v>282</v>
          </cell>
          <cell r="O1797">
            <v>0</v>
          </cell>
          <cell r="P1797">
            <v>282</v>
          </cell>
          <cell r="Q1797">
            <v>0</v>
          </cell>
          <cell r="R1797">
            <v>3924.7</v>
          </cell>
          <cell r="S1797">
            <v>4185.5</v>
          </cell>
          <cell r="T1797">
            <v>3924.7</v>
          </cell>
          <cell r="U1797">
            <v>0</v>
          </cell>
          <cell r="V1797">
            <v>3924.7</v>
          </cell>
          <cell r="W1797">
            <v>0</v>
          </cell>
          <cell r="X1797">
            <v>2000</v>
          </cell>
          <cell r="Y1797">
            <v>0</v>
          </cell>
          <cell r="Z1797">
            <v>521600</v>
          </cell>
          <cell r="AA1797">
            <v>45500</v>
          </cell>
          <cell r="AB1797">
            <v>0</v>
          </cell>
          <cell r="AC1797">
            <v>0</v>
          </cell>
          <cell r="AD1797">
            <v>567100</v>
          </cell>
          <cell r="AE1797">
            <v>0</v>
          </cell>
          <cell r="AF1797">
            <v>483810</v>
          </cell>
          <cell r="AG1797">
            <v>483810</v>
          </cell>
          <cell r="AH1797">
            <v>14.69</v>
          </cell>
        </row>
        <row r="1798">
          <cell r="J1798" t="str">
            <v>SIRA 220/66/11KVF06-BERRY INDUSTRY</v>
          </cell>
          <cell r="K1798" t="str">
            <v>INDUSTRIAL</v>
          </cell>
          <cell r="L1798" t="str">
            <v>1320303905010105</v>
          </cell>
          <cell r="M1798">
            <v>0</v>
          </cell>
          <cell r="N1798">
            <v>0</v>
          </cell>
          <cell r="O1798">
            <v>0</v>
          </cell>
          <cell r="P1798">
            <v>0</v>
          </cell>
          <cell r="Q1798">
            <v>0</v>
          </cell>
          <cell r="R1798">
            <v>2034.46</v>
          </cell>
          <cell r="S1798">
            <v>2205.08</v>
          </cell>
          <cell r="T1798">
            <v>2034.46</v>
          </cell>
          <cell r="U1798">
            <v>0</v>
          </cell>
          <cell r="V1798">
            <v>2034.46</v>
          </cell>
          <cell r="W1798">
            <v>0</v>
          </cell>
          <cell r="X1798">
            <v>2000</v>
          </cell>
          <cell r="Y1798">
            <v>0</v>
          </cell>
          <cell r="Z1798">
            <v>341240</v>
          </cell>
          <cell r="AA1798">
            <v>0</v>
          </cell>
          <cell r="AB1798">
            <v>0</v>
          </cell>
          <cell r="AC1798">
            <v>0</v>
          </cell>
          <cell r="AD1798">
            <v>341240</v>
          </cell>
          <cell r="AE1798">
            <v>0</v>
          </cell>
          <cell r="AF1798">
            <v>0</v>
          </cell>
          <cell r="AG1798">
            <v>0</v>
          </cell>
          <cell r="AH1798">
            <v>100</v>
          </cell>
        </row>
        <row r="1799">
          <cell r="J1799" t="str">
            <v>TALAGUNDA_66F01-KALAPURA</v>
          </cell>
          <cell r="K1799" t="str">
            <v>AGRI</v>
          </cell>
          <cell r="L1799" t="str">
            <v>1320303906010101</v>
          </cell>
          <cell r="M1799">
            <v>114</v>
          </cell>
          <cell r="N1799">
            <v>114</v>
          </cell>
          <cell r="O1799">
            <v>0</v>
          </cell>
          <cell r="P1799">
            <v>114</v>
          </cell>
          <cell r="Q1799">
            <v>0</v>
          </cell>
          <cell r="R1799">
            <v>109.89</v>
          </cell>
          <cell r="S1799">
            <v>261.94</v>
          </cell>
          <cell r="T1799">
            <v>109.89</v>
          </cell>
          <cell r="U1799">
            <v>0</v>
          </cell>
          <cell r="V1799">
            <v>109.89</v>
          </cell>
          <cell r="W1799">
            <v>0</v>
          </cell>
          <cell r="X1799">
            <v>2000</v>
          </cell>
          <cell r="Y1799">
            <v>0</v>
          </cell>
          <cell r="Z1799">
            <v>304100</v>
          </cell>
          <cell r="AA1799">
            <v>0</v>
          </cell>
          <cell r="AB1799">
            <v>100800</v>
          </cell>
          <cell r="AC1799">
            <v>0</v>
          </cell>
          <cell r="AD1799">
            <v>203300</v>
          </cell>
          <cell r="AE1799">
            <v>0</v>
          </cell>
          <cell r="AF1799">
            <v>183986.51699999999</v>
          </cell>
          <cell r="AG1799">
            <v>183986.51699999999</v>
          </cell>
          <cell r="AH1799">
            <v>9.5</v>
          </cell>
        </row>
        <row r="1800">
          <cell r="J1800" t="str">
            <v>TALAGUNDA_66F02-SHIRADADU</v>
          </cell>
          <cell r="K1800" t="str">
            <v>AGRI</v>
          </cell>
          <cell r="L1800" t="str">
            <v>1320303906010102</v>
          </cell>
          <cell r="M1800">
            <v>301</v>
          </cell>
          <cell r="N1800">
            <v>299</v>
          </cell>
          <cell r="O1800">
            <v>2</v>
          </cell>
          <cell r="P1800">
            <v>298</v>
          </cell>
          <cell r="Q1800">
            <v>0</v>
          </cell>
          <cell r="R1800">
            <v>131.38</v>
          </cell>
          <cell r="S1800">
            <v>378.09</v>
          </cell>
          <cell r="T1800">
            <v>131.38</v>
          </cell>
          <cell r="U1800">
            <v>0</v>
          </cell>
          <cell r="V1800">
            <v>131.38</v>
          </cell>
          <cell r="W1800">
            <v>0</v>
          </cell>
          <cell r="X1800">
            <v>2000</v>
          </cell>
          <cell r="Y1800">
            <v>0</v>
          </cell>
          <cell r="Z1800">
            <v>493420</v>
          </cell>
          <cell r="AA1800">
            <v>96800</v>
          </cell>
          <cell r="AB1800">
            <v>0</v>
          </cell>
          <cell r="AC1800">
            <v>0</v>
          </cell>
          <cell r="AD1800">
            <v>590220</v>
          </cell>
          <cell r="AE1800">
            <v>16</v>
          </cell>
          <cell r="AF1800">
            <v>501310</v>
          </cell>
          <cell r="AG1800">
            <v>501326</v>
          </cell>
          <cell r="AH1800">
            <v>15.06</v>
          </cell>
        </row>
        <row r="1801">
          <cell r="J1801" t="str">
            <v>TALAGUNDA_66F03-MUCHAVEERANAHALLI</v>
          </cell>
          <cell r="K1801" t="str">
            <v>AGRI</v>
          </cell>
          <cell r="L1801" t="str">
            <v>1320303906010103</v>
          </cell>
          <cell r="M1801">
            <v>27</v>
          </cell>
          <cell r="N1801">
            <v>27</v>
          </cell>
          <cell r="O1801">
            <v>0</v>
          </cell>
          <cell r="P1801">
            <v>27</v>
          </cell>
          <cell r="Q1801">
            <v>0</v>
          </cell>
          <cell r="R1801">
            <v>40.97</v>
          </cell>
          <cell r="S1801">
            <v>90.18</v>
          </cell>
          <cell r="T1801">
            <v>40.97</v>
          </cell>
          <cell r="U1801">
            <v>0</v>
          </cell>
          <cell r="V1801">
            <v>40.97</v>
          </cell>
          <cell r="W1801">
            <v>0</v>
          </cell>
          <cell r="X1801">
            <v>2000</v>
          </cell>
          <cell r="Y1801">
            <v>0</v>
          </cell>
          <cell r="Z1801">
            <v>98420</v>
          </cell>
          <cell r="AA1801">
            <v>0</v>
          </cell>
          <cell r="AB1801">
            <v>45700</v>
          </cell>
          <cell r="AC1801">
            <v>0</v>
          </cell>
          <cell r="AD1801">
            <v>52720</v>
          </cell>
          <cell r="AE1801">
            <v>0</v>
          </cell>
          <cell r="AF1801">
            <v>47711.633999999998</v>
          </cell>
          <cell r="AG1801">
            <v>47711.633999999998</v>
          </cell>
          <cell r="AH1801">
            <v>9.5</v>
          </cell>
        </row>
        <row r="1802">
          <cell r="J1802" t="str">
            <v>TALAGUNDA_66F04-MAYASANDRA</v>
          </cell>
          <cell r="K1802" t="str">
            <v>NJY</v>
          </cell>
          <cell r="L1802" t="str">
            <v>1320303906010104</v>
          </cell>
          <cell r="M1802">
            <v>1534</v>
          </cell>
          <cell r="N1802">
            <v>1450</v>
          </cell>
          <cell r="O1802">
            <v>84</v>
          </cell>
          <cell r="P1802">
            <v>0</v>
          </cell>
          <cell r="Q1802">
            <v>0</v>
          </cell>
          <cell r="R1802">
            <v>66.91</v>
          </cell>
          <cell r="S1802">
            <v>145.41</v>
          </cell>
          <cell r="T1802">
            <v>66.91</v>
          </cell>
          <cell r="U1802">
            <v>0</v>
          </cell>
          <cell r="V1802">
            <v>66.91</v>
          </cell>
          <cell r="W1802">
            <v>0</v>
          </cell>
          <cell r="X1802">
            <v>2000</v>
          </cell>
          <cell r="Y1802">
            <v>0</v>
          </cell>
          <cell r="Z1802">
            <v>157000</v>
          </cell>
          <cell r="AA1802">
            <v>0</v>
          </cell>
          <cell r="AB1802">
            <v>77000</v>
          </cell>
          <cell r="AC1802">
            <v>0</v>
          </cell>
          <cell r="AD1802">
            <v>80000</v>
          </cell>
          <cell r="AE1802">
            <v>71558.2</v>
          </cell>
          <cell r="AF1802">
            <v>0</v>
          </cell>
          <cell r="AG1802">
            <v>71558.2</v>
          </cell>
          <cell r="AH1802">
            <v>10.55</v>
          </cell>
        </row>
        <row r="1803">
          <cell r="J1803" t="str">
            <v>TAVAREKERE(H)_66F01-MG-HATTI</v>
          </cell>
          <cell r="K1803" t="str">
            <v>AGRI</v>
          </cell>
          <cell r="L1803" t="str">
            <v>1320303904010101</v>
          </cell>
          <cell r="M1803">
            <v>493</v>
          </cell>
          <cell r="N1803">
            <v>493</v>
          </cell>
          <cell r="O1803">
            <v>0</v>
          </cell>
          <cell r="P1803">
            <v>488</v>
          </cell>
          <cell r="Q1803">
            <v>0</v>
          </cell>
          <cell r="R1803">
            <v>1578.491</v>
          </cell>
          <cell r="S1803">
            <v>1635.088</v>
          </cell>
          <cell r="T1803">
            <v>1578.49</v>
          </cell>
          <cell r="U1803">
            <v>9.9999999997635314E-4</v>
          </cell>
          <cell r="V1803">
            <v>1578.49</v>
          </cell>
          <cell r="W1803">
            <v>9.9999999997635314E-4</v>
          </cell>
          <cell r="X1803">
            <v>20000</v>
          </cell>
          <cell r="Y1803">
            <v>0</v>
          </cell>
          <cell r="Z1803">
            <v>1131940</v>
          </cell>
          <cell r="AA1803">
            <v>0</v>
          </cell>
          <cell r="AB1803">
            <v>100500</v>
          </cell>
          <cell r="AC1803">
            <v>0</v>
          </cell>
          <cell r="AD1803">
            <v>1031440</v>
          </cell>
          <cell r="AE1803">
            <v>15</v>
          </cell>
          <cell r="AF1803">
            <v>852980</v>
          </cell>
          <cell r="AG1803">
            <v>852995</v>
          </cell>
          <cell r="AH1803">
            <v>17.3</v>
          </cell>
        </row>
        <row r="1804">
          <cell r="J1804" t="str">
            <v>TAVAREKERE(H)_66F02-MELLEKOTE</v>
          </cell>
          <cell r="K1804" t="str">
            <v>AGRI</v>
          </cell>
          <cell r="L1804" t="str">
            <v>1320303904010102</v>
          </cell>
          <cell r="M1804">
            <v>281</v>
          </cell>
          <cell r="N1804">
            <v>281</v>
          </cell>
          <cell r="O1804">
            <v>0</v>
          </cell>
          <cell r="P1804">
            <v>278</v>
          </cell>
          <cell r="Q1804">
            <v>0</v>
          </cell>
          <cell r="R1804">
            <v>892.25699999999995</v>
          </cell>
          <cell r="S1804">
            <v>923.36699999999996</v>
          </cell>
          <cell r="T1804">
            <v>892.26</v>
          </cell>
          <cell r="U1804">
            <v>-3.0000000000427463E-3</v>
          </cell>
          <cell r="V1804">
            <v>892.26</v>
          </cell>
          <cell r="W1804">
            <v>-3.0000000000427463E-3</v>
          </cell>
          <cell r="X1804">
            <v>20000</v>
          </cell>
          <cell r="Y1804">
            <v>0</v>
          </cell>
          <cell r="Z1804">
            <v>622200</v>
          </cell>
          <cell r="AA1804">
            <v>0</v>
          </cell>
          <cell r="AB1804">
            <v>0</v>
          </cell>
          <cell r="AC1804">
            <v>0</v>
          </cell>
          <cell r="AD1804">
            <v>622200</v>
          </cell>
          <cell r="AE1804">
            <v>1</v>
          </cell>
          <cell r="AF1804">
            <v>504920</v>
          </cell>
          <cell r="AG1804">
            <v>504921</v>
          </cell>
          <cell r="AH1804">
            <v>18.850000000000001</v>
          </cell>
        </row>
        <row r="1805">
          <cell r="J1805" t="str">
            <v>TAVAREKERE(H)_66F03-DANDIKERE</v>
          </cell>
          <cell r="K1805" t="str">
            <v>AGRI</v>
          </cell>
          <cell r="L1805" t="str">
            <v>1320303904010105</v>
          </cell>
          <cell r="M1805">
            <v>327</v>
          </cell>
          <cell r="N1805">
            <v>326</v>
          </cell>
          <cell r="O1805">
            <v>1</v>
          </cell>
          <cell r="P1805">
            <v>321</v>
          </cell>
          <cell r="Q1805">
            <v>0</v>
          </cell>
          <cell r="R1805">
            <v>890.28899999999999</v>
          </cell>
          <cell r="S1805">
            <v>917.84799999999996</v>
          </cell>
          <cell r="T1805">
            <v>890.29</v>
          </cell>
          <cell r="U1805">
            <v>-9.9999999997635314E-4</v>
          </cell>
          <cell r="V1805">
            <v>890.29</v>
          </cell>
          <cell r="W1805">
            <v>-9.9999999997635314E-4</v>
          </cell>
          <cell r="X1805">
            <v>20000</v>
          </cell>
          <cell r="Y1805">
            <v>0</v>
          </cell>
          <cell r="Z1805">
            <v>551180</v>
          </cell>
          <cell r="AA1805">
            <v>123400</v>
          </cell>
          <cell r="AB1805">
            <v>0</v>
          </cell>
          <cell r="AC1805">
            <v>0</v>
          </cell>
          <cell r="AD1805">
            <v>674580</v>
          </cell>
          <cell r="AE1805">
            <v>260</v>
          </cell>
          <cell r="AF1805">
            <v>580690</v>
          </cell>
          <cell r="AG1805">
            <v>580950</v>
          </cell>
          <cell r="AH1805">
            <v>13.88</v>
          </cell>
        </row>
        <row r="1806">
          <cell r="J1806" t="str">
            <v>TAVAREKERE(H)_66F04-MOSARAKUNTE</v>
          </cell>
          <cell r="K1806" t="str">
            <v>AGRI</v>
          </cell>
          <cell r="L1806" t="str">
            <v>1320303904010103</v>
          </cell>
          <cell r="M1806">
            <v>371</v>
          </cell>
          <cell r="N1806">
            <v>370</v>
          </cell>
          <cell r="O1806">
            <v>1</v>
          </cell>
          <cell r="P1806">
            <v>367</v>
          </cell>
          <cell r="Q1806">
            <v>0</v>
          </cell>
          <cell r="R1806">
            <v>942.44299999999998</v>
          </cell>
          <cell r="S1806">
            <v>978.42899999999997</v>
          </cell>
          <cell r="T1806">
            <v>942.44</v>
          </cell>
          <cell r="U1806">
            <v>2.9999999999290594E-3</v>
          </cell>
          <cell r="V1806">
            <v>942.44</v>
          </cell>
          <cell r="W1806">
            <v>2.9999999999290594E-3</v>
          </cell>
          <cell r="X1806">
            <v>20000</v>
          </cell>
          <cell r="Y1806">
            <v>0</v>
          </cell>
          <cell r="Z1806">
            <v>719720</v>
          </cell>
          <cell r="AA1806">
            <v>55500</v>
          </cell>
          <cell r="AB1806">
            <v>0</v>
          </cell>
          <cell r="AC1806">
            <v>0</v>
          </cell>
          <cell r="AD1806">
            <v>775220</v>
          </cell>
          <cell r="AE1806">
            <v>3</v>
          </cell>
          <cell r="AF1806">
            <v>662990</v>
          </cell>
          <cell r="AG1806">
            <v>662993</v>
          </cell>
          <cell r="AH1806">
            <v>14.48</v>
          </cell>
        </row>
        <row r="1807">
          <cell r="J1807" t="str">
            <v>TAVAREKERE(H)_66F05-LAKHSMISAGARA</v>
          </cell>
          <cell r="K1807" t="str">
            <v>AGRI</v>
          </cell>
          <cell r="L1807" t="str">
            <v>1320303904020301</v>
          </cell>
          <cell r="M1807">
            <v>364</v>
          </cell>
          <cell r="N1807">
            <v>363</v>
          </cell>
          <cell r="O1807">
            <v>1</v>
          </cell>
          <cell r="P1807">
            <v>362</v>
          </cell>
          <cell r="Q1807">
            <v>0</v>
          </cell>
          <cell r="R1807">
            <v>802.75099999999998</v>
          </cell>
          <cell r="S1807">
            <v>820.7</v>
          </cell>
          <cell r="T1807">
            <v>802.75</v>
          </cell>
          <cell r="U1807">
            <v>9.9999999997635314E-4</v>
          </cell>
          <cell r="V1807">
            <v>802.75</v>
          </cell>
          <cell r="W1807">
            <v>9.9999999997635314E-4</v>
          </cell>
          <cell r="X1807">
            <v>20000</v>
          </cell>
          <cell r="Y1807">
            <v>0</v>
          </cell>
          <cell r="Z1807">
            <v>358980</v>
          </cell>
          <cell r="AA1807">
            <v>45500</v>
          </cell>
          <cell r="AB1807">
            <v>0</v>
          </cell>
          <cell r="AC1807">
            <v>0</v>
          </cell>
          <cell r="AD1807">
            <v>404480</v>
          </cell>
          <cell r="AE1807">
            <v>2</v>
          </cell>
          <cell r="AF1807">
            <v>366051.413</v>
          </cell>
          <cell r="AG1807">
            <v>366053.413</v>
          </cell>
          <cell r="AH1807">
            <v>9.5</v>
          </cell>
        </row>
        <row r="1808">
          <cell r="J1808" t="str">
            <v>TAVAREKERE(H)_66F06-TAVAREKERE</v>
          </cell>
          <cell r="K1808" t="str">
            <v>NJY</v>
          </cell>
          <cell r="L1808" t="str">
            <v>1320303904020302</v>
          </cell>
          <cell r="M1808">
            <v>1590</v>
          </cell>
          <cell r="N1808">
            <v>1416</v>
          </cell>
          <cell r="O1808">
            <v>174</v>
          </cell>
          <cell r="P1808">
            <v>0</v>
          </cell>
          <cell r="Q1808">
            <v>0</v>
          </cell>
          <cell r="R1808">
            <v>321.45100000000002</v>
          </cell>
          <cell r="S1808">
            <v>327.46199999999999</v>
          </cell>
          <cell r="T1808">
            <v>321.45</v>
          </cell>
          <cell r="U1808">
            <v>1.0000000000331966E-3</v>
          </cell>
          <cell r="V1808">
            <v>321.45</v>
          </cell>
          <cell r="W1808">
            <v>1.0000000000331966E-3</v>
          </cell>
          <cell r="X1808">
            <v>20000</v>
          </cell>
          <cell r="Y1808">
            <v>0</v>
          </cell>
          <cell r="Z1808">
            <v>120220</v>
          </cell>
          <cell r="AA1808">
            <v>8000</v>
          </cell>
          <cell r="AB1808">
            <v>0</v>
          </cell>
          <cell r="AC1808">
            <v>0</v>
          </cell>
          <cell r="AD1808">
            <v>128220</v>
          </cell>
          <cell r="AE1808">
            <v>115164.1</v>
          </cell>
          <cell r="AF1808">
            <v>0</v>
          </cell>
          <cell r="AG1808">
            <v>115164.1</v>
          </cell>
          <cell r="AH1808">
            <v>10.18</v>
          </cell>
        </row>
        <row r="1809">
          <cell r="J1809" t="str">
            <v>TAVAREKERE(H)_66F07-GANADAHUNASE</v>
          </cell>
          <cell r="K1809" t="str">
            <v>AGRI</v>
          </cell>
          <cell r="L1809" t="str">
            <v>1320303904010104</v>
          </cell>
          <cell r="M1809">
            <v>277</v>
          </cell>
          <cell r="N1809">
            <v>274</v>
          </cell>
          <cell r="O1809">
            <v>3</v>
          </cell>
          <cell r="P1809">
            <v>274</v>
          </cell>
          <cell r="Q1809">
            <v>0</v>
          </cell>
          <cell r="R1809">
            <v>851.03899999999999</v>
          </cell>
          <cell r="S1809">
            <v>879.14099999999996</v>
          </cell>
          <cell r="T1809">
            <v>851.04</v>
          </cell>
          <cell r="U1809">
            <v>-9.9999999997635314E-4</v>
          </cell>
          <cell r="V1809">
            <v>851.04</v>
          </cell>
          <cell r="W1809">
            <v>-9.9999999997635314E-4</v>
          </cell>
          <cell r="X1809">
            <v>20000</v>
          </cell>
          <cell r="Y1809">
            <v>0</v>
          </cell>
          <cell r="Z1809">
            <v>562040</v>
          </cell>
          <cell r="AA1809">
            <v>0</v>
          </cell>
          <cell r="AB1809">
            <v>0</v>
          </cell>
          <cell r="AC1809">
            <v>0</v>
          </cell>
          <cell r="AD1809">
            <v>562040</v>
          </cell>
          <cell r="AE1809">
            <v>0</v>
          </cell>
          <cell r="AF1809">
            <v>463020</v>
          </cell>
          <cell r="AG1809">
            <v>463020</v>
          </cell>
          <cell r="AH1809">
            <v>17.62</v>
          </cell>
        </row>
        <row r="1810">
          <cell r="J1810" t="str">
            <v>TAVAREKERE(H)_66F08-G-RANGANAHALLI</v>
          </cell>
          <cell r="K1810" t="str">
            <v>AGRI</v>
          </cell>
          <cell r="L1810" t="str">
            <v>1320303904020303</v>
          </cell>
          <cell r="M1810">
            <v>317</v>
          </cell>
          <cell r="N1810">
            <v>317</v>
          </cell>
          <cell r="O1810">
            <v>0</v>
          </cell>
          <cell r="P1810">
            <v>317</v>
          </cell>
          <cell r="Q1810">
            <v>0</v>
          </cell>
          <cell r="R1810">
            <v>954.27599999999995</v>
          </cell>
          <cell r="S1810">
            <v>984.81600000000003</v>
          </cell>
          <cell r="T1810">
            <v>954.28</v>
          </cell>
          <cell r="U1810">
            <v>-4.0000000000190994E-3</v>
          </cell>
          <cell r="V1810">
            <v>954.28</v>
          </cell>
          <cell r="W1810">
            <v>-4.0000000000190994E-3</v>
          </cell>
          <cell r="X1810">
            <v>20000</v>
          </cell>
          <cell r="Y1810">
            <v>0</v>
          </cell>
          <cell r="Z1810">
            <v>610800</v>
          </cell>
          <cell r="AA1810">
            <v>55000</v>
          </cell>
          <cell r="AB1810">
            <v>0</v>
          </cell>
          <cell r="AC1810">
            <v>0</v>
          </cell>
          <cell r="AD1810">
            <v>665800</v>
          </cell>
          <cell r="AE1810">
            <v>0</v>
          </cell>
          <cell r="AF1810">
            <v>559564</v>
          </cell>
          <cell r="AG1810">
            <v>559564</v>
          </cell>
          <cell r="AH1810">
            <v>15.96</v>
          </cell>
        </row>
        <row r="1811">
          <cell r="J1811" t="str">
            <v>TAVAREKERE(H)_66F09-GANDHINAGARA</v>
          </cell>
          <cell r="K1811" t="str">
            <v>NJY</v>
          </cell>
          <cell r="L1811" t="str">
            <v>1320303904010106</v>
          </cell>
          <cell r="M1811">
            <v>1203</v>
          </cell>
          <cell r="N1811">
            <v>1008</v>
          </cell>
          <cell r="O1811">
            <v>195</v>
          </cell>
          <cell r="P1811">
            <v>0</v>
          </cell>
          <cell r="Q1811">
            <v>0</v>
          </cell>
          <cell r="R1811">
            <v>12468.4</v>
          </cell>
          <cell r="S1811">
            <v>12667.6</v>
          </cell>
          <cell r="T1811">
            <v>12468.4</v>
          </cell>
          <cell r="U1811">
            <v>0</v>
          </cell>
          <cell r="V1811">
            <v>12468.4</v>
          </cell>
          <cell r="W1811">
            <v>0</v>
          </cell>
          <cell r="X1811">
            <v>1000</v>
          </cell>
          <cell r="Y1811">
            <v>0</v>
          </cell>
          <cell r="Z1811">
            <v>199200</v>
          </cell>
          <cell r="AA1811">
            <v>0</v>
          </cell>
          <cell r="AB1811">
            <v>15000</v>
          </cell>
          <cell r="AC1811">
            <v>0</v>
          </cell>
          <cell r="AD1811">
            <v>184200</v>
          </cell>
          <cell r="AE1811">
            <v>165116.9</v>
          </cell>
          <cell r="AF1811">
            <v>0</v>
          </cell>
          <cell r="AG1811">
            <v>165116.9</v>
          </cell>
          <cell r="AH1811">
            <v>10.36</v>
          </cell>
        </row>
        <row r="1812">
          <cell r="J1812" t="str">
            <v>TAVAREKERE(H)_66F10-SOREKUNTE NJY</v>
          </cell>
          <cell r="K1812" t="str">
            <v>NJY</v>
          </cell>
          <cell r="L1812" t="str">
            <v>1320303904020304</v>
          </cell>
          <cell r="M1812">
            <v>1716</v>
          </cell>
          <cell r="N1812">
            <v>1242</v>
          </cell>
          <cell r="O1812">
            <v>474</v>
          </cell>
          <cell r="P1812">
            <v>0</v>
          </cell>
          <cell r="Q1812">
            <v>0</v>
          </cell>
          <cell r="R1812">
            <v>7994.2</v>
          </cell>
          <cell r="S1812">
            <v>8134.8</v>
          </cell>
          <cell r="T1812">
            <v>7994.2</v>
          </cell>
          <cell r="U1812">
            <v>0</v>
          </cell>
          <cell r="V1812">
            <v>7994.2</v>
          </cell>
          <cell r="W1812">
            <v>0</v>
          </cell>
          <cell r="X1812">
            <v>1000</v>
          </cell>
          <cell r="Y1812">
            <v>0</v>
          </cell>
          <cell r="Z1812">
            <v>140600</v>
          </cell>
          <cell r="AA1812">
            <v>7000</v>
          </cell>
          <cell r="AB1812">
            <v>0</v>
          </cell>
          <cell r="AC1812">
            <v>0</v>
          </cell>
          <cell r="AD1812">
            <v>147600</v>
          </cell>
          <cell r="AE1812">
            <v>132553.25</v>
          </cell>
          <cell r="AF1812">
            <v>0</v>
          </cell>
          <cell r="AG1812">
            <v>132553.25</v>
          </cell>
          <cell r="AH1812">
            <v>10.19</v>
          </cell>
        </row>
        <row r="1813">
          <cell r="J1813" t="str">
            <v>TAVAREKERE(H)_66F11-SHEEP SLAUGHTER HOUSE</v>
          </cell>
          <cell r="K1813" t="str">
            <v>INDUSTRIAL</v>
          </cell>
          <cell r="L1813" t="str">
            <v>1220204904020107</v>
          </cell>
          <cell r="M1813">
            <v>1</v>
          </cell>
          <cell r="N1813">
            <v>1</v>
          </cell>
          <cell r="O1813">
            <v>0</v>
          </cell>
          <cell r="P1813">
            <v>0</v>
          </cell>
          <cell r="Q1813">
            <v>0</v>
          </cell>
          <cell r="R1813">
            <v>0.04</v>
          </cell>
          <cell r="S1813">
            <v>0.05</v>
          </cell>
          <cell r="T1813">
            <v>4.0199999999999996</v>
          </cell>
          <cell r="U1813">
            <v>-3.9799999999999995</v>
          </cell>
          <cell r="V1813">
            <v>4.0199999999999996</v>
          </cell>
          <cell r="W1813">
            <v>-3.9799999999999995</v>
          </cell>
          <cell r="X1813">
            <v>2000</v>
          </cell>
          <cell r="Y1813">
            <v>0</v>
          </cell>
          <cell r="Z1813">
            <v>20</v>
          </cell>
          <cell r="AA1813">
            <v>0</v>
          </cell>
          <cell r="AB1813">
            <v>0</v>
          </cell>
          <cell r="AC1813">
            <v>0</v>
          </cell>
          <cell r="AD1813">
            <v>20</v>
          </cell>
          <cell r="AE1813">
            <v>0</v>
          </cell>
          <cell r="AF1813">
            <v>0</v>
          </cell>
          <cell r="AG1813">
            <v>0</v>
          </cell>
          <cell r="AH1813">
            <v>100</v>
          </cell>
        </row>
        <row r="1814">
          <cell r="J1814" t="str">
            <v>BEVINAHALLI_66F01-CHANGAVARA</v>
          </cell>
          <cell r="K1814" t="str">
            <v>AGRI</v>
          </cell>
          <cell r="L1814" t="str">
            <v>1320302905010101</v>
          </cell>
          <cell r="M1814">
            <v>260</v>
          </cell>
          <cell r="N1814">
            <v>256</v>
          </cell>
          <cell r="O1814">
            <v>4</v>
          </cell>
          <cell r="P1814">
            <v>256</v>
          </cell>
          <cell r="Q1814">
            <v>0</v>
          </cell>
          <cell r="R1814">
            <v>35.463999999999999</v>
          </cell>
          <cell r="S1814">
            <v>53.741</v>
          </cell>
          <cell r="T1814">
            <v>35.46</v>
          </cell>
          <cell r="U1814">
            <v>3.9999999999977831E-3</v>
          </cell>
          <cell r="V1814">
            <v>35.46</v>
          </cell>
          <cell r="W1814">
            <v>3.9999999999977831E-3</v>
          </cell>
          <cell r="X1814">
            <v>20000</v>
          </cell>
          <cell r="Y1814">
            <v>0</v>
          </cell>
          <cell r="Z1814">
            <v>365540</v>
          </cell>
          <cell r="AA1814">
            <v>30000</v>
          </cell>
          <cell r="AB1814">
            <v>0</v>
          </cell>
          <cell r="AC1814">
            <v>0</v>
          </cell>
          <cell r="AD1814">
            <v>395540</v>
          </cell>
          <cell r="AE1814">
            <v>0</v>
          </cell>
          <cell r="AF1814">
            <v>357962.72700000001</v>
          </cell>
          <cell r="AG1814">
            <v>357962.72700000001</v>
          </cell>
          <cell r="AH1814">
            <v>9.5</v>
          </cell>
        </row>
        <row r="1815">
          <cell r="J1815" t="str">
            <v>BEVINAHALLI_66F02-GC-HALLI</v>
          </cell>
          <cell r="K1815" t="str">
            <v>AGRI</v>
          </cell>
          <cell r="L1815" t="str">
            <v>1320302905010102</v>
          </cell>
          <cell r="M1815">
            <v>477</v>
          </cell>
          <cell r="N1815">
            <v>449</v>
          </cell>
          <cell r="O1815">
            <v>28</v>
          </cell>
          <cell r="P1815">
            <v>449</v>
          </cell>
          <cell r="Q1815">
            <v>0</v>
          </cell>
          <cell r="R1815">
            <v>766.98500000000001</v>
          </cell>
          <cell r="S1815">
            <v>794.96600000000001</v>
          </cell>
          <cell r="T1815">
            <v>766.99</v>
          </cell>
          <cell r="U1815">
            <v>-4.9999999999954525E-3</v>
          </cell>
          <cell r="V1815">
            <v>766.99</v>
          </cell>
          <cell r="W1815">
            <v>-4.9999999999954525E-3</v>
          </cell>
          <cell r="X1815">
            <v>20000</v>
          </cell>
          <cell r="Y1815">
            <v>0</v>
          </cell>
          <cell r="Z1815">
            <v>559620</v>
          </cell>
          <cell r="AA1815">
            <v>50000</v>
          </cell>
          <cell r="AB1815">
            <v>0</v>
          </cell>
          <cell r="AC1815">
            <v>0</v>
          </cell>
          <cell r="AD1815">
            <v>609620</v>
          </cell>
          <cell r="AE1815">
            <v>0</v>
          </cell>
          <cell r="AF1815">
            <v>551706.27899999998</v>
          </cell>
          <cell r="AG1815">
            <v>551706.27899999998</v>
          </cell>
          <cell r="AH1815">
            <v>9.5</v>
          </cell>
        </row>
        <row r="1816">
          <cell r="J1816" t="str">
            <v>BEVINAHALLI_66F03-HEMDORE</v>
          </cell>
          <cell r="K1816" t="str">
            <v>AGRI</v>
          </cell>
          <cell r="L1816" t="str">
            <v>1320302905010103</v>
          </cell>
          <cell r="M1816">
            <v>205</v>
          </cell>
          <cell r="N1816">
            <v>205</v>
          </cell>
          <cell r="O1816">
            <v>0</v>
          </cell>
          <cell r="P1816">
            <v>205</v>
          </cell>
          <cell r="Q1816">
            <v>0</v>
          </cell>
          <cell r="R1816">
            <v>557.26599999999996</v>
          </cell>
          <cell r="S1816">
            <v>578.14300000000003</v>
          </cell>
          <cell r="T1816">
            <v>557.27</v>
          </cell>
          <cell r="U1816">
            <v>-4.0000000000190994E-3</v>
          </cell>
          <cell r="V1816">
            <v>557.27</v>
          </cell>
          <cell r="W1816">
            <v>-4.0000000000190994E-3</v>
          </cell>
          <cell r="X1816">
            <v>20000</v>
          </cell>
          <cell r="Y1816">
            <v>0</v>
          </cell>
          <cell r="Z1816">
            <v>417540</v>
          </cell>
          <cell r="AA1816">
            <v>50000</v>
          </cell>
          <cell r="AB1816">
            <v>0</v>
          </cell>
          <cell r="AC1816">
            <v>0</v>
          </cell>
          <cell r="AD1816">
            <v>467540</v>
          </cell>
          <cell r="AE1816">
            <v>0</v>
          </cell>
          <cell r="AF1816">
            <v>377700</v>
          </cell>
          <cell r="AG1816">
            <v>377700</v>
          </cell>
          <cell r="AH1816">
            <v>19.22</v>
          </cell>
        </row>
        <row r="1817">
          <cell r="J1817" t="str">
            <v>BEVINAHALLI_66F04-MADDAKNAHALLI NJY</v>
          </cell>
          <cell r="K1817" t="str">
            <v>NJY</v>
          </cell>
          <cell r="L1817" t="str">
            <v>1320302905010104</v>
          </cell>
          <cell r="M1817">
            <v>2370</v>
          </cell>
          <cell r="N1817">
            <v>1746</v>
          </cell>
          <cell r="O1817">
            <v>624</v>
          </cell>
          <cell r="P1817">
            <v>0</v>
          </cell>
          <cell r="Q1817">
            <v>0</v>
          </cell>
          <cell r="R1817">
            <v>610.66899999999998</v>
          </cell>
          <cell r="S1817">
            <v>630.13499999999999</v>
          </cell>
          <cell r="T1817">
            <v>610.66999999999996</v>
          </cell>
          <cell r="U1817">
            <v>-9.9999999997635314E-4</v>
          </cell>
          <cell r="V1817">
            <v>610.66999999999996</v>
          </cell>
          <cell r="W1817">
            <v>-9.9999999997635314E-4</v>
          </cell>
          <cell r="X1817">
            <v>20000</v>
          </cell>
          <cell r="Y1817">
            <v>0</v>
          </cell>
          <cell r="Z1817">
            <v>389320</v>
          </cell>
          <cell r="AA1817">
            <v>0</v>
          </cell>
          <cell r="AB1817">
            <v>123600</v>
          </cell>
          <cell r="AC1817">
            <v>0</v>
          </cell>
          <cell r="AD1817">
            <v>265720</v>
          </cell>
          <cell r="AE1817">
            <v>240328.6</v>
          </cell>
          <cell r="AF1817">
            <v>0</v>
          </cell>
          <cell r="AG1817">
            <v>240328.6</v>
          </cell>
          <cell r="AH1817">
            <v>9.56</v>
          </cell>
        </row>
        <row r="1818">
          <cell r="J1818" t="str">
            <v>BEVINAHALLI_66F05-GAJJIGARAHALLI</v>
          </cell>
          <cell r="K1818" t="str">
            <v>AGRI</v>
          </cell>
          <cell r="L1818" t="str">
            <v>1320302905010108</v>
          </cell>
          <cell r="M1818">
            <v>314</v>
          </cell>
          <cell r="N1818">
            <v>313</v>
          </cell>
          <cell r="O1818">
            <v>1</v>
          </cell>
          <cell r="P1818">
            <v>313</v>
          </cell>
          <cell r="Q1818">
            <v>0</v>
          </cell>
          <cell r="R1818">
            <v>856.92</v>
          </cell>
          <cell r="S1818">
            <v>882.822</v>
          </cell>
          <cell r="T1818">
            <v>856.92</v>
          </cell>
          <cell r="U1818">
            <v>0</v>
          </cell>
          <cell r="V1818">
            <v>856.92</v>
          </cell>
          <cell r="W1818">
            <v>0</v>
          </cell>
          <cell r="X1818">
            <v>20000</v>
          </cell>
          <cell r="Y1818">
            <v>0</v>
          </cell>
          <cell r="Z1818">
            <v>518040</v>
          </cell>
          <cell r="AA1818">
            <v>100600</v>
          </cell>
          <cell r="AB1818">
            <v>0</v>
          </cell>
          <cell r="AC1818">
            <v>0</v>
          </cell>
          <cell r="AD1818">
            <v>618640</v>
          </cell>
          <cell r="AE1818">
            <v>0</v>
          </cell>
          <cell r="AF1818">
            <v>529360</v>
          </cell>
          <cell r="AG1818">
            <v>529360</v>
          </cell>
          <cell r="AH1818">
            <v>14.43</v>
          </cell>
        </row>
        <row r="1819">
          <cell r="J1819" t="str">
            <v>BEVINAHALLI_66F06-GOWDAGERE</v>
          </cell>
          <cell r="K1819" t="str">
            <v>AGRI</v>
          </cell>
          <cell r="L1819" t="str">
            <v>1320302905010107</v>
          </cell>
          <cell r="M1819">
            <v>355</v>
          </cell>
          <cell r="N1819">
            <v>355</v>
          </cell>
          <cell r="O1819">
            <v>0</v>
          </cell>
          <cell r="P1819">
            <v>355</v>
          </cell>
          <cell r="Q1819">
            <v>0</v>
          </cell>
          <cell r="R1819">
            <v>1033.5719999999999</v>
          </cell>
          <cell r="S1819">
            <v>1065.9269999999999</v>
          </cell>
          <cell r="T1819">
            <v>1033.57</v>
          </cell>
          <cell r="U1819">
            <v>1.9999999999527063E-3</v>
          </cell>
          <cell r="V1819">
            <v>1033.57</v>
          </cell>
          <cell r="W1819">
            <v>1.9999999999527063E-3</v>
          </cell>
          <cell r="X1819">
            <v>20000</v>
          </cell>
          <cell r="Y1819">
            <v>0</v>
          </cell>
          <cell r="Z1819">
            <v>647100</v>
          </cell>
          <cell r="AA1819">
            <v>123600</v>
          </cell>
          <cell r="AB1819">
            <v>0</v>
          </cell>
          <cell r="AC1819">
            <v>0</v>
          </cell>
          <cell r="AD1819">
            <v>770700</v>
          </cell>
          <cell r="AE1819">
            <v>0</v>
          </cell>
          <cell r="AF1819">
            <v>618784</v>
          </cell>
          <cell r="AG1819">
            <v>618784</v>
          </cell>
          <cell r="AH1819">
            <v>19.71</v>
          </cell>
        </row>
        <row r="1820">
          <cell r="J1820" t="str">
            <v>BEVINAHALLI_66F07-YARAVARAHALLI</v>
          </cell>
          <cell r="K1820" t="str">
            <v>AGRI</v>
          </cell>
          <cell r="L1820" t="str">
            <v>1320302905020301</v>
          </cell>
          <cell r="M1820">
            <v>269</v>
          </cell>
          <cell r="N1820">
            <v>269</v>
          </cell>
          <cell r="O1820">
            <v>0</v>
          </cell>
          <cell r="P1820">
            <v>269</v>
          </cell>
          <cell r="Q1820">
            <v>0</v>
          </cell>
          <cell r="R1820">
            <v>744.49199999999996</v>
          </cell>
          <cell r="S1820">
            <v>769.92700000000002</v>
          </cell>
          <cell r="T1820">
            <v>744.49</v>
          </cell>
          <cell r="U1820">
            <v>1.9999999999527063E-3</v>
          </cell>
          <cell r="V1820">
            <v>744.49</v>
          </cell>
          <cell r="W1820">
            <v>1.9999999999527063E-3</v>
          </cell>
          <cell r="X1820">
            <v>20000</v>
          </cell>
          <cell r="Y1820">
            <v>0</v>
          </cell>
          <cell r="Z1820">
            <v>508700</v>
          </cell>
          <cell r="AA1820">
            <v>25500</v>
          </cell>
          <cell r="AB1820">
            <v>0</v>
          </cell>
          <cell r="AC1820">
            <v>0</v>
          </cell>
          <cell r="AD1820">
            <v>534200</v>
          </cell>
          <cell r="AE1820">
            <v>0</v>
          </cell>
          <cell r="AF1820">
            <v>446080</v>
          </cell>
          <cell r="AG1820">
            <v>446080</v>
          </cell>
          <cell r="AH1820">
            <v>16.5</v>
          </cell>
        </row>
        <row r="1821">
          <cell r="J1821" t="str">
            <v>BEVINAHALLI_66F08-K-RANGANAHALLI</v>
          </cell>
          <cell r="K1821" t="str">
            <v>AGRI</v>
          </cell>
          <cell r="L1821" t="str">
            <v>1320302905020302</v>
          </cell>
          <cell r="M1821">
            <v>426</v>
          </cell>
          <cell r="N1821">
            <v>385</v>
          </cell>
          <cell r="O1821">
            <v>41</v>
          </cell>
          <cell r="P1821">
            <v>384</v>
          </cell>
          <cell r="Q1821">
            <v>0</v>
          </cell>
          <cell r="R1821">
            <v>938.9</v>
          </cell>
          <cell r="S1821">
            <v>966.71199999999999</v>
          </cell>
          <cell r="T1821">
            <v>938.9</v>
          </cell>
          <cell r="U1821">
            <v>0</v>
          </cell>
          <cell r="V1821">
            <v>938.9</v>
          </cell>
          <cell r="W1821">
            <v>0</v>
          </cell>
          <cell r="X1821">
            <v>20000</v>
          </cell>
          <cell r="Y1821">
            <v>0</v>
          </cell>
          <cell r="Z1821">
            <v>556240</v>
          </cell>
          <cell r="AA1821">
            <v>151000</v>
          </cell>
          <cell r="AB1821">
            <v>0</v>
          </cell>
          <cell r="AC1821">
            <v>0</v>
          </cell>
          <cell r="AD1821">
            <v>707240</v>
          </cell>
          <cell r="AE1821">
            <v>18</v>
          </cell>
          <cell r="AF1821">
            <v>640035.09699999995</v>
          </cell>
          <cell r="AG1821">
            <v>640053.09699999995</v>
          </cell>
          <cell r="AH1821">
            <v>9.5</v>
          </cell>
        </row>
        <row r="1822">
          <cell r="J1822" t="str">
            <v>BEVINAHALLI_66F09-BEVINAHALLI</v>
          </cell>
          <cell r="K1822" t="str">
            <v>AGRI</v>
          </cell>
          <cell r="L1822" t="str">
            <v>1320302905020303</v>
          </cell>
          <cell r="M1822">
            <v>518</v>
          </cell>
          <cell r="N1822">
            <v>323</v>
          </cell>
          <cell r="O1822">
            <v>195</v>
          </cell>
          <cell r="P1822">
            <v>322</v>
          </cell>
          <cell r="Q1822">
            <v>0</v>
          </cell>
          <cell r="R1822">
            <v>823.13499999999999</v>
          </cell>
          <cell r="S1822">
            <v>855.197</v>
          </cell>
          <cell r="T1822">
            <v>823.14</v>
          </cell>
          <cell r="U1822">
            <v>-4.9999999999954525E-3</v>
          </cell>
          <cell r="V1822">
            <v>823.14</v>
          </cell>
          <cell r="W1822">
            <v>-4.9999999999954525E-3</v>
          </cell>
          <cell r="X1822">
            <v>20000</v>
          </cell>
          <cell r="Y1822">
            <v>0</v>
          </cell>
          <cell r="Z1822">
            <v>641240</v>
          </cell>
          <cell r="AA1822">
            <v>0</v>
          </cell>
          <cell r="AB1822">
            <v>50000</v>
          </cell>
          <cell r="AC1822">
            <v>0</v>
          </cell>
          <cell r="AD1822">
            <v>591240</v>
          </cell>
          <cell r="AE1822">
            <v>48</v>
          </cell>
          <cell r="AF1822">
            <v>535025.63399999996</v>
          </cell>
          <cell r="AG1822">
            <v>535073.63399999996</v>
          </cell>
          <cell r="AH1822">
            <v>9.5</v>
          </cell>
        </row>
        <row r="1823">
          <cell r="J1823" t="str">
            <v>BEVINAHALLI_66F10-HUNASEHALLI NJY</v>
          </cell>
          <cell r="K1823" t="str">
            <v>NJY</v>
          </cell>
          <cell r="L1823" t="str">
            <v>1320302905020304</v>
          </cell>
          <cell r="M1823">
            <v>3655</v>
          </cell>
          <cell r="N1823">
            <v>2834</v>
          </cell>
          <cell r="O1823">
            <v>821</v>
          </cell>
          <cell r="P1823">
            <v>0</v>
          </cell>
          <cell r="Q1823">
            <v>0</v>
          </cell>
          <cell r="R1823">
            <v>689.33</v>
          </cell>
          <cell r="S1823">
            <v>717.96400000000006</v>
          </cell>
          <cell r="T1823">
            <v>689.33</v>
          </cell>
          <cell r="U1823">
            <v>0</v>
          </cell>
          <cell r="V1823">
            <v>689.33</v>
          </cell>
          <cell r="W1823">
            <v>0</v>
          </cell>
          <cell r="X1823">
            <v>20000</v>
          </cell>
          <cell r="Y1823">
            <v>0</v>
          </cell>
          <cell r="Z1823">
            <v>572680</v>
          </cell>
          <cell r="AA1823">
            <v>0</v>
          </cell>
          <cell r="AB1823">
            <v>340000</v>
          </cell>
          <cell r="AC1823">
            <v>0</v>
          </cell>
          <cell r="AD1823">
            <v>232680</v>
          </cell>
          <cell r="AE1823">
            <v>207750.5</v>
          </cell>
          <cell r="AF1823">
            <v>0</v>
          </cell>
          <cell r="AG1823">
            <v>207750.5</v>
          </cell>
          <cell r="AH1823">
            <v>10.71</v>
          </cell>
        </row>
        <row r="1824">
          <cell r="J1824" t="str">
            <v>BEVINAHALLI_66F12-HOSUR</v>
          </cell>
          <cell r="K1824" t="str">
            <v>AGRI</v>
          </cell>
          <cell r="L1824" t="str">
            <v>1320302905020305</v>
          </cell>
          <cell r="M1824">
            <v>320</v>
          </cell>
          <cell r="N1824">
            <v>308</v>
          </cell>
          <cell r="O1824">
            <v>12</v>
          </cell>
          <cell r="P1824">
            <v>308</v>
          </cell>
          <cell r="Q1824">
            <v>0</v>
          </cell>
          <cell r="R1824">
            <v>826.28200000000004</v>
          </cell>
          <cell r="S1824">
            <v>853.18399999999997</v>
          </cell>
          <cell r="T1824">
            <v>826.28</v>
          </cell>
          <cell r="U1824">
            <v>2.0000000000663931E-3</v>
          </cell>
          <cell r="V1824">
            <v>826.28</v>
          </cell>
          <cell r="W1824">
            <v>2.0000000000663931E-3</v>
          </cell>
          <cell r="X1824">
            <v>20000</v>
          </cell>
          <cell r="Y1824">
            <v>0</v>
          </cell>
          <cell r="Z1824">
            <v>538040</v>
          </cell>
          <cell r="AA1824">
            <v>90500</v>
          </cell>
          <cell r="AB1824">
            <v>0</v>
          </cell>
          <cell r="AC1824">
            <v>0</v>
          </cell>
          <cell r="AD1824">
            <v>628540</v>
          </cell>
          <cell r="AE1824">
            <v>0</v>
          </cell>
          <cell r="AF1824">
            <v>539660</v>
          </cell>
          <cell r="AG1824">
            <v>539660</v>
          </cell>
          <cell r="AH1824">
            <v>14.14</v>
          </cell>
        </row>
        <row r="1825">
          <cell r="J1825" t="str">
            <v>BEVINAHALLI_66F13-BETTAPPANAHALLI NJY</v>
          </cell>
          <cell r="K1825" t="str">
            <v>NJY</v>
          </cell>
          <cell r="L1825" t="str">
            <v>1320302905010109</v>
          </cell>
          <cell r="M1825">
            <v>2948</v>
          </cell>
          <cell r="N1825">
            <v>2196</v>
          </cell>
          <cell r="O1825">
            <v>752</v>
          </cell>
          <cell r="P1825">
            <v>0</v>
          </cell>
          <cell r="Q1825">
            <v>0</v>
          </cell>
          <cell r="R1825">
            <v>9586</v>
          </cell>
          <cell r="S1825">
            <v>9786.2999999999993</v>
          </cell>
          <cell r="T1825">
            <v>9586</v>
          </cell>
          <cell r="U1825">
            <v>0</v>
          </cell>
          <cell r="V1825">
            <v>9586</v>
          </cell>
          <cell r="W1825">
            <v>0</v>
          </cell>
          <cell r="X1825">
            <v>1000</v>
          </cell>
          <cell r="Y1825">
            <v>0</v>
          </cell>
          <cell r="Z1825">
            <v>200300</v>
          </cell>
          <cell r="AA1825">
            <v>0</v>
          </cell>
          <cell r="AB1825">
            <v>0</v>
          </cell>
          <cell r="AC1825">
            <v>0</v>
          </cell>
          <cell r="AD1825">
            <v>200300</v>
          </cell>
          <cell r="AE1825">
            <v>182067</v>
          </cell>
          <cell r="AF1825">
            <v>0</v>
          </cell>
          <cell r="AG1825">
            <v>182067</v>
          </cell>
          <cell r="AH1825">
            <v>9.1</v>
          </cell>
        </row>
        <row r="1826">
          <cell r="J1826" t="str">
            <v>CHANGAVARA_66F01-KUDUREKUNTE</v>
          </cell>
          <cell r="K1826" t="str">
            <v>AGRI</v>
          </cell>
          <cell r="L1826" t="str">
            <v>1320302906010101</v>
          </cell>
          <cell r="M1826">
            <v>113</v>
          </cell>
          <cell r="N1826">
            <v>113</v>
          </cell>
          <cell r="O1826">
            <v>0</v>
          </cell>
          <cell r="P1826">
            <v>113</v>
          </cell>
          <cell r="Q1826">
            <v>0</v>
          </cell>
          <cell r="R1826">
            <v>5701.2</v>
          </cell>
          <cell r="S1826">
            <v>5872.8</v>
          </cell>
          <cell r="T1826">
            <v>5701.2</v>
          </cell>
          <cell r="U1826">
            <v>0</v>
          </cell>
          <cell r="V1826">
            <v>5701.2</v>
          </cell>
          <cell r="W1826">
            <v>0</v>
          </cell>
          <cell r="X1826">
            <v>2000</v>
          </cell>
          <cell r="Y1826">
            <v>0</v>
          </cell>
          <cell r="Z1826">
            <v>343200</v>
          </cell>
          <cell r="AA1826">
            <v>0</v>
          </cell>
          <cell r="AB1826">
            <v>80000</v>
          </cell>
          <cell r="AC1826">
            <v>0</v>
          </cell>
          <cell r="AD1826">
            <v>263200</v>
          </cell>
          <cell r="AE1826">
            <v>0</v>
          </cell>
          <cell r="AF1826">
            <v>185900</v>
          </cell>
          <cell r="AG1826">
            <v>185900</v>
          </cell>
          <cell r="AH1826">
            <v>29.37</v>
          </cell>
        </row>
        <row r="1827">
          <cell r="J1827" t="str">
            <v>CHANGAVARA_66F02-LAKKAVVANAHALLI</v>
          </cell>
          <cell r="K1827" t="str">
            <v>AGRI</v>
          </cell>
          <cell r="L1827" t="str">
            <v>1320302906010102</v>
          </cell>
          <cell r="M1827">
            <v>180</v>
          </cell>
          <cell r="N1827">
            <v>180</v>
          </cell>
          <cell r="O1827">
            <v>0</v>
          </cell>
          <cell r="P1827">
            <v>180</v>
          </cell>
          <cell r="Q1827">
            <v>0</v>
          </cell>
          <cell r="R1827">
            <v>6866.9</v>
          </cell>
          <cell r="S1827">
            <v>7077.8</v>
          </cell>
          <cell r="T1827">
            <v>6866.9</v>
          </cell>
          <cell r="U1827">
            <v>0</v>
          </cell>
          <cell r="V1827">
            <v>6866.9</v>
          </cell>
          <cell r="W1827">
            <v>0</v>
          </cell>
          <cell r="X1827">
            <v>2000</v>
          </cell>
          <cell r="Y1827">
            <v>0</v>
          </cell>
          <cell r="Z1827">
            <v>421800</v>
          </cell>
          <cell r="AA1827">
            <v>0</v>
          </cell>
          <cell r="AB1827">
            <v>20000</v>
          </cell>
          <cell r="AC1827">
            <v>0</v>
          </cell>
          <cell r="AD1827">
            <v>401800</v>
          </cell>
          <cell r="AE1827">
            <v>0</v>
          </cell>
          <cell r="AF1827">
            <v>304100</v>
          </cell>
          <cell r="AG1827">
            <v>304100</v>
          </cell>
          <cell r="AH1827">
            <v>24.32</v>
          </cell>
        </row>
        <row r="1828">
          <cell r="J1828" t="str">
            <v>CHANGAVARA_66F03-SHASAMARU</v>
          </cell>
          <cell r="K1828" t="str">
            <v>AGRI</v>
          </cell>
          <cell r="L1828" t="str">
            <v>1320302906010103</v>
          </cell>
          <cell r="M1828">
            <v>143</v>
          </cell>
          <cell r="N1828">
            <v>143</v>
          </cell>
          <cell r="O1828">
            <v>0</v>
          </cell>
          <cell r="P1828">
            <v>143</v>
          </cell>
          <cell r="Q1828">
            <v>0</v>
          </cell>
          <cell r="R1828">
            <v>4176</v>
          </cell>
          <cell r="S1828">
            <v>4306.1000000000004</v>
          </cell>
          <cell r="T1828">
            <v>4176</v>
          </cell>
          <cell r="U1828">
            <v>0</v>
          </cell>
          <cell r="V1828">
            <v>4176</v>
          </cell>
          <cell r="W1828">
            <v>0</v>
          </cell>
          <cell r="X1828">
            <v>2000</v>
          </cell>
          <cell r="Y1828">
            <v>0</v>
          </cell>
          <cell r="Z1828">
            <v>260200</v>
          </cell>
          <cell r="AA1828">
            <v>20000</v>
          </cell>
          <cell r="AB1828">
            <v>0</v>
          </cell>
          <cell r="AC1828">
            <v>0</v>
          </cell>
          <cell r="AD1828">
            <v>280200</v>
          </cell>
          <cell r="AE1828">
            <v>0</v>
          </cell>
          <cell r="AF1828">
            <v>238900</v>
          </cell>
          <cell r="AG1828">
            <v>238900</v>
          </cell>
          <cell r="AH1828">
            <v>14.74</v>
          </cell>
        </row>
        <row r="1829">
          <cell r="J1829" t="str">
            <v>CHANGAVARA_66F04-M.K.PALYA</v>
          </cell>
          <cell r="K1829" t="str">
            <v>AGRI</v>
          </cell>
          <cell r="L1829" t="str">
            <v>1320302906010104</v>
          </cell>
          <cell r="M1829">
            <v>154</v>
          </cell>
          <cell r="N1829">
            <v>154</v>
          </cell>
          <cell r="O1829">
            <v>0</v>
          </cell>
          <cell r="P1829">
            <v>154</v>
          </cell>
          <cell r="Q1829">
            <v>0</v>
          </cell>
          <cell r="R1829">
            <v>5515.4</v>
          </cell>
          <cell r="S1829">
            <v>5714.6</v>
          </cell>
          <cell r="T1829">
            <v>5515.4</v>
          </cell>
          <cell r="U1829">
            <v>0</v>
          </cell>
          <cell r="V1829">
            <v>5515.4</v>
          </cell>
          <cell r="W1829">
            <v>0</v>
          </cell>
          <cell r="X1829">
            <v>2000</v>
          </cell>
          <cell r="Y1829">
            <v>0</v>
          </cell>
          <cell r="Z1829">
            <v>398400</v>
          </cell>
          <cell r="AA1829">
            <v>0</v>
          </cell>
          <cell r="AB1829">
            <v>20000</v>
          </cell>
          <cell r="AC1829">
            <v>0</v>
          </cell>
          <cell r="AD1829">
            <v>378400</v>
          </cell>
          <cell r="AE1829">
            <v>0</v>
          </cell>
          <cell r="AF1829">
            <v>272900</v>
          </cell>
          <cell r="AG1829">
            <v>272900</v>
          </cell>
          <cell r="AH1829">
            <v>27.88</v>
          </cell>
        </row>
        <row r="1830">
          <cell r="J1830" t="str">
            <v>CHIKKABANAGERE_66F01-CB-GERE</v>
          </cell>
          <cell r="K1830" t="str">
            <v>AGRI</v>
          </cell>
          <cell r="L1830" t="str">
            <v>1320302904010101</v>
          </cell>
          <cell r="M1830">
            <v>241</v>
          </cell>
          <cell r="N1830">
            <v>241</v>
          </cell>
          <cell r="O1830">
            <v>0</v>
          </cell>
          <cell r="P1830">
            <v>241</v>
          </cell>
          <cell r="Q1830">
            <v>0</v>
          </cell>
          <cell r="R1830">
            <v>668.40700000000004</v>
          </cell>
          <cell r="S1830">
            <v>689.20799999999997</v>
          </cell>
          <cell r="T1830">
            <v>668.41</v>
          </cell>
          <cell r="U1830">
            <v>-2.9999999999290594E-3</v>
          </cell>
          <cell r="V1830">
            <v>668.41</v>
          </cell>
          <cell r="W1830">
            <v>-2.9999999999290594E-3</v>
          </cell>
          <cell r="X1830">
            <v>20000</v>
          </cell>
          <cell r="Y1830">
            <v>0</v>
          </cell>
          <cell r="Z1830">
            <v>416020</v>
          </cell>
          <cell r="AA1830">
            <v>35000</v>
          </cell>
          <cell r="AB1830">
            <v>0</v>
          </cell>
          <cell r="AC1830">
            <v>0</v>
          </cell>
          <cell r="AD1830">
            <v>451020</v>
          </cell>
          <cell r="AE1830">
            <v>0</v>
          </cell>
          <cell r="AF1830">
            <v>391000</v>
          </cell>
          <cell r="AG1830">
            <v>391000</v>
          </cell>
          <cell r="AH1830">
            <v>13.31</v>
          </cell>
        </row>
        <row r="1831">
          <cell r="J1831" t="str">
            <v>CHIKKABANAGERE_66F02-HULIKUNTE</v>
          </cell>
          <cell r="K1831" t="str">
            <v>AGRI</v>
          </cell>
          <cell r="L1831" t="str">
            <v>1320302904010102</v>
          </cell>
          <cell r="M1831">
            <v>232</v>
          </cell>
          <cell r="N1831">
            <v>231</v>
          </cell>
          <cell r="O1831">
            <v>1</v>
          </cell>
          <cell r="P1831">
            <v>231</v>
          </cell>
          <cell r="Q1831">
            <v>0</v>
          </cell>
          <cell r="R1831">
            <v>763.34699999999998</v>
          </cell>
          <cell r="S1831">
            <v>789.12699999999995</v>
          </cell>
          <cell r="T1831">
            <v>763.35</v>
          </cell>
          <cell r="U1831">
            <v>-3.0000000000427463E-3</v>
          </cell>
          <cell r="V1831">
            <v>763.35</v>
          </cell>
          <cell r="W1831">
            <v>-3.0000000000427463E-3</v>
          </cell>
          <cell r="X1831">
            <v>20000</v>
          </cell>
          <cell r="Y1831">
            <v>0</v>
          </cell>
          <cell r="Z1831">
            <v>515600</v>
          </cell>
          <cell r="AA1831">
            <v>40000</v>
          </cell>
          <cell r="AB1831">
            <v>0</v>
          </cell>
          <cell r="AC1831">
            <v>0</v>
          </cell>
          <cell r="AD1831">
            <v>555600</v>
          </cell>
          <cell r="AE1831">
            <v>0</v>
          </cell>
          <cell r="AF1831">
            <v>423220</v>
          </cell>
          <cell r="AG1831">
            <v>423220</v>
          </cell>
          <cell r="AH1831">
            <v>23.83</v>
          </cell>
        </row>
        <row r="1832">
          <cell r="J1832" t="str">
            <v>CHIKKABANAGERE_66F03-KOTTI</v>
          </cell>
          <cell r="K1832" t="str">
            <v>AGRI</v>
          </cell>
          <cell r="L1832" t="str">
            <v>1320302904010103</v>
          </cell>
          <cell r="M1832">
            <v>381</v>
          </cell>
          <cell r="N1832">
            <v>355</v>
          </cell>
          <cell r="O1832">
            <v>26</v>
          </cell>
          <cell r="P1832">
            <v>355</v>
          </cell>
          <cell r="Q1832">
            <v>0</v>
          </cell>
          <cell r="R1832">
            <v>653.55600000000004</v>
          </cell>
          <cell r="S1832">
            <v>677.65</v>
          </cell>
          <cell r="T1832">
            <v>653.55999999999995</v>
          </cell>
          <cell r="U1832">
            <v>-3.9999999999054126E-3</v>
          </cell>
          <cell r="V1832">
            <v>653.55999999999995</v>
          </cell>
          <cell r="W1832">
            <v>-3.9999999999054126E-3</v>
          </cell>
          <cell r="X1832">
            <v>30000</v>
          </cell>
          <cell r="Y1832">
            <v>0</v>
          </cell>
          <cell r="Z1832">
            <v>722820</v>
          </cell>
          <cell r="AA1832">
            <v>0</v>
          </cell>
          <cell r="AB1832">
            <v>0</v>
          </cell>
          <cell r="AC1832">
            <v>0</v>
          </cell>
          <cell r="AD1832">
            <v>722820</v>
          </cell>
          <cell r="AE1832">
            <v>0</v>
          </cell>
          <cell r="AF1832">
            <v>623400</v>
          </cell>
          <cell r="AG1832">
            <v>623400</v>
          </cell>
          <cell r="AH1832">
            <v>13.75</v>
          </cell>
        </row>
        <row r="1833">
          <cell r="J1833" t="str">
            <v>CHIKKABANAGERE_66F04-KAAREHALLI</v>
          </cell>
          <cell r="K1833" t="str">
            <v>AGRI</v>
          </cell>
          <cell r="L1833" t="str">
            <v>1320302904010104</v>
          </cell>
          <cell r="M1833">
            <v>330</v>
          </cell>
          <cell r="N1833">
            <v>321</v>
          </cell>
          <cell r="O1833">
            <v>9</v>
          </cell>
          <cell r="P1833">
            <v>321</v>
          </cell>
          <cell r="Q1833">
            <v>0</v>
          </cell>
          <cell r="R1833">
            <v>681.95500000000004</v>
          </cell>
          <cell r="S1833">
            <v>704.90200000000004</v>
          </cell>
          <cell r="T1833">
            <v>681.96</v>
          </cell>
          <cell r="U1833">
            <v>-4.9999999999954525E-3</v>
          </cell>
          <cell r="V1833">
            <v>681.96</v>
          </cell>
          <cell r="W1833">
            <v>-4.9999999999954525E-3</v>
          </cell>
          <cell r="X1833">
            <v>20000</v>
          </cell>
          <cell r="Y1833">
            <v>0</v>
          </cell>
          <cell r="Z1833">
            <v>458940</v>
          </cell>
          <cell r="AA1833">
            <v>30000</v>
          </cell>
          <cell r="AB1833">
            <v>0</v>
          </cell>
          <cell r="AC1833">
            <v>0</v>
          </cell>
          <cell r="AD1833">
            <v>488940</v>
          </cell>
          <cell r="AE1833">
            <v>0</v>
          </cell>
          <cell r="AF1833">
            <v>442490.5</v>
          </cell>
          <cell r="AG1833">
            <v>442490.5</v>
          </cell>
          <cell r="AH1833">
            <v>9.5</v>
          </cell>
        </row>
        <row r="1834">
          <cell r="J1834" t="str">
            <v>CHIKKABANAGERE_66F05-V.B.HALLI</v>
          </cell>
          <cell r="K1834" t="str">
            <v>AGRI</v>
          </cell>
          <cell r="L1834" t="str">
            <v>1320302904020101</v>
          </cell>
          <cell r="M1834">
            <v>404</v>
          </cell>
          <cell r="N1834">
            <v>404</v>
          </cell>
          <cell r="O1834">
            <v>0</v>
          </cell>
          <cell r="P1834">
            <v>404</v>
          </cell>
          <cell r="Q1834">
            <v>0</v>
          </cell>
          <cell r="R1834">
            <v>741.19100000000003</v>
          </cell>
          <cell r="S1834">
            <v>767.90200000000004</v>
          </cell>
          <cell r="T1834">
            <v>741.19</v>
          </cell>
          <cell r="U1834">
            <v>9.9999999997635314E-4</v>
          </cell>
          <cell r="V1834">
            <v>741.19</v>
          </cell>
          <cell r="W1834">
            <v>9.9999999997635314E-4</v>
          </cell>
          <cell r="X1834">
            <v>20000</v>
          </cell>
          <cell r="Y1834">
            <v>0</v>
          </cell>
          <cell r="Z1834">
            <v>534220</v>
          </cell>
          <cell r="AA1834">
            <v>30000</v>
          </cell>
          <cell r="AB1834">
            <v>0</v>
          </cell>
          <cell r="AC1834">
            <v>0</v>
          </cell>
          <cell r="AD1834">
            <v>564220</v>
          </cell>
          <cell r="AE1834">
            <v>0</v>
          </cell>
          <cell r="AF1834">
            <v>510618.30699999997</v>
          </cell>
          <cell r="AG1834">
            <v>510618.30699999997</v>
          </cell>
          <cell r="AH1834">
            <v>9.5</v>
          </cell>
        </row>
        <row r="1835">
          <cell r="J1835" t="str">
            <v>CHIKKABANAGERE_66F06-DEVAGIRI NJY</v>
          </cell>
          <cell r="K1835" t="str">
            <v>NJY</v>
          </cell>
          <cell r="L1835" t="str">
            <v>1320302904020102</v>
          </cell>
          <cell r="M1835">
            <v>1215</v>
          </cell>
          <cell r="N1835">
            <v>927</v>
          </cell>
          <cell r="O1835">
            <v>288</v>
          </cell>
          <cell r="P1835">
            <v>0</v>
          </cell>
          <cell r="Q1835">
            <v>0</v>
          </cell>
          <cell r="R1835">
            <v>250.72300000000001</v>
          </cell>
          <cell r="S1835">
            <v>256.98200000000003</v>
          </cell>
          <cell r="T1835">
            <v>250.72</v>
          </cell>
          <cell r="U1835">
            <v>3.0000000000143245E-3</v>
          </cell>
          <cell r="V1835">
            <v>250.72</v>
          </cell>
          <cell r="W1835">
            <v>3.0000000000143245E-3</v>
          </cell>
          <cell r="X1835">
            <v>20000</v>
          </cell>
          <cell r="Y1835">
            <v>0</v>
          </cell>
          <cell r="Z1835">
            <v>125180</v>
          </cell>
          <cell r="AA1835">
            <v>0</v>
          </cell>
          <cell r="AB1835">
            <v>10000</v>
          </cell>
          <cell r="AC1835">
            <v>0</v>
          </cell>
          <cell r="AD1835">
            <v>115180</v>
          </cell>
          <cell r="AE1835">
            <v>104853</v>
          </cell>
          <cell r="AF1835">
            <v>0</v>
          </cell>
          <cell r="AG1835">
            <v>104853</v>
          </cell>
          <cell r="AH1835">
            <v>8.9700000000000006</v>
          </cell>
        </row>
        <row r="1836">
          <cell r="J1836" t="str">
            <v>CHIKKABANAGERE_66F07-BARAGUR</v>
          </cell>
          <cell r="K1836" t="str">
            <v>AGRI</v>
          </cell>
          <cell r="L1836" t="str">
            <v>1320302904020103</v>
          </cell>
          <cell r="M1836">
            <v>426</v>
          </cell>
          <cell r="N1836">
            <v>301</v>
          </cell>
          <cell r="O1836">
            <v>125</v>
          </cell>
          <cell r="P1836">
            <v>301</v>
          </cell>
          <cell r="Q1836">
            <v>0</v>
          </cell>
          <cell r="R1836">
            <v>586.67399999999998</v>
          </cell>
          <cell r="S1836">
            <v>611.48500000000001</v>
          </cell>
          <cell r="T1836">
            <v>586.66999999999996</v>
          </cell>
          <cell r="U1836">
            <v>4.0000000000190994E-3</v>
          </cell>
          <cell r="V1836">
            <v>586.66999999999996</v>
          </cell>
          <cell r="W1836">
            <v>4.0000000000190994E-3</v>
          </cell>
          <cell r="X1836">
            <v>20000</v>
          </cell>
          <cell r="Y1836">
            <v>0</v>
          </cell>
          <cell r="Z1836">
            <v>496220</v>
          </cell>
          <cell r="AA1836">
            <v>40000</v>
          </cell>
          <cell r="AB1836">
            <v>0</v>
          </cell>
          <cell r="AC1836">
            <v>0</v>
          </cell>
          <cell r="AD1836">
            <v>536220</v>
          </cell>
          <cell r="AE1836">
            <v>0</v>
          </cell>
          <cell r="AF1836">
            <v>479300</v>
          </cell>
          <cell r="AG1836">
            <v>479300</v>
          </cell>
          <cell r="AH1836">
            <v>10.62</v>
          </cell>
        </row>
        <row r="1837">
          <cell r="J1837" t="str">
            <v>CHIKKABANAGERE_66F08-AGRAHARA</v>
          </cell>
          <cell r="K1837" t="str">
            <v>AGRI</v>
          </cell>
          <cell r="L1837" t="str">
            <v>1320302904020301</v>
          </cell>
          <cell r="M1837">
            <v>354</v>
          </cell>
          <cell r="N1837">
            <v>344</v>
          </cell>
          <cell r="O1837">
            <v>10</v>
          </cell>
          <cell r="P1837">
            <v>344</v>
          </cell>
          <cell r="Q1837">
            <v>0</v>
          </cell>
          <cell r="R1837">
            <v>793.54600000000005</v>
          </cell>
          <cell r="S1837">
            <v>814.41499999999996</v>
          </cell>
          <cell r="T1837">
            <v>793.55</v>
          </cell>
          <cell r="U1837">
            <v>-3.9999999999054126E-3</v>
          </cell>
          <cell r="V1837">
            <v>793.55</v>
          </cell>
          <cell r="W1837">
            <v>-3.9999999999054126E-3</v>
          </cell>
          <cell r="X1837">
            <v>20000</v>
          </cell>
          <cell r="Y1837">
            <v>0</v>
          </cell>
          <cell r="Z1837">
            <v>417380</v>
          </cell>
          <cell r="AA1837">
            <v>40000</v>
          </cell>
          <cell r="AB1837">
            <v>0</v>
          </cell>
          <cell r="AC1837">
            <v>0</v>
          </cell>
          <cell r="AD1837">
            <v>457380</v>
          </cell>
          <cell r="AE1837">
            <v>0</v>
          </cell>
          <cell r="AF1837">
            <v>413928.71</v>
          </cell>
          <cell r="AG1837">
            <v>413928.71</v>
          </cell>
          <cell r="AH1837">
            <v>9.5</v>
          </cell>
        </row>
        <row r="1838">
          <cell r="J1838" t="str">
            <v>CHIKKABANAGERE_66F09-K.R.HALLI</v>
          </cell>
          <cell r="K1838" t="str">
            <v>AGRI</v>
          </cell>
          <cell r="L1838" t="str">
            <v>1320302904020302</v>
          </cell>
          <cell r="M1838">
            <v>1022</v>
          </cell>
          <cell r="N1838">
            <v>337</v>
          </cell>
          <cell r="O1838">
            <v>685</v>
          </cell>
          <cell r="P1838">
            <v>337</v>
          </cell>
          <cell r="Q1838">
            <v>0</v>
          </cell>
          <cell r="R1838">
            <v>810.56299999999999</v>
          </cell>
          <cell r="S1838">
            <v>834.49300000000005</v>
          </cell>
          <cell r="T1838">
            <v>810.56</v>
          </cell>
          <cell r="U1838">
            <v>3.0000000000427463E-3</v>
          </cell>
          <cell r="V1838">
            <v>810.56</v>
          </cell>
          <cell r="W1838">
            <v>3.0000000000427463E-3</v>
          </cell>
          <cell r="X1838">
            <v>20000</v>
          </cell>
          <cell r="Y1838">
            <v>0</v>
          </cell>
          <cell r="Z1838">
            <v>478600</v>
          </cell>
          <cell r="AA1838">
            <v>20000</v>
          </cell>
          <cell r="AB1838">
            <v>0</v>
          </cell>
          <cell r="AC1838">
            <v>0</v>
          </cell>
          <cell r="AD1838">
            <v>498600</v>
          </cell>
          <cell r="AE1838">
            <v>0</v>
          </cell>
          <cell r="AF1838">
            <v>451233.50400000002</v>
          </cell>
          <cell r="AG1838">
            <v>451233.50400000002</v>
          </cell>
          <cell r="AH1838">
            <v>9.5</v>
          </cell>
        </row>
        <row r="1839">
          <cell r="J1839" t="str">
            <v>CHIKKABANAGERE_66F10-LAKKANAHALLI NJY</v>
          </cell>
          <cell r="K1839" t="str">
            <v>NJY</v>
          </cell>
          <cell r="L1839" t="str">
            <v>1320302904010105</v>
          </cell>
          <cell r="M1839">
            <v>1713</v>
          </cell>
          <cell r="N1839">
            <v>1444</v>
          </cell>
          <cell r="O1839">
            <v>269</v>
          </cell>
          <cell r="P1839">
            <v>0</v>
          </cell>
          <cell r="Q1839">
            <v>0</v>
          </cell>
          <cell r="R1839">
            <v>547.68399999999997</v>
          </cell>
          <cell r="S1839">
            <v>563.18700000000001</v>
          </cell>
          <cell r="T1839">
            <v>547.67999999999995</v>
          </cell>
          <cell r="U1839">
            <v>4.0000000000190994E-3</v>
          </cell>
          <cell r="V1839">
            <v>547.67999999999995</v>
          </cell>
          <cell r="W1839">
            <v>4.0000000000190994E-3</v>
          </cell>
          <cell r="X1839">
            <v>20000</v>
          </cell>
          <cell r="Y1839">
            <v>0</v>
          </cell>
          <cell r="Z1839">
            <v>310060</v>
          </cell>
          <cell r="AA1839">
            <v>0</v>
          </cell>
          <cell r="AB1839">
            <v>60000</v>
          </cell>
          <cell r="AC1839">
            <v>0</v>
          </cell>
          <cell r="AD1839">
            <v>250060</v>
          </cell>
          <cell r="AE1839">
            <v>219804</v>
          </cell>
          <cell r="AF1839">
            <v>0</v>
          </cell>
          <cell r="AG1839">
            <v>219804</v>
          </cell>
          <cell r="AH1839">
            <v>12.1</v>
          </cell>
        </row>
        <row r="1840">
          <cell r="J1840" t="str">
            <v>CHIKKABANAGERE_66F11-GANDIHALLI NJY</v>
          </cell>
          <cell r="K1840" t="str">
            <v>NJY</v>
          </cell>
          <cell r="L1840" t="str">
            <v>1320302904010106</v>
          </cell>
          <cell r="M1840">
            <v>1724</v>
          </cell>
          <cell r="N1840">
            <v>911</v>
          </cell>
          <cell r="O1840">
            <v>813</v>
          </cell>
          <cell r="P1840">
            <v>0</v>
          </cell>
          <cell r="Q1840">
            <v>0</v>
          </cell>
          <cell r="R1840">
            <v>577.65300000000002</v>
          </cell>
          <cell r="S1840">
            <v>588.81799999999998</v>
          </cell>
          <cell r="T1840">
            <v>577.65</v>
          </cell>
          <cell r="U1840">
            <v>3.0000000000427463E-3</v>
          </cell>
          <cell r="V1840">
            <v>577.65</v>
          </cell>
          <cell r="W1840">
            <v>3.0000000000427463E-3</v>
          </cell>
          <cell r="X1840">
            <v>10000</v>
          </cell>
          <cell r="Y1840">
            <v>0</v>
          </cell>
          <cell r="Z1840">
            <v>111650</v>
          </cell>
          <cell r="AA1840">
            <v>0</v>
          </cell>
          <cell r="AB1840">
            <v>43000</v>
          </cell>
          <cell r="AC1840">
            <v>0</v>
          </cell>
          <cell r="AD1840">
            <v>68650</v>
          </cell>
          <cell r="AE1840">
            <v>60864</v>
          </cell>
          <cell r="AF1840">
            <v>0</v>
          </cell>
          <cell r="AG1840">
            <v>60864</v>
          </cell>
          <cell r="AH1840">
            <v>11.34</v>
          </cell>
        </row>
        <row r="1841">
          <cell r="J1841" t="str">
            <v>CHIKKABANAGERE_66F12-DWARANAKUNTE NJY</v>
          </cell>
          <cell r="K1841" t="str">
            <v>NJY</v>
          </cell>
          <cell r="L1841" t="str">
            <v>1320302904010107</v>
          </cell>
          <cell r="M1841">
            <v>2911</v>
          </cell>
          <cell r="N1841">
            <v>2047</v>
          </cell>
          <cell r="O1841">
            <v>864</v>
          </cell>
          <cell r="P1841">
            <v>0</v>
          </cell>
          <cell r="Q1841">
            <v>0</v>
          </cell>
          <cell r="R1841">
            <v>17276.400000000001</v>
          </cell>
          <cell r="S1841">
            <v>17479.400000000001</v>
          </cell>
          <cell r="T1841">
            <v>17276.400000000001</v>
          </cell>
          <cell r="U1841">
            <v>0</v>
          </cell>
          <cell r="V1841">
            <v>17276.400000000001</v>
          </cell>
          <cell r="W1841">
            <v>0</v>
          </cell>
          <cell r="X1841">
            <v>1000</v>
          </cell>
          <cell r="Y1841">
            <v>0</v>
          </cell>
          <cell r="Z1841">
            <v>203000</v>
          </cell>
          <cell r="AA1841">
            <v>0</v>
          </cell>
          <cell r="AB1841">
            <v>20000</v>
          </cell>
          <cell r="AC1841">
            <v>0</v>
          </cell>
          <cell r="AD1841">
            <v>183000</v>
          </cell>
          <cell r="AE1841">
            <v>163853</v>
          </cell>
          <cell r="AF1841">
            <v>0</v>
          </cell>
          <cell r="AG1841">
            <v>163853</v>
          </cell>
          <cell r="AH1841">
            <v>10.46</v>
          </cell>
        </row>
        <row r="1842">
          <cell r="J1842" t="str">
            <v>CHIKKABANAGERE_66F13-HAROGERE NJY</v>
          </cell>
          <cell r="K1842" t="str">
            <v>NJY</v>
          </cell>
          <cell r="L1842" t="str">
            <v>1320302904010108</v>
          </cell>
          <cell r="M1842">
            <v>2487</v>
          </cell>
          <cell r="N1842">
            <v>2292</v>
          </cell>
          <cell r="O1842">
            <v>195</v>
          </cell>
          <cell r="P1842">
            <v>0</v>
          </cell>
          <cell r="Q1842">
            <v>0</v>
          </cell>
          <cell r="R1842">
            <v>17763.900000000001</v>
          </cell>
          <cell r="S1842">
            <v>17946.599999999999</v>
          </cell>
          <cell r="T1842">
            <v>17763.900000000001</v>
          </cell>
          <cell r="U1842">
            <v>0</v>
          </cell>
          <cell r="V1842">
            <v>17763.900000000001</v>
          </cell>
          <cell r="W1842">
            <v>0</v>
          </cell>
          <cell r="X1842">
            <v>1000</v>
          </cell>
          <cell r="Y1842">
            <v>0</v>
          </cell>
          <cell r="Z1842">
            <v>182700</v>
          </cell>
          <cell r="AA1842">
            <v>0</v>
          </cell>
          <cell r="AB1842">
            <v>40000</v>
          </cell>
          <cell r="AC1842">
            <v>0</v>
          </cell>
          <cell r="AD1842">
            <v>142700</v>
          </cell>
          <cell r="AE1842">
            <v>128952.9</v>
          </cell>
          <cell r="AF1842">
            <v>0</v>
          </cell>
          <cell r="AG1842">
            <v>128952.9</v>
          </cell>
          <cell r="AH1842">
            <v>9.6300000000000008</v>
          </cell>
        </row>
        <row r="1843">
          <cell r="J1843" t="str">
            <v>CHIKKABANAGERE_66F15-NARAGONDANAHALLI(NJY)</v>
          </cell>
          <cell r="K1843" t="str">
            <v>NJY</v>
          </cell>
          <cell r="L1843" t="str">
            <v>1320302904010109</v>
          </cell>
          <cell r="M1843">
            <v>923</v>
          </cell>
          <cell r="N1843">
            <v>804</v>
          </cell>
          <cell r="O1843">
            <v>119</v>
          </cell>
          <cell r="P1843">
            <v>0</v>
          </cell>
          <cell r="Q1843">
            <v>0</v>
          </cell>
          <cell r="R1843">
            <v>1391.8</v>
          </cell>
          <cell r="S1843">
            <v>1420.3</v>
          </cell>
          <cell r="T1843">
            <v>1391.8</v>
          </cell>
          <cell r="U1843">
            <v>0</v>
          </cell>
          <cell r="V1843">
            <v>1391.8</v>
          </cell>
          <cell r="W1843">
            <v>0</v>
          </cell>
          <cell r="X1843">
            <v>2000</v>
          </cell>
          <cell r="Y1843">
            <v>0</v>
          </cell>
          <cell r="Z1843">
            <v>57000</v>
          </cell>
          <cell r="AA1843">
            <v>18000</v>
          </cell>
          <cell r="AB1843">
            <v>0</v>
          </cell>
          <cell r="AC1843">
            <v>0</v>
          </cell>
          <cell r="AD1843">
            <v>75000</v>
          </cell>
          <cell r="AE1843">
            <v>67184</v>
          </cell>
          <cell r="AF1843">
            <v>0</v>
          </cell>
          <cell r="AG1843">
            <v>67184</v>
          </cell>
          <cell r="AH1843">
            <v>10.42</v>
          </cell>
        </row>
        <row r="1844">
          <cell r="J1844" t="str">
            <v>CHIKKABANAGERE_66F16-BEERANAHALLI</v>
          </cell>
          <cell r="K1844" t="str">
            <v>AGRI</v>
          </cell>
          <cell r="L1844" t="str">
            <v>1320302904010110</v>
          </cell>
          <cell r="M1844">
            <v>215</v>
          </cell>
          <cell r="N1844">
            <v>215</v>
          </cell>
          <cell r="O1844">
            <v>0</v>
          </cell>
          <cell r="P1844">
            <v>215</v>
          </cell>
          <cell r="Q1844">
            <v>0</v>
          </cell>
          <cell r="R1844">
            <v>6031.3</v>
          </cell>
          <cell r="S1844">
            <v>6239</v>
          </cell>
          <cell r="T1844">
            <v>6031.3</v>
          </cell>
          <cell r="U1844">
            <v>0</v>
          </cell>
          <cell r="V1844">
            <v>6031.3</v>
          </cell>
          <cell r="W1844">
            <v>0</v>
          </cell>
          <cell r="X1844">
            <v>2000</v>
          </cell>
          <cell r="Y1844">
            <v>0</v>
          </cell>
          <cell r="Z1844">
            <v>415400</v>
          </cell>
          <cell r="AA1844">
            <v>0</v>
          </cell>
          <cell r="AB1844">
            <v>0</v>
          </cell>
          <cell r="AC1844">
            <v>0</v>
          </cell>
          <cell r="AD1844">
            <v>415400</v>
          </cell>
          <cell r="AE1844">
            <v>0</v>
          </cell>
          <cell r="AF1844">
            <v>344900</v>
          </cell>
          <cell r="AG1844">
            <v>344900</v>
          </cell>
          <cell r="AH1844">
            <v>16.97</v>
          </cell>
        </row>
        <row r="1845">
          <cell r="J1845" t="str">
            <v>GULIGENAHALLI_66F01-YARAGUNTE</v>
          </cell>
          <cell r="K1845" t="str">
            <v>AGRI</v>
          </cell>
          <cell r="L1845" t="str">
            <v>1320302902010101</v>
          </cell>
          <cell r="M1845">
            <v>279</v>
          </cell>
          <cell r="N1845">
            <v>279</v>
          </cell>
          <cell r="O1845">
            <v>0</v>
          </cell>
          <cell r="P1845">
            <v>279</v>
          </cell>
          <cell r="Q1845">
            <v>0</v>
          </cell>
          <cell r="R1845">
            <v>646.03</v>
          </cell>
          <cell r="S1845">
            <v>667.98099999999999</v>
          </cell>
          <cell r="T1845">
            <v>646.03</v>
          </cell>
          <cell r="U1845">
            <v>0</v>
          </cell>
          <cell r="V1845">
            <v>646.03</v>
          </cell>
          <cell r="W1845">
            <v>0</v>
          </cell>
          <cell r="X1845">
            <v>20000</v>
          </cell>
          <cell r="Y1845">
            <v>0</v>
          </cell>
          <cell r="Z1845">
            <v>439020</v>
          </cell>
          <cell r="AA1845">
            <v>30000</v>
          </cell>
          <cell r="AB1845">
            <v>0</v>
          </cell>
          <cell r="AC1845">
            <v>0</v>
          </cell>
          <cell r="AD1845">
            <v>469020</v>
          </cell>
          <cell r="AE1845">
            <v>0</v>
          </cell>
          <cell r="AF1845">
            <v>424463.63299999997</v>
          </cell>
          <cell r="AG1845">
            <v>424463.63299999997</v>
          </cell>
          <cell r="AH1845">
            <v>9.5</v>
          </cell>
        </row>
        <row r="1846">
          <cell r="J1846" t="str">
            <v>GULIGENAHALLI_66F02-CHANNANKUNTE</v>
          </cell>
          <cell r="K1846" t="str">
            <v>AGRI</v>
          </cell>
          <cell r="L1846" t="str">
            <v>1320302902010102</v>
          </cell>
          <cell r="M1846">
            <v>305</v>
          </cell>
          <cell r="N1846">
            <v>274</v>
          </cell>
          <cell r="O1846">
            <v>31</v>
          </cell>
          <cell r="P1846">
            <v>274</v>
          </cell>
          <cell r="Q1846">
            <v>0</v>
          </cell>
          <cell r="R1846">
            <v>703.678</v>
          </cell>
          <cell r="S1846">
            <v>725.23099999999999</v>
          </cell>
          <cell r="T1846">
            <v>703.68</v>
          </cell>
          <cell r="U1846">
            <v>-1.9999999999527063E-3</v>
          </cell>
          <cell r="V1846">
            <v>703.68</v>
          </cell>
          <cell r="W1846">
            <v>-1.9999999999527063E-3</v>
          </cell>
          <cell r="X1846">
            <v>20000</v>
          </cell>
          <cell r="Y1846">
            <v>0</v>
          </cell>
          <cell r="Z1846">
            <v>431060</v>
          </cell>
          <cell r="AA1846">
            <v>30000</v>
          </cell>
          <cell r="AB1846">
            <v>0</v>
          </cell>
          <cell r="AC1846">
            <v>0</v>
          </cell>
          <cell r="AD1846">
            <v>461060</v>
          </cell>
          <cell r="AE1846">
            <v>0</v>
          </cell>
          <cell r="AF1846">
            <v>417259.087</v>
          </cell>
          <cell r="AG1846">
            <v>417259.087</v>
          </cell>
          <cell r="AH1846">
            <v>9.5</v>
          </cell>
        </row>
        <row r="1847">
          <cell r="J1847" t="str">
            <v>GULIGENAHALLI_66F03-HONNAGONDANAHALLI</v>
          </cell>
          <cell r="K1847" t="str">
            <v>AGRI</v>
          </cell>
          <cell r="L1847" t="str">
            <v>1320302902010103</v>
          </cell>
          <cell r="M1847">
            <v>576</v>
          </cell>
          <cell r="N1847">
            <v>333</v>
          </cell>
          <cell r="O1847">
            <v>243</v>
          </cell>
          <cell r="P1847">
            <v>333</v>
          </cell>
          <cell r="Q1847">
            <v>0</v>
          </cell>
          <cell r="R1847">
            <v>821.59900000000005</v>
          </cell>
          <cell r="S1847">
            <v>848.70699999999999</v>
          </cell>
          <cell r="T1847">
            <v>821.6</v>
          </cell>
          <cell r="U1847">
            <v>-9.9999999997635314E-4</v>
          </cell>
          <cell r="V1847">
            <v>821.6</v>
          </cell>
          <cell r="W1847">
            <v>-9.9999999997635314E-4</v>
          </cell>
          <cell r="X1847">
            <v>20000</v>
          </cell>
          <cell r="Y1847">
            <v>0</v>
          </cell>
          <cell r="Z1847">
            <v>542160</v>
          </cell>
          <cell r="AA1847">
            <v>40000</v>
          </cell>
          <cell r="AB1847">
            <v>0</v>
          </cell>
          <cell r="AC1847">
            <v>0</v>
          </cell>
          <cell r="AD1847">
            <v>582160</v>
          </cell>
          <cell r="AE1847">
            <v>0</v>
          </cell>
          <cell r="AF1847">
            <v>526854.41700000002</v>
          </cell>
          <cell r="AG1847">
            <v>526854.41700000002</v>
          </cell>
          <cell r="AH1847">
            <v>9.5</v>
          </cell>
        </row>
        <row r="1848">
          <cell r="J1848" t="str">
            <v>GULIGENAHALLI_66F04-MAGODU</v>
          </cell>
          <cell r="K1848" t="str">
            <v>AGRI</v>
          </cell>
          <cell r="L1848" t="str">
            <v>1320302902010104</v>
          </cell>
          <cell r="M1848">
            <v>310</v>
          </cell>
          <cell r="N1848">
            <v>309</v>
          </cell>
          <cell r="O1848">
            <v>1</v>
          </cell>
          <cell r="P1848">
            <v>309</v>
          </cell>
          <cell r="Q1848">
            <v>0</v>
          </cell>
          <cell r="R1848">
            <v>888.36099999999999</v>
          </cell>
          <cell r="S1848">
            <v>933.05</v>
          </cell>
          <cell r="T1848">
            <v>888.36</v>
          </cell>
          <cell r="U1848">
            <v>9.9999999997635314E-4</v>
          </cell>
          <cell r="V1848">
            <v>888.36</v>
          </cell>
          <cell r="W1848">
            <v>9.9999999997635314E-4</v>
          </cell>
          <cell r="X1848">
            <v>20000</v>
          </cell>
          <cell r="Y1848">
            <v>0</v>
          </cell>
          <cell r="Z1848">
            <v>893780</v>
          </cell>
          <cell r="AA1848">
            <v>0</v>
          </cell>
          <cell r="AB1848">
            <v>100000</v>
          </cell>
          <cell r="AC1848">
            <v>0</v>
          </cell>
          <cell r="AD1848">
            <v>793780</v>
          </cell>
          <cell r="AE1848">
            <v>0</v>
          </cell>
          <cell r="AF1848">
            <v>542800</v>
          </cell>
          <cell r="AG1848">
            <v>542800</v>
          </cell>
          <cell r="AH1848">
            <v>31.62</v>
          </cell>
        </row>
        <row r="1849">
          <cell r="J1849" t="str">
            <v>GULIGENAHALLI_66F05-JAVANNAHALLI</v>
          </cell>
          <cell r="K1849" t="str">
            <v>AGRI</v>
          </cell>
          <cell r="L1849" t="str">
            <v>1320302902020301</v>
          </cell>
          <cell r="M1849">
            <v>257</v>
          </cell>
          <cell r="N1849">
            <v>257</v>
          </cell>
          <cell r="O1849">
            <v>0</v>
          </cell>
          <cell r="P1849">
            <v>257</v>
          </cell>
          <cell r="Q1849">
            <v>0</v>
          </cell>
          <cell r="R1849">
            <v>863.495</v>
          </cell>
          <cell r="S1849">
            <v>885.67899999999997</v>
          </cell>
          <cell r="T1849">
            <v>863.5</v>
          </cell>
          <cell r="U1849">
            <v>-4.9999999999954525E-3</v>
          </cell>
          <cell r="V1849">
            <v>863.5</v>
          </cell>
          <cell r="W1849">
            <v>-4.9999999999954525E-3</v>
          </cell>
          <cell r="X1849">
            <v>20000</v>
          </cell>
          <cell r="Y1849">
            <v>0</v>
          </cell>
          <cell r="Z1849">
            <v>443680</v>
          </cell>
          <cell r="AA1849">
            <v>30000</v>
          </cell>
          <cell r="AB1849">
            <v>0</v>
          </cell>
          <cell r="AC1849">
            <v>0</v>
          </cell>
          <cell r="AD1849">
            <v>473680</v>
          </cell>
          <cell r="AE1849">
            <v>0</v>
          </cell>
          <cell r="AF1849">
            <v>428680.755</v>
          </cell>
          <cell r="AG1849">
            <v>428680.755</v>
          </cell>
          <cell r="AH1849">
            <v>9.5</v>
          </cell>
        </row>
        <row r="1850">
          <cell r="J1850" t="str">
            <v>GULIGENAHALLI_66F06-GULIGENAHALLI</v>
          </cell>
          <cell r="K1850" t="str">
            <v>AGRI</v>
          </cell>
          <cell r="L1850" t="str">
            <v>1320302902020101</v>
          </cell>
          <cell r="M1850">
            <v>204</v>
          </cell>
          <cell r="N1850">
            <v>202</v>
          </cell>
          <cell r="O1850">
            <v>2</v>
          </cell>
          <cell r="P1850">
            <v>201</v>
          </cell>
          <cell r="Q1850">
            <v>0</v>
          </cell>
          <cell r="R1850">
            <v>827.14499999999998</v>
          </cell>
          <cell r="S1850">
            <v>857.04700000000003</v>
          </cell>
          <cell r="T1850">
            <v>827.15</v>
          </cell>
          <cell r="U1850">
            <v>-4.9999999999954525E-3</v>
          </cell>
          <cell r="V1850">
            <v>827.15</v>
          </cell>
          <cell r="W1850">
            <v>-4.9999999999954525E-3</v>
          </cell>
          <cell r="X1850">
            <v>20000</v>
          </cell>
          <cell r="Y1850">
            <v>0</v>
          </cell>
          <cell r="Z1850">
            <v>598040</v>
          </cell>
          <cell r="AA1850">
            <v>0</v>
          </cell>
          <cell r="AB1850">
            <v>80000</v>
          </cell>
          <cell r="AC1850">
            <v>0</v>
          </cell>
          <cell r="AD1850">
            <v>518040</v>
          </cell>
          <cell r="AE1850">
            <v>300</v>
          </cell>
          <cell r="AF1850">
            <v>358100</v>
          </cell>
          <cell r="AG1850">
            <v>358400</v>
          </cell>
          <cell r="AH1850">
            <v>30.82</v>
          </cell>
        </row>
        <row r="1851">
          <cell r="J1851" t="str">
            <v>GULIGENAHALLI_66F07-MUGANAHALLI</v>
          </cell>
          <cell r="K1851" t="str">
            <v>AGRI</v>
          </cell>
          <cell r="L1851" t="str">
            <v>1320302902020302</v>
          </cell>
          <cell r="M1851">
            <v>272</v>
          </cell>
          <cell r="N1851">
            <v>272</v>
          </cell>
          <cell r="O1851">
            <v>0</v>
          </cell>
          <cell r="P1851">
            <v>272</v>
          </cell>
          <cell r="Q1851">
            <v>0</v>
          </cell>
          <cell r="R1851">
            <v>938.59400000000005</v>
          </cell>
          <cell r="S1851">
            <v>973.59799999999996</v>
          </cell>
          <cell r="T1851">
            <v>938.59</v>
          </cell>
          <cell r="U1851">
            <v>4.0000000000190994E-3</v>
          </cell>
          <cell r="V1851">
            <v>938.59</v>
          </cell>
          <cell r="W1851">
            <v>4.0000000000190994E-3</v>
          </cell>
          <cell r="X1851">
            <v>20000</v>
          </cell>
          <cell r="Y1851">
            <v>0</v>
          </cell>
          <cell r="Z1851">
            <v>700080</v>
          </cell>
          <cell r="AA1851">
            <v>0</v>
          </cell>
          <cell r="AB1851">
            <v>50000</v>
          </cell>
          <cell r="AC1851">
            <v>0</v>
          </cell>
          <cell r="AD1851">
            <v>650080</v>
          </cell>
          <cell r="AE1851">
            <v>0</v>
          </cell>
          <cell r="AF1851">
            <v>456300</v>
          </cell>
          <cell r="AG1851">
            <v>456300</v>
          </cell>
          <cell r="AH1851">
            <v>29.81</v>
          </cell>
        </row>
        <row r="1852">
          <cell r="J1852" t="str">
            <v>GULIGENAHALLI_66F08-RATHNASANDRA</v>
          </cell>
          <cell r="K1852" t="str">
            <v>AGRI</v>
          </cell>
          <cell r="L1852" t="str">
            <v>1320302902020303</v>
          </cell>
          <cell r="M1852">
            <v>348</v>
          </cell>
          <cell r="N1852">
            <v>347</v>
          </cell>
          <cell r="O1852">
            <v>1</v>
          </cell>
          <cell r="P1852">
            <v>345</v>
          </cell>
          <cell r="Q1852">
            <v>0</v>
          </cell>
          <cell r="R1852">
            <v>1302.9570000000001</v>
          </cell>
          <cell r="S1852">
            <v>1351.271</v>
          </cell>
          <cell r="T1852">
            <v>1302.96</v>
          </cell>
          <cell r="U1852">
            <v>-2.9999999999290594E-3</v>
          </cell>
          <cell r="V1852">
            <v>1302.96</v>
          </cell>
          <cell r="W1852">
            <v>-2.9999999999290594E-3</v>
          </cell>
          <cell r="X1852">
            <v>20000</v>
          </cell>
          <cell r="Y1852">
            <v>0</v>
          </cell>
          <cell r="Z1852">
            <v>966280</v>
          </cell>
          <cell r="AA1852">
            <v>0</v>
          </cell>
          <cell r="AB1852">
            <v>100000</v>
          </cell>
          <cell r="AC1852">
            <v>0</v>
          </cell>
          <cell r="AD1852">
            <v>866280</v>
          </cell>
          <cell r="AE1852">
            <v>28</v>
          </cell>
          <cell r="AF1852">
            <v>602000</v>
          </cell>
          <cell r="AG1852">
            <v>602028</v>
          </cell>
          <cell r="AH1852">
            <v>30.5</v>
          </cell>
        </row>
        <row r="1853">
          <cell r="J1853" t="str">
            <v>GULIGENAHALLI_66F09-AREHALLI-NJY</v>
          </cell>
          <cell r="K1853" t="str">
            <v>NJY</v>
          </cell>
          <cell r="L1853" t="str">
            <v>1320302902010105</v>
          </cell>
          <cell r="M1853">
            <v>2812</v>
          </cell>
          <cell r="N1853">
            <v>2167</v>
          </cell>
          <cell r="O1853">
            <v>645</v>
          </cell>
          <cell r="P1853">
            <v>0</v>
          </cell>
          <cell r="Q1853">
            <v>0</v>
          </cell>
          <cell r="R1853">
            <v>417.51299999999998</v>
          </cell>
          <cell r="S1853">
            <v>428.39699999999999</v>
          </cell>
          <cell r="T1853">
            <v>417.51</v>
          </cell>
          <cell r="U1853">
            <v>2.9999999999859028E-3</v>
          </cell>
          <cell r="V1853">
            <v>417.51</v>
          </cell>
          <cell r="W1853">
            <v>2.9999999999859028E-3</v>
          </cell>
          <cell r="X1853">
            <v>20000</v>
          </cell>
          <cell r="Y1853">
            <v>0</v>
          </cell>
          <cell r="Z1853">
            <v>217680</v>
          </cell>
          <cell r="AA1853">
            <v>0</v>
          </cell>
          <cell r="AB1853">
            <v>0</v>
          </cell>
          <cell r="AC1853">
            <v>0</v>
          </cell>
          <cell r="AD1853">
            <v>217680</v>
          </cell>
          <cell r="AE1853">
            <v>196531</v>
          </cell>
          <cell r="AF1853">
            <v>0</v>
          </cell>
          <cell r="AG1853">
            <v>196531</v>
          </cell>
          <cell r="AH1853">
            <v>9.7200000000000006</v>
          </cell>
        </row>
        <row r="1854">
          <cell r="J1854" t="str">
            <v>GULIGENAHALLI_66F10-ANUPANAHALLI-NJY</v>
          </cell>
          <cell r="K1854" t="str">
            <v>NJY</v>
          </cell>
          <cell r="L1854" t="str">
            <v>1320302902020304</v>
          </cell>
          <cell r="M1854">
            <v>2911</v>
          </cell>
          <cell r="N1854">
            <v>2160</v>
          </cell>
          <cell r="O1854">
            <v>751</v>
          </cell>
          <cell r="P1854">
            <v>0</v>
          </cell>
          <cell r="Q1854">
            <v>0</v>
          </cell>
          <cell r="R1854">
            <v>420.98700000000002</v>
          </cell>
          <cell r="S1854">
            <v>430.65199999999999</v>
          </cell>
          <cell r="T1854">
            <v>420.99</v>
          </cell>
          <cell r="U1854">
            <v>-2.9999999999859028E-3</v>
          </cell>
          <cell r="V1854">
            <v>420.99</v>
          </cell>
          <cell r="W1854">
            <v>-2.9999999999859028E-3</v>
          </cell>
          <cell r="X1854">
            <v>20000</v>
          </cell>
          <cell r="Y1854">
            <v>0</v>
          </cell>
          <cell r="Z1854">
            <v>193300</v>
          </cell>
          <cell r="AA1854">
            <v>0</v>
          </cell>
          <cell r="AB1854">
            <v>20000</v>
          </cell>
          <cell r="AC1854">
            <v>0</v>
          </cell>
          <cell r="AD1854">
            <v>173300</v>
          </cell>
          <cell r="AE1854">
            <v>153062</v>
          </cell>
          <cell r="AF1854">
            <v>0</v>
          </cell>
          <cell r="AG1854">
            <v>153062</v>
          </cell>
          <cell r="AH1854">
            <v>11.68</v>
          </cell>
        </row>
        <row r="1855">
          <cell r="J1855" t="str">
            <v>GULIGENAHALLI_66F11-DG-HALLI-NJY</v>
          </cell>
          <cell r="K1855" t="str">
            <v>NJY</v>
          </cell>
          <cell r="L1855" t="str">
            <v>1320302902020305</v>
          </cell>
          <cell r="M1855">
            <v>1551</v>
          </cell>
          <cell r="N1855">
            <v>1147</v>
          </cell>
          <cell r="O1855">
            <v>404</v>
          </cell>
          <cell r="P1855">
            <v>0</v>
          </cell>
          <cell r="Q1855">
            <v>0</v>
          </cell>
          <cell r="R1855">
            <v>260.26499999999999</v>
          </cell>
          <cell r="S1855">
            <v>266.00099999999998</v>
          </cell>
          <cell r="T1855">
            <v>260.27</v>
          </cell>
          <cell r="U1855">
            <v>-4.9999999999954525E-3</v>
          </cell>
          <cell r="V1855">
            <v>260.27</v>
          </cell>
          <cell r="W1855">
            <v>-4.9999999999954525E-3</v>
          </cell>
          <cell r="X1855">
            <v>20000</v>
          </cell>
          <cell r="Y1855">
            <v>0</v>
          </cell>
          <cell r="Z1855">
            <v>114720</v>
          </cell>
          <cell r="AA1855">
            <v>0</v>
          </cell>
          <cell r="AB1855">
            <v>0</v>
          </cell>
          <cell r="AC1855">
            <v>0</v>
          </cell>
          <cell r="AD1855">
            <v>114720</v>
          </cell>
          <cell r="AE1855">
            <v>106984.5</v>
          </cell>
          <cell r="AF1855">
            <v>0</v>
          </cell>
          <cell r="AG1855">
            <v>106984.5</v>
          </cell>
          <cell r="AH1855">
            <v>6.74</v>
          </cell>
        </row>
        <row r="1856">
          <cell r="J1856" t="str">
            <v>GULIGENAHALLI_66F12-GUMMANAHALLI</v>
          </cell>
          <cell r="K1856" t="str">
            <v>AGRI</v>
          </cell>
          <cell r="L1856" t="str">
            <v>1320302902020306</v>
          </cell>
          <cell r="M1856">
            <v>157</v>
          </cell>
          <cell r="N1856">
            <v>157</v>
          </cell>
          <cell r="O1856">
            <v>0</v>
          </cell>
          <cell r="P1856">
            <v>157</v>
          </cell>
          <cell r="Q1856">
            <v>0</v>
          </cell>
          <cell r="R1856">
            <v>3773.1</v>
          </cell>
          <cell r="S1856">
            <v>3987.9</v>
          </cell>
          <cell r="T1856">
            <v>3773.1</v>
          </cell>
          <cell r="U1856">
            <v>0</v>
          </cell>
          <cell r="V1856">
            <v>3773.1</v>
          </cell>
          <cell r="W1856">
            <v>0</v>
          </cell>
          <cell r="X1856">
            <v>2000</v>
          </cell>
          <cell r="Y1856">
            <v>0</v>
          </cell>
          <cell r="Z1856">
            <v>429600</v>
          </cell>
          <cell r="AA1856">
            <v>0</v>
          </cell>
          <cell r="AB1856">
            <v>60000</v>
          </cell>
          <cell r="AC1856">
            <v>0</v>
          </cell>
          <cell r="AD1856">
            <v>369600</v>
          </cell>
          <cell r="AE1856">
            <v>0</v>
          </cell>
          <cell r="AF1856">
            <v>258900</v>
          </cell>
          <cell r="AG1856">
            <v>258900</v>
          </cell>
          <cell r="AH1856">
            <v>29.95</v>
          </cell>
        </row>
        <row r="1857">
          <cell r="J1857" t="str">
            <v>GULIGENAHALLI_66F13-GIRINATHANAHALLY</v>
          </cell>
          <cell r="K1857" t="str">
            <v>AGRI</v>
          </cell>
          <cell r="L1857" t="str">
            <v>1320302902010106</v>
          </cell>
          <cell r="M1857">
            <v>183</v>
          </cell>
          <cell r="N1857">
            <v>183</v>
          </cell>
          <cell r="O1857">
            <v>0</v>
          </cell>
          <cell r="P1857">
            <v>183</v>
          </cell>
          <cell r="Q1857">
            <v>0</v>
          </cell>
          <cell r="R1857">
            <v>3421.9</v>
          </cell>
          <cell r="S1857">
            <v>3626.6</v>
          </cell>
          <cell r="T1857">
            <v>3421.9</v>
          </cell>
          <cell r="U1857">
            <v>0</v>
          </cell>
          <cell r="V1857">
            <v>3421.9</v>
          </cell>
          <cell r="W1857">
            <v>0</v>
          </cell>
          <cell r="X1857">
            <v>2000</v>
          </cell>
          <cell r="Y1857">
            <v>0</v>
          </cell>
          <cell r="Z1857">
            <v>409400</v>
          </cell>
          <cell r="AA1857">
            <v>0</v>
          </cell>
          <cell r="AB1857">
            <v>0</v>
          </cell>
          <cell r="AC1857">
            <v>0</v>
          </cell>
          <cell r="AD1857">
            <v>409400</v>
          </cell>
          <cell r="AE1857">
            <v>0</v>
          </cell>
          <cell r="AF1857">
            <v>332100</v>
          </cell>
          <cell r="AG1857">
            <v>332100</v>
          </cell>
          <cell r="AH1857">
            <v>18.88</v>
          </cell>
        </row>
        <row r="1858">
          <cell r="J1858" t="str">
            <v>KIADB_SIRA_66F10-KUNAGATANAHALLI</v>
          </cell>
          <cell r="K1858" t="str">
            <v>AGRI</v>
          </cell>
          <cell r="L1858" t="str">
            <v>1320302907010103</v>
          </cell>
          <cell r="M1858">
            <v>213</v>
          </cell>
          <cell r="N1858">
            <v>213</v>
          </cell>
          <cell r="O1858">
            <v>0</v>
          </cell>
          <cell r="P1858">
            <v>213</v>
          </cell>
          <cell r="Q1858">
            <v>0</v>
          </cell>
          <cell r="R1858">
            <v>179.1</v>
          </cell>
          <cell r="S1858">
            <v>456.6</v>
          </cell>
          <cell r="T1858">
            <v>179.1</v>
          </cell>
          <cell r="U1858">
            <v>0</v>
          </cell>
          <cell r="V1858">
            <v>179.1</v>
          </cell>
          <cell r="W1858">
            <v>0</v>
          </cell>
          <cell r="X1858">
            <v>2000</v>
          </cell>
          <cell r="Y1858">
            <v>0</v>
          </cell>
          <cell r="Z1858">
            <v>555000</v>
          </cell>
          <cell r="AA1858">
            <v>0</v>
          </cell>
          <cell r="AB1858">
            <v>115600</v>
          </cell>
          <cell r="AC1858">
            <v>0</v>
          </cell>
          <cell r="AD1858">
            <v>439400</v>
          </cell>
          <cell r="AE1858">
            <v>0</v>
          </cell>
          <cell r="AF1858">
            <v>373280</v>
          </cell>
          <cell r="AG1858">
            <v>373280</v>
          </cell>
          <cell r="AH1858">
            <v>15.05</v>
          </cell>
        </row>
        <row r="1859">
          <cell r="J1859" t="str">
            <v>KIADB_SIRA_66F11-MUDIGERE</v>
          </cell>
          <cell r="K1859" t="str">
            <v>AGRI</v>
          </cell>
          <cell r="L1859" t="str">
            <v>1320302907010101</v>
          </cell>
          <cell r="M1859">
            <v>366</v>
          </cell>
          <cell r="N1859">
            <v>364</v>
          </cell>
          <cell r="O1859">
            <v>2</v>
          </cell>
          <cell r="P1859">
            <v>364</v>
          </cell>
          <cell r="Q1859">
            <v>0</v>
          </cell>
          <cell r="R1859">
            <v>176.3</v>
          </cell>
          <cell r="S1859">
            <v>451.5</v>
          </cell>
          <cell r="T1859">
            <v>176.3</v>
          </cell>
          <cell r="U1859">
            <v>0</v>
          </cell>
          <cell r="V1859">
            <v>176.3</v>
          </cell>
          <cell r="W1859">
            <v>0</v>
          </cell>
          <cell r="X1859">
            <v>2000</v>
          </cell>
          <cell r="Y1859">
            <v>0</v>
          </cell>
          <cell r="Z1859">
            <v>550400</v>
          </cell>
          <cell r="AA1859">
            <v>65600</v>
          </cell>
          <cell r="AB1859">
            <v>0</v>
          </cell>
          <cell r="AC1859">
            <v>0</v>
          </cell>
          <cell r="AD1859">
            <v>616000</v>
          </cell>
          <cell r="AE1859">
            <v>0</v>
          </cell>
          <cell r="AF1859">
            <v>557478.77099999995</v>
          </cell>
          <cell r="AG1859">
            <v>557478.77099999995</v>
          </cell>
          <cell r="AH1859">
            <v>9.5</v>
          </cell>
        </row>
        <row r="1860">
          <cell r="J1860" t="str">
            <v>KIADB_SIRA_66F12-HONNENAHALLI NJY</v>
          </cell>
          <cell r="K1860" t="str">
            <v>NJY</v>
          </cell>
          <cell r="L1860" t="str">
            <v>1320302907010102</v>
          </cell>
          <cell r="M1860">
            <v>1327</v>
          </cell>
          <cell r="N1860">
            <v>1238</v>
          </cell>
          <cell r="O1860">
            <v>89</v>
          </cell>
          <cell r="P1860">
            <v>0</v>
          </cell>
          <cell r="Q1860">
            <v>0</v>
          </cell>
          <cell r="R1860">
            <v>10.8</v>
          </cell>
          <cell r="S1860">
            <v>55.7</v>
          </cell>
          <cell r="T1860">
            <v>10.8</v>
          </cell>
          <cell r="U1860">
            <v>0</v>
          </cell>
          <cell r="V1860">
            <v>10.8</v>
          </cell>
          <cell r="W1860">
            <v>0</v>
          </cell>
          <cell r="X1860">
            <v>2000</v>
          </cell>
          <cell r="Y1860">
            <v>0</v>
          </cell>
          <cell r="Z1860">
            <v>89800</v>
          </cell>
          <cell r="AA1860">
            <v>0</v>
          </cell>
          <cell r="AB1860">
            <v>20600</v>
          </cell>
          <cell r="AC1860">
            <v>0</v>
          </cell>
          <cell r="AD1860">
            <v>69200</v>
          </cell>
          <cell r="AE1860">
            <v>64401.7</v>
          </cell>
          <cell r="AF1860">
            <v>0</v>
          </cell>
          <cell r="AG1860">
            <v>64401.7</v>
          </cell>
          <cell r="AH1860">
            <v>6.93</v>
          </cell>
        </row>
        <row r="1861">
          <cell r="J1861" t="str">
            <v>PATTANAYAKANAHALLI_66F01-HULIGERE</v>
          </cell>
          <cell r="K1861" t="str">
            <v>AGRI</v>
          </cell>
          <cell r="L1861" t="str">
            <v>1320302901010101</v>
          </cell>
          <cell r="M1861">
            <v>529</v>
          </cell>
          <cell r="N1861">
            <v>316</v>
          </cell>
          <cell r="O1861">
            <v>213</v>
          </cell>
          <cell r="P1861">
            <v>316</v>
          </cell>
          <cell r="Q1861">
            <v>0</v>
          </cell>
          <cell r="R1861">
            <v>1016.52</v>
          </cell>
          <cell r="S1861">
            <v>1063.75</v>
          </cell>
          <cell r="T1861">
            <v>1016.52</v>
          </cell>
          <cell r="U1861">
            <v>0</v>
          </cell>
          <cell r="V1861">
            <v>1016.52</v>
          </cell>
          <cell r="W1861">
            <v>0</v>
          </cell>
          <cell r="X1861">
            <v>20000</v>
          </cell>
          <cell r="Y1861">
            <v>0</v>
          </cell>
          <cell r="Z1861">
            <v>944600</v>
          </cell>
          <cell r="AA1861">
            <v>0</v>
          </cell>
          <cell r="AB1861">
            <v>120000</v>
          </cell>
          <cell r="AC1861">
            <v>0</v>
          </cell>
          <cell r="AD1861">
            <v>824600</v>
          </cell>
          <cell r="AE1861">
            <v>0</v>
          </cell>
          <cell r="AF1861">
            <v>551100</v>
          </cell>
          <cell r="AG1861">
            <v>551100</v>
          </cell>
          <cell r="AH1861">
            <v>33.17</v>
          </cell>
        </row>
        <row r="1862">
          <cell r="J1862" t="str">
            <v>PATTANAYAKANAHALLI_66F02-HUCCHAGIRANAHALLI</v>
          </cell>
          <cell r="K1862" t="str">
            <v>AGRI</v>
          </cell>
          <cell r="L1862" t="str">
            <v>1320302901010102</v>
          </cell>
          <cell r="M1862">
            <v>358</v>
          </cell>
          <cell r="N1862">
            <v>357</v>
          </cell>
          <cell r="O1862">
            <v>1</v>
          </cell>
          <cell r="P1862">
            <v>357</v>
          </cell>
          <cell r="Q1862">
            <v>0</v>
          </cell>
          <cell r="R1862">
            <v>865.73</v>
          </cell>
          <cell r="S1862">
            <v>894.74</v>
          </cell>
          <cell r="T1862">
            <v>865.73</v>
          </cell>
          <cell r="U1862">
            <v>0</v>
          </cell>
          <cell r="V1862">
            <v>865.73</v>
          </cell>
          <cell r="W1862">
            <v>0</v>
          </cell>
          <cell r="X1862">
            <v>20000</v>
          </cell>
          <cell r="Y1862">
            <v>0</v>
          </cell>
          <cell r="Z1862">
            <v>580200</v>
          </cell>
          <cell r="AA1862">
            <v>30000</v>
          </cell>
          <cell r="AB1862">
            <v>0</v>
          </cell>
          <cell r="AC1862">
            <v>0</v>
          </cell>
          <cell r="AD1862">
            <v>610200</v>
          </cell>
          <cell r="AE1862">
            <v>0</v>
          </cell>
          <cell r="AF1862">
            <v>552230.71799999999</v>
          </cell>
          <cell r="AG1862">
            <v>552230.71799999999</v>
          </cell>
          <cell r="AH1862">
            <v>9.5</v>
          </cell>
        </row>
        <row r="1863">
          <cell r="J1863" t="str">
            <v>PATTANAYAKANAHALLI_66F03-RANGAPURA</v>
          </cell>
          <cell r="K1863" t="str">
            <v>AGRI</v>
          </cell>
          <cell r="L1863" t="str">
            <v>1320302901010103</v>
          </cell>
          <cell r="M1863">
            <v>198</v>
          </cell>
          <cell r="N1863">
            <v>197</v>
          </cell>
          <cell r="O1863">
            <v>1</v>
          </cell>
          <cell r="P1863">
            <v>197</v>
          </cell>
          <cell r="Q1863">
            <v>0</v>
          </cell>
          <cell r="R1863">
            <v>514.98</v>
          </cell>
          <cell r="S1863">
            <v>533.70000000000005</v>
          </cell>
          <cell r="T1863">
            <v>514.98</v>
          </cell>
          <cell r="U1863">
            <v>0</v>
          </cell>
          <cell r="V1863">
            <v>514.98</v>
          </cell>
          <cell r="W1863">
            <v>0</v>
          </cell>
          <cell r="X1863">
            <v>20000</v>
          </cell>
          <cell r="Y1863">
            <v>0</v>
          </cell>
          <cell r="Z1863">
            <v>374400</v>
          </cell>
          <cell r="AA1863">
            <v>40000</v>
          </cell>
          <cell r="AB1863">
            <v>0</v>
          </cell>
          <cell r="AC1863">
            <v>0</v>
          </cell>
          <cell r="AD1863">
            <v>414400</v>
          </cell>
          <cell r="AE1863">
            <v>0</v>
          </cell>
          <cell r="AF1863">
            <v>363700</v>
          </cell>
          <cell r="AG1863">
            <v>363700</v>
          </cell>
          <cell r="AH1863">
            <v>12.23</v>
          </cell>
        </row>
        <row r="1864">
          <cell r="J1864" t="str">
            <v>PATTANAYAKANAHALLI_66F04-KYADIGUNTE</v>
          </cell>
          <cell r="K1864" t="str">
            <v>AGRI</v>
          </cell>
          <cell r="L1864" t="str">
            <v>1320302901010104</v>
          </cell>
          <cell r="M1864">
            <v>265</v>
          </cell>
          <cell r="N1864">
            <v>263</v>
          </cell>
          <cell r="O1864">
            <v>2</v>
          </cell>
          <cell r="P1864">
            <v>263</v>
          </cell>
          <cell r="Q1864">
            <v>0</v>
          </cell>
          <cell r="R1864">
            <v>527.45000000000005</v>
          </cell>
          <cell r="S1864">
            <v>544.21</v>
          </cell>
          <cell r="T1864">
            <v>527.45000000000005</v>
          </cell>
          <cell r="U1864">
            <v>0</v>
          </cell>
          <cell r="V1864">
            <v>527.45000000000005</v>
          </cell>
          <cell r="W1864">
            <v>0</v>
          </cell>
          <cell r="X1864">
            <v>20000</v>
          </cell>
          <cell r="Y1864">
            <v>0</v>
          </cell>
          <cell r="Z1864">
            <v>335200</v>
          </cell>
          <cell r="AA1864">
            <v>40000</v>
          </cell>
          <cell r="AB1864">
            <v>0</v>
          </cell>
          <cell r="AC1864">
            <v>0</v>
          </cell>
          <cell r="AD1864">
            <v>375200</v>
          </cell>
          <cell r="AE1864">
            <v>0</v>
          </cell>
          <cell r="AF1864">
            <v>339555.17099999997</v>
          </cell>
          <cell r="AG1864">
            <v>339555.17099999997</v>
          </cell>
          <cell r="AH1864">
            <v>9.5</v>
          </cell>
        </row>
        <row r="1865">
          <cell r="J1865" t="str">
            <v>PATTANAYAKANAHALLI_66F05-NADUR</v>
          </cell>
          <cell r="K1865" t="str">
            <v>AGRI</v>
          </cell>
          <cell r="L1865" t="str">
            <v>1320302901020301</v>
          </cell>
          <cell r="M1865">
            <v>338</v>
          </cell>
          <cell r="N1865">
            <v>337</v>
          </cell>
          <cell r="O1865">
            <v>1</v>
          </cell>
          <cell r="P1865">
            <v>337</v>
          </cell>
          <cell r="Q1865">
            <v>0</v>
          </cell>
          <cell r="R1865">
            <v>736.16</v>
          </cell>
          <cell r="S1865">
            <v>767.76</v>
          </cell>
          <cell r="T1865">
            <v>736.16</v>
          </cell>
          <cell r="U1865">
            <v>0</v>
          </cell>
          <cell r="V1865">
            <v>736.16</v>
          </cell>
          <cell r="W1865">
            <v>0</v>
          </cell>
          <cell r="X1865">
            <v>20000</v>
          </cell>
          <cell r="Y1865">
            <v>0</v>
          </cell>
          <cell r="Z1865">
            <v>632000</v>
          </cell>
          <cell r="AA1865">
            <v>40000</v>
          </cell>
          <cell r="AB1865">
            <v>0</v>
          </cell>
          <cell r="AC1865">
            <v>0</v>
          </cell>
          <cell r="AD1865">
            <v>672000</v>
          </cell>
          <cell r="AE1865">
            <v>0</v>
          </cell>
          <cell r="AF1865">
            <v>608160.1</v>
          </cell>
          <cell r="AG1865">
            <v>608160.1</v>
          </cell>
          <cell r="AH1865">
            <v>9.5</v>
          </cell>
        </row>
        <row r="1866">
          <cell r="J1866" t="str">
            <v>PATTANAYAKANAHALLI_66F06-KALLAHALLI</v>
          </cell>
          <cell r="K1866" t="str">
            <v>AGRI</v>
          </cell>
          <cell r="L1866" t="str">
            <v>1320302901010105</v>
          </cell>
          <cell r="M1866">
            <v>205</v>
          </cell>
          <cell r="N1866">
            <v>205</v>
          </cell>
          <cell r="O1866">
            <v>0</v>
          </cell>
          <cell r="P1866">
            <v>205</v>
          </cell>
          <cell r="Q1866">
            <v>0</v>
          </cell>
          <cell r="R1866">
            <v>833.23</v>
          </cell>
          <cell r="S1866">
            <v>862.68</v>
          </cell>
          <cell r="T1866">
            <v>833.23</v>
          </cell>
          <cell r="U1866">
            <v>0</v>
          </cell>
          <cell r="V1866">
            <v>833.23</v>
          </cell>
          <cell r="W1866">
            <v>0</v>
          </cell>
          <cell r="X1866">
            <v>20000</v>
          </cell>
          <cell r="Y1866">
            <v>0</v>
          </cell>
          <cell r="Z1866">
            <v>589000</v>
          </cell>
          <cell r="AA1866">
            <v>0</v>
          </cell>
          <cell r="AB1866">
            <v>60000</v>
          </cell>
          <cell r="AC1866">
            <v>0</v>
          </cell>
          <cell r="AD1866">
            <v>529000</v>
          </cell>
          <cell r="AE1866">
            <v>0</v>
          </cell>
          <cell r="AF1866">
            <v>369800</v>
          </cell>
          <cell r="AG1866">
            <v>369800</v>
          </cell>
          <cell r="AH1866">
            <v>30.09</v>
          </cell>
        </row>
        <row r="1867">
          <cell r="J1867" t="str">
            <v>PATTANAYAKANAHALLI_66F07-P-M-HALLI</v>
          </cell>
          <cell r="K1867" t="str">
            <v>AGRI</v>
          </cell>
          <cell r="L1867" t="str">
            <v>1320302901020302</v>
          </cell>
          <cell r="M1867">
            <v>293</v>
          </cell>
          <cell r="N1867">
            <v>293</v>
          </cell>
          <cell r="O1867">
            <v>0</v>
          </cell>
          <cell r="P1867">
            <v>293</v>
          </cell>
          <cell r="Q1867">
            <v>0</v>
          </cell>
          <cell r="R1867">
            <v>726.31</v>
          </cell>
          <cell r="S1867">
            <v>750.63</v>
          </cell>
          <cell r="T1867">
            <v>726.31</v>
          </cell>
          <cell r="U1867">
            <v>0</v>
          </cell>
          <cell r="V1867">
            <v>726.31</v>
          </cell>
          <cell r="W1867">
            <v>0</v>
          </cell>
          <cell r="X1867">
            <v>20000</v>
          </cell>
          <cell r="Y1867">
            <v>0</v>
          </cell>
          <cell r="Z1867">
            <v>486400</v>
          </cell>
          <cell r="AA1867">
            <v>30000</v>
          </cell>
          <cell r="AB1867">
            <v>0</v>
          </cell>
          <cell r="AC1867">
            <v>0</v>
          </cell>
          <cell r="AD1867">
            <v>516400</v>
          </cell>
          <cell r="AE1867">
            <v>0</v>
          </cell>
          <cell r="AF1867">
            <v>467342.32699999999</v>
          </cell>
          <cell r="AG1867">
            <v>467342.32699999999</v>
          </cell>
          <cell r="AH1867">
            <v>9.5</v>
          </cell>
        </row>
        <row r="1868">
          <cell r="J1868" t="str">
            <v>PATTANAYAKANAHALLI_66F08-KEREYAGALAHALLI</v>
          </cell>
          <cell r="K1868" t="str">
            <v>AGRI</v>
          </cell>
          <cell r="L1868" t="str">
            <v>1320302901020303</v>
          </cell>
          <cell r="M1868">
            <v>311</v>
          </cell>
          <cell r="N1868">
            <v>302</v>
          </cell>
          <cell r="O1868">
            <v>9</v>
          </cell>
          <cell r="P1868">
            <v>302</v>
          </cell>
          <cell r="Q1868">
            <v>0</v>
          </cell>
          <cell r="R1868">
            <v>900.71</v>
          </cell>
          <cell r="S1868">
            <v>933.06</v>
          </cell>
          <cell r="T1868">
            <v>900.71</v>
          </cell>
          <cell r="U1868">
            <v>0</v>
          </cell>
          <cell r="V1868">
            <v>900.71</v>
          </cell>
          <cell r="W1868">
            <v>0</v>
          </cell>
          <cell r="X1868">
            <v>20000</v>
          </cell>
          <cell r="Y1868">
            <v>0</v>
          </cell>
          <cell r="Z1868">
            <v>647000</v>
          </cell>
          <cell r="AA1868">
            <v>0</v>
          </cell>
          <cell r="AB1868">
            <v>0</v>
          </cell>
          <cell r="AC1868">
            <v>0</v>
          </cell>
          <cell r="AD1868">
            <v>647000</v>
          </cell>
          <cell r="AE1868">
            <v>0</v>
          </cell>
          <cell r="AF1868">
            <v>530000</v>
          </cell>
          <cell r="AG1868">
            <v>530000</v>
          </cell>
          <cell r="AH1868">
            <v>18.079999999999998</v>
          </cell>
        </row>
        <row r="1869">
          <cell r="J1869" t="str">
            <v>PATTANAYAKANAHALLI_66F09-SIDDANAHALLI-NJY</v>
          </cell>
          <cell r="K1869" t="str">
            <v>NJY</v>
          </cell>
          <cell r="L1869" t="str">
            <v>1320302901020304</v>
          </cell>
          <cell r="M1869">
            <v>3097</v>
          </cell>
          <cell r="N1869">
            <v>2353</v>
          </cell>
          <cell r="O1869">
            <v>744</v>
          </cell>
          <cell r="P1869">
            <v>0</v>
          </cell>
          <cell r="Q1869">
            <v>0</v>
          </cell>
          <cell r="R1869">
            <v>530.28</v>
          </cell>
          <cell r="S1869">
            <v>541.4</v>
          </cell>
          <cell r="T1869">
            <v>530.28</v>
          </cell>
          <cell r="U1869">
            <v>0</v>
          </cell>
          <cell r="V1869">
            <v>530.28</v>
          </cell>
          <cell r="W1869">
            <v>0</v>
          </cell>
          <cell r="X1869">
            <v>20000</v>
          </cell>
          <cell r="Y1869">
            <v>0</v>
          </cell>
          <cell r="Z1869">
            <v>222400</v>
          </cell>
          <cell r="AA1869">
            <v>0</v>
          </cell>
          <cell r="AB1869">
            <v>10000</v>
          </cell>
          <cell r="AC1869">
            <v>0</v>
          </cell>
          <cell r="AD1869">
            <v>212400</v>
          </cell>
          <cell r="AE1869">
            <v>183529.8</v>
          </cell>
          <cell r="AF1869">
            <v>0</v>
          </cell>
          <cell r="AG1869">
            <v>183529.8</v>
          </cell>
          <cell r="AH1869">
            <v>13.59</v>
          </cell>
        </row>
        <row r="1870">
          <cell r="J1870" t="str">
            <v>PATTANAYAKANAHALLI_66F10-RAGALAHALLI-NJY</v>
          </cell>
          <cell r="K1870" t="str">
            <v>NJY</v>
          </cell>
          <cell r="L1870" t="str">
            <v>1320302901020305</v>
          </cell>
          <cell r="M1870">
            <v>3145</v>
          </cell>
          <cell r="N1870">
            <v>2057</v>
          </cell>
          <cell r="O1870">
            <v>1088</v>
          </cell>
          <cell r="P1870">
            <v>0</v>
          </cell>
          <cell r="Q1870">
            <v>0</v>
          </cell>
          <cell r="R1870">
            <v>1152.1199999999999</v>
          </cell>
          <cell r="S1870">
            <v>1170.08</v>
          </cell>
          <cell r="T1870">
            <v>1152.1199999999999</v>
          </cell>
          <cell r="U1870">
            <v>0</v>
          </cell>
          <cell r="V1870">
            <v>1152.1199999999999</v>
          </cell>
          <cell r="W1870">
            <v>0</v>
          </cell>
          <cell r="X1870">
            <v>20000</v>
          </cell>
          <cell r="Y1870">
            <v>0</v>
          </cell>
          <cell r="Z1870">
            <v>359200</v>
          </cell>
          <cell r="AA1870">
            <v>0</v>
          </cell>
          <cell r="AB1870">
            <v>0</v>
          </cell>
          <cell r="AC1870">
            <v>0</v>
          </cell>
          <cell r="AD1870">
            <v>359200</v>
          </cell>
          <cell r="AE1870">
            <v>320745.90000000002</v>
          </cell>
          <cell r="AF1870">
            <v>0</v>
          </cell>
          <cell r="AG1870">
            <v>320745.90000000002</v>
          </cell>
          <cell r="AH1870">
            <v>10.71</v>
          </cell>
        </row>
        <row r="1871">
          <cell r="J1871" t="str">
            <v>PATTANAYAKANAHALLI_66F11-MELKUNTE-NJY</v>
          </cell>
          <cell r="K1871" t="str">
            <v>NJY</v>
          </cell>
          <cell r="L1871" t="str">
            <v>1320302901020306</v>
          </cell>
          <cell r="M1871">
            <v>2930</v>
          </cell>
          <cell r="N1871">
            <v>2120</v>
          </cell>
          <cell r="O1871">
            <v>810</v>
          </cell>
          <cell r="P1871">
            <v>0</v>
          </cell>
          <cell r="Q1871">
            <v>0</v>
          </cell>
          <cell r="R1871">
            <v>508.1</v>
          </cell>
          <cell r="S1871">
            <v>519.42999999999995</v>
          </cell>
          <cell r="T1871">
            <v>508.1</v>
          </cell>
          <cell r="U1871">
            <v>0</v>
          </cell>
          <cell r="V1871">
            <v>508.1</v>
          </cell>
          <cell r="W1871">
            <v>0</v>
          </cell>
          <cell r="X1871">
            <v>20000</v>
          </cell>
          <cell r="Y1871">
            <v>0</v>
          </cell>
          <cell r="Z1871">
            <v>226600</v>
          </cell>
          <cell r="AA1871">
            <v>0</v>
          </cell>
          <cell r="AB1871">
            <v>40000</v>
          </cell>
          <cell r="AC1871">
            <v>0</v>
          </cell>
          <cell r="AD1871">
            <v>186600</v>
          </cell>
          <cell r="AE1871">
            <v>165070.29999999999</v>
          </cell>
          <cell r="AF1871">
            <v>0</v>
          </cell>
          <cell r="AG1871">
            <v>165070.29999999999</v>
          </cell>
          <cell r="AH1871">
            <v>11.54</v>
          </cell>
        </row>
        <row r="1872">
          <cell r="J1872" t="str">
            <v>SIRA_66F01-KAMATH-NJY</v>
          </cell>
          <cell r="K1872" t="str">
            <v>NJY</v>
          </cell>
          <cell r="L1872" t="str">
            <v>1320302903010101</v>
          </cell>
          <cell r="M1872">
            <v>2255</v>
          </cell>
          <cell r="N1872">
            <v>1663</v>
          </cell>
          <cell r="O1872">
            <v>592</v>
          </cell>
          <cell r="P1872">
            <v>0</v>
          </cell>
          <cell r="Q1872">
            <v>0</v>
          </cell>
          <cell r="R1872">
            <v>393.904</v>
          </cell>
          <cell r="S1872">
            <v>402.56200000000001</v>
          </cell>
          <cell r="T1872">
            <v>393.9</v>
          </cell>
          <cell r="U1872">
            <v>4.0000000000190994E-3</v>
          </cell>
          <cell r="V1872">
            <v>393.9</v>
          </cell>
          <cell r="W1872">
            <v>4.0000000000190994E-3</v>
          </cell>
          <cell r="X1872">
            <v>20000</v>
          </cell>
          <cell r="Y1872">
            <v>0</v>
          </cell>
          <cell r="Z1872">
            <v>173160</v>
          </cell>
          <cell r="AA1872">
            <v>0</v>
          </cell>
          <cell r="AB1872">
            <v>0</v>
          </cell>
          <cell r="AC1872">
            <v>0</v>
          </cell>
          <cell r="AD1872">
            <v>173160</v>
          </cell>
          <cell r="AE1872">
            <v>152171.5</v>
          </cell>
          <cell r="AF1872">
            <v>0</v>
          </cell>
          <cell r="AG1872">
            <v>152171.5</v>
          </cell>
          <cell r="AH1872">
            <v>12.12</v>
          </cell>
        </row>
        <row r="1873">
          <cell r="J1873" t="str">
            <v>SIRA_66F02-YELIYURU</v>
          </cell>
          <cell r="K1873" t="str">
            <v>AGRI</v>
          </cell>
          <cell r="L1873" t="str">
            <v>1320302903010102</v>
          </cell>
          <cell r="M1873">
            <v>470</v>
          </cell>
          <cell r="N1873">
            <v>465</v>
          </cell>
          <cell r="O1873">
            <v>5</v>
          </cell>
          <cell r="P1873">
            <v>465</v>
          </cell>
          <cell r="Q1873">
            <v>0</v>
          </cell>
          <cell r="R1873">
            <v>882.19899999999996</v>
          </cell>
          <cell r="S1873">
            <v>909.85500000000002</v>
          </cell>
          <cell r="T1873">
            <v>882.2</v>
          </cell>
          <cell r="U1873">
            <v>-1.00000000009004E-3</v>
          </cell>
          <cell r="V1873">
            <v>882.2</v>
          </cell>
          <cell r="W1873">
            <v>-1.00000000009004E-3</v>
          </cell>
          <cell r="X1873">
            <v>20000</v>
          </cell>
          <cell r="Y1873">
            <v>0</v>
          </cell>
          <cell r="Z1873">
            <v>553120</v>
          </cell>
          <cell r="AA1873">
            <v>40000</v>
          </cell>
          <cell r="AB1873">
            <v>0</v>
          </cell>
          <cell r="AC1873">
            <v>0</v>
          </cell>
          <cell r="AD1873">
            <v>593120</v>
          </cell>
          <cell r="AE1873">
            <v>0</v>
          </cell>
          <cell r="AF1873">
            <v>536772.28799999994</v>
          </cell>
          <cell r="AG1873">
            <v>536772.28799999994</v>
          </cell>
          <cell r="AH1873">
            <v>9.5</v>
          </cell>
        </row>
        <row r="1874">
          <cell r="J1874" t="str">
            <v>SIRA_66F03-MEKERAHALLI</v>
          </cell>
          <cell r="K1874" t="str">
            <v>AGRI</v>
          </cell>
          <cell r="L1874" t="str">
            <v>1320302903010103</v>
          </cell>
          <cell r="M1874">
            <v>49</v>
          </cell>
          <cell r="N1874">
            <v>49</v>
          </cell>
          <cell r="O1874">
            <v>0</v>
          </cell>
          <cell r="P1874">
            <v>49</v>
          </cell>
          <cell r="Q1874">
            <v>0</v>
          </cell>
          <cell r="R1874">
            <v>1451.175</v>
          </cell>
          <cell r="S1874">
            <v>1451.662</v>
          </cell>
          <cell r="T1874">
            <v>1451.18</v>
          </cell>
          <cell r="U1874">
            <v>-5.0000000001091394E-3</v>
          </cell>
          <cell r="V1874">
            <v>1451.18</v>
          </cell>
          <cell r="W1874">
            <v>-5.0000000001091394E-3</v>
          </cell>
          <cell r="X1874">
            <v>20000</v>
          </cell>
          <cell r="Y1874">
            <v>0</v>
          </cell>
          <cell r="Z1874">
            <v>9740</v>
          </cell>
          <cell r="AA1874">
            <v>97750</v>
          </cell>
          <cell r="AB1874">
            <v>0</v>
          </cell>
          <cell r="AC1874">
            <v>0</v>
          </cell>
          <cell r="AD1874">
            <v>107490</v>
          </cell>
          <cell r="AE1874">
            <v>0</v>
          </cell>
          <cell r="AF1874">
            <v>91680</v>
          </cell>
          <cell r="AG1874">
            <v>91680</v>
          </cell>
          <cell r="AH1874">
            <v>14.71</v>
          </cell>
        </row>
        <row r="1875">
          <cell r="J1875" t="str">
            <v>SIRA_66F05-DEVARAHALLI</v>
          </cell>
          <cell r="K1875" t="str">
            <v>AGRI</v>
          </cell>
          <cell r="L1875" t="str">
            <v>1320302903010105</v>
          </cell>
          <cell r="M1875">
            <v>284</v>
          </cell>
          <cell r="N1875">
            <v>284</v>
          </cell>
          <cell r="O1875">
            <v>0</v>
          </cell>
          <cell r="P1875">
            <v>283</v>
          </cell>
          <cell r="Q1875">
            <v>0</v>
          </cell>
          <cell r="R1875">
            <v>403.35</v>
          </cell>
          <cell r="S1875">
            <v>425.267</v>
          </cell>
          <cell r="T1875">
            <v>403.35</v>
          </cell>
          <cell r="U1875">
            <v>0</v>
          </cell>
          <cell r="V1875">
            <v>403.35</v>
          </cell>
          <cell r="W1875">
            <v>0</v>
          </cell>
          <cell r="X1875">
            <v>20000</v>
          </cell>
          <cell r="Y1875">
            <v>0</v>
          </cell>
          <cell r="Z1875">
            <v>438340</v>
          </cell>
          <cell r="AA1875">
            <v>35500</v>
          </cell>
          <cell r="AB1875">
            <v>0</v>
          </cell>
          <cell r="AC1875">
            <v>0</v>
          </cell>
          <cell r="AD1875">
            <v>473840</v>
          </cell>
          <cell r="AE1875">
            <v>0</v>
          </cell>
          <cell r="AF1875">
            <v>428825.10399999999</v>
          </cell>
          <cell r="AG1875">
            <v>428825.10399999999</v>
          </cell>
          <cell r="AH1875">
            <v>9.5</v>
          </cell>
        </row>
        <row r="1876">
          <cell r="J1876" t="str">
            <v>SIRA_66F06-MADALUR</v>
          </cell>
          <cell r="K1876" t="str">
            <v>AGRI</v>
          </cell>
          <cell r="L1876" t="str">
            <v>1320302903010301</v>
          </cell>
          <cell r="M1876">
            <v>843</v>
          </cell>
          <cell r="N1876">
            <v>448</v>
          </cell>
          <cell r="O1876">
            <v>395</v>
          </cell>
          <cell r="P1876">
            <v>448</v>
          </cell>
          <cell r="Q1876">
            <v>0</v>
          </cell>
          <cell r="R1876">
            <v>911.93700000000001</v>
          </cell>
          <cell r="S1876">
            <v>944.63599999999997</v>
          </cell>
          <cell r="T1876">
            <v>911.94</v>
          </cell>
          <cell r="U1876">
            <v>-3.0000000000427463E-3</v>
          </cell>
          <cell r="V1876">
            <v>911.94</v>
          </cell>
          <cell r="W1876">
            <v>-3.0000000000427463E-3</v>
          </cell>
          <cell r="X1876">
            <v>20000</v>
          </cell>
          <cell r="Y1876">
            <v>0</v>
          </cell>
          <cell r="Z1876">
            <v>653980</v>
          </cell>
          <cell r="AA1876">
            <v>40000</v>
          </cell>
          <cell r="AB1876">
            <v>0</v>
          </cell>
          <cell r="AC1876">
            <v>0</v>
          </cell>
          <cell r="AD1876">
            <v>693980</v>
          </cell>
          <cell r="AE1876">
            <v>0</v>
          </cell>
          <cell r="AF1876">
            <v>628052.89800000004</v>
          </cell>
          <cell r="AG1876">
            <v>628052.89800000004</v>
          </cell>
          <cell r="AH1876">
            <v>9.5</v>
          </cell>
        </row>
        <row r="1877">
          <cell r="J1877" t="str">
            <v>SIRA_66F07-CHIKKERE</v>
          </cell>
          <cell r="K1877" t="str">
            <v>AGRI</v>
          </cell>
          <cell r="L1877" t="str">
            <v>1320302903010302</v>
          </cell>
          <cell r="M1877">
            <v>411</v>
          </cell>
          <cell r="N1877">
            <v>406</v>
          </cell>
          <cell r="O1877">
            <v>5</v>
          </cell>
          <cell r="P1877">
            <v>406</v>
          </cell>
          <cell r="Q1877">
            <v>0</v>
          </cell>
          <cell r="R1877">
            <v>795.47699999999998</v>
          </cell>
          <cell r="S1877">
            <v>814.15</v>
          </cell>
          <cell r="T1877">
            <v>795.48</v>
          </cell>
          <cell r="U1877">
            <v>-3.0000000000427463E-3</v>
          </cell>
          <cell r="V1877">
            <v>795.48</v>
          </cell>
          <cell r="W1877">
            <v>-3.0000000000427463E-3</v>
          </cell>
          <cell r="X1877">
            <v>20000</v>
          </cell>
          <cell r="Y1877">
            <v>0</v>
          </cell>
          <cell r="Z1877">
            <v>373460</v>
          </cell>
          <cell r="AA1877">
            <v>20000</v>
          </cell>
          <cell r="AB1877">
            <v>0</v>
          </cell>
          <cell r="AC1877">
            <v>0</v>
          </cell>
          <cell r="AD1877">
            <v>393460</v>
          </cell>
          <cell r="AE1877">
            <v>0</v>
          </cell>
          <cell r="AF1877">
            <v>356082.15399999998</v>
          </cell>
          <cell r="AG1877">
            <v>356082.15399999998</v>
          </cell>
          <cell r="AH1877">
            <v>9.5</v>
          </cell>
        </row>
        <row r="1878">
          <cell r="J1878" t="str">
            <v>SIRA_66F10-KSRTC DEPO</v>
          </cell>
          <cell r="K1878" t="str">
            <v>DOMESTIC</v>
          </cell>
          <cell r="L1878" t="str">
            <v>1320302903010106</v>
          </cell>
          <cell r="M1878">
            <v>98</v>
          </cell>
          <cell r="N1878">
            <v>70</v>
          </cell>
          <cell r="O1878">
            <v>28</v>
          </cell>
          <cell r="P1878">
            <v>0</v>
          </cell>
          <cell r="Q1878">
            <v>0</v>
          </cell>
          <cell r="R1878">
            <v>406.85199999999998</v>
          </cell>
          <cell r="S1878">
            <v>406.85199999999998</v>
          </cell>
          <cell r="T1878">
            <v>0</v>
          </cell>
          <cell r="U1878">
            <v>406.85199999999998</v>
          </cell>
          <cell r="V1878">
            <v>0</v>
          </cell>
          <cell r="W1878">
            <v>406.85199999999998</v>
          </cell>
          <cell r="X1878">
            <v>15000</v>
          </cell>
          <cell r="Y1878">
            <v>0</v>
          </cell>
          <cell r="Z1878">
            <v>0</v>
          </cell>
          <cell r="AA1878">
            <v>46700</v>
          </cell>
          <cell r="AB1878">
            <v>0</v>
          </cell>
          <cell r="AC1878">
            <v>0</v>
          </cell>
          <cell r="AD1878">
            <v>46700</v>
          </cell>
          <cell r="AE1878">
            <v>44721.1</v>
          </cell>
          <cell r="AF1878">
            <v>0</v>
          </cell>
          <cell r="AG1878">
            <v>44721.1</v>
          </cell>
          <cell r="AH1878">
            <v>4.24</v>
          </cell>
        </row>
        <row r="1879">
          <cell r="J1879" t="str">
            <v>SIRA_66F11-MANANGI</v>
          </cell>
          <cell r="K1879" t="str">
            <v>AGRI</v>
          </cell>
          <cell r="L1879" t="str">
            <v>1320302903020501</v>
          </cell>
          <cell r="M1879">
            <v>238</v>
          </cell>
          <cell r="N1879">
            <v>237</v>
          </cell>
          <cell r="O1879">
            <v>1</v>
          </cell>
          <cell r="P1879">
            <v>235</v>
          </cell>
          <cell r="Q1879">
            <v>0</v>
          </cell>
          <cell r="R1879">
            <v>843.452</v>
          </cell>
          <cell r="S1879">
            <v>871.47400000000005</v>
          </cell>
          <cell r="T1879">
            <v>843.45</v>
          </cell>
          <cell r="U1879">
            <v>1.9999999999527063E-3</v>
          </cell>
          <cell r="V1879">
            <v>843.45</v>
          </cell>
          <cell r="W1879">
            <v>1.9999999999527063E-3</v>
          </cell>
          <cell r="X1879">
            <v>20000</v>
          </cell>
          <cell r="Y1879">
            <v>0</v>
          </cell>
          <cell r="Z1879">
            <v>560440</v>
          </cell>
          <cell r="AA1879">
            <v>0</v>
          </cell>
          <cell r="AB1879">
            <v>45500</v>
          </cell>
          <cell r="AC1879">
            <v>0</v>
          </cell>
          <cell r="AD1879">
            <v>514940</v>
          </cell>
          <cell r="AE1879">
            <v>529</v>
          </cell>
          <cell r="AF1879">
            <v>424570</v>
          </cell>
          <cell r="AG1879">
            <v>425099</v>
          </cell>
          <cell r="AH1879">
            <v>17.45</v>
          </cell>
        </row>
        <row r="1880">
          <cell r="J1880" t="str">
            <v>SIRA_66F12-BENCHE NJY</v>
          </cell>
          <cell r="K1880" t="str">
            <v>NJY</v>
          </cell>
          <cell r="L1880" t="str">
            <v>1320302903020502</v>
          </cell>
          <cell r="M1880">
            <v>487</v>
          </cell>
          <cell r="N1880">
            <v>153</v>
          </cell>
          <cell r="O1880">
            <v>334</v>
          </cell>
          <cell r="P1880">
            <v>0</v>
          </cell>
          <cell r="Q1880">
            <v>0</v>
          </cell>
          <cell r="R1880">
            <v>347.46100000000001</v>
          </cell>
          <cell r="S1880">
            <v>356.41899999999998</v>
          </cell>
          <cell r="T1880">
            <v>347.46</v>
          </cell>
          <cell r="U1880">
            <v>1.0000000000331966E-3</v>
          </cell>
          <cell r="V1880">
            <v>347.46</v>
          </cell>
          <cell r="W1880">
            <v>1.0000000000331966E-3</v>
          </cell>
          <cell r="X1880">
            <v>20000</v>
          </cell>
          <cell r="Y1880">
            <v>0</v>
          </cell>
          <cell r="Z1880">
            <v>179160</v>
          </cell>
          <cell r="AA1880">
            <v>0</v>
          </cell>
          <cell r="AB1880">
            <v>170260</v>
          </cell>
          <cell r="AC1880">
            <v>0</v>
          </cell>
          <cell r="AD1880">
            <v>8900</v>
          </cell>
          <cell r="AE1880">
            <v>8146</v>
          </cell>
          <cell r="AF1880">
            <v>0</v>
          </cell>
          <cell r="AG1880">
            <v>8146</v>
          </cell>
          <cell r="AH1880">
            <v>8.4700000000000006</v>
          </cell>
        </row>
        <row r="1881">
          <cell r="J1881" t="str">
            <v>SIRA_66F13-BUTHAKATANAHALLI</v>
          </cell>
          <cell r="K1881" t="str">
            <v>AGRI</v>
          </cell>
          <cell r="L1881" t="str">
            <v>1320302903020503</v>
          </cell>
          <cell r="M1881">
            <v>734</v>
          </cell>
          <cell r="N1881">
            <v>413</v>
          </cell>
          <cell r="O1881">
            <v>321</v>
          </cell>
          <cell r="P1881">
            <v>412</v>
          </cell>
          <cell r="Q1881">
            <v>0</v>
          </cell>
          <cell r="R1881">
            <v>804.07</v>
          </cell>
          <cell r="S1881">
            <v>833.49800000000005</v>
          </cell>
          <cell r="T1881">
            <v>804.07</v>
          </cell>
          <cell r="U1881">
            <v>0</v>
          </cell>
          <cell r="V1881">
            <v>804.07</v>
          </cell>
          <cell r="W1881">
            <v>0</v>
          </cell>
          <cell r="X1881">
            <v>20000</v>
          </cell>
          <cell r="Y1881">
            <v>0</v>
          </cell>
          <cell r="Z1881">
            <v>588560</v>
          </cell>
          <cell r="AA1881">
            <v>50000</v>
          </cell>
          <cell r="AB1881">
            <v>0</v>
          </cell>
          <cell r="AC1881">
            <v>0</v>
          </cell>
          <cell r="AD1881">
            <v>638560</v>
          </cell>
          <cell r="AE1881">
            <v>5</v>
          </cell>
          <cell r="AF1881">
            <v>577891.96</v>
          </cell>
          <cell r="AG1881">
            <v>577896.95999999996</v>
          </cell>
          <cell r="AH1881">
            <v>9.5</v>
          </cell>
        </row>
        <row r="1882">
          <cell r="J1882" t="str">
            <v>SIRA_66F14-GM_HALLI</v>
          </cell>
          <cell r="K1882" t="str">
            <v>AGRI</v>
          </cell>
          <cell r="L1882" t="str">
            <v>1320302903020504</v>
          </cell>
          <cell r="M1882">
            <v>220</v>
          </cell>
          <cell r="N1882">
            <v>209</v>
          </cell>
          <cell r="O1882">
            <v>11</v>
          </cell>
          <cell r="P1882">
            <v>209</v>
          </cell>
          <cell r="Q1882">
            <v>0</v>
          </cell>
          <cell r="R1882">
            <v>851.80200000000002</v>
          </cell>
          <cell r="S1882">
            <v>880.81299999999999</v>
          </cell>
          <cell r="T1882">
            <v>851.8</v>
          </cell>
          <cell r="U1882">
            <v>2.0000000000663931E-3</v>
          </cell>
          <cell r="V1882">
            <v>851.8</v>
          </cell>
          <cell r="W1882">
            <v>2.0000000000663931E-3</v>
          </cell>
          <cell r="X1882">
            <v>20000</v>
          </cell>
          <cell r="Y1882">
            <v>0</v>
          </cell>
          <cell r="Z1882">
            <v>580220</v>
          </cell>
          <cell r="AA1882">
            <v>0</v>
          </cell>
          <cell r="AB1882">
            <v>40000</v>
          </cell>
          <cell r="AC1882">
            <v>0</v>
          </cell>
          <cell r="AD1882">
            <v>540220</v>
          </cell>
          <cell r="AE1882">
            <v>0</v>
          </cell>
          <cell r="AF1882">
            <v>386300</v>
          </cell>
          <cell r="AG1882">
            <v>386300</v>
          </cell>
          <cell r="AH1882">
            <v>28.49</v>
          </cell>
        </row>
        <row r="1883">
          <cell r="J1883" t="str">
            <v>SIRA_66F15-BANDKUNTE</v>
          </cell>
          <cell r="K1883" t="str">
            <v>AGRI</v>
          </cell>
          <cell r="L1883" t="str">
            <v>1320302903020505</v>
          </cell>
          <cell r="M1883">
            <v>382</v>
          </cell>
          <cell r="N1883">
            <v>341</v>
          </cell>
          <cell r="O1883">
            <v>41</v>
          </cell>
          <cell r="P1883">
            <v>341</v>
          </cell>
          <cell r="Q1883">
            <v>0</v>
          </cell>
          <cell r="R1883">
            <v>890.10900000000004</v>
          </cell>
          <cell r="S1883">
            <v>918.78800000000001</v>
          </cell>
          <cell r="T1883">
            <v>890.11</v>
          </cell>
          <cell r="U1883">
            <v>-9.9999999997635314E-4</v>
          </cell>
          <cell r="V1883">
            <v>890.11</v>
          </cell>
          <cell r="W1883">
            <v>-9.9999999997635314E-4</v>
          </cell>
          <cell r="X1883">
            <v>20000</v>
          </cell>
          <cell r="Y1883">
            <v>0</v>
          </cell>
          <cell r="Z1883">
            <v>573580</v>
          </cell>
          <cell r="AA1883">
            <v>60000</v>
          </cell>
          <cell r="AB1883">
            <v>0</v>
          </cell>
          <cell r="AC1883">
            <v>0</v>
          </cell>
          <cell r="AD1883">
            <v>633580</v>
          </cell>
          <cell r="AE1883">
            <v>0</v>
          </cell>
          <cell r="AF1883">
            <v>573390.96</v>
          </cell>
          <cell r="AG1883">
            <v>573390.96</v>
          </cell>
          <cell r="AH1883">
            <v>9.5</v>
          </cell>
        </row>
        <row r="1884">
          <cell r="J1884" t="str">
            <v>SIRA_66F16-SIRAJYOTHINAGARA</v>
          </cell>
          <cell r="K1884" t="str">
            <v>MIXED LOAD</v>
          </cell>
          <cell r="L1884" t="str">
            <v>1320302903020506</v>
          </cell>
          <cell r="M1884">
            <v>1</v>
          </cell>
          <cell r="N1884">
            <v>0</v>
          </cell>
          <cell r="O1884">
            <v>1</v>
          </cell>
          <cell r="P1884">
            <v>0</v>
          </cell>
          <cell r="Q1884">
            <v>0</v>
          </cell>
          <cell r="R1884">
            <v>1030.9949999999999</v>
          </cell>
          <cell r="S1884">
            <v>1052.895</v>
          </cell>
          <cell r="T1884">
            <v>1030.9949999999999</v>
          </cell>
          <cell r="U1884">
            <v>0</v>
          </cell>
          <cell r="V1884">
            <v>1030.9949999999999</v>
          </cell>
          <cell r="W1884">
            <v>0</v>
          </cell>
          <cell r="X1884">
            <v>20000</v>
          </cell>
          <cell r="Y1884">
            <v>0</v>
          </cell>
          <cell r="Z1884">
            <v>438000</v>
          </cell>
          <cell r="AA1884">
            <v>0</v>
          </cell>
          <cell r="AB1884">
            <v>0</v>
          </cell>
          <cell r="AC1884">
            <v>0</v>
          </cell>
          <cell r="AD1884">
            <v>438000</v>
          </cell>
          <cell r="AE1884">
            <v>0</v>
          </cell>
          <cell r="AF1884">
            <v>0</v>
          </cell>
          <cell r="AG1884">
            <v>0</v>
          </cell>
          <cell r="AH1884">
            <v>100</v>
          </cell>
        </row>
        <row r="1885">
          <cell r="J1885" t="str">
            <v>SIRA_66F17-THOGARAGUNTE NJY</v>
          </cell>
          <cell r="K1885" t="str">
            <v>NJY</v>
          </cell>
          <cell r="L1885" t="str">
            <v>1320302903020508</v>
          </cell>
          <cell r="M1885">
            <v>4302</v>
          </cell>
          <cell r="N1885">
            <v>3751</v>
          </cell>
          <cell r="O1885">
            <v>551</v>
          </cell>
          <cell r="P1885">
            <v>0</v>
          </cell>
          <cell r="Q1885">
            <v>0</v>
          </cell>
          <cell r="R1885">
            <v>15411.7</v>
          </cell>
          <cell r="S1885">
            <v>15740.4</v>
          </cell>
          <cell r="T1885">
            <v>15411.7</v>
          </cell>
          <cell r="U1885">
            <v>0</v>
          </cell>
          <cell r="V1885">
            <v>15411.7</v>
          </cell>
          <cell r="W1885">
            <v>0</v>
          </cell>
          <cell r="X1885">
            <v>1000</v>
          </cell>
          <cell r="Y1885">
            <v>0</v>
          </cell>
          <cell r="Z1885">
            <v>328700</v>
          </cell>
          <cell r="AA1885">
            <v>0</v>
          </cell>
          <cell r="AB1885">
            <v>0</v>
          </cell>
          <cell r="AC1885">
            <v>0</v>
          </cell>
          <cell r="AD1885">
            <v>328700</v>
          </cell>
          <cell r="AE1885">
            <v>300825.59999999998</v>
          </cell>
          <cell r="AF1885">
            <v>0</v>
          </cell>
          <cell r="AG1885">
            <v>300825.59999999998</v>
          </cell>
          <cell r="AH1885">
            <v>8.48</v>
          </cell>
        </row>
        <row r="1886">
          <cell r="J1886" t="str">
            <v>SIRA_66F18-KIADB SIRA</v>
          </cell>
          <cell r="K1886" t="str">
            <v>INDUSTRIAL</v>
          </cell>
          <cell r="L1886" t="str">
            <v>1320302903020507</v>
          </cell>
          <cell r="M1886">
            <v>8</v>
          </cell>
          <cell r="N1886">
            <v>1</v>
          </cell>
          <cell r="O1886">
            <v>7</v>
          </cell>
          <cell r="P1886">
            <v>0</v>
          </cell>
          <cell r="Q1886">
            <v>0</v>
          </cell>
          <cell r="V1886">
            <v>7838.9</v>
          </cell>
          <cell r="W1886">
            <v>-7838.9</v>
          </cell>
          <cell r="AE1886">
            <v>158</v>
          </cell>
          <cell r="AF1886">
            <v>0</v>
          </cell>
          <cell r="AG1886">
            <v>158</v>
          </cell>
        </row>
        <row r="1887">
          <cell r="J1887" t="str">
            <v>KANCHIPURA_66F01-KANCHIPURA</v>
          </cell>
          <cell r="K1887" t="str">
            <v>AGRI</v>
          </cell>
          <cell r="L1887" t="str">
            <v>1310204906010109</v>
          </cell>
          <cell r="M1887">
            <v>169</v>
          </cell>
          <cell r="N1887">
            <v>169</v>
          </cell>
          <cell r="O1887">
            <v>0</v>
          </cell>
          <cell r="P1887">
            <v>164</v>
          </cell>
          <cell r="Q1887">
            <v>0</v>
          </cell>
          <cell r="R1887">
            <v>228.83699999999999</v>
          </cell>
          <cell r="S1887">
            <v>249.46700000000001</v>
          </cell>
          <cell r="V1887">
            <v>228.84</v>
          </cell>
          <cell r="W1887">
            <v>-3.0000000000143245E-3</v>
          </cell>
          <cell r="X1887">
            <v>20000</v>
          </cell>
          <cell r="Y1887">
            <v>0</v>
          </cell>
          <cell r="Z1887">
            <v>412600</v>
          </cell>
          <cell r="AA1887">
            <v>0</v>
          </cell>
          <cell r="AB1887">
            <v>198500</v>
          </cell>
          <cell r="AC1887">
            <v>0</v>
          </cell>
          <cell r="AD1887">
            <v>214100</v>
          </cell>
          <cell r="AE1887">
            <v>187</v>
          </cell>
          <cell r="AF1887">
            <v>193574.052</v>
          </cell>
          <cell r="AG1887">
            <v>193761.052</v>
          </cell>
          <cell r="AH1887">
            <v>9.5</v>
          </cell>
        </row>
        <row r="1888">
          <cell r="J1888" t="str">
            <v>KANCHIPURA_66F02-KITTADALU</v>
          </cell>
          <cell r="K1888" t="str">
            <v>AGRI</v>
          </cell>
          <cell r="L1888" t="str">
            <v>1310204906010102</v>
          </cell>
          <cell r="M1888">
            <v>385</v>
          </cell>
          <cell r="N1888">
            <v>383</v>
          </cell>
          <cell r="O1888">
            <v>2</v>
          </cell>
          <cell r="P1888">
            <v>383</v>
          </cell>
          <cell r="Q1888">
            <v>0</v>
          </cell>
          <cell r="R1888">
            <v>560.13300000000004</v>
          </cell>
          <cell r="S1888">
            <v>582.12</v>
          </cell>
          <cell r="V1888">
            <v>560.13</v>
          </cell>
          <cell r="W1888">
            <v>3.0000000000427463E-3</v>
          </cell>
          <cell r="X1888">
            <v>20000</v>
          </cell>
          <cell r="Y1888">
            <v>0</v>
          </cell>
          <cell r="Z1888">
            <v>439740</v>
          </cell>
          <cell r="AA1888">
            <v>0</v>
          </cell>
          <cell r="AB1888">
            <v>0</v>
          </cell>
          <cell r="AC1888">
            <v>0</v>
          </cell>
          <cell r="AD1888">
            <v>439740</v>
          </cell>
          <cell r="AE1888">
            <v>0</v>
          </cell>
          <cell r="AF1888">
            <v>397964.745</v>
          </cell>
          <cell r="AG1888">
            <v>397964.745</v>
          </cell>
          <cell r="AH1888">
            <v>9.5</v>
          </cell>
        </row>
        <row r="1889">
          <cell r="J1889" t="str">
            <v>KANCHIPURA_66F03-KADAVIGERE</v>
          </cell>
          <cell r="K1889" t="str">
            <v>AGRI</v>
          </cell>
          <cell r="L1889" t="str">
            <v>1310204906010103</v>
          </cell>
          <cell r="M1889">
            <v>272</v>
          </cell>
          <cell r="N1889">
            <v>271</v>
          </cell>
          <cell r="O1889">
            <v>1</v>
          </cell>
          <cell r="P1889">
            <v>270</v>
          </cell>
          <cell r="Q1889">
            <v>0</v>
          </cell>
          <cell r="R1889">
            <v>440.24700000000001</v>
          </cell>
          <cell r="S1889">
            <v>453.22199999999998</v>
          </cell>
          <cell r="V1889">
            <v>440.25</v>
          </cell>
          <cell r="W1889">
            <v>-2.9999999999859028E-3</v>
          </cell>
          <cell r="X1889">
            <v>20000</v>
          </cell>
          <cell r="Y1889">
            <v>0</v>
          </cell>
          <cell r="Z1889">
            <v>259500</v>
          </cell>
          <cell r="AA1889">
            <v>0</v>
          </cell>
          <cell r="AB1889">
            <v>0</v>
          </cell>
          <cell r="AC1889">
            <v>0</v>
          </cell>
          <cell r="AD1889">
            <v>259500</v>
          </cell>
          <cell r="AE1889">
            <v>34</v>
          </cell>
          <cell r="AF1889">
            <v>234814.20699999999</v>
          </cell>
          <cell r="AG1889">
            <v>234848.20699999999</v>
          </cell>
          <cell r="AH1889">
            <v>9.5</v>
          </cell>
        </row>
        <row r="1890">
          <cell r="J1890" t="str">
            <v>KANCHIPURA_66F04-OBALAPURA</v>
          </cell>
          <cell r="K1890" t="str">
            <v>AGRI</v>
          </cell>
          <cell r="L1890" t="str">
            <v>1310204906010104</v>
          </cell>
          <cell r="M1890">
            <v>297</v>
          </cell>
          <cell r="N1890">
            <v>297</v>
          </cell>
          <cell r="O1890">
            <v>0</v>
          </cell>
          <cell r="P1890">
            <v>296</v>
          </cell>
          <cell r="Q1890">
            <v>0</v>
          </cell>
          <cell r="R1890">
            <v>480.24799999999999</v>
          </cell>
          <cell r="S1890">
            <v>499.714</v>
          </cell>
          <cell r="V1890">
            <v>480.25</v>
          </cell>
          <cell r="W1890">
            <v>-2.0000000000095497E-3</v>
          </cell>
          <cell r="X1890">
            <v>20000</v>
          </cell>
          <cell r="Y1890">
            <v>0</v>
          </cell>
          <cell r="Z1890">
            <v>389320</v>
          </cell>
          <cell r="AA1890">
            <v>0</v>
          </cell>
          <cell r="AB1890">
            <v>0</v>
          </cell>
          <cell r="AC1890">
            <v>0</v>
          </cell>
          <cell r="AD1890">
            <v>389320</v>
          </cell>
          <cell r="AE1890">
            <v>0</v>
          </cell>
          <cell r="AF1890">
            <v>352333.92499999999</v>
          </cell>
          <cell r="AG1890">
            <v>352333.92499999999</v>
          </cell>
          <cell r="AH1890">
            <v>9.5</v>
          </cell>
        </row>
        <row r="1891">
          <cell r="J1891" t="str">
            <v>KANCHIPURA_66F05-VENGALAPURA</v>
          </cell>
          <cell r="K1891" t="str">
            <v>NJY</v>
          </cell>
          <cell r="L1891" t="str">
            <v>1310204906010105</v>
          </cell>
          <cell r="M1891">
            <v>1875</v>
          </cell>
          <cell r="N1891">
            <v>1594</v>
          </cell>
          <cell r="O1891">
            <v>281</v>
          </cell>
          <cell r="P1891">
            <v>0</v>
          </cell>
          <cell r="Q1891">
            <v>0</v>
          </cell>
          <cell r="R1891">
            <v>6725.8</v>
          </cell>
          <cell r="S1891">
            <v>6725.8</v>
          </cell>
          <cell r="V1891">
            <v>6725.8</v>
          </cell>
          <cell r="W1891">
            <v>0</v>
          </cell>
          <cell r="X1891">
            <v>1000</v>
          </cell>
          <cell r="Y1891">
            <v>0</v>
          </cell>
          <cell r="Z1891">
            <v>0</v>
          </cell>
          <cell r="AA1891">
            <v>97540</v>
          </cell>
          <cell r="AB1891">
            <v>0</v>
          </cell>
          <cell r="AC1891">
            <v>0</v>
          </cell>
          <cell r="AD1891">
            <v>97540</v>
          </cell>
          <cell r="AE1891">
            <v>86892</v>
          </cell>
          <cell r="AF1891">
            <v>0</v>
          </cell>
          <cell r="AG1891">
            <v>86892</v>
          </cell>
          <cell r="AH1891">
            <v>10.92</v>
          </cell>
        </row>
        <row r="1892">
          <cell r="J1892" t="str">
            <v>KANCHIPURA_66F06-N N KATTE</v>
          </cell>
          <cell r="K1892" t="str">
            <v>NJY</v>
          </cell>
          <cell r="L1892" t="str">
            <v>1310204906010107</v>
          </cell>
          <cell r="M1892">
            <v>1346</v>
          </cell>
          <cell r="N1892">
            <v>1137</v>
          </cell>
          <cell r="O1892">
            <v>209</v>
          </cell>
          <cell r="P1892">
            <v>0</v>
          </cell>
          <cell r="Q1892">
            <v>0</v>
          </cell>
          <cell r="R1892">
            <v>6286.3</v>
          </cell>
          <cell r="S1892">
            <v>6346</v>
          </cell>
          <cell r="V1892">
            <v>6286.3</v>
          </cell>
          <cell r="W1892">
            <v>0</v>
          </cell>
          <cell r="X1892">
            <v>1000</v>
          </cell>
          <cell r="Y1892">
            <v>0</v>
          </cell>
          <cell r="Z1892">
            <v>59700</v>
          </cell>
          <cell r="AA1892">
            <v>0</v>
          </cell>
          <cell r="AB1892">
            <v>11520</v>
          </cell>
          <cell r="AC1892">
            <v>0</v>
          </cell>
          <cell r="AD1892">
            <v>48180</v>
          </cell>
          <cell r="AE1892">
            <v>42319.8</v>
          </cell>
          <cell r="AF1892">
            <v>0</v>
          </cell>
          <cell r="AG1892">
            <v>42319.8</v>
          </cell>
          <cell r="AH1892">
            <v>12.16</v>
          </cell>
        </row>
        <row r="1893">
          <cell r="J1893" t="str">
            <v>KANCHIPURA_66F07-D K KATTE</v>
          </cell>
          <cell r="K1893" t="str">
            <v>NJY</v>
          </cell>
          <cell r="L1893" t="str">
            <v>1310204906010108</v>
          </cell>
          <cell r="M1893">
            <v>1359</v>
          </cell>
          <cell r="N1893">
            <v>1154</v>
          </cell>
          <cell r="O1893">
            <v>205</v>
          </cell>
          <cell r="P1893">
            <v>0</v>
          </cell>
          <cell r="Q1893">
            <v>0</v>
          </cell>
          <cell r="R1893">
            <v>4893</v>
          </cell>
          <cell r="S1893">
            <v>4970.2</v>
          </cell>
          <cell r="V1893">
            <v>4893</v>
          </cell>
          <cell r="W1893">
            <v>0</v>
          </cell>
          <cell r="X1893">
            <v>1000</v>
          </cell>
          <cell r="Y1893">
            <v>0</v>
          </cell>
          <cell r="Z1893">
            <v>77200</v>
          </cell>
          <cell r="AA1893">
            <v>0</v>
          </cell>
          <cell r="AB1893">
            <v>25800</v>
          </cell>
          <cell r="AC1893">
            <v>0</v>
          </cell>
          <cell r="AD1893">
            <v>51400</v>
          </cell>
          <cell r="AE1893">
            <v>44643</v>
          </cell>
          <cell r="AF1893">
            <v>0</v>
          </cell>
          <cell r="AG1893">
            <v>44643</v>
          </cell>
          <cell r="AH1893">
            <v>13.15</v>
          </cell>
        </row>
        <row r="1894">
          <cell r="J1894" t="str">
            <v>KANCHIPURA_66F08-SHIVANAGARA</v>
          </cell>
          <cell r="K1894" t="str">
            <v>NJY</v>
          </cell>
          <cell r="L1894" t="str">
            <v>1310204906010106</v>
          </cell>
          <cell r="M1894">
            <v>1316</v>
          </cell>
          <cell r="N1894">
            <v>1158</v>
          </cell>
          <cell r="O1894">
            <v>158</v>
          </cell>
          <cell r="P1894">
            <v>0</v>
          </cell>
          <cell r="Q1894">
            <v>0</v>
          </cell>
          <cell r="R1894">
            <v>5477.8</v>
          </cell>
          <cell r="S1894">
            <v>5553.4</v>
          </cell>
          <cell r="V1894">
            <v>5477.8</v>
          </cell>
          <cell r="W1894">
            <v>0</v>
          </cell>
          <cell r="X1894">
            <v>1000</v>
          </cell>
          <cell r="Y1894">
            <v>0</v>
          </cell>
          <cell r="Z1894">
            <v>75600</v>
          </cell>
          <cell r="AA1894">
            <v>0</v>
          </cell>
          <cell r="AB1894">
            <v>7810</v>
          </cell>
          <cell r="AC1894">
            <v>0</v>
          </cell>
          <cell r="AD1894">
            <v>67790</v>
          </cell>
          <cell r="AE1894">
            <v>60958.7</v>
          </cell>
          <cell r="AF1894">
            <v>0</v>
          </cell>
          <cell r="AG1894">
            <v>60958.7</v>
          </cell>
          <cell r="AH1894">
            <v>10.08</v>
          </cell>
        </row>
        <row r="1895">
          <cell r="J1895" t="str">
            <v>KANCHIPURA_66F09-J.S.PURA</v>
          </cell>
          <cell r="K1895" t="str">
            <v>AGRI</v>
          </cell>
          <cell r="L1895" t="str">
            <v>1310204906020301</v>
          </cell>
          <cell r="M1895">
            <v>448</v>
          </cell>
          <cell r="N1895">
            <v>447</v>
          </cell>
          <cell r="O1895">
            <v>1</v>
          </cell>
          <cell r="P1895">
            <v>447</v>
          </cell>
          <cell r="Q1895">
            <v>0</v>
          </cell>
          <cell r="R1895">
            <v>6694.7</v>
          </cell>
          <cell r="S1895">
            <v>6950.4</v>
          </cell>
          <cell r="V1895">
            <v>6694.7</v>
          </cell>
          <cell r="W1895">
            <v>0</v>
          </cell>
          <cell r="X1895">
            <v>2000</v>
          </cell>
          <cell r="Y1895">
            <v>0</v>
          </cell>
          <cell r="Z1895">
            <v>511400</v>
          </cell>
          <cell r="AA1895">
            <v>7810</v>
          </cell>
          <cell r="AB1895">
            <v>0</v>
          </cell>
          <cell r="AC1895">
            <v>0</v>
          </cell>
          <cell r="AD1895">
            <v>519210</v>
          </cell>
          <cell r="AE1895">
            <v>0</v>
          </cell>
          <cell r="AF1895">
            <v>469884.4</v>
          </cell>
          <cell r="AG1895">
            <v>469884.4</v>
          </cell>
          <cell r="AH1895">
            <v>9.5</v>
          </cell>
        </row>
        <row r="1896">
          <cell r="J1896" t="str">
            <v>KANCHIPURA_66F10-CBKERE</v>
          </cell>
          <cell r="K1896" t="str">
            <v>AGRI</v>
          </cell>
          <cell r="L1896" t="str">
            <v>1310204906020302</v>
          </cell>
          <cell r="M1896">
            <v>213</v>
          </cell>
          <cell r="N1896">
            <v>209</v>
          </cell>
          <cell r="O1896">
            <v>4</v>
          </cell>
          <cell r="P1896">
            <v>208</v>
          </cell>
          <cell r="Q1896">
            <v>0</v>
          </cell>
          <cell r="R1896">
            <v>3981.6</v>
          </cell>
          <cell r="S1896">
            <v>4106.3</v>
          </cell>
          <cell r="V1896">
            <v>3981.6</v>
          </cell>
          <cell r="W1896">
            <v>0</v>
          </cell>
          <cell r="X1896">
            <v>2000</v>
          </cell>
          <cell r="Y1896">
            <v>0</v>
          </cell>
          <cell r="Z1896">
            <v>249400</v>
          </cell>
          <cell r="AA1896">
            <v>0</v>
          </cell>
          <cell r="AB1896">
            <v>0</v>
          </cell>
          <cell r="AC1896">
            <v>0</v>
          </cell>
          <cell r="AD1896">
            <v>249400</v>
          </cell>
          <cell r="AE1896">
            <v>25</v>
          </cell>
          <cell r="AF1896">
            <v>225681.43900000001</v>
          </cell>
          <cell r="AG1896">
            <v>225706.43900000001</v>
          </cell>
          <cell r="AH1896">
            <v>9.5</v>
          </cell>
        </row>
        <row r="1897">
          <cell r="J1897" t="str">
            <v>KANCHIPURA_66F11-R D THANDYA</v>
          </cell>
          <cell r="K1897" t="str">
            <v>AGRI</v>
          </cell>
          <cell r="L1897" t="str">
            <v>1310204906020303</v>
          </cell>
          <cell r="M1897">
            <v>281</v>
          </cell>
          <cell r="N1897">
            <v>281</v>
          </cell>
          <cell r="O1897">
            <v>0</v>
          </cell>
          <cell r="P1897">
            <v>281</v>
          </cell>
          <cell r="Q1897">
            <v>0</v>
          </cell>
          <cell r="R1897">
            <v>1930</v>
          </cell>
          <cell r="S1897">
            <v>1958.1</v>
          </cell>
          <cell r="V1897">
            <v>1930</v>
          </cell>
          <cell r="W1897">
            <v>0</v>
          </cell>
          <cell r="X1897">
            <v>2000</v>
          </cell>
          <cell r="Y1897">
            <v>0</v>
          </cell>
          <cell r="Z1897">
            <v>56200</v>
          </cell>
          <cell r="AA1897">
            <v>210020</v>
          </cell>
          <cell r="AB1897">
            <v>0</v>
          </cell>
          <cell r="AC1897">
            <v>0</v>
          </cell>
          <cell r="AD1897">
            <v>266220</v>
          </cell>
          <cell r="AE1897">
            <v>0</v>
          </cell>
          <cell r="AF1897">
            <v>240930.144</v>
          </cell>
          <cell r="AG1897">
            <v>240930.144</v>
          </cell>
          <cell r="AH1897">
            <v>9.5</v>
          </cell>
        </row>
        <row r="1898">
          <cell r="J1898" t="str">
            <v>KANCHIPURA_66F12-SADARAHALLI</v>
          </cell>
          <cell r="K1898" t="str">
            <v>AGRI</v>
          </cell>
          <cell r="L1898" t="str">
            <v>1310204906020304</v>
          </cell>
          <cell r="M1898">
            <v>297</v>
          </cell>
          <cell r="N1898">
            <v>297</v>
          </cell>
          <cell r="O1898">
            <v>0</v>
          </cell>
          <cell r="P1898">
            <v>297</v>
          </cell>
          <cell r="Q1898">
            <v>0</v>
          </cell>
          <cell r="R1898">
            <v>1540.6</v>
          </cell>
          <cell r="S1898">
            <v>1663.7</v>
          </cell>
          <cell r="V1898">
            <v>1540.6</v>
          </cell>
          <cell r="W1898">
            <v>0</v>
          </cell>
          <cell r="X1898">
            <v>2000</v>
          </cell>
          <cell r="Y1898">
            <v>0</v>
          </cell>
          <cell r="Z1898">
            <v>246200</v>
          </cell>
          <cell r="AA1898">
            <v>25800</v>
          </cell>
          <cell r="AB1898">
            <v>0</v>
          </cell>
          <cell r="AC1898">
            <v>0</v>
          </cell>
          <cell r="AD1898">
            <v>272000</v>
          </cell>
          <cell r="AE1898">
            <v>0</v>
          </cell>
          <cell r="AF1898">
            <v>246160.39499999999</v>
          </cell>
          <cell r="AG1898">
            <v>246160.39499999999</v>
          </cell>
          <cell r="AH1898">
            <v>9.5</v>
          </cell>
        </row>
        <row r="1899">
          <cell r="J1899" t="str">
            <v xml:space="preserve">MATHOD_6666KV RAMCO CEMENTS </v>
          </cell>
          <cell r="K1899" t="str">
            <v>EHT</v>
          </cell>
          <cell r="L1899" t="str">
            <v>1310204904010110</v>
          </cell>
          <cell r="M1899">
            <v>1</v>
          </cell>
          <cell r="N1899">
            <v>1</v>
          </cell>
          <cell r="O1899">
            <v>0</v>
          </cell>
          <cell r="P1899">
            <v>0</v>
          </cell>
          <cell r="Q1899">
            <v>0</v>
          </cell>
          <cell r="R1899">
            <v>108976</v>
          </cell>
          <cell r="S1899">
            <v>109973</v>
          </cell>
          <cell r="V1899" t="e">
            <v>#N/A</v>
          </cell>
          <cell r="W1899" t="e">
            <v>#N/A</v>
          </cell>
          <cell r="X1899">
            <v>1000</v>
          </cell>
          <cell r="Y1899">
            <v>0</v>
          </cell>
          <cell r="Z1899">
            <v>997000</v>
          </cell>
          <cell r="AA1899">
            <v>0</v>
          </cell>
          <cell r="AB1899">
            <v>0</v>
          </cell>
          <cell r="AC1899">
            <v>0</v>
          </cell>
          <cell r="AD1899">
            <v>997000</v>
          </cell>
          <cell r="AE1899">
            <v>1000104</v>
          </cell>
          <cell r="AF1899">
            <v>0</v>
          </cell>
          <cell r="AG1899">
            <v>1000104</v>
          </cell>
          <cell r="AH1899">
            <v>-0.31</v>
          </cell>
        </row>
        <row r="1900">
          <cell r="J1900" t="str">
            <v>MATHOD_66F01-G.NKERE</v>
          </cell>
          <cell r="K1900" t="str">
            <v>AGRI</v>
          </cell>
          <cell r="L1900" t="str">
            <v>1310204904010101</v>
          </cell>
          <cell r="M1900">
            <v>606</v>
          </cell>
          <cell r="N1900">
            <v>605</v>
          </cell>
          <cell r="O1900">
            <v>1</v>
          </cell>
          <cell r="P1900">
            <v>604</v>
          </cell>
          <cell r="Q1900">
            <v>0</v>
          </cell>
          <cell r="R1900">
            <v>737.625</v>
          </cell>
          <cell r="S1900">
            <v>763.38599999999997</v>
          </cell>
          <cell r="V1900">
            <v>737.63</v>
          </cell>
          <cell r="W1900">
            <v>-4.9999999999954525E-3</v>
          </cell>
          <cell r="X1900">
            <v>20000</v>
          </cell>
          <cell r="Y1900">
            <v>0</v>
          </cell>
          <cell r="Z1900">
            <v>515220</v>
          </cell>
          <cell r="AA1900">
            <v>326860</v>
          </cell>
          <cell r="AB1900">
            <v>0</v>
          </cell>
          <cell r="AC1900">
            <v>0</v>
          </cell>
          <cell r="AD1900">
            <v>842080</v>
          </cell>
          <cell r="AE1900">
            <v>0</v>
          </cell>
          <cell r="AF1900">
            <v>762081.348</v>
          </cell>
          <cell r="AG1900">
            <v>762081.348</v>
          </cell>
          <cell r="AH1900">
            <v>9.5</v>
          </cell>
        </row>
        <row r="1901">
          <cell r="J1901" t="str">
            <v>MATHOD_66F02-BUKKASAGARA</v>
          </cell>
          <cell r="K1901" t="str">
            <v>AGRI</v>
          </cell>
          <cell r="L1901" t="str">
            <v>1310204904010102</v>
          </cell>
          <cell r="M1901">
            <v>492</v>
          </cell>
          <cell r="N1901">
            <v>471</v>
          </cell>
          <cell r="O1901">
            <v>21</v>
          </cell>
          <cell r="P1901">
            <v>470</v>
          </cell>
          <cell r="Q1901">
            <v>0</v>
          </cell>
          <cell r="R1901">
            <v>751.28200000000004</v>
          </cell>
          <cell r="S1901">
            <v>767.85500000000002</v>
          </cell>
          <cell r="V1901">
            <v>751.28</v>
          </cell>
          <cell r="W1901">
            <v>2.0000000000663931E-3</v>
          </cell>
          <cell r="X1901">
            <v>20000</v>
          </cell>
          <cell r="Y1901">
            <v>0</v>
          </cell>
          <cell r="Z1901">
            <v>331460</v>
          </cell>
          <cell r="AA1901">
            <v>40250</v>
          </cell>
          <cell r="AB1901">
            <v>0</v>
          </cell>
          <cell r="AC1901">
            <v>0</v>
          </cell>
          <cell r="AD1901">
            <v>371710</v>
          </cell>
          <cell r="AE1901">
            <v>0</v>
          </cell>
          <cell r="AF1901">
            <v>336396.95500000002</v>
          </cell>
          <cell r="AG1901">
            <v>336396.95500000002</v>
          </cell>
          <cell r="AH1901">
            <v>9.5</v>
          </cell>
        </row>
        <row r="1902">
          <cell r="J1902" t="str">
            <v>MATHOD_66F03-MENGASANDRA</v>
          </cell>
          <cell r="K1902" t="str">
            <v>AGRI</v>
          </cell>
          <cell r="L1902" t="str">
            <v>1310204904010106</v>
          </cell>
          <cell r="M1902">
            <v>399</v>
          </cell>
          <cell r="N1902">
            <v>398</v>
          </cell>
          <cell r="O1902">
            <v>1</v>
          </cell>
          <cell r="P1902">
            <v>398</v>
          </cell>
          <cell r="Q1902">
            <v>0</v>
          </cell>
          <cell r="R1902">
            <v>302.10399999999998</v>
          </cell>
          <cell r="S1902">
            <v>329.26900000000001</v>
          </cell>
          <cell r="V1902">
            <v>302.10000000000002</v>
          </cell>
          <cell r="W1902">
            <v>3.999999999962256E-3</v>
          </cell>
          <cell r="X1902">
            <v>20000</v>
          </cell>
          <cell r="Y1902">
            <v>0</v>
          </cell>
          <cell r="Z1902">
            <v>543300</v>
          </cell>
          <cell r="AA1902">
            <v>0</v>
          </cell>
          <cell r="AB1902">
            <v>0</v>
          </cell>
          <cell r="AC1902">
            <v>0</v>
          </cell>
          <cell r="AD1902">
            <v>543300</v>
          </cell>
          <cell r="AE1902">
            <v>0</v>
          </cell>
          <cell r="AF1902">
            <v>491685.93699999998</v>
          </cell>
          <cell r="AG1902">
            <v>491685.93699999998</v>
          </cell>
          <cell r="AH1902">
            <v>9.5</v>
          </cell>
        </row>
        <row r="1903">
          <cell r="J1903" t="str">
            <v>GARAGA_66F01-BALLALASAMUDRA</v>
          </cell>
          <cell r="K1903" t="str">
            <v>NJY</v>
          </cell>
          <cell r="L1903" t="str">
            <v>1310204901020301</v>
          </cell>
          <cell r="M1903">
            <v>3116</v>
          </cell>
          <cell r="N1903">
            <v>2580</v>
          </cell>
          <cell r="O1903">
            <v>536</v>
          </cell>
          <cell r="P1903">
            <v>0</v>
          </cell>
          <cell r="Q1903">
            <v>0</v>
          </cell>
          <cell r="R1903">
            <v>712.58100000000002</v>
          </cell>
          <cell r="S1903">
            <v>733.4</v>
          </cell>
          <cell r="V1903">
            <v>712.58</v>
          </cell>
          <cell r="W1903">
            <v>9.9999999997635314E-4</v>
          </cell>
          <cell r="X1903">
            <v>20000</v>
          </cell>
          <cell r="Y1903">
            <v>0</v>
          </cell>
          <cell r="Z1903">
            <v>416380</v>
          </cell>
          <cell r="AA1903">
            <v>0</v>
          </cell>
          <cell r="AB1903">
            <v>272550</v>
          </cell>
          <cell r="AC1903">
            <v>0</v>
          </cell>
          <cell r="AD1903">
            <v>143830</v>
          </cell>
          <cell r="AE1903">
            <v>124535.4</v>
          </cell>
          <cell r="AF1903">
            <v>0</v>
          </cell>
          <cell r="AG1903">
            <v>124535.4</v>
          </cell>
          <cell r="AH1903">
            <v>13.41</v>
          </cell>
        </row>
        <row r="1904">
          <cell r="J1904" t="str">
            <v>MATHOD_66F07-NAGATHIHALLI</v>
          </cell>
          <cell r="K1904" t="str">
            <v>AGRI</v>
          </cell>
          <cell r="L1904" t="str">
            <v>1310204904020302</v>
          </cell>
          <cell r="M1904">
            <v>480</v>
          </cell>
          <cell r="N1904">
            <v>478</v>
          </cell>
          <cell r="O1904">
            <v>2</v>
          </cell>
          <cell r="P1904">
            <v>478</v>
          </cell>
          <cell r="Q1904">
            <v>0</v>
          </cell>
          <cell r="R1904">
            <v>817.505</v>
          </cell>
          <cell r="S1904">
            <v>845.23500000000001</v>
          </cell>
          <cell r="V1904">
            <v>817.51</v>
          </cell>
          <cell r="W1904">
            <v>-4.9999999999954525E-3</v>
          </cell>
          <cell r="X1904">
            <v>20000</v>
          </cell>
          <cell r="Y1904">
            <v>0</v>
          </cell>
          <cell r="Z1904">
            <v>554600</v>
          </cell>
          <cell r="AA1904">
            <v>0</v>
          </cell>
          <cell r="AB1904">
            <v>0</v>
          </cell>
          <cell r="AC1904">
            <v>0</v>
          </cell>
          <cell r="AD1904">
            <v>554600</v>
          </cell>
          <cell r="AE1904">
            <v>0</v>
          </cell>
          <cell r="AF1904">
            <v>501914.68800000002</v>
          </cell>
          <cell r="AG1904">
            <v>501914.68800000002</v>
          </cell>
          <cell r="AH1904">
            <v>9.5</v>
          </cell>
        </row>
        <row r="1905">
          <cell r="J1905" t="str">
            <v>MATHOD_66F08-MENASINODU</v>
          </cell>
          <cell r="K1905" t="str">
            <v>AGRI</v>
          </cell>
          <cell r="L1905" t="str">
            <v>1310204904010108</v>
          </cell>
          <cell r="M1905">
            <v>616</v>
          </cell>
          <cell r="N1905">
            <v>611</v>
          </cell>
          <cell r="O1905">
            <v>5</v>
          </cell>
          <cell r="P1905">
            <v>611</v>
          </cell>
          <cell r="Q1905">
            <v>0</v>
          </cell>
          <cell r="R1905">
            <v>789.54</v>
          </cell>
          <cell r="S1905">
            <v>816.33900000000006</v>
          </cell>
          <cell r="V1905">
            <v>789.54</v>
          </cell>
          <cell r="W1905">
            <v>0</v>
          </cell>
          <cell r="X1905">
            <v>20000</v>
          </cell>
          <cell r="Y1905">
            <v>0</v>
          </cell>
          <cell r="Z1905">
            <v>535980</v>
          </cell>
          <cell r="AA1905">
            <v>55200</v>
          </cell>
          <cell r="AB1905">
            <v>0</v>
          </cell>
          <cell r="AC1905">
            <v>0</v>
          </cell>
          <cell r="AD1905">
            <v>591180</v>
          </cell>
          <cell r="AE1905">
            <v>0</v>
          </cell>
          <cell r="AF1905">
            <v>535017.49100000004</v>
          </cell>
          <cell r="AG1905">
            <v>535017.49100000004</v>
          </cell>
          <cell r="AH1905">
            <v>9.5</v>
          </cell>
        </row>
        <row r="1906">
          <cell r="J1906" t="str">
            <v>MATHOD_66F09-MTDNJY</v>
          </cell>
          <cell r="K1906" t="str">
            <v>NJY</v>
          </cell>
          <cell r="L1906" t="str">
            <v>1310204904020303</v>
          </cell>
          <cell r="M1906">
            <v>3938</v>
          </cell>
          <cell r="N1906">
            <v>3352</v>
          </cell>
          <cell r="O1906">
            <v>586</v>
          </cell>
          <cell r="P1906">
            <v>0</v>
          </cell>
          <cell r="Q1906">
            <v>0</v>
          </cell>
          <cell r="R1906">
            <v>518.14300000000003</v>
          </cell>
          <cell r="S1906">
            <v>527.66899999999998</v>
          </cell>
          <cell r="V1906">
            <v>518.14</v>
          </cell>
          <cell r="W1906">
            <v>3.0000000000427463E-3</v>
          </cell>
          <cell r="X1906">
            <v>20000</v>
          </cell>
          <cell r="Y1906">
            <v>0</v>
          </cell>
          <cell r="Z1906">
            <v>190520</v>
          </cell>
          <cell r="AA1906">
            <v>0</v>
          </cell>
          <cell r="AB1906">
            <v>22500</v>
          </cell>
          <cell r="AC1906">
            <v>0</v>
          </cell>
          <cell r="AD1906">
            <v>168020</v>
          </cell>
          <cell r="AE1906">
            <v>144516.70000000001</v>
          </cell>
          <cell r="AF1906">
            <v>0</v>
          </cell>
          <cell r="AG1906">
            <v>144516.70000000001</v>
          </cell>
          <cell r="AH1906">
            <v>13.99</v>
          </cell>
        </row>
        <row r="1907">
          <cell r="J1907" t="str">
            <v>MATHOD_66F10-D.T.VATTI</v>
          </cell>
          <cell r="K1907" t="str">
            <v>NJY</v>
          </cell>
          <cell r="L1907" t="str">
            <v>1310204904010103</v>
          </cell>
          <cell r="M1907">
            <v>3368</v>
          </cell>
          <cell r="N1907">
            <v>2842</v>
          </cell>
          <cell r="O1907">
            <v>526</v>
          </cell>
          <cell r="P1907">
            <v>0</v>
          </cell>
          <cell r="Q1907">
            <v>0</v>
          </cell>
          <cell r="R1907">
            <v>203.83199999999999</v>
          </cell>
          <cell r="S1907">
            <v>212.548</v>
          </cell>
          <cell r="V1907">
            <v>203.83</v>
          </cell>
          <cell r="W1907">
            <v>1.999999999981128E-3</v>
          </cell>
          <cell r="X1907">
            <v>20000</v>
          </cell>
          <cell r="Y1907">
            <v>0</v>
          </cell>
          <cell r="Z1907">
            <v>174320</v>
          </cell>
          <cell r="AA1907">
            <v>0</v>
          </cell>
          <cell r="AB1907">
            <v>40250</v>
          </cell>
          <cell r="AC1907">
            <v>0</v>
          </cell>
          <cell r="AD1907">
            <v>134070</v>
          </cell>
          <cell r="AE1907">
            <v>116942.6</v>
          </cell>
          <cell r="AF1907">
            <v>0</v>
          </cell>
          <cell r="AG1907">
            <v>116942.6</v>
          </cell>
          <cell r="AH1907">
            <v>12.77</v>
          </cell>
        </row>
        <row r="1908">
          <cell r="J1908" t="str">
            <v>MATHOD_66F11-VAJRA NJY</v>
          </cell>
          <cell r="K1908" t="str">
            <v>NJY</v>
          </cell>
          <cell r="L1908" t="str">
            <v>1310204904010109</v>
          </cell>
          <cell r="M1908">
            <v>2579</v>
          </cell>
          <cell r="N1908">
            <v>2226</v>
          </cell>
          <cell r="O1908">
            <v>353</v>
          </cell>
          <cell r="P1908">
            <v>0</v>
          </cell>
          <cell r="Q1908">
            <v>0</v>
          </cell>
          <cell r="R1908">
            <v>5136.7</v>
          </cell>
          <cell r="S1908">
            <v>5209.5</v>
          </cell>
          <cell r="V1908">
            <v>5136.7</v>
          </cell>
          <cell r="W1908">
            <v>0</v>
          </cell>
          <cell r="X1908">
            <v>2000</v>
          </cell>
          <cell r="Y1908">
            <v>0</v>
          </cell>
          <cell r="Z1908">
            <v>145600</v>
          </cell>
          <cell r="AA1908">
            <v>0</v>
          </cell>
          <cell r="AB1908">
            <v>55200</v>
          </cell>
          <cell r="AC1908">
            <v>0</v>
          </cell>
          <cell r="AD1908">
            <v>90400</v>
          </cell>
          <cell r="AE1908">
            <v>79423.649999999994</v>
          </cell>
          <cell r="AF1908">
            <v>0</v>
          </cell>
          <cell r="AG1908">
            <v>79423.649999999994</v>
          </cell>
          <cell r="AH1908">
            <v>12.14</v>
          </cell>
        </row>
        <row r="1909">
          <cell r="J1909" t="str">
            <v>MATHOD_66F05-MATHODU</v>
          </cell>
          <cell r="K1909" t="str">
            <v>AGRI</v>
          </cell>
          <cell r="L1909" t="str">
            <v>1310204904020301</v>
          </cell>
          <cell r="M1909">
            <v>644</v>
          </cell>
          <cell r="N1909">
            <v>639</v>
          </cell>
          <cell r="O1909">
            <v>5</v>
          </cell>
          <cell r="P1909">
            <v>639</v>
          </cell>
          <cell r="Q1909">
            <v>0</v>
          </cell>
          <cell r="R1909">
            <v>815.20100000000002</v>
          </cell>
          <cell r="S1909">
            <v>835.61599999999999</v>
          </cell>
          <cell r="V1909">
            <v>815.2</v>
          </cell>
          <cell r="W1909">
            <v>9.9999999997635314E-4</v>
          </cell>
          <cell r="X1909">
            <v>20000</v>
          </cell>
          <cell r="Y1909">
            <v>0</v>
          </cell>
          <cell r="Z1909">
            <v>408300</v>
          </cell>
          <cell r="AA1909">
            <v>423260</v>
          </cell>
          <cell r="AB1909">
            <v>0</v>
          </cell>
          <cell r="AC1909">
            <v>0</v>
          </cell>
          <cell r="AD1909">
            <v>831560</v>
          </cell>
          <cell r="AE1909">
            <v>0</v>
          </cell>
          <cell r="AF1909">
            <v>752562.03599999996</v>
          </cell>
          <cell r="AG1909">
            <v>752562.03599999996</v>
          </cell>
          <cell r="AH1909">
            <v>9.5</v>
          </cell>
        </row>
        <row r="1910">
          <cell r="J1910" t="str">
            <v>GARAGA_66F02-SRIRAMPURA</v>
          </cell>
          <cell r="K1910" t="str">
            <v>NJY</v>
          </cell>
          <cell r="L1910" t="str">
            <v>1310204901010102</v>
          </cell>
          <cell r="M1910">
            <v>4215</v>
          </cell>
          <cell r="N1910">
            <v>3729</v>
          </cell>
          <cell r="O1910">
            <v>486</v>
          </cell>
          <cell r="P1910">
            <v>1</v>
          </cell>
          <cell r="Q1910">
            <v>0</v>
          </cell>
          <cell r="R1910">
            <v>572.93399999999997</v>
          </cell>
          <cell r="S1910">
            <v>584.65</v>
          </cell>
          <cell r="V1910">
            <v>572.92999999999995</v>
          </cell>
          <cell r="W1910">
            <v>4.0000000000190994E-3</v>
          </cell>
          <cell r="X1910">
            <v>20000</v>
          </cell>
          <cell r="Y1910">
            <v>0</v>
          </cell>
          <cell r="Z1910">
            <v>234320</v>
          </cell>
          <cell r="AA1910">
            <v>0</v>
          </cell>
          <cell r="AB1910">
            <v>31250</v>
          </cell>
          <cell r="AC1910">
            <v>0</v>
          </cell>
          <cell r="AD1910">
            <v>203070</v>
          </cell>
          <cell r="AE1910">
            <v>175840.25</v>
          </cell>
          <cell r="AF1910">
            <v>624.16</v>
          </cell>
          <cell r="AG1910">
            <v>176464.41</v>
          </cell>
          <cell r="AH1910">
            <v>13.1</v>
          </cell>
        </row>
        <row r="1911">
          <cell r="J1911" t="str">
            <v>GARAGA_66F03-SNERALAKER</v>
          </cell>
          <cell r="K1911" t="str">
            <v>AGRI</v>
          </cell>
          <cell r="L1911" t="str">
            <v>1310204901010103</v>
          </cell>
          <cell r="M1911">
            <v>267</v>
          </cell>
          <cell r="N1911">
            <v>267</v>
          </cell>
          <cell r="O1911">
            <v>0</v>
          </cell>
          <cell r="P1911">
            <v>264</v>
          </cell>
          <cell r="Q1911">
            <v>0</v>
          </cell>
          <cell r="R1911">
            <v>449.10599999999999</v>
          </cell>
          <cell r="S1911">
            <v>462.23399999999998</v>
          </cell>
          <cell r="V1911">
            <v>449.11</v>
          </cell>
          <cell r="W1911">
            <v>-4.0000000000190994E-3</v>
          </cell>
          <cell r="X1911">
            <v>20000</v>
          </cell>
          <cell r="Y1911">
            <v>0</v>
          </cell>
          <cell r="Z1911">
            <v>262560</v>
          </cell>
          <cell r="AA1911">
            <v>13320</v>
          </cell>
          <cell r="AB1911">
            <v>0</v>
          </cell>
          <cell r="AC1911">
            <v>0</v>
          </cell>
          <cell r="AD1911">
            <v>275880</v>
          </cell>
          <cell r="AE1911">
            <v>1447</v>
          </cell>
          <cell r="AF1911">
            <v>248223.864</v>
          </cell>
          <cell r="AG1911">
            <v>249670.864</v>
          </cell>
          <cell r="AH1911">
            <v>9.5</v>
          </cell>
        </row>
        <row r="1912">
          <cell r="J1912" t="str">
            <v>GARAGA_66F04-KABBLA</v>
          </cell>
          <cell r="K1912" t="str">
            <v>AGRI</v>
          </cell>
          <cell r="L1912" t="str">
            <v>1310204901010104</v>
          </cell>
          <cell r="M1912">
            <v>574</v>
          </cell>
          <cell r="N1912">
            <v>574</v>
          </cell>
          <cell r="O1912">
            <v>0</v>
          </cell>
          <cell r="P1912">
            <v>572</v>
          </cell>
          <cell r="Q1912">
            <v>0</v>
          </cell>
          <cell r="R1912">
            <v>389.43200000000002</v>
          </cell>
          <cell r="S1912">
            <v>403.80599999999998</v>
          </cell>
          <cell r="V1912">
            <v>389.43</v>
          </cell>
          <cell r="W1912">
            <v>2.0000000000095497E-3</v>
          </cell>
          <cell r="X1912">
            <v>20000</v>
          </cell>
          <cell r="Y1912">
            <v>0</v>
          </cell>
          <cell r="Z1912">
            <v>287480</v>
          </cell>
          <cell r="AA1912">
            <v>157070</v>
          </cell>
          <cell r="AB1912">
            <v>0</v>
          </cell>
          <cell r="AC1912">
            <v>0</v>
          </cell>
          <cell r="AD1912">
            <v>444550</v>
          </cell>
          <cell r="AE1912">
            <v>382</v>
          </cell>
          <cell r="AF1912">
            <v>401936.34499999997</v>
          </cell>
          <cell r="AG1912">
            <v>402318.34499999997</v>
          </cell>
          <cell r="AH1912">
            <v>9.5</v>
          </cell>
        </row>
        <row r="1913">
          <cell r="J1913" t="str">
            <v>GARAGA_66F05-SOMENAHALII</v>
          </cell>
          <cell r="K1913" t="str">
            <v>AGRI</v>
          </cell>
          <cell r="L1913" t="str">
            <v>1310204901010101</v>
          </cell>
          <cell r="M1913">
            <v>692</v>
          </cell>
          <cell r="N1913">
            <v>688</v>
          </cell>
          <cell r="O1913">
            <v>4</v>
          </cell>
          <cell r="P1913">
            <v>685</v>
          </cell>
          <cell r="Q1913">
            <v>0</v>
          </cell>
          <cell r="R1913">
            <v>387.59399999999999</v>
          </cell>
          <cell r="S1913">
            <v>403.65800000000002</v>
          </cell>
          <cell r="V1913">
            <v>387.59</v>
          </cell>
          <cell r="W1913">
            <v>4.0000000000190994E-3</v>
          </cell>
          <cell r="X1913">
            <v>20000</v>
          </cell>
          <cell r="Y1913">
            <v>0</v>
          </cell>
          <cell r="Z1913">
            <v>321280</v>
          </cell>
          <cell r="AA1913">
            <v>120790</v>
          </cell>
          <cell r="AB1913">
            <v>0</v>
          </cell>
          <cell r="AC1913">
            <v>0</v>
          </cell>
          <cell r="AD1913">
            <v>442070</v>
          </cell>
          <cell r="AE1913">
            <v>60</v>
          </cell>
          <cell r="AF1913">
            <v>399384.72</v>
          </cell>
          <cell r="AG1913">
            <v>399444.72</v>
          </cell>
          <cell r="AH1913">
            <v>9.64</v>
          </cell>
        </row>
        <row r="1914">
          <cell r="J1914" t="str">
            <v>GARAGA_66F06-GARGA</v>
          </cell>
          <cell r="K1914" t="str">
            <v>AGRI</v>
          </cell>
          <cell r="L1914" t="str">
            <v>1310204901020302</v>
          </cell>
          <cell r="M1914">
            <v>478</v>
          </cell>
          <cell r="N1914">
            <v>470</v>
          </cell>
          <cell r="O1914">
            <v>8</v>
          </cell>
          <cell r="P1914">
            <v>464</v>
          </cell>
          <cell r="Q1914">
            <v>0</v>
          </cell>
          <cell r="R1914">
            <v>471.15300000000002</v>
          </cell>
          <cell r="S1914">
            <v>491.68900000000002</v>
          </cell>
          <cell r="V1914">
            <v>471.15</v>
          </cell>
          <cell r="W1914">
            <v>3.0000000000427463E-3</v>
          </cell>
          <cell r="X1914">
            <v>20000</v>
          </cell>
          <cell r="Y1914">
            <v>0</v>
          </cell>
          <cell r="Z1914">
            <v>410720</v>
          </cell>
          <cell r="AA1914">
            <v>314096.59999999998</v>
          </cell>
          <cell r="AB1914">
            <v>85200</v>
          </cell>
          <cell r="AC1914">
            <v>0</v>
          </cell>
          <cell r="AD1914">
            <v>639616.6</v>
          </cell>
          <cell r="AE1914">
            <v>406</v>
          </cell>
          <cell r="AF1914">
            <v>578446.43299999996</v>
          </cell>
          <cell r="AG1914">
            <v>578852.43299999996</v>
          </cell>
          <cell r="AH1914">
            <v>9.5</v>
          </cell>
        </row>
        <row r="1915">
          <cell r="J1915" t="str">
            <v>GARAGA_66F07-BELAGUR</v>
          </cell>
          <cell r="K1915" t="str">
            <v>NJY</v>
          </cell>
          <cell r="L1915" t="str">
            <v>1310204901020303</v>
          </cell>
          <cell r="M1915">
            <v>5432</v>
          </cell>
          <cell r="N1915">
            <v>4686</v>
          </cell>
          <cell r="O1915">
            <v>746</v>
          </cell>
          <cell r="P1915">
            <v>0</v>
          </cell>
          <cell r="Q1915">
            <v>0</v>
          </cell>
          <cell r="R1915">
            <v>953.05799999999999</v>
          </cell>
          <cell r="S1915">
            <v>971.64</v>
          </cell>
          <cell r="V1915">
            <v>953.06</v>
          </cell>
          <cell r="W1915">
            <v>-1.9999999999527063E-3</v>
          </cell>
          <cell r="X1915">
            <v>20000</v>
          </cell>
          <cell r="Y1915">
            <v>0</v>
          </cell>
          <cell r="Z1915">
            <v>371640</v>
          </cell>
          <cell r="AA1915">
            <v>0</v>
          </cell>
          <cell r="AB1915">
            <v>44150</v>
          </cell>
          <cell r="AC1915">
            <v>0</v>
          </cell>
          <cell r="AD1915">
            <v>327490</v>
          </cell>
          <cell r="AE1915">
            <v>286776.2</v>
          </cell>
          <cell r="AF1915">
            <v>0</v>
          </cell>
          <cell r="AG1915">
            <v>286776.2</v>
          </cell>
          <cell r="AH1915">
            <v>12.43</v>
          </cell>
        </row>
        <row r="1916">
          <cell r="J1916" t="str">
            <v>GARAGA_66F08-KODIHALLI</v>
          </cell>
          <cell r="K1916" t="str">
            <v>AGRI</v>
          </cell>
          <cell r="L1916" t="str">
            <v>1310204901020304</v>
          </cell>
          <cell r="M1916">
            <v>562</v>
          </cell>
          <cell r="N1916">
            <v>560</v>
          </cell>
          <cell r="O1916">
            <v>2</v>
          </cell>
          <cell r="P1916">
            <v>558</v>
          </cell>
          <cell r="Q1916">
            <v>0</v>
          </cell>
          <cell r="R1916">
            <v>425.82799999999997</v>
          </cell>
          <cell r="S1916">
            <v>439.72699999999998</v>
          </cell>
          <cell r="V1916">
            <v>425.83</v>
          </cell>
          <cell r="W1916">
            <v>-2.0000000000095497E-3</v>
          </cell>
          <cell r="X1916">
            <v>20000</v>
          </cell>
          <cell r="Y1916">
            <v>0</v>
          </cell>
          <cell r="Z1916">
            <v>277980</v>
          </cell>
          <cell r="AA1916">
            <v>44150</v>
          </cell>
          <cell r="AB1916">
            <v>0</v>
          </cell>
          <cell r="AC1916">
            <v>0</v>
          </cell>
          <cell r="AD1916">
            <v>322130</v>
          </cell>
          <cell r="AE1916">
            <v>1</v>
          </cell>
          <cell r="AF1916">
            <v>291528.03000000003</v>
          </cell>
          <cell r="AG1916">
            <v>291529.03000000003</v>
          </cell>
          <cell r="AH1916">
            <v>9.5</v>
          </cell>
        </row>
        <row r="1917">
          <cell r="J1917" t="str">
            <v>GARAGA_66F09-KALKERE</v>
          </cell>
          <cell r="K1917" t="str">
            <v>AGRI</v>
          </cell>
          <cell r="L1917" t="str">
            <v>1310204901010106</v>
          </cell>
          <cell r="M1917">
            <v>596</v>
          </cell>
          <cell r="N1917">
            <v>595</v>
          </cell>
          <cell r="O1917">
            <v>1</v>
          </cell>
          <cell r="P1917">
            <v>595</v>
          </cell>
          <cell r="Q1917">
            <v>0</v>
          </cell>
          <cell r="R1917">
            <v>606.26900000000001</v>
          </cell>
          <cell r="S1917">
            <v>634.45899999999995</v>
          </cell>
          <cell r="V1917">
            <v>606.27</v>
          </cell>
          <cell r="W1917">
            <v>-9.9999999997635314E-4</v>
          </cell>
          <cell r="X1917">
            <v>20000</v>
          </cell>
          <cell r="Y1917">
            <v>0</v>
          </cell>
          <cell r="Z1917">
            <v>563800</v>
          </cell>
          <cell r="AA1917">
            <v>115480</v>
          </cell>
          <cell r="AB1917">
            <v>0</v>
          </cell>
          <cell r="AC1917">
            <v>0</v>
          </cell>
          <cell r="AD1917">
            <v>679280</v>
          </cell>
          <cell r="AE1917">
            <v>0</v>
          </cell>
          <cell r="AF1917">
            <v>614750.14199999999</v>
          </cell>
          <cell r="AG1917">
            <v>614750.14199999999</v>
          </cell>
          <cell r="AH1917">
            <v>9.5</v>
          </cell>
        </row>
        <row r="1918">
          <cell r="J1918" t="str">
            <v>GARAGA_66F10-THONACHENAHALLI</v>
          </cell>
          <cell r="K1918" t="str">
            <v>AGRI</v>
          </cell>
          <cell r="L1918" t="str">
            <v>1310204901010105</v>
          </cell>
          <cell r="M1918">
            <v>302</v>
          </cell>
          <cell r="N1918">
            <v>302</v>
          </cell>
          <cell r="O1918">
            <v>0</v>
          </cell>
          <cell r="P1918">
            <v>302</v>
          </cell>
          <cell r="Q1918">
            <v>0</v>
          </cell>
          <cell r="R1918">
            <v>328.20699999999999</v>
          </cell>
          <cell r="S1918">
            <v>343.43599999999998</v>
          </cell>
          <cell r="V1918">
            <v>328.21</v>
          </cell>
          <cell r="W1918">
            <v>-2.9999999999859028E-3</v>
          </cell>
          <cell r="X1918">
            <v>20000</v>
          </cell>
          <cell r="Y1918">
            <v>0</v>
          </cell>
          <cell r="Z1918">
            <v>304580</v>
          </cell>
          <cell r="AA1918">
            <v>0</v>
          </cell>
          <cell r="AB1918">
            <v>0</v>
          </cell>
          <cell r="AC1918">
            <v>0</v>
          </cell>
          <cell r="AD1918">
            <v>304580</v>
          </cell>
          <cell r="AE1918">
            <v>0</v>
          </cell>
          <cell r="AF1918">
            <v>275644.73200000002</v>
          </cell>
          <cell r="AG1918">
            <v>275644.73200000002</v>
          </cell>
          <cell r="AH1918">
            <v>9.5</v>
          </cell>
        </row>
        <row r="1919">
          <cell r="J1919" t="str">
            <v>GARAGA_66F11-GAVIRANGAPURA</v>
          </cell>
          <cell r="K1919" t="str">
            <v>NJY</v>
          </cell>
          <cell r="L1919" t="str">
            <v>1310204901020305</v>
          </cell>
          <cell r="M1919">
            <v>5219</v>
          </cell>
          <cell r="N1919">
            <v>4408</v>
          </cell>
          <cell r="O1919">
            <v>811</v>
          </cell>
          <cell r="P1919">
            <v>0</v>
          </cell>
          <cell r="Q1919">
            <v>0</v>
          </cell>
          <cell r="R1919">
            <v>686.46699999999998</v>
          </cell>
          <cell r="S1919">
            <v>703.495</v>
          </cell>
          <cell r="V1919">
            <v>686.47</v>
          </cell>
          <cell r="W1919">
            <v>-3.0000000000427463E-3</v>
          </cell>
          <cell r="X1919">
            <v>20000</v>
          </cell>
          <cell r="Y1919">
            <v>0</v>
          </cell>
          <cell r="Z1919">
            <v>340560</v>
          </cell>
          <cell r="AA1919">
            <v>0</v>
          </cell>
          <cell r="AB1919">
            <v>115200</v>
          </cell>
          <cell r="AC1919">
            <v>0</v>
          </cell>
          <cell r="AD1919">
            <v>225360</v>
          </cell>
          <cell r="AE1919">
            <v>197899.1</v>
          </cell>
          <cell r="AF1919">
            <v>0</v>
          </cell>
          <cell r="AG1919">
            <v>197899.1</v>
          </cell>
          <cell r="AH1919">
            <v>12.19</v>
          </cell>
        </row>
        <row r="1920">
          <cell r="J1920" t="str">
            <v>GOWRASAMUDRA_66F01-MARAMMADEVI</v>
          </cell>
          <cell r="K1920" t="str">
            <v>AGRI</v>
          </cell>
          <cell r="L1920" t="str">
            <v>1310403901010101</v>
          </cell>
          <cell r="M1920">
            <v>514</v>
          </cell>
          <cell r="N1920">
            <v>509</v>
          </cell>
          <cell r="O1920">
            <v>5</v>
          </cell>
          <cell r="P1920">
            <v>508</v>
          </cell>
          <cell r="Q1920">
            <v>0</v>
          </cell>
          <cell r="R1920">
            <v>567.98</v>
          </cell>
          <cell r="S1920">
            <v>596.67999999999995</v>
          </cell>
          <cell r="T1920">
            <v>567.98</v>
          </cell>
          <cell r="U1920">
            <v>0</v>
          </cell>
          <cell r="V1920">
            <v>567.98</v>
          </cell>
          <cell r="W1920">
            <v>0</v>
          </cell>
          <cell r="X1920">
            <v>20000</v>
          </cell>
          <cell r="Y1920">
            <v>0</v>
          </cell>
          <cell r="Z1920">
            <v>574000</v>
          </cell>
          <cell r="AA1920">
            <v>45000</v>
          </cell>
          <cell r="AB1920">
            <v>0</v>
          </cell>
          <cell r="AC1920">
            <v>0</v>
          </cell>
          <cell r="AD1920">
            <v>619000</v>
          </cell>
          <cell r="AE1920">
            <v>1</v>
          </cell>
          <cell r="AF1920">
            <v>560193.31599999999</v>
          </cell>
          <cell r="AG1920">
            <v>560194.31599999999</v>
          </cell>
          <cell r="AH1920">
            <v>9.5</v>
          </cell>
        </row>
        <row r="1921">
          <cell r="J1921" t="str">
            <v>GOWRASAMUDRA_66F02-MITLAKATTE</v>
          </cell>
          <cell r="K1921" t="str">
            <v>AGRI</v>
          </cell>
          <cell r="L1921" t="str">
            <v>1310403901020101</v>
          </cell>
          <cell r="M1921">
            <v>324</v>
          </cell>
          <cell r="N1921">
            <v>194</v>
          </cell>
          <cell r="O1921">
            <v>130</v>
          </cell>
          <cell r="P1921">
            <v>186</v>
          </cell>
          <cell r="Q1921">
            <v>0</v>
          </cell>
          <cell r="R1921">
            <v>469.97</v>
          </cell>
          <cell r="S1921">
            <v>491.22300000000001</v>
          </cell>
          <cell r="T1921">
            <v>469.97</v>
          </cell>
          <cell r="U1921">
            <v>0</v>
          </cell>
          <cell r="V1921">
            <v>469.97</v>
          </cell>
          <cell r="W1921">
            <v>0</v>
          </cell>
          <cell r="X1921">
            <v>20000</v>
          </cell>
          <cell r="Y1921">
            <v>0</v>
          </cell>
          <cell r="Z1921">
            <v>425060</v>
          </cell>
          <cell r="AA1921">
            <v>0</v>
          </cell>
          <cell r="AB1921">
            <v>58000</v>
          </cell>
          <cell r="AC1921">
            <v>0</v>
          </cell>
          <cell r="AD1921">
            <v>367060</v>
          </cell>
          <cell r="AE1921">
            <v>259</v>
          </cell>
          <cell r="AF1921">
            <v>217100</v>
          </cell>
          <cell r="AG1921">
            <v>217359</v>
          </cell>
          <cell r="AH1921">
            <v>40.78</v>
          </cell>
        </row>
        <row r="1922">
          <cell r="J1922" t="str">
            <v>GOWRASAMUDRA_66F03-MALLASAMUDRA</v>
          </cell>
          <cell r="K1922" t="str">
            <v>AGRI</v>
          </cell>
          <cell r="L1922" t="str">
            <v>1310403901020102</v>
          </cell>
          <cell r="M1922">
            <v>188</v>
          </cell>
          <cell r="N1922">
            <v>162</v>
          </cell>
          <cell r="O1922">
            <v>26</v>
          </cell>
          <cell r="P1922">
            <v>162</v>
          </cell>
          <cell r="Q1922">
            <v>0</v>
          </cell>
          <cell r="R1922">
            <v>426.75</v>
          </cell>
          <cell r="S1922">
            <v>448.495</v>
          </cell>
          <cell r="T1922">
            <v>426.75</v>
          </cell>
          <cell r="U1922">
            <v>0</v>
          </cell>
          <cell r="V1922">
            <v>426.75</v>
          </cell>
          <cell r="W1922">
            <v>0</v>
          </cell>
          <cell r="X1922">
            <v>20000</v>
          </cell>
          <cell r="Y1922">
            <v>0</v>
          </cell>
          <cell r="Z1922">
            <v>434900</v>
          </cell>
          <cell r="AA1922">
            <v>0</v>
          </cell>
          <cell r="AB1922">
            <v>0</v>
          </cell>
          <cell r="AC1922">
            <v>0</v>
          </cell>
          <cell r="AD1922">
            <v>434900</v>
          </cell>
          <cell r="AE1922">
            <v>0</v>
          </cell>
          <cell r="AF1922">
            <v>182300</v>
          </cell>
          <cell r="AG1922">
            <v>182300</v>
          </cell>
          <cell r="AH1922">
            <v>58.08</v>
          </cell>
        </row>
        <row r="1923">
          <cell r="J1923" t="str">
            <v>GOWRASAMUDRA_66F04-BUKKAMBUDI</v>
          </cell>
          <cell r="K1923" t="str">
            <v>AGRI</v>
          </cell>
          <cell r="L1923" t="str">
            <v>1310403901020103</v>
          </cell>
          <cell r="M1923">
            <v>694</v>
          </cell>
          <cell r="N1923">
            <v>549</v>
          </cell>
          <cell r="O1923">
            <v>145</v>
          </cell>
          <cell r="P1923">
            <v>545</v>
          </cell>
          <cell r="Q1923">
            <v>0</v>
          </cell>
          <cell r="R1923">
            <v>578.16</v>
          </cell>
          <cell r="S1923">
            <v>604.71500000000003</v>
          </cell>
          <cell r="T1923">
            <v>578.16</v>
          </cell>
          <cell r="U1923">
            <v>0</v>
          </cell>
          <cell r="V1923">
            <v>578.16</v>
          </cell>
          <cell r="W1923">
            <v>0</v>
          </cell>
          <cell r="X1923">
            <v>20000</v>
          </cell>
          <cell r="Y1923">
            <v>0</v>
          </cell>
          <cell r="Z1923">
            <v>531100</v>
          </cell>
          <cell r="AA1923">
            <v>135000</v>
          </cell>
          <cell r="AB1923">
            <v>0</v>
          </cell>
          <cell r="AC1923">
            <v>0</v>
          </cell>
          <cell r="AD1923">
            <v>666100</v>
          </cell>
          <cell r="AE1923">
            <v>260</v>
          </cell>
          <cell r="AF1923">
            <v>602561.49100000004</v>
          </cell>
          <cell r="AG1923">
            <v>602821.49100000004</v>
          </cell>
          <cell r="AH1923">
            <v>9.5</v>
          </cell>
        </row>
        <row r="1924">
          <cell r="J1924" t="str">
            <v>GOWRASAMUDRA_66F05-KAKIBORANAHATTI</v>
          </cell>
          <cell r="K1924" t="str">
            <v>AGRI</v>
          </cell>
          <cell r="L1924" t="str">
            <v>1310403901010103</v>
          </cell>
          <cell r="M1924">
            <v>279</v>
          </cell>
          <cell r="N1924">
            <v>266</v>
          </cell>
          <cell r="O1924">
            <v>13</v>
          </cell>
          <cell r="P1924">
            <v>87</v>
          </cell>
          <cell r="Q1924">
            <v>0</v>
          </cell>
          <cell r="R1924">
            <v>331.77</v>
          </cell>
          <cell r="S1924">
            <v>356.58</v>
          </cell>
          <cell r="T1924">
            <v>331.77</v>
          </cell>
          <cell r="U1924">
            <v>0</v>
          </cell>
          <cell r="V1924">
            <v>331.77</v>
          </cell>
          <cell r="W1924">
            <v>0</v>
          </cell>
          <cell r="X1924">
            <v>20000</v>
          </cell>
          <cell r="Y1924">
            <v>0</v>
          </cell>
          <cell r="Z1924">
            <v>496200</v>
          </cell>
          <cell r="AA1924">
            <v>0</v>
          </cell>
          <cell r="AB1924">
            <v>275000</v>
          </cell>
          <cell r="AC1924">
            <v>0</v>
          </cell>
          <cell r="AD1924">
            <v>221200</v>
          </cell>
          <cell r="AE1924">
            <v>7869</v>
          </cell>
          <cell r="AF1924">
            <v>94700</v>
          </cell>
          <cell r="AG1924">
            <v>102569</v>
          </cell>
          <cell r="AH1924">
            <v>53.63</v>
          </cell>
        </row>
        <row r="1925">
          <cell r="J1925" t="str">
            <v>GOWRASAMUDRA_66F07-HANUMANTHANAHALLI</v>
          </cell>
          <cell r="K1925" t="str">
            <v>AGRI</v>
          </cell>
          <cell r="L1925" t="str">
            <v>1310403901010301</v>
          </cell>
          <cell r="M1925">
            <v>226</v>
          </cell>
          <cell r="N1925">
            <v>177</v>
          </cell>
          <cell r="O1925">
            <v>49</v>
          </cell>
          <cell r="P1925">
            <v>173</v>
          </cell>
          <cell r="Q1925">
            <v>0</v>
          </cell>
          <cell r="R1925">
            <v>362.96</v>
          </cell>
          <cell r="S1925">
            <v>381.517</v>
          </cell>
          <cell r="T1925">
            <v>362.96</v>
          </cell>
          <cell r="U1925">
            <v>0</v>
          </cell>
          <cell r="V1925">
            <v>362.96</v>
          </cell>
          <cell r="W1925">
            <v>0</v>
          </cell>
          <cell r="X1925">
            <v>20000</v>
          </cell>
          <cell r="Y1925">
            <v>0</v>
          </cell>
          <cell r="Z1925">
            <v>371140</v>
          </cell>
          <cell r="AA1925">
            <v>0</v>
          </cell>
          <cell r="AB1925">
            <v>148300</v>
          </cell>
          <cell r="AC1925">
            <v>0</v>
          </cell>
          <cell r="AD1925">
            <v>222840</v>
          </cell>
          <cell r="AE1925">
            <v>183</v>
          </cell>
          <cell r="AF1925">
            <v>201486.73</v>
          </cell>
          <cell r="AG1925">
            <v>201669.73</v>
          </cell>
          <cell r="AH1925">
            <v>9.5</v>
          </cell>
        </row>
        <row r="1926">
          <cell r="J1926" t="str">
            <v>GOWRASAMUDRA_66F08-ANJANEYA SWAMY NJY</v>
          </cell>
          <cell r="K1926" t="str">
            <v>NJY</v>
          </cell>
          <cell r="L1926" t="str">
            <v>1310403901010302</v>
          </cell>
          <cell r="M1926">
            <v>840</v>
          </cell>
          <cell r="N1926">
            <v>747</v>
          </cell>
          <cell r="O1926">
            <v>93</v>
          </cell>
          <cell r="P1926">
            <v>0</v>
          </cell>
          <cell r="Q1926">
            <v>0</v>
          </cell>
          <cell r="R1926">
            <v>249.18</v>
          </cell>
          <cell r="S1926">
            <v>255.38900000000001</v>
          </cell>
          <cell r="T1926">
            <v>249.18</v>
          </cell>
          <cell r="U1926">
            <v>0</v>
          </cell>
          <cell r="V1926">
            <v>249.18</v>
          </cell>
          <cell r="W1926">
            <v>0</v>
          </cell>
          <cell r="X1926">
            <v>20000</v>
          </cell>
          <cell r="Y1926">
            <v>0</v>
          </cell>
          <cell r="Z1926">
            <v>124180</v>
          </cell>
          <cell r="AA1926">
            <v>0</v>
          </cell>
          <cell r="AB1926">
            <v>32000</v>
          </cell>
          <cell r="AC1926">
            <v>0</v>
          </cell>
          <cell r="AD1926">
            <v>92180</v>
          </cell>
          <cell r="AE1926">
            <v>78877</v>
          </cell>
          <cell r="AF1926">
            <v>0</v>
          </cell>
          <cell r="AG1926">
            <v>78877</v>
          </cell>
          <cell r="AH1926">
            <v>14.43</v>
          </cell>
        </row>
        <row r="1927">
          <cell r="J1927" t="str">
            <v>GOWRASAMUDRA_66F11-NJY HONNURU</v>
          </cell>
          <cell r="K1927" t="str">
            <v>NJY</v>
          </cell>
          <cell r="L1927" t="str">
            <v>1310403901010102</v>
          </cell>
          <cell r="M1927">
            <v>1589</v>
          </cell>
          <cell r="N1927">
            <v>1431</v>
          </cell>
          <cell r="O1927">
            <v>158</v>
          </cell>
          <cell r="P1927">
            <v>0</v>
          </cell>
          <cell r="Q1927">
            <v>0</v>
          </cell>
          <cell r="R1927">
            <v>7351.1</v>
          </cell>
          <cell r="S1927">
            <v>7492</v>
          </cell>
          <cell r="T1927">
            <v>7351.1</v>
          </cell>
          <cell r="U1927">
            <v>0</v>
          </cell>
          <cell r="V1927">
            <v>7351.1</v>
          </cell>
          <cell r="W1927">
            <v>0</v>
          </cell>
          <cell r="X1927">
            <v>1000</v>
          </cell>
          <cell r="Y1927">
            <v>0</v>
          </cell>
          <cell r="Z1927">
            <v>140900</v>
          </cell>
          <cell r="AA1927">
            <v>24390</v>
          </cell>
          <cell r="AB1927">
            <v>9000</v>
          </cell>
          <cell r="AC1927">
            <v>0</v>
          </cell>
          <cell r="AD1927">
            <v>156290</v>
          </cell>
          <cell r="AE1927">
            <v>135146</v>
          </cell>
          <cell r="AF1927">
            <v>0</v>
          </cell>
          <cell r="AG1927">
            <v>135146</v>
          </cell>
          <cell r="AH1927">
            <v>13.53</v>
          </cell>
        </row>
        <row r="1928">
          <cell r="J1928" t="str">
            <v>GOWRASAMUDRA_66F6-NJY BANDETHIMMALAPURA</v>
          </cell>
          <cell r="K1928" t="str">
            <v>NJY</v>
          </cell>
          <cell r="L1928" t="str">
            <v>1310403901020104</v>
          </cell>
          <cell r="M1928">
            <v>1462</v>
          </cell>
          <cell r="N1928">
            <v>1291</v>
          </cell>
          <cell r="O1928">
            <v>171</v>
          </cell>
          <cell r="P1928">
            <v>0</v>
          </cell>
          <cell r="Q1928">
            <v>0</v>
          </cell>
          <cell r="R1928">
            <v>476.58</v>
          </cell>
          <cell r="S1928">
            <v>489.78</v>
          </cell>
          <cell r="T1928">
            <v>476.58</v>
          </cell>
          <cell r="U1928">
            <v>0</v>
          </cell>
          <cell r="V1928">
            <v>476.58</v>
          </cell>
          <cell r="W1928">
            <v>0</v>
          </cell>
          <cell r="X1928">
            <v>10000</v>
          </cell>
          <cell r="Y1928">
            <v>0</v>
          </cell>
          <cell r="Z1928">
            <v>132000</v>
          </cell>
          <cell r="AA1928">
            <v>9000</v>
          </cell>
          <cell r="AB1928">
            <v>0</v>
          </cell>
          <cell r="AC1928">
            <v>0</v>
          </cell>
          <cell r="AD1928">
            <v>141000</v>
          </cell>
          <cell r="AE1928">
            <v>128061.4</v>
          </cell>
          <cell r="AF1928">
            <v>0</v>
          </cell>
          <cell r="AG1928">
            <v>128061.4</v>
          </cell>
          <cell r="AH1928">
            <v>9.18</v>
          </cell>
        </row>
        <row r="1929">
          <cell r="J1929" t="str">
            <v>MYLANAHALLI_66F01-OBALAPURA</v>
          </cell>
          <cell r="K1929" t="str">
            <v>AGRI</v>
          </cell>
          <cell r="L1929" t="str">
            <v>1310402901010101</v>
          </cell>
          <cell r="M1929">
            <v>583</v>
          </cell>
          <cell r="N1929">
            <v>446</v>
          </cell>
          <cell r="O1929">
            <v>137</v>
          </cell>
          <cell r="P1929">
            <v>423</v>
          </cell>
          <cell r="Q1929">
            <v>0</v>
          </cell>
          <cell r="R1929">
            <v>1135.3800000000001</v>
          </cell>
          <cell r="S1929">
            <v>1135.3800000000001</v>
          </cell>
          <cell r="T1929">
            <v>1135.3800000000001</v>
          </cell>
          <cell r="U1929">
            <v>0</v>
          </cell>
          <cell r="V1929">
            <v>1135.3800000000001</v>
          </cell>
          <cell r="W1929">
            <v>0</v>
          </cell>
          <cell r="X1929">
            <v>20000</v>
          </cell>
          <cell r="Y1929">
            <v>0</v>
          </cell>
          <cell r="Z1929">
            <v>0</v>
          </cell>
          <cell r="AA1929">
            <v>540600</v>
          </cell>
          <cell r="AB1929">
            <v>0</v>
          </cell>
          <cell r="AC1929">
            <v>0</v>
          </cell>
          <cell r="AD1929">
            <v>540600</v>
          </cell>
          <cell r="AE1929">
            <v>498</v>
          </cell>
          <cell r="AF1929">
            <v>459200</v>
          </cell>
          <cell r="AG1929">
            <v>459698</v>
          </cell>
          <cell r="AH1929">
            <v>14.97</v>
          </cell>
        </row>
        <row r="1930">
          <cell r="J1930" t="str">
            <v>MYLANAHALLI_66F02-BHOGANAHALLI</v>
          </cell>
          <cell r="K1930" t="str">
            <v>AGRI</v>
          </cell>
          <cell r="L1930" t="str">
            <v>1310402901010102</v>
          </cell>
          <cell r="M1930">
            <v>342</v>
          </cell>
          <cell r="N1930">
            <v>337</v>
          </cell>
          <cell r="O1930">
            <v>5</v>
          </cell>
          <cell r="P1930">
            <v>337</v>
          </cell>
          <cell r="Q1930">
            <v>0</v>
          </cell>
          <cell r="R1930">
            <v>45.11</v>
          </cell>
          <cell r="S1930">
            <v>69.349000000000004</v>
          </cell>
          <cell r="T1930">
            <v>45.11</v>
          </cell>
          <cell r="U1930">
            <v>0</v>
          </cell>
          <cell r="V1930">
            <v>45.11</v>
          </cell>
          <cell r="W1930">
            <v>0</v>
          </cell>
          <cell r="X1930">
            <v>20000</v>
          </cell>
          <cell r="Y1930">
            <v>0</v>
          </cell>
          <cell r="Z1930">
            <v>484780</v>
          </cell>
          <cell r="AA1930">
            <v>0</v>
          </cell>
          <cell r="AB1930">
            <v>0</v>
          </cell>
          <cell r="AC1930">
            <v>0</v>
          </cell>
          <cell r="AD1930">
            <v>484780</v>
          </cell>
          <cell r="AE1930">
            <v>0</v>
          </cell>
          <cell r="AF1930">
            <v>369800</v>
          </cell>
          <cell r="AG1930">
            <v>369800</v>
          </cell>
          <cell r="AH1930">
            <v>23.72</v>
          </cell>
        </row>
        <row r="1931">
          <cell r="J1931" t="str">
            <v>MYLANAHALLI_66F03-CNHALLI</v>
          </cell>
          <cell r="K1931" t="str">
            <v>AGRI</v>
          </cell>
          <cell r="L1931" t="str">
            <v>1310402901010103</v>
          </cell>
          <cell r="M1931">
            <v>528</v>
          </cell>
          <cell r="N1931">
            <v>416</v>
          </cell>
          <cell r="O1931">
            <v>112</v>
          </cell>
          <cell r="P1931">
            <v>416</v>
          </cell>
          <cell r="Q1931">
            <v>0</v>
          </cell>
          <cell r="R1931">
            <v>763.46</v>
          </cell>
          <cell r="S1931">
            <v>763.46</v>
          </cell>
          <cell r="T1931">
            <v>763.46</v>
          </cell>
          <cell r="U1931">
            <v>0</v>
          </cell>
          <cell r="V1931">
            <v>763.46</v>
          </cell>
          <cell r="W1931">
            <v>0</v>
          </cell>
          <cell r="X1931">
            <v>20000</v>
          </cell>
          <cell r="Y1931">
            <v>0</v>
          </cell>
          <cell r="Z1931">
            <v>0</v>
          </cell>
          <cell r="AA1931">
            <v>530360</v>
          </cell>
          <cell r="AB1931">
            <v>0</v>
          </cell>
          <cell r="AC1931">
            <v>0</v>
          </cell>
          <cell r="AD1931">
            <v>530360</v>
          </cell>
          <cell r="AE1931">
            <v>0</v>
          </cell>
          <cell r="AF1931">
            <v>459900</v>
          </cell>
          <cell r="AG1931">
            <v>459900</v>
          </cell>
          <cell r="AH1931">
            <v>13.29</v>
          </cell>
        </row>
        <row r="1932">
          <cell r="J1932" t="str">
            <v>MYLANAHALLI_66F04-BASAPURA</v>
          </cell>
          <cell r="K1932" t="str">
            <v>AGRI</v>
          </cell>
          <cell r="L1932" t="str">
            <v>1310402901010104</v>
          </cell>
          <cell r="M1932">
            <v>413</v>
          </cell>
          <cell r="N1932">
            <v>380</v>
          </cell>
          <cell r="O1932">
            <v>33</v>
          </cell>
          <cell r="P1932">
            <v>378</v>
          </cell>
          <cell r="Q1932">
            <v>0</v>
          </cell>
          <cell r="R1932">
            <v>752.73</v>
          </cell>
          <cell r="S1932">
            <v>789.41800000000001</v>
          </cell>
          <cell r="T1932">
            <v>752.73</v>
          </cell>
          <cell r="U1932">
            <v>0</v>
          </cell>
          <cell r="V1932">
            <v>752.73</v>
          </cell>
          <cell r="W1932">
            <v>0</v>
          </cell>
          <cell r="X1932">
            <v>20000</v>
          </cell>
          <cell r="Y1932">
            <v>0</v>
          </cell>
          <cell r="Z1932">
            <v>733760</v>
          </cell>
          <cell r="AA1932">
            <v>0</v>
          </cell>
          <cell r="AB1932">
            <v>190000</v>
          </cell>
          <cell r="AC1932">
            <v>0</v>
          </cell>
          <cell r="AD1932">
            <v>543760</v>
          </cell>
          <cell r="AE1932">
            <v>19</v>
          </cell>
          <cell r="AF1932">
            <v>409000</v>
          </cell>
          <cell r="AG1932">
            <v>409019</v>
          </cell>
          <cell r="AH1932">
            <v>24.78</v>
          </cell>
        </row>
        <row r="1933">
          <cell r="J1933" t="str">
            <v>MYLANAHALLI_66F05-MYLENAHALLI</v>
          </cell>
          <cell r="K1933" t="str">
            <v>AGRI</v>
          </cell>
          <cell r="L1933" t="str">
            <v>1310402901010105</v>
          </cell>
          <cell r="M1933">
            <v>247</v>
          </cell>
          <cell r="N1933">
            <v>247</v>
          </cell>
          <cell r="O1933">
            <v>0</v>
          </cell>
          <cell r="P1933">
            <v>247</v>
          </cell>
          <cell r="Q1933">
            <v>0</v>
          </cell>
          <cell r="R1933">
            <v>747.51</v>
          </cell>
          <cell r="S1933">
            <v>760.79899999999998</v>
          </cell>
          <cell r="T1933">
            <v>747.51</v>
          </cell>
          <cell r="U1933">
            <v>0</v>
          </cell>
          <cell r="V1933">
            <v>747.51</v>
          </cell>
          <cell r="W1933">
            <v>0</v>
          </cell>
          <cell r="X1933">
            <v>20000</v>
          </cell>
          <cell r="Y1933">
            <v>0</v>
          </cell>
          <cell r="Z1933">
            <v>265780</v>
          </cell>
          <cell r="AA1933">
            <v>30000</v>
          </cell>
          <cell r="AB1933">
            <v>0</v>
          </cell>
          <cell r="AC1933">
            <v>0</v>
          </cell>
          <cell r="AD1933">
            <v>295780</v>
          </cell>
          <cell r="AE1933">
            <v>0</v>
          </cell>
          <cell r="AF1933">
            <v>267680.73499999999</v>
          </cell>
          <cell r="AG1933">
            <v>267680.73499999999</v>
          </cell>
          <cell r="AH1933">
            <v>9.5</v>
          </cell>
        </row>
        <row r="1934">
          <cell r="J1934" t="str">
            <v>MYLANAHALLI_66F06-DONNEHALLI</v>
          </cell>
          <cell r="K1934" t="str">
            <v>AGRI</v>
          </cell>
          <cell r="L1934" t="str">
            <v>1310402901020301</v>
          </cell>
          <cell r="M1934">
            <v>263</v>
          </cell>
          <cell r="N1934">
            <v>252</v>
          </cell>
          <cell r="O1934">
            <v>11</v>
          </cell>
          <cell r="P1934">
            <v>244</v>
          </cell>
          <cell r="Q1934">
            <v>0</v>
          </cell>
          <cell r="R1934">
            <v>26.68</v>
          </cell>
          <cell r="S1934">
            <v>49.512</v>
          </cell>
          <cell r="T1934">
            <v>26.68</v>
          </cell>
          <cell r="U1934">
            <v>0</v>
          </cell>
          <cell r="V1934">
            <v>26.68</v>
          </cell>
          <cell r="W1934">
            <v>0</v>
          </cell>
          <cell r="X1934">
            <v>20000</v>
          </cell>
          <cell r="Y1934">
            <v>0</v>
          </cell>
          <cell r="Z1934">
            <v>456640</v>
          </cell>
          <cell r="AA1934">
            <v>0</v>
          </cell>
          <cell r="AB1934">
            <v>0</v>
          </cell>
          <cell r="AC1934">
            <v>0</v>
          </cell>
          <cell r="AD1934">
            <v>456640</v>
          </cell>
          <cell r="AE1934">
            <v>3222</v>
          </cell>
          <cell r="AF1934">
            <v>274500</v>
          </cell>
          <cell r="AG1934">
            <v>277722</v>
          </cell>
          <cell r="AH1934">
            <v>39.18</v>
          </cell>
        </row>
        <row r="1935">
          <cell r="J1935" t="str">
            <v>MYLANAHALLI_66F07-THIPPAREDDYHALLI</v>
          </cell>
          <cell r="K1935" t="str">
            <v>AGRI</v>
          </cell>
          <cell r="L1935" t="str">
            <v>1310402901020302</v>
          </cell>
          <cell r="M1935">
            <v>525</v>
          </cell>
          <cell r="N1935">
            <v>446</v>
          </cell>
          <cell r="O1935">
            <v>79</v>
          </cell>
          <cell r="P1935">
            <v>446</v>
          </cell>
          <cell r="Q1935">
            <v>0</v>
          </cell>
          <cell r="R1935">
            <v>793.03</v>
          </cell>
          <cell r="S1935">
            <v>822.63599999999997</v>
          </cell>
          <cell r="T1935">
            <v>793.03</v>
          </cell>
          <cell r="U1935">
            <v>0</v>
          </cell>
          <cell r="V1935">
            <v>793.03</v>
          </cell>
          <cell r="W1935">
            <v>0</v>
          </cell>
          <cell r="X1935">
            <v>20000</v>
          </cell>
          <cell r="Y1935">
            <v>0</v>
          </cell>
          <cell r="Z1935">
            <v>592120</v>
          </cell>
          <cell r="AA1935">
            <v>0</v>
          </cell>
          <cell r="AB1935">
            <v>0</v>
          </cell>
          <cell r="AC1935">
            <v>0</v>
          </cell>
          <cell r="AD1935">
            <v>592120</v>
          </cell>
          <cell r="AE1935">
            <v>0</v>
          </cell>
          <cell r="AF1935">
            <v>485400</v>
          </cell>
          <cell r="AG1935">
            <v>485400</v>
          </cell>
          <cell r="AH1935">
            <v>18.02</v>
          </cell>
        </row>
        <row r="1936">
          <cell r="J1936" t="str">
            <v>MYLANAHALLI_66F08-GUDIHALLI</v>
          </cell>
          <cell r="K1936" t="str">
            <v>AGRI</v>
          </cell>
          <cell r="L1936" t="str">
            <v>1310402901020303</v>
          </cell>
          <cell r="M1936">
            <v>409</v>
          </cell>
          <cell r="N1936">
            <v>395</v>
          </cell>
          <cell r="O1936">
            <v>14</v>
          </cell>
          <cell r="P1936">
            <v>395</v>
          </cell>
          <cell r="Q1936">
            <v>0</v>
          </cell>
          <cell r="R1936">
            <v>506.78</v>
          </cell>
          <cell r="S1936">
            <v>522.16999999999996</v>
          </cell>
          <cell r="T1936">
            <v>506.78</v>
          </cell>
          <cell r="U1936">
            <v>0</v>
          </cell>
          <cell r="V1936">
            <v>506.78</v>
          </cell>
          <cell r="W1936">
            <v>0</v>
          </cell>
          <cell r="X1936">
            <v>20000</v>
          </cell>
          <cell r="Y1936">
            <v>0</v>
          </cell>
          <cell r="Z1936">
            <v>307800</v>
          </cell>
          <cell r="AA1936">
            <v>160000</v>
          </cell>
          <cell r="AB1936">
            <v>0</v>
          </cell>
          <cell r="AC1936">
            <v>0</v>
          </cell>
          <cell r="AD1936">
            <v>467800</v>
          </cell>
          <cell r="AE1936">
            <v>0</v>
          </cell>
          <cell r="AF1936">
            <v>423358.51899999997</v>
          </cell>
          <cell r="AG1936">
            <v>423358.51899999997</v>
          </cell>
          <cell r="AH1936">
            <v>9.5</v>
          </cell>
        </row>
        <row r="1937">
          <cell r="J1937" t="str">
            <v>MYLANAHALLI_66F09-KD KOTE</v>
          </cell>
          <cell r="K1937" t="str">
            <v>AGRI</v>
          </cell>
          <cell r="L1937" t="str">
            <v>1310402901010106</v>
          </cell>
          <cell r="M1937">
            <v>283</v>
          </cell>
          <cell r="N1937">
            <v>283</v>
          </cell>
          <cell r="O1937">
            <v>0</v>
          </cell>
          <cell r="P1937">
            <v>266</v>
          </cell>
          <cell r="Q1937">
            <v>0</v>
          </cell>
          <cell r="R1937">
            <v>921.97</v>
          </cell>
          <cell r="S1937">
            <v>944.36699999999996</v>
          </cell>
          <cell r="T1937">
            <v>921.97</v>
          </cell>
          <cell r="U1937">
            <v>0</v>
          </cell>
          <cell r="V1937">
            <v>921.97</v>
          </cell>
          <cell r="W1937">
            <v>0</v>
          </cell>
          <cell r="X1937">
            <v>20000</v>
          </cell>
          <cell r="Y1937">
            <v>0</v>
          </cell>
          <cell r="Z1937">
            <v>447940</v>
          </cell>
          <cell r="AA1937">
            <v>0</v>
          </cell>
          <cell r="AB1937">
            <v>105000</v>
          </cell>
          <cell r="AC1937">
            <v>0</v>
          </cell>
          <cell r="AD1937">
            <v>342940</v>
          </cell>
          <cell r="AE1937">
            <v>299</v>
          </cell>
          <cell r="AF1937">
            <v>289800</v>
          </cell>
          <cell r="AG1937">
            <v>290099</v>
          </cell>
          <cell r="AH1937">
            <v>15.41</v>
          </cell>
        </row>
        <row r="1938">
          <cell r="J1938" t="str">
            <v>MYLANAHALLI_66F10-GHATAPARTHI</v>
          </cell>
          <cell r="K1938" t="str">
            <v>NJY</v>
          </cell>
          <cell r="L1938" t="str">
            <v>1310402901010107</v>
          </cell>
          <cell r="M1938">
            <v>2591</v>
          </cell>
          <cell r="N1938">
            <v>2366</v>
          </cell>
          <cell r="O1938">
            <v>225</v>
          </cell>
          <cell r="P1938">
            <v>0</v>
          </cell>
          <cell r="Q1938">
            <v>0</v>
          </cell>
          <cell r="R1938">
            <v>5896.8</v>
          </cell>
          <cell r="S1938">
            <v>6001.8</v>
          </cell>
          <cell r="T1938">
            <v>5896.8</v>
          </cell>
          <cell r="U1938">
            <v>0</v>
          </cell>
          <cell r="V1938">
            <v>5896.8</v>
          </cell>
          <cell r="W1938">
            <v>0</v>
          </cell>
          <cell r="X1938">
            <v>2000</v>
          </cell>
          <cell r="Y1938">
            <v>0</v>
          </cell>
          <cell r="Z1938">
            <v>210000</v>
          </cell>
          <cell r="AA1938">
            <v>0</v>
          </cell>
          <cell r="AB1938">
            <v>20000</v>
          </cell>
          <cell r="AC1938">
            <v>0</v>
          </cell>
          <cell r="AD1938">
            <v>190000</v>
          </cell>
          <cell r="AE1938">
            <v>167830.5</v>
          </cell>
          <cell r="AF1938">
            <v>0</v>
          </cell>
          <cell r="AG1938">
            <v>167830.5</v>
          </cell>
          <cell r="AH1938">
            <v>11.67</v>
          </cell>
        </row>
        <row r="1939">
          <cell r="J1939" t="str">
            <v>MYLANAHALLI_66F11-KAMASAMUDRA NJY</v>
          </cell>
          <cell r="K1939" t="str">
            <v>NJY</v>
          </cell>
          <cell r="L1939" t="str">
            <v>1310402901020304</v>
          </cell>
          <cell r="M1939">
            <v>3783</v>
          </cell>
          <cell r="N1939">
            <v>3168</v>
          </cell>
          <cell r="O1939">
            <v>615</v>
          </cell>
          <cell r="P1939">
            <v>0</v>
          </cell>
          <cell r="Q1939">
            <v>0</v>
          </cell>
          <cell r="R1939">
            <v>10979.3</v>
          </cell>
          <cell r="S1939">
            <v>11107.6</v>
          </cell>
          <cell r="T1939">
            <v>10979.3</v>
          </cell>
          <cell r="U1939">
            <v>0</v>
          </cell>
          <cell r="V1939">
            <v>10979.3</v>
          </cell>
          <cell r="W1939">
            <v>0</v>
          </cell>
          <cell r="X1939">
            <v>2000</v>
          </cell>
          <cell r="Y1939">
            <v>0</v>
          </cell>
          <cell r="Z1939">
            <v>256600</v>
          </cell>
          <cell r="AA1939">
            <v>0</v>
          </cell>
          <cell r="AB1939">
            <v>0</v>
          </cell>
          <cell r="AC1939">
            <v>0</v>
          </cell>
          <cell r="AD1939">
            <v>256600</v>
          </cell>
          <cell r="AE1939">
            <v>222709.2</v>
          </cell>
          <cell r="AF1939">
            <v>0</v>
          </cell>
          <cell r="AG1939">
            <v>222709.2</v>
          </cell>
          <cell r="AH1939">
            <v>13.21</v>
          </cell>
        </row>
        <row r="1940">
          <cell r="J1940" t="str">
            <v>MYLANAHALLI_66F12-D.ULLARTHI</v>
          </cell>
          <cell r="K1940" t="str">
            <v>AGRI</v>
          </cell>
          <cell r="L1940" t="str">
            <v>1310402901020305</v>
          </cell>
          <cell r="M1940">
            <v>649</v>
          </cell>
          <cell r="N1940">
            <v>585</v>
          </cell>
          <cell r="O1940">
            <v>64</v>
          </cell>
          <cell r="P1940">
            <v>585</v>
          </cell>
          <cell r="Q1940">
            <v>2</v>
          </cell>
          <cell r="R1940">
            <v>545.65499999999997</v>
          </cell>
          <cell r="S1940">
            <v>575.64700000000005</v>
          </cell>
          <cell r="T1940">
            <v>545.65499999999997</v>
          </cell>
          <cell r="U1940">
            <v>0</v>
          </cell>
          <cell r="V1940">
            <v>545.65499999999997</v>
          </cell>
          <cell r="W1940">
            <v>0</v>
          </cell>
          <cell r="X1940">
            <v>20000</v>
          </cell>
          <cell r="Y1940">
            <v>0</v>
          </cell>
          <cell r="Z1940">
            <v>599840</v>
          </cell>
          <cell r="AA1940">
            <v>105000</v>
          </cell>
          <cell r="AB1940">
            <v>0</v>
          </cell>
          <cell r="AC1940">
            <v>0</v>
          </cell>
          <cell r="AD1940">
            <v>704840</v>
          </cell>
          <cell r="AE1940">
            <v>0</v>
          </cell>
          <cell r="AF1940">
            <v>635886.55700000003</v>
          </cell>
          <cell r="AG1940">
            <v>635886.55700000003</v>
          </cell>
          <cell r="AH1940">
            <v>9.7799999999999994</v>
          </cell>
        </row>
        <row r="1941">
          <cell r="J1941" t="str">
            <v>MYLANAHALLI_66F13-KALUVEHALLI</v>
          </cell>
          <cell r="K1941" t="str">
            <v>NJY</v>
          </cell>
          <cell r="L1941" t="str">
            <v>1310402901010109</v>
          </cell>
          <cell r="M1941">
            <v>3037</v>
          </cell>
          <cell r="N1941">
            <v>2558</v>
          </cell>
          <cell r="O1941">
            <v>479</v>
          </cell>
          <cell r="P1941">
            <v>0</v>
          </cell>
          <cell r="Q1941">
            <v>0</v>
          </cell>
          <cell r="R1941">
            <v>2099.44</v>
          </cell>
          <cell r="S1941">
            <v>2202.75</v>
          </cell>
          <cell r="T1941">
            <v>2099.44</v>
          </cell>
          <cell r="U1941">
            <v>0</v>
          </cell>
          <cell r="V1941">
            <v>2099.44</v>
          </cell>
          <cell r="W1941">
            <v>0</v>
          </cell>
          <cell r="X1941">
            <v>2000</v>
          </cell>
          <cell r="Y1941">
            <v>0</v>
          </cell>
          <cell r="Z1941">
            <v>206620</v>
          </cell>
          <cell r="AA1941">
            <v>40000</v>
          </cell>
          <cell r="AB1941">
            <v>0</v>
          </cell>
          <cell r="AC1941">
            <v>0</v>
          </cell>
          <cell r="AD1941">
            <v>246620</v>
          </cell>
          <cell r="AE1941">
            <v>211634</v>
          </cell>
          <cell r="AF1941">
            <v>0</v>
          </cell>
          <cell r="AG1941">
            <v>211634</v>
          </cell>
          <cell r="AH1941">
            <v>14.19</v>
          </cell>
        </row>
        <row r="1942">
          <cell r="J1942" t="str">
            <v>NAYAKANAHATTI_66F01-DRDO</v>
          </cell>
          <cell r="K1942" t="str">
            <v>NO TYPE</v>
          </cell>
          <cell r="L1942" t="str">
            <v>1310402908010104</v>
          </cell>
          <cell r="M1942">
            <v>15</v>
          </cell>
          <cell r="N1942">
            <v>5</v>
          </cell>
          <cell r="O1942">
            <v>10</v>
          </cell>
          <cell r="P1942">
            <v>0</v>
          </cell>
          <cell r="Q1942">
            <v>0</v>
          </cell>
          <cell r="R1942">
            <v>430.238</v>
          </cell>
          <cell r="S1942">
            <v>440.10199999999998</v>
          </cell>
          <cell r="T1942">
            <v>430.238</v>
          </cell>
          <cell r="U1942">
            <v>0</v>
          </cell>
          <cell r="V1942">
            <v>430.238</v>
          </cell>
          <cell r="W1942">
            <v>0</v>
          </cell>
          <cell r="X1942">
            <v>10000</v>
          </cell>
          <cell r="Y1942">
            <v>0</v>
          </cell>
          <cell r="Z1942">
            <v>98640</v>
          </cell>
          <cell r="AA1942">
            <v>0</v>
          </cell>
          <cell r="AB1942">
            <v>0</v>
          </cell>
          <cell r="AC1942">
            <v>0</v>
          </cell>
          <cell r="AD1942">
            <v>98640</v>
          </cell>
          <cell r="AE1942">
            <v>98459</v>
          </cell>
          <cell r="AF1942">
            <v>0</v>
          </cell>
          <cell r="AG1942">
            <v>98459</v>
          </cell>
          <cell r="AH1942">
            <v>0.18</v>
          </cell>
        </row>
        <row r="1943">
          <cell r="J1943" t="str">
            <v>NAYAKANAHATTI_66F02-DEVARAHATTY</v>
          </cell>
          <cell r="K1943" t="str">
            <v>AGRI</v>
          </cell>
          <cell r="L1943" t="str">
            <v>1310402908020303</v>
          </cell>
          <cell r="M1943">
            <v>433</v>
          </cell>
          <cell r="N1943">
            <v>430</v>
          </cell>
          <cell r="O1943">
            <v>3</v>
          </cell>
          <cell r="P1943">
            <v>425</v>
          </cell>
          <cell r="Q1943">
            <v>0</v>
          </cell>
          <cell r="R1943">
            <v>892.83699999999999</v>
          </cell>
          <cell r="S1943">
            <v>909.91399999999999</v>
          </cell>
          <cell r="T1943">
            <v>892.83699999999999</v>
          </cell>
          <cell r="U1943">
            <v>0</v>
          </cell>
          <cell r="V1943">
            <v>892.83699999999999</v>
          </cell>
          <cell r="W1943">
            <v>0</v>
          </cell>
          <cell r="X1943">
            <v>20000</v>
          </cell>
          <cell r="Y1943">
            <v>0</v>
          </cell>
          <cell r="Z1943">
            <v>341540</v>
          </cell>
          <cell r="AA1943">
            <v>60000</v>
          </cell>
          <cell r="AB1943">
            <v>0</v>
          </cell>
          <cell r="AC1943">
            <v>0</v>
          </cell>
          <cell r="AD1943">
            <v>401540</v>
          </cell>
          <cell r="AE1943">
            <v>46</v>
          </cell>
          <cell r="AF1943">
            <v>363348.64</v>
          </cell>
          <cell r="AG1943">
            <v>363394.64</v>
          </cell>
          <cell r="AH1943">
            <v>9.5</v>
          </cell>
        </row>
        <row r="1944">
          <cell r="J1944" t="str">
            <v>NAYAKANAHATTI_66F03-NERLAGUNTE</v>
          </cell>
          <cell r="K1944" t="str">
            <v>AGRI</v>
          </cell>
          <cell r="L1944" t="str">
            <v>1310402908010103</v>
          </cell>
          <cell r="M1944">
            <v>522</v>
          </cell>
          <cell r="N1944">
            <v>387</v>
          </cell>
          <cell r="O1944">
            <v>135</v>
          </cell>
          <cell r="P1944">
            <v>386</v>
          </cell>
          <cell r="Q1944">
            <v>0</v>
          </cell>
          <cell r="R1944">
            <v>579.68499999999995</v>
          </cell>
          <cell r="S1944">
            <v>590.87599999999998</v>
          </cell>
          <cell r="T1944">
            <v>579.68499999999995</v>
          </cell>
          <cell r="U1944">
            <v>0</v>
          </cell>
          <cell r="V1944">
            <v>579.68499999999995</v>
          </cell>
          <cell r="W1944">
            <v>0</v>
          </cell>
          <cell r="X1944">
            <v>30000</v>
          </cell>
          <cell r="Y1944">
            <v>0</v>
          </cell>
          <cell r="Z1944">
            <v>335730</v>
          </cell>
          <cell r="AA1944">
            <v>0</v>
          </cell>
          <cell r="AB1944">
            <v>0</v>
          </cell>
          <cell r="AC1944">
            <v>0</v>
          </cell>
          <cell r="AD1944">
            <v>335730</v>
          </cell>
          <cell r="AE1944">
            <v>33</v>
          </cell>
          <cell r="AF1944">
            <v>303802.93199999997</v>
          </cell>
          <cell r="AG1944">
            <v>303835.93199999997</v>
          </cell>
          <cell r="AH1944">
            <v>9.5</v>
          </cell>
        </row>
        <row r="1945">
          <cell r="J1945" t="str">
            <v>NAYAKANAHATTI_66F04-MAHADEVAPURA</v>
          </cell>
          <cell r="K1945" t="str">
            <v>AGRI</v>
          </cell>
          <cell r="L1945" t="str">
            <v>1310402908010102</v>
          </cell>
          <cell r="M1945">
            <v>578</v>
          </cell>
          <cell r="N1945">
            <v>543</v>
          </cell>
          <cell r="O1945">
            <v>35</v>
          </cell>
          <cell r="P1945">
            <v>537</v>
          </cell>
          <cell r="Q1945">
            <v>0</v>
          </cell>
          <cell r="R1945">
            <v>895.89400000000001</v>
          </cell>
          <cell r="S1945">
            <v>919.38199999999995</v>
          </cell>
          <cell r="T1945">
            <v>895.89400000000001</v>
          </cell>
          <cell r="U1945">
            <v>0</v>
          </cell>
          <cell r="V1945">
            <v>895.89400000000001</v>
          </cell>
          <cell r="W1945">
            <v>0</v>
          </cell>
          <cell r="X1945">
            <v>20000</v>
          </cell>
          <cell r="Y1945">
            <v>0</v>
          </cell>
          <cell r="Z1945">
            <v>469760</v>
          </cell>
          <cell r="AA1945">
            <v>79000</v>
          </cell>
          <cell r="AB1945">
            <v>0</v>
          </cell>
          <cell r="AC1945">
            <v>0</v>
          </cell>
          <cell r="AD1945">
            <v>548760</v>
          </cell>
          <cell r="AE1945">
            <v>622</v>
          </cell>
          <cell r="AF1945">
            <v>496006.11800000002</v>
          </cell>
          <cell r="AG1945">
            <v>496628.11800000002</v>
          </cell>
          <cell r="AH1945">
            <v>9.5</v>
          </cell>
        </row>
        <row r="1946">
          <cell r="J1946" t="str">
            <v>NAYAKANAHATTI_66F05-GOWDIGERE</v>
          </cell>
          <cell r="K1946" t="str">
            <v>AGRI</v>
          </cell>
          <cell r="L1946" t="str">
            <v>1310402908010101</v>
          </cell>
          <cell r="M1946">
            <v>531</v>
          </cell>
          <cell r="N1946">
            <v>521</v>
          </cell>
          <cell r="O1946">
            <v>10</v>
          </cell>
          <cell r="P1946">
            <v>521</v>
          </cell>
          <cell r="Q1946">
            <v>0</v>
          </cell>
          <cell r="R1946">
            <v>861.24099999999999</v>
          </cell>
          <cell r="S1946">
            <v>887.21900000000005</v>
          </cell>
          <cell r="T1946">
            <v>861.24099999999999</v>
          </cell>
          <cell r="U1946">
            <v>0</v>
          </cell>
          <cell r="V1946">
            <v>861.24099999999999</v>
          </cell>
          <cell r="W1946">
            <v>0</v>
          </cell>
          <cell r="X1946">
            <v>20000</v>
          </cell>
          <cell r="Y1946">
            <v>0</v>
          </cell>
          <cell r="Z1946">
            <v>519560</v>
          </cell>
          <cell r="AA1946">
            <v>0</v>
          </cell>
          <cell r="AB1946">
            <v>0</v>
          </cell>
          <cell r="AC1946">
            <v>0</v>
          </cell>
          <cell r="AD1946">
            <v>519560</v>
          </cell>
          <cell r="AE1946">
            <v>0</v>
          </cell>
          <cell r="AF1946">
            <v>470200.44</v>
          </cell>
          <cell r="AG1946">
            <v>470200.44</v>
          </cell>
          <cell r="AH1946">
            <v>9.5</v>
          </cell>
        </row>
        <row r="1947">
          <cell r="J1947" t="str">
            <v>NAYAKANAHATTI_66F06-SARJAVVANAHALLI</v>
          </cell>
          <cell r="K1947" t="str">
            <v>AGRI</v>
          </cell>
          <cell r="L1947" t="str">
            <v>1310402908010110</v>
          </cell>
          <cell r="M1947">
            <v>0</v>
          </cell>
          <cell r="N1947">
            <v>0</v>
          </cell>
          <cell r="O1947">
            <v>0</v>
          </cell>
          <cell r="P1947">
            <v>0</v>
          </cell>
          <cell r="Q1947">
            <v>0</v>
          </cell>
          <cell r="R1947">
            <v>23.818000000000001</v>
          </cell>
          <cell r="S1947">
            <v>35.563000000000002</v>
          </cell>
          <cell r="T1947">
            <v>23.818000000000001</v>
          </cell>
          <cell r="U1947">
            <v>0</v>
          </cell>
          <cell r="V1947">
            <v>23.818000000000001</v>
          </cell>
          <cell r="W1947">
            <v>0</v>
          </cell>
          <cell r="X1947">
            <v>20000</v>
          </cell>
          <cell r="Y1947">
            <v>0</v>
          </cell>
          <cell r="Z1947">
            <v>234900</v>
          </cell>
          <cell r="AA1947">
            <v>0</v>
          </cell>
          <cell r="AB1947">
            <v>0</v>
          </cell>
          <cell r="AC1947">
            <v>0</v>
          </cell>
          <cell r="AD1947">
            <v>234900</v>
          </cell>
          <cell r="AE1947">
            <v>0</v>
          </cell>
          <cell r="AF1947">
            <v>0</v>
          </cell>
          <cell r="AG1947">
            <v>0</v>
          </cell>
          <cell r="AH1947">
            <v>100</v>
          </cell>
        </row>
        <row r="1948">
          <cell r="J1948" t="str">
            <v>NAYAKANAHATTI_66F07-GWORIPURA NJY</v>
          </cell>
          <cell r="K1948" t="str">
            <v>NJY</v>
          </cell>
          <cell r="L1948" t="str">
            <v>1310402908010107</v>
          </cell>
          <cell r="M1948">
            <v>2511</v>
          </cell>
          <cell r="N1948">
            <v>2085</v>
          </cell>
          <cell r="O1948">
            <v>426</v>
          </cell>
          <cell r="P1948">
            <v>7</v>
          </cell>
          <cell r="Q1948">
            <v>0</v>
          </cell>
          <cell r="R1948">
            <v>752.09</v>
          </cell>
          <cell r="S1948">
            <v>763.01599999999996</v>
          </cell>
          <cell r="T1948">
            <v>752.09</v>
          </cell>
          <cell r="U1948">
            <v>0</v>
          </cell>
          <cell r="V1948">
            <v>752.09</v>
          </cell>
          <cell r="W1948">
            <v>0</v>
          </cell>
          <cell r="X1948">
            <v>20000</v>
          </cell>
          <cell r="Y1948">
            <v>0</v>
          </cell>
          <cell r="Z1948">
            <v>218520</v>
          </cell>
          <cell r="AA1948">
            <v>0</v>
          </cell>
          <cell r="AB1948">
            <v>232</v>
          </cell>
          <cell r="AC1948">
            <v>0</v>
          </cell>
          <cell r="AD1948">
            <v>218288</v>
          </cell>
          <cell r="AE1948">
            <v>198795</v>
          </cell>
          <cell r="AF1948">
            <v>6470.1350000000002</v>
          </cell>
          <cell r="AG1948">
            <v>205265.13500000001</v>
          </cell>
          <cell r="AH1948">
            <v>5.97</v>
          </cell>
        </row>
        <row r="1949">
          <cell r="J1949" t="str">
            <v>NAYAKANAHATTI_66F10-HALAJOGIHATTY NJY</v>
          </cell>
          <cell r="K1949" t="str">
            <v>NJY</v>
          </cell>
          <cell r="L1949" t="str">
            <v>1310402908010106</v>
          </cell>
          <cell r="M1949">
            <v>1389</v>
          </cell>
          <cell r="N1949">
            <v>1097</v>
          </cell>
          <cell r="O1949">
            <v>292</v>
          </cell>
          <cell r="P1949">
            <v>0</v>
          </cell>
          <cell r="Q1949">
            <v>0</v>
          </cell>
          <cell r="R1949">
            <v>891.26400000000001</v>
          </cell>
          <cell r="S1949">
            <v>906.99</v>
          </cell>
          <cell r="T1949">
            <v>891.26400000000001</v>
          </cell>
          <cell r="U1949">
            <v>0</v>
          </cell>
          <cell r="V1949">
            <v>891.26400000000001</v>
          </cell>
          <cell r="W1949">
            <v>0</v>
          </cell>
          <cell r="X1949">
            <v>10000</v>
          </cell>
          <cell r="Y1949">
            <v>0</v>
          </cell>
          <cell r="Z1949">
            <v>157260</v>
          </cell>
          <cell r="AA1949">
            <v>0</v>
          </cell>
          <cell r="AB1949">
            <v>0</v>
          </cell>
          <cell r="AC1949">
            <v>0</v>
          </cell>
          <cell r="AD1949">
            <v>157260</v>
          </cell>
          <cell r="AE1949">
            <v>139193</v>
          </cell>
          <cell r="AF1949">
            <v>0</v>
          </cell>
          <cell r="AG1949">
            <v>139193</v>
          </cell>
          <cell r="AH1949">
            <v>11.49</v>
          </cell>
        </row>
        <row r="1950">
          <cell r="J1950" t="str">
            <v>NAYAKANAHATTI_66F11-REKALAGERE</v>
          </cell>
          <cell r="K1950" t="str">
            <v>AGRI</v>
          </cell>
          <cell r="L1950" t="str">
            <v>1310402908020304</v>
          </cell>
          <cell r="M1950">
            <v>572</v>
          </cell>
          <cell r="N1950">
            <v>418</v>
          </cell>
          <cell r="O1950">
            <v>154</v>
          </cell>
          <cell r="P1950">
            <v>401</v>
          </cell>
          <cell r="Q1950">
            <v>0</v>
          </cell>
          <cell r="R1950">
            <v>225.06</v>
          </cell>
          <cell r="S1950">
            <v>406.49</v>
          </cell>
          <cell r="T1950">
            <v>225.06</v>
          </cell>
          <cell r="U1950">
            <v>0</v>
          </cell>
          <cell r="V1950">
            <v>225.06</v>
          </cell>
          <cell r="W1950">
            <v>0</v>
          </cell>
          <cell r="X1950">
            <v>3000</v>
          </cell>
          <cell r="Y1950">
            <v>0</v>
          </cell>
          <cell r="Z1950">
            <v>544290</v>
          </cell>
          <cell r="AA1950">
            <v>0</v>
          </cell>
          <cell r="AB1950">
            <v>79000</v>
          </cell>
          <cell r="AC1950">
            <v>0</v>
          </cell>
          <cell r="AD1950">
            <v>465290</v>
          </cell>
          <cell r="AE1950">
            <v>644</v>
          </cell>
          <cell r="AF1950">
            <v>420442.67</v>
          </cell>
          <cell r="AG1950">
            <v>421086.67</v>
          </cell>
          <cell r="AH1950">
            <v>9.5</v>
          </cell>
        </row>
        <row r="1951">
          <cell r="J1951" t="str">
            <v>NAYAKANAHATTI_66F12-NELGETHNAHATTY</v>
          </cell>
          <cell r="K1951" t="str">
            <v>AGRI</v>
          </cell>
          <cell r="L1951" t="str">
            <v>1310402908020302</v>
          </cell>
          <cell r="M1951">
            <v>442</v>
          </cell>
          <cell r="N1951">
            <v>359</v>
          </cell>
          <cell r="O1951">
            <v>83</v>
          </cell>
          <cell r="P1951">
            <v>359</v>
          </cell>
          <cell r="Q1951">
            <v>0</v>
          </cell>
          <cell r="R1951">
            <v>95.56</v>
          </cell>
          <cell r="S1951">
            <v>254.21</v>
          </cell>
          <cell r="T1951">
            <v>95.56</v>
          </cell>
          <cell r="U1951">
            <v>0</v>
          </cell>
          <cell r="V1951">
            <v>95.56</v>
          </cell>
          <cell r="W1951">
            <v>0</v>
          </cell>
          <cell r="X1951">
            <v>3000</v>
          </cell>
          <cell r="Y1951">
            <v>0</v>
          </cell>
          <cell r="Z1951">
            <v>475950</v>
          </cell>
          <cell r="AA1951">
            <v>0</v>
          </cell>
          <cell r="AB1951">
            <v>60000</v>
          </cell>
          <cell r="AC1951">
            <v>0</v>
          </cell>
          <cell r="AD1951">
            <v>415950</v>
          </cell>
          <cell r="AE1951">
            <v>0</v>
          </cell>
          <cell r="AF1951">
            <v>376434.56</v>
          </cell>
          <cell r="AG1951">
            <v>376434.56</v>
          </cell>
          <cell r="AH1951">
            <v>9.5</v>
          </cell>
        </row>
        <row r="1952">
          <cell r="J1952" t="str">
            <v>NAYAKANAHATTI_66F13-TOREKOLAMMANAHALLY</v>
          </cell>
          <cell r="K1952" t="str">
            <v>AGRI</v>
          </cell>
          <cell r="L1952" t="str">
            <v>1310402908020305</v>
          </cell>
          <cell r="M1952">
            <v>705</v>
          </cell>
          <cell r="N1952">
            <v>415</v>
          </cell>
          <cell r="O1952">
            <v>290</v>
          </cell>
          <cell r="P1952">
            <v>412</v>
          </cell>
          <cell r="Q1952">
            <v>0</v>
          </cell>
          <cell r="R1952">
            <v>775.94</v>
          </cell>
          <cell r="S1952">
            <v>797.32100000000003</v>
          </cell>
          <cell r="T1952">
            <v>775.94</v>
          </cell>
          <cell r="U1952">
            <v>0</v>
          </cell>
          <cell r="V1952">
            <v>775.94</v>
          </cell>
          <cell r="W1952">
            <v>0</v>
          </cell>
          <cell r="X1952">
            <v>20000</v>
          </cell>
          <cell r="Y1952">
            <v>0</v>
          </cell>
          <cell r="Z1952">
            <v>427620</v>
          </cell>
          <cell r="AA1952">
            <v>56000</v>
          </cell>
          <cell r="AB1952">
            <v>0</v>
          </cell>
          <cell r="AC1952">
            <v>0</v>
          </cell>
          <cell r="AD1952">
            <v>483620</v>
          </cell>
          <cell r="AE1952">
            <v>46</v>
          </cell>
          <cell r="AF1952">
            <v>437630.69400000002</v>
          </cell>
          <cell r="AG1952">
            <v>437676.69400000002</v>
          </cell>
          <cell r="AH1952">
            <v>9.5</v>
          </cell>
        </row>
        <row r="1953">
          <cell r="J1953" t="str">
            <v>NAYAKANAHATTI_66F14-MALLURAHALLY</v>
          </cell>
          <cell r="K1953" t="str">
            <v>AGRI</v>
          </cell>
          <cell r="L1953" t="str">
            <v>1310402908020306</v>
          </cell>
          <cell r="M1953">
            <v>338</v>
          </cell>
          <cell r="N1953">
            <v>306</v>
          </cell>
          <cell r="O1953">
            <v>32</v>
          </cell>
          <cell r="P1953">
            <v>304</v>
          </cell>
          <cell r="Q1953">
            <v>0</v>
          </cell>
          <cell r="R1953">
            <v>735.9</v>
          </cell>
          <cell r="S1953">
            <v>756.40899999999999</v>
          </cell>
          <cell r="T1953">
            <v>735.9</v>
          </cell>
          <cell r="U1953">
            <v>0</v>
          </cell>
          <cell r="V1953">
            <v>735.9</v>
          </cell>
          <cell r="W1953">
            <v>0</v>
          </cell>
          <cell r="X1953">
            <v>20000</v>
          </cell>
          <cell r="Y1953">
            <v>0</v>
          </cell>
          <cell r="Z1953">
            <v>410180</v>
          </cell>
          <cell r="AA1953">
            <v>0</v>
          </cell>
          <cell r="AB1953">
            <v>56000</v>
          </cell>
          <cell r="AC1953">
            <v>0</v>
          </cell>
          <cell r="AD1953">
            <v>354180</v>
          </cell>
          <cell r="AE1953">
            <v>119</v>
          </cell>
          <cell r="AF1953">
            <v>320413.2</v>
          </cell>
          <cell r="AG1953">
            <v>320532.2</v>
          </cell>
          <cell r="AH1953">
            <v>9.5</v>
          </cell>
        </row>
        <row r="1954">
          <cell r="J1954" t="str">
            <v>NAYAKANAHATTI_66F15-BEMAGONDANAHALLY NJY</v>
          </cell>
          <cell r="K1954" t="str">
            <v>NJY</v>
          </cell>
          <cell r="L1954" t="str">
            <v>1310402908010108</v>
          </cell>
          <cell r="M1954">
            <v>1443</v>
          </cell>
          <cell r="N1954">
            <v>1109</v>
          </cell>
          <cell r="O1954">
            <v>334</v>
          </cell>
          <cell r="P1954">
            <v>0</v>
          </cell>
          <cell r="Q1954">
            <v>0</v>
          </cell>
          <cell r="R1954">
            <v>548.44000000000005</v>
          </cell>
          <cell r="S1954">
            <v>558.25400000000002</v>
          </cell>
          <cell r="T1954">
            <v>548.44000000000005</v>
          </cell>
          <cell r="U1954">
            <v>0</v>
          </cell>
          <cell r="V1954">
            <v>548.44000000000005</v>
          </cell>
          <cell r="W1954">
            <v>0</v>
          </cell>
          <cell r="X1954">
            <v>20000</v>
          </cell>
          <cell r="Y1954">
            <v>0</v>
          </cell>
          <cell r="Z1954">
            <v>196280</v>
          </cell>
          <cell r="AA1954">
            <v>10000</v>
          </cell>
          <cell r="AB1954">
            <v>0</v>
          </cell>
          <cell r="AC1954">
            <v>0</v>
          </cell>
          <cell r="AD1954">
            <v>206280</v>
          </cell>
          <cell r="AE1954">
            <v>175437</v>
          </cell>
          <cell r="AF1954">
            <v>0</v>
          </cell>
          <cell r="AG1954">
            <v>175437</v>
          </cell>
          <cell r="AH1954">
            <v>14.95</v>
          </cell>
        </row>
        <row r="1955">
          <cell r="J1955" t="str">
            <v>NAYAKANAHATTI_66F16-THIPPERUDRASWAMY NJY</v>
          </cell>
          <cell r="K1955" t="str">
            <v>NJY</v>
          </cell>
          <cell r="L1955" t="str">
            <v>1310402908020101</v>
          </cell>
          <cell r="M1955">
            <v>949</v>
          </cell>
          <cell r="N1955">
            <v>720</v>
          </cell>
          <cell r="O1955">
            <v>229</v>
          </cell>
          <cell r="P1955">
            <v>0</v>
          </cell>
          <cell r="Q1955">
            <v>0</v>
          </cell>
          <cell r="R1955">
            <v>253.16</v>
          </cell>
          <cell r="S1955">
            <v>253.535</v>
          </cell>
          <cell r="T1955">
            <v>253.16</v>
          </cell>
          <cell r="U1955">
            <v>0</v>
          </cell>
          <cell r="V1955">
            <v>253.16</v>
          </cell>
          <cell r="W1955">
            <v>0</v>
          </cell>
          <cell r="X1955">
            <v>20000</v>
          </cell>
          <cell r="Y1955">
            <v>0</v>
          </cell>
          <cell r="Z1955">
            <v>7500</v>
          </cell>
          <cell r="AA1955">
            <v>110879</v>
          </cell>
          <cell r="AB1955">
            <v>10000</v>
          </cell>
          <cell r="AC1955">
            <v>0</v>
          </cell>
          <cell r="AD1955">
            <v>108379</v>
          </cell>
          <cell r="AE1955">
            <v>97097</v>
          </cell>
          <cell r="AF1955">
            <v>0</v>
          </cell>
          <cell r="AG1955">
            <v>97097</v>
          </cell>
          <cell r="AH1955">
            <v>10.41</v>
          </cell>
        </row>
        <row r="1956">
          <cell r="J1956" t="str">
            <v>NAYAKANAHATTI_66F17-KSSIDC</v>
          </cell>
          <cell r="K1956" t="str">
            <v>INDUSTRIAL</v>
          </cell>
          <cell r="L1956" t="str">
            <v>1310402908010109</v>
          </cell>
          <cell r="M1956">
            <v>3</v>
          </cell>
          <cell r="N1956">
            <v>3</v>
          </cell>
          <cell r="O1956">
            <v>0</v>
          </cell>
          <cell r="P1956">
            <v>0</v>
          </cell>
          <cell r="Q1956">
            <v>0</v>
          </cell>
          <cell r="R1956">
            <v>1.1000000000000001</v>
          </cell>
          <cell r="S1956">
            <v>1.1000000000000001</v>
          </cell>
          <cell r="T1956">
            <v>0</v>
          </cell>
          <cell r="U1956">
            <v>1.1000000000000001</v>
          </cell>
          <cell r="V1956">
            <v>0</v>
          </cell>
          <cell r="W1956">
            <v>1.1000000000000001</v>
          </cell>
          <cell r="X1956">
            <v>2000</v>
          </cell>
          <cell r="Y1956">
            <v>0</v>
          </cell>
          <cell r="Z1956">
            <v>0</v>
          </cell>
          <cell r="AA1956">
            <v>232</v>
          </cell>
          <cell r="AB1956">
            <v>0</v>
          </cell>
          <cell r="AC1956">
            <v>0</v>
          </cell>
          <cell r="AD1956">
            <v>232</v>
          </cell>
          <cell r="AE1956">
            <v>232</v>
          </cell>
          <cell r="AF1956">
            <v>0</v>
          </cell>
          <cell r="AG1956">
            <v>232</v>
          </cell>
          <cell r="AH1956">
            <v>0</v>
          </cell>
        </row>
        <row r="1957">
          <cell r="J1957" t="str">
            <v>NERALAGUNTE_66F01-BHEEMANAKERE</v>
          </cell>
          <cell r="K1957" t="str">
            <v>AGRI</v>
          </cell>
          <cell r="L1957" t="str">
            <v>1310404905010103</v>
          </cell>
          <cell r="M1957">
            <v>279</v>
          </cell>
          <cell r="N1957">
            <v>261</v>
          </cell>
          <cell r="O1957">
            <v>18</v>
          </cell>
          <cell r="P1957">
            <v>259</v>
          </cell>
          <cell r="Q1957">
            <v>0</v>
          </cell>
          <cell r="R1957">
            <v>3769.5</v>
          </cell>
          <cell r="S1957">
            <v>3843.6</v>
          </cell>
          <cell r="T1957">
            <v>3769.5</v>
          </cell>
          <cell r="U1957">
            <v>0</v>
          </cell>
          <cell r="V1957">
            <v>3769.5</v>
          </cell>
          <cell r="W1957">
            <v>0</v>
          </cell>
          <cell r="X1957">
            <v>2000</v>
          </cell>
          <cell r="Y1957">
            <v>0</v>
          </cell>
          <cell r="Z1957">
            <v>148200</v>
          </cell>
          <cell r="AA1957">
            <v>0</v>
          </cell>
          <cell r="AB1957">
            <v>0</v>
          </cell>
          <cell r="AC1957">
            <v>0</v>
          </cell>
          <cell r="AD1957">
            <v>148200</v>
          </cell>
          <cell r="AE1957">
            <v>56</v>
          </cell>
          <cell r="AF1957">
            <v>134065.34099999999</v>
          </cell>
          <cell r="AG1957">
            <v>134121.34099999999</v>
          </cell>
          <cell r="AH1957">
            <v>9.5</v>
          </cell>
        </row>
        <row r="1958">
          <cell r="J1958" t="str">
            <v>NERALAGUNTE_66F02-HOSAHALLY</v>
          </cell>
          <cell r="K1958" t="str">
            <v>NJY</v>
          </cell>
          <cell r="L1958" t="str">
            <v>1310404905010104</v>
          </cell>
          <cell r="M1958">
            <v>1007</v>
          </cell>
          <cell r="N1958">
            <v>828</v>
          </cell>
          <cell r="O1958">
            <v>179</v>
          </cell>
          <cell r="P1958">
            <v>0</v>
          </cell>
          <cell r="Q1958">
            <v>0</v>
          </cell>
          <cell r="R1958">
            <v>3394.5</v>
          </cell>
          <cell r="S1958">
            <v>3445.9</v>
          </cell>
          <cell r="T1958">
            <v>3394.5</v>
          </cell>
          <cell r="U1958">
            <v>0</v>
          </cell>
          <cell r="V1958">
            <v>3394.5</v>
          </cell>
          <cell r="W1958">
            <v>0</v>
          </cell>
          <cell r="X1958">
            <v>1000</v>
          </cell>
          <cell r="Y1958">
            <v>0</v>
          </cell>
          <cell r="Z1958">
            <v>51400</v>
          </cell>
          <cell r="AA1958">
            <v>52000</v>
          </cell>
          <cell r="AB1958">
            <v>0</v>
          </cell>
          <cell r="AC1958">
            <v>0</v>
          </cell>
          <cell r="AD1958">
            <v>103400</v>
          </cell>
          <cell r="AE1958">
            <v>92033.2</v>
          </cell>
          <cell r="AF1958">
            <v>0</v>
          </cell>
          <cell r="AG1958">
            <v>92033.2</v>
          </cell>
          <cell r="AH1958">
            <v>10.99</v>
          </cell>
        </row>
        <row r="1959">
          <cell r="J1959" t="str">
            <v>NERALAGUNTE_66F03-YARAMANCHAIAHNAHATTY</v>
          </cell>
          <cell r="K1959" t="str">
            <v>AGRI</v>
          </cell>
          <cell r="L1959" t="str">
            <v>1310404905010101</v>
          </cell>
          <cell r="M1959">
            <v>226</v>
          </cell>
          <cell r="N1959">
            <v>226</v>
          </cell>
          <cell r="O1959">
            <v>0</v>
          </cell>
          <cell r="P1959">
            <v>225</v>
          </cell>
          <cell r="Q1959">
            <v>0</v>
          </cell>
          <cell r="R1959">
            <v>7394.5</v>
          </cell>
          <cell r="S1959">
            <v>7423.3</v>
          </cell>
          <cell r="T1959">
            <v>7394.5</v>
          </cell>
          <cell r="U1959">
            <v>0</v>
          </cell>
          <cell r="V1959">
            <v>7394.5</v>
          </cell>
          <cell r="W1959">
            <v>0</v>
          </cell>
          <cell r="X1959">
            <v>1000</v>
          </cell>
          <cell r="Y1959">
            <v>0</v>
          </cell>
          <cell r="Z1959">
            <v>28800</v>
          </cell>
          <cell r="AA1959">
            <v>180000</v>
          </cell>
          <cell r="AB1959">
            <v>0</v>
          </cell>
          <cell r="AC1959">
            <v>0</v>
          </cell>
          <cell r="AD1959">
            <v>208800</v>
          </cell>
          <cell r="AE1959">
            <v>64</v>
          </cell>
          <cell r="AF1959">
            <v>188900.04800000001</v>
          </cell>
          <cell r="AG1959">
            <v>188964.04800000001</v>
          </cell>
          <cell r="AH1959">
            <v>9.5</v>
          </cell>
        </row>
        <row r="1960">
          <cell r="J1960" t="str">
            <v>NERALAGUNTE_66F04-KANIVE MARAMMA NJY</v>
          </cell>
          <cell r="K1960" t="str">
            <v>NJY</v>
          </cell>
          <cell r="L1960" t="str">
            <v>1310404905010102</v>
          </cell>
          <cell r="M1960">
            <v>1386</v>
          </cell>
          <cell r="N1960">
            <v>1020</v>
          </cell>
          <cell r="O1960">
            <v>366</v>
          </cell>
          <cell r="P1960">
            <v>4</v>
          </cell>
          <cell r="Q1960">
            <v>0</v>
          </cell>
          <cell r="R1960">
            <v>6516.9</v>
          </cell>
          <cell r="S1960">
            <v>6675.3</v>
          </cell>
          <cell r="T1960">
            <v>6516.9</v>
          </cell>
          <cell r="U1960">
            <v>0</v>
          </cell>
          <cell r="V1960">
            <v>6516.9</v>
          </cell>
          <cell r="W1960">
            <v>0</v>
          </cell>
          <cell r="X1960">
            <v>1000</v>
          </cell>
          <cell r="Y1960">
            <v>0</v>
          </cell>
          <cell r="Z1960">
            <v>158400</v>
          </cell>
          <cell r="AA1960">
            <v>0</v>
          </cell>
          <cell r="AB1960">
            <v>0</v>
          </cell>
          <cell r="AC1960">
            <v>0</v>
          </cell>
          <cell r="AD1960">
            <v>158400</v>
          </cell>
          <cell r="AE1960">
            <v>135163</v>
          </cell>
          <cell r="AF1960">
            <v>4251.8029999999999</v>
          </cell>
          <cell r="AG1960">
            <v>139414.80300000001</v>
          </cell>
          <cell r="AH1960">
            <v>11.99</v>
          </cell>
        </row>
        <row r="1961">
          <cell r="J1961" t="str">
            <v>NERALAGUNTE_66F05-BHATTAIAHNAHATTI</v>
          </cell>
          <cell r="K1961" t="str">
            <v>AGRI</v>
          </cell>
          <cell r="L1961" t="str">
            <v>1310404905010106</v>
          </cell>
          <cell r="M1961">
            <v>142</v>
          </cell>
          <cell r="N1961">
            <v>142</v>
          </cell>
          <cell r="O1961">
            <v>0</v>
          </cell>
          <cell r="P1961">
            <v>142</v>
          </cell>
          <cell r="Q1961">
            <v>0</v>
          </cell>
          <cell r="R1961">
            <v>2015.8</v>
          </cell>
          <cell r="S1961">
            <v>2183</v>
          </cell>
          <cell r="T1961">
            <v>2015.8</v>
          </cell>
          <cell r="U1961">
            <v>0</v>
          </cell>
          <cell r="V1961">
            <v>2015.8</v>
          </cell>
          <cell r="W1961">
            <v>0</v>
          </cell>
          <cell r="X1961">
            <v>2000</v>
          </cell>
          <cell r="Y1961">
            <v>0</v>
          </cell>
          <cell r="Z1961">
            <v>334400</v>
          </cell>
          <cell r="AA1961">
            <v>0</v>
          </cell>
          <cell r="AB1961">
            <v>180000</v>
          </cell>
          <cell r="AC1961">
            <v>0</v>
          </cell>
          <cell r="AD1961">
            <v>154400</v>
          </cell>
          <cell r="AE1961">
            <v>0</v>
          </cell>
          <cell r="AF1961">
            <v>139732.18799999999</v>
          </cell>
          <cell r="AG1961">
            <v>139732.18799999999</v>
          </cell>
          <cell r="AH1961">
            <v>9.5</v>
          </cell>
        </row>
        <row r="1962">
          <cell r="J1962" t="str">
            <v>NERALAGUNTE_66F06-KATAVVANAHALLY</v>
          </cell>
          <cell r="K1962" t="str">
            <v>AGRI</v>
          </cell>
          <cell r="L1962" t="str">
            <v>1310404905010105</v>
          </cell>
          <cell r="M1962">
            <v>153</v>
          </cell>
          <cell r="N1962">
            <v>151</v>
          </cell>
          <cell r="O1962">
            <v>2</v>
          </cell>
          <cell r="P1962">
            <v>150</v>
          </cell>
          <cell r="Q1962">
            <v>0</v>
          </cell>
          <cell r="R1962">
            <v>2172.6999999999998</v>
          </cell>
          <cell r="S1962">
            <v>2256.3000000000002</v>
          </cell>
          <cell r="T1962">
            <v>2172.6999999999998</v>
          </cell>
          <cell r="U1962">
            <v>0</v>
          </cell>
          <cell r="V1962">
            <v>2172.6999999999998</v>
          </cell>
          <cell r="W1962">
            <v>0</v>
          </cell>
          <cell r="X1962">
            <v>2000</v>
          </cell>
          <cell r="Y1962">
            <v>0</v>
          </cell>
          <cell r="Z1962">
            <v>167200</v>
          </cell>
          <cell r="AA1962">
            <v>0</v>
          </cell>
          <cell r="AB1962">
            <v>0</v>
          </cell>
          <cell r="AC1962">
            <v>0</v>
          </cell>
          <cell r="AD1962">
            <v>167200</v>
          </cell>
          <cell r="AE1962">
            <v>481</v>
          </cell>
          <cell r="AF1962">
            <v>150835.348</v>
          </cell>
          <cell r="AG1962">
            <v>151316.348</v>
          </cell>
          <cell r="AH1962">
            <v>9.5</v>
          </cell>
        </row>
        <row r="1963">
          <cell r="J1963" t="str">
            <v>THALLAK_66F01-DEVARAHALLI</v>
          </cell>
          <cell r="K1963" t="str">
            <v>AGRI</v>
          </cell>
          <cell r="L1963" t="str">
            <v>1310403905020301</v>
          </cell>
          <cell r="M1963">
            <v>367</v>
          </cell>
          <cell r="N1963">
            <v>340</v>
          </cell>
          <cell r="O1963">
            <v>27</v>
          </cell>
          <cell r="P1963">
            <v>339</v>
          </cell>
          <cell r="Q1963">
            <v>0</v>
          </cell>
          <cell r="R1963">
            <v>416.822</v>
          </cell>
          <cell r="S1963">
            <v>427.51799999999997</v>
          </cell>
          <cell r="T1963">
            <v>416.822</v>
          </cell>
          <cell r="U1963">
            <v>0</v>
          </cell>
          <cell r="V1963">
            <v>416.822</v>
          </cell>
          <cell r="W1963">
            <v>0</v>
          </cell>
          <cell r="X1963">
            <v>20000</v>
          </cell>
          <cell r="Y1963">
            <v>0</v>
          </cell>
          <cell r="Z1963">
            <v>213920</v>
          </cell>
          <cell r="AA1963">
            <v>185000</v>
          </cell>
          <cell r="AB1963">
            <v>0</v>
          </cell>
          <cell r="AC1963">
            <v>0</v>
          </cell>
          <cell r="AD1963">
            <v>398920</v>
          </cell>
          <cell r="AE1963">
            <v>25</v>
          </cell>
          <cell r="AF1963">
            <v>360998.24099999998</v>
          </cell>
          <cell r="AG1963">
            <v>361023.24099999998</v>
          </cell>
          <cell r="AH1963">
            <v>9.5</v>
          </cell>
        </row>
        <row r="1964">
          <cell r="J1964" t="str">
            <v>THALLAK_66F02-NKHATTI</v>
          </cell>
          <cell r="K1964" t="str">
            <v>AGRI</v>
          </cell>
          <cell r="L1964" t="str">
            <v>1310403905020302</v>
          </cell>
          <cell r="M1964">
            <v>355</v>
          </cell>
          <cell r="N1964">
            <v>314</v>
          </cell>
          <cell r="O1964">
            <v>41</v>
          </cell>
          <cell r="P1964">
            <v>313</v>
          </cell>
          <cell r="Q1964">
            <v>0</v>
          </cell>
          <cell r="R1964">
            <v>578.14400000000001</v>
          </cell>
          <cell r="S1964">
            <v>595.39599999999996</v>
          </cell>
          <cell r="T1964">
            <v>578.14400000000001</v>
          </cell>
          <cell r="U1964">
            <v>0</v>
          </cell>
          <cell r="V1964">
            <v>578.14400000000001</v>
          </cell>
          <cell r="W1964">
            <v>0</v>
          </cell>
          <cell r="X1964">
            <v>20000</v>
          </cell>
          <cell r="Y1964">
            <v>0</v>
          </cell>
          <cell r="Z1964">
            <v>345040</v>
          </cell>
          <cell r="AA1964">
            <v>40000</v>
          </cell>
          <cell r="AB1964">
            <v>0</v>
          </cell>
          <cell r="AC1964">
            <v>0</v>
          </cell>
          <cell r="AD1964">
            <v>385040</v>
          </cell>
          <cell r="AE1964">
            <v>2</v>
          </cell>
          <cell r="AF1964">
            <v>348458.88</v>
          </cell>
          <cell r="AG1964">
            <v>348460.88</v>
          </cell>
          <cell r="AH1964">
            <v>9.5</v>
          </cell>
        </row>
        <row r="1965">
          <cell r="J1965" t="str">
            <v>THALLAK_66F03-BRHALLI</v>
          </cell>
          <cell r="K1965" t="str">
            <v>AGRI</v>
          </cell>
          <cell r="L1965" t="str">
            <v>1310403905020303</v>
          </cell>
          <cell r="M1965">
            <v>550</v>
          </cell>
          <cell r="N1965">
            <v>300</v>
          </cell>
          <cell r="O1965">
            <v>250</v>
          </cell>
          <cell r="P1965">
            <v>294</v>
          </cell>
          <cell r="Q1965">
            <v>0</v>
          </cell>
          <cell r="R1965">
            <v>379.46199999999999</v>
          </cell>
          <cell r="S1965">
            <v>388.53500000000003</v>
          </cell>
          <cell r="T1965">
            <v>379.46199999999999</v>
          </cell>
          <cell r="U1965">
            <v>0</v>
          </cell>
          <cell r="V1965">
            <v>379.46199999999999</v>
          </cell>
          <cell r="W1965">
            <v>0</v>
          </cell>
          <cell r="X1965">
            <v>40000</v>
          </cell>
          <cell r="Y1965">
            <v>0</v>
          </cell>
          <cell r="Z1965">
            <v>362920</v>
          </cell>
          <cell r="AA1965">
            <v>0</v>
          </cell>
          <cell r="AB1965">
            <v>0</v>
          </cell>
          <cell r="AC1965">
            <v>0</v>
          </cell>
          <cell r="AD1965">
            <v>362920</v>
          </cell>
          <cell r="AE1965">
            <v>177</v>
          </cell>
          <cell r="AF1965">
            <v>328265.74</v>
          </cell>
          <cell r="AG1965">
            <v>328442.74</v>
          </cell>
          <cell r="AH1965">
            <v>9.5</v>
          </cell>
        </row>
        <row r="1966">
          <cell r="J1966" t="str">
            <v>THALLAK_66F04-VALSE</v>
          </cell>
          <cell r="K1966" t="str">
            <v>AGRI</v>
          </cell>
          <cell r="L1966" t="str">
            <v>1310404906010101</v>
          </cell>
          <cell r="M1966">
            <v>759</v>
          </cell>
          <cell r="N1966">
            <v>504</v>
          </cell>
          <cell r="O1966">
            <v>255</v>
          </cell>
          <cell r="P1966">
            <v>501</v>
          </cell>
          <cell r="Q1966">
            <v>0</v>
          </cell>
          <cell r="R1966">
            <v>554.96799999999996</v>
          </cell>
          <cell r="S1966">
            <v>572.80100000000004</v>
          </cell>
          <cell r="T1966">
            <v>554.96799999999996</v>
          </cell>
          <cell r="U1966">
            <v>0</v>
          </cell>
          <cell r="V1966">
            <v>554.96799999999996</v>
          </cell>
          <cell r="W1966">
            <v>0</v>
          </cell>
          <cell r="X1966">
            <v>40000</v>
          </cell>
          <cell r="Y1966">
            <v>0</v>
          </cell>
          <cell r="Z1966">
            <v>713320</v>
          </cell>
          <cell r="AA1966">
            <v>0</v>
          </cell>
          <cell r="AB1966">
            <v>105000</v>
          </cell>
          <cell r="AC1966">
            <v>0</v>
          </cell>
          <cell r="AD1966">
            <v>608320</v>
          </cell>
          <cell r="AE1966">
            <v>67</v>
          </cell>
          <cell r="AF1966">
            <v>550463.19900000002</v>
          </cell>
          <cell r="AG1966">
            <v>550530.19900000002</v>
          </cell>
          <cell r="AH1966">
            <v>9.5</v>
          </cell>
        </row>
        <row r="1967">
          <cell r="J1967" t="str">
            <v>THALLAK_66F05-HIREHALLI</v>
          </cell>
          <cell r="K1967" t="str">
            <v>AGRI</v>
          </cell>
          <cell r="L1967" t="str">
            <v>1310404906010102</v>
          </cell>
          <cell r="M1967">
            <v>555</v>
          </cell>
          <cell r="N1967">
            <v>331</v>
          </cell>
          <cell r="O1967">
            <v>224</v>
          </cell>
          <cell r="P1967">
            <v>330</v>
          </cell>
          <cell r="Q1967">
            <v>0</v>
          </cell>
          <cell r="R1967">
            <v>838.46100000000001</v>
          </cell>
          <cell r="S1967">
            <v>861.27700000000004</v>
          </cell>
          <cell r="T1967">
            <v>838.46100000000001</v>
          </cell>
          <cell r="U1967">
            <v>0</v>
          </cell>
          <cell r="V1967">
            <v>838.46100000000001</v>
          </cell>
          <cell r="W1967">
            <v>0</v>
          </cell>
          <cell r="X1967">
            <v>20000</v>
          </cell>
          <cell r="Y1967">
            <v>0</v>
          </cell>
          <cell r="Z1967">
            <v>456320</v>
          </cell>
          <cell r="AA1967">
            <v>0</v>
          </cell>
          <cell r="AB1967">
            <v>47000</v>
          </cell>
          <cell r="AC1967">
            <v>0</v>
          </cell>
          <cell r="AD1967">
            <v>409320</v>
          </cell>
          <cell r="AE1967">
            <v>5</v>
          </cell>
          <cell r="AF1967">
            <v>370430.52899999998</v>
          </cell>
          <cell r="AG1967">
            <v>370435.52899999998</v>
          </cell>
          <cell r="AH1967">
            <v>9.5</v>
          </cell>
        </row>
        <row r="1968">
          <cell r="J1968" t="str">
            <v>THALLAK_66F06-CHIKKAMMANAHALLI</v>
          </cell>
          <cell r="K1968" t="str">
            <v>AGRI</v>
          </cell>
          <cell r="L1968" t="str">
            <v>1310404906010103</v>
          </cell>
          <cell r="M1968">
            <v>541</v>
          </cell>
          <cell r="N1968">
            <v>404</v>
          </cell>
          <cell r="O1968">
            <v>137</v>
          </cell>
          <cell r="P1968">
            <v>395</v>
          </cell>
          <cell r="Q1968">
            <v>0</v>
          </cell>
          <cell r="R1968">
            <v>98.61</v>
          </cell>
          <cell r="S1968">
            <v>112.48</v>
          </cell>
          <cell r="T1968">
            <v>98.61</v>
          </cell>
          <cell r="U1968">
            <v>0</v>
          </cell>
          <cell r="V1968">
            <v>98.61</v>
          </cell>
          <cell r="W1968">
            <v>0</v>
          </cell>
          <cell r="X1968">
            <v>20000</v>
          </cell>
          <cell r="Y1968">
            <v>0</v>
          </cell>
          <cell r="Z1968">
            <v>277400</v>
          </cell>
          <cell r="AA1968">
            <v>198000</v>
          </cell>
          <cell r="AB1968">
            <v>0</v>
          </cell>
          <cell r="AC1968">
            <v>0</v>
          </cell>
          <cell r="AD1968">
            <v>475400</v>
          </cell>
          <cell r="AE1968">
            <v>1082</v>
          </cell>
          <cell r="AF1968">
            <v>429155.32</v>
          </cell>
          <cell r="AG1968">
            <v>430237.32</v>
          </cell>
          <cell r="AH1968">
            <v>9.5</v>
          </cell>
        </row>
        <row r="1969">
          <cell r="J1969" t="str">
            <v>THALLAK_66F07-THALLAK</v>
          </cell>
          <cell r="K1969" t="str">
            <v>NJY</v>
          </cell>
          <cell r="L1969" t="str">
            <v>1310403905020304</v>
          </cell>
          <cell r="M1969">
            <v>2345</v>
          </cell>
          <cell r="N1969">
            <v>1936</v>
          </cell>
          <cell r="O1969">
            <v>409</v>
          </cell>
          <cell r="P1969">
            <v>0</v>
          </cell>
          <cell r="Q1969">
            <v>0</v>
          </cell>
          <cell r="R1969">
            <v>453.80700000000002</v>
          </cell>
          <cell r="S1969">
            <v>462.39600000000002</v>
          </cell>
          <cell r="T1969">
            <v>453.80700000000002</v>
          </cell>
          <cell r="U1969">
            <v>0</v>
          </cell>
          <cell r="V1969">
            <v>453.80700000000002</v>
          </cell>
          <cell r="W1969">
            <v>0</v>
          </cell>
          <cell r="X1969">
            <v>20000</v>
          </cell>
          <cell r="Y1969">
            <v>0</v>
          </cell>
          <cell r="Z1969">
            <v>171780</v>
          </cell>
          <cell r="AA1969">
            <v>0</v>
          </cell>
          <cell r="AB1969">
            <v>0</v>
          </cell>
          <cell r="AC1969">
            <v>0</v>
          </cell>
          <cell r="AD1969">
            <v>171780</v>
          </cell>
          <cell r="AE1969">
            <v>162979.79999999999</v>
          </cell>
          <cell r="AF1969">
            <v>0</v>
          </cell>
          <cell r="AG1969">
            <v>162979.79999999999</v>
          </cell>
          <cell r="AH1969">
            <v>5.12</v>
          </cell>
        </row>
        <row r="1970">
          <cell r="J1970" t="str">
            <v>THALLAK_66F10-BUKKLARAHALLI</v>
          </cell>
          <cell r="K1970" t="str">
            <v>AGRI</v>
          </cell>
          <cell r="L1970" t="str">
            <v>1310404906010108</v>
          </cell>
          <cell r="M1970">
            <v>482</v>
          </cell>
          <cell r="N1970">
            <v>429</v>
          </cell>
          <cell r="O1970">
            <v>53</v>
          </cell>
          <cell r="P1970">
            <v>428</v>
          </cell>
          <cell r="Q1970">
            <v>0</v>
          </cell>
          <cell r="R1970">
            <v>1552.37</v>
          </cell>
          <cell r="S1970">
            <v>1757.25</v>
          </cell>
          <cell r="T1970">
            <v>1552.37</v>
          </cell>
          <cell r="U1970">
            <v>0</v>
          </cell>
          <cell r="V1970">
            <v>1552.37</v>
          </cell>
          <cell r="W1970">
            <v>0</v>
          </cell>
          <cell r="X1970">
            <v>2000</v>
          </cell>
          <cell r="Y1970">
            <v>0</v>
          </cell>
          <cell r="Z1970">
            <v>409760</v>
          </cell>
          <cell r="AA1970">
            <v>148300</v>
          </cell>
          <cell r="AB1970">
            <v>33000</v>
          </cell>
          <cell r="AC1970">
            <v>0</v>
          </cell>
          <cell r="AD1970">
            <v>525060</v>
          </cell>
          <cell r="AE1970">
            <v>14</v>
          </cell>
          <cell r="AF1970">
            <v>469800</v>
          </cell>
          <cell r="AG1970">
            <v>469814</v>
          </cell>
          <cell r="AH1970">
            <v>10.52</v>
          </cell>
        </row>
        <row r="1971">
          <cell r="J1971" t="str">
            <v>THALLAK_66F11-RUDRAMMANNAHALLY</v>
          </cell>
          <cell r="K1971" t="str">
            <v>NJY</v>
          </cell>
          <cell r="L1971" t="str">
            <v>1310403905020305</v>
          </cell>
          <cell r="M1971">
            <v>1705</v>
          </cell>
          <cell r="N1971">
            <v>1308</v>
          </cell>
          <cell r="O1971">
            <v>397</v>
          </cell>
          <cell r="P1971">
            <v>0</v>
          </cell>
          <cell r="Q1971">
            <v>0</v>
          </cell>
          <cell r="R1971">
            <v>648.18899999999996</v>
          </cell>
          <cell r="S1971">
            <v>656.18200000000002</v>
          </cell>
          <cell r="T1971">
            <v>648.18899999999996</v>
          </cell>
          <cell r="U1971">
            <v>0</v>
          </cell>
          <cell r="V1971">
            <v>648.18899999999996</v>
          </cell>
          <cell r="W1971">
            <v>0</v>
          </cell>
          <cell r="X1971">
            <v>20000</v>
          </cell>
          <cell r="Y1971">
            <v>0</v>
          </cell>
          <cell r="Z1971">
            <v>159860</v>
          </cell>
          <cell r="AA1971">
            <v>0</v>
          </cell>
          <cell r="AB1971">
            <v>0</v>
          </cell>
          <cell r="AC1971">
            <v>0</v>
          </cell>
          <cell r="AD1971">
            <v>159860</v>
          </cell>
          <cell r="AE1971">
            <v>146949.70000000001</v>
          </cell>
          <cell r="AF1971">
            <v>0</v>
          </cell>
          <cell r="AG1971">
            <v>146949.70000000001</v>
          </cell>
          <cell r="AH1971">
            <v>8.08</v>
          </cell>
        </row>
        <row r="1972">
          <cell r="J1972" t="str">
            <v>THALLAK_66F12-BANJIGERE</v>
          </cell>
          <cell r="K1972" t="str">
            <v>NJY</v>
          </cell>
          <cell r="L1972" t="str">
            <v>1310404906010107</v>
          </cell>
          <cell r="M1972">
            <v>2096</v>
          </cell>
          <cell r="N1972">
            <v>1888</v>
          </cell>
          <cell r="O1972">
            <v>208</v>
          </cell>
          <cell r="P1972">
            <v>0</v>
          </cell>
          <cell r="Q1972">
            <v>0</v>
          </cell>
          <cell r="R1972">
            <v>821.09</v>
          </cell>
          <cell r="S1972">
            <v>838.79200000000003</v>
          </cell>
          <cell r="T1972">
            <v>821.09</v>
          </cell>
          <cell r="U1972">
            <v>0</v>
          </cell>
          <cell r="V1972">
            <v>821.09</v>
          </cell>
          <cell r="W1972">
            <v>0</v>
          </cell>
          <cell r="X1972">
            <v>10000</v>
          </cell>
          <cell r="Y1972">
            <v>0</v>
          </cell>
          <cell r="Z1972">
            <v>177020</v>
          </cell>
          <cell r="AA1972">
            <v>0</v>
          </cell>
          <cell r="AB1972">
            <v>0</v>
          </cell>
          <cell r="AC1972">
            <v>0</v>
          </cell>
          <cell r="AD1972">
            <v>177020</v>
          </cell>
          <cell r="AE1972">
            <v>153585.20000000001</v>
          </cell>
          <cell r="AF1972">
            <v>0</v>
          </cell>
          <cell r="AG1972">
            <v>153585.20000000001</v>
          </cell>
          <cell r="AH1972">
            <v>13.24</v>
          </cell>
        </row>
        <row r="1973">
          <cell r="J1973" t="str">
            <v>THALLAK_66F15-MARUTHINAGARA</v>
          </cell>
          <cell r="K1973" t="str">
            <v>AGRI</v>
          </cell>
          <cell r="L1973" t="str">
            <v>1310404906010104</v>
          </cell>
          <cell r="M1973">
            <v>109</v>
          </cell>
          <cell r="N1973">
            <v>97</v>
          </cell>
          <cell r="O1973">
            <v>12</v>
          </cell>
          <cell r="P1973">
            <v>94</v>
          </cell>
          <cell r="Q1973">
            <v>0</v>
          </cell>
          <cell r="R1973">
            <v>982.31</v>
          </cell>
          <cell r="S1973">
            <v>992.28800000000001</v>
          </cell>
          <cell r="T1973">
            <v>982.31</v>
          </cell>
          <cell r="U1973">
            <v>0</v>
          </cell>
          <cell r="V1973">
            <v>982.31</v>
          </cell>
          <cell r="W1973">
            <v>0</v>
          </cell>
          <cell r="X1973">
            <v>20000</v>
          </cell>
          <cell r="Y1973">
            <v>0</v>
          </cell>
          <cell r="Z1973">
            <v>199560</v>
          </cell>
          <cell r="AA1973">
            <v>0</v>
          </cell>
          <cell r="AB1973">
            <v>85000</v>
          </cell>
          <cell r="AC1973">
            <v>0</v>
          </cell>
          <cell r="AD1973">
            <v>114560</v>
          </cell>
          <cell r="AE1973">
            <v>1198</v>
          </cell>
          <cell r="AF1973">
            <v>102478.686</v>
          </cell>
          <cell r="AG1973">
            <v>103676.686</v>
          </cell>
          <cell r="AH1973">
            <v>9.5</v>
          </cell>
        </row>
        <row r="1974">
          <cell r="J1974" t="str">
            <v>THALLAK_66F16-CHAMUNDESHWARI</v>
          </cell>
          <cell r="K1974" t="str">
            <v>NJY</v>
          </cell>
          <cell r="L1974" t="str">
            <v>1310403905020306</v>
          </cell>
          <cell r="M1974">
            <v>1960</v>
          </cell>
          <cell r="N1974">
            <v>1559</v>
          </cell>
          <cell r="O1974">
            <v>401</v>
          </cell>
          <cell r="P1974">
            <v>0</v>
          </cell>
          <cell r="Q1974">
            <v>0</v>
          </cell>
          <cell r="R1974">
            <v>1130.49</v>
          </cell>
          <cell r="S1974">
            <v>1196.18</v>
          </cell>
          <cell r="T1974">
            <v>1130.49</v>
          </cell>
          <cell r="U1974">
            <v>0</v>
          </cell>
          <cell r="V1974">
            <v>1130.49</v>
          </cell>
          <cell r="W1974">
            <v>0</v>
          </cell>
          <cell r="X1974">
            <v>2000</v>
          </cell>
          <cell r="Y1974">
            <v>0</v>
          </cell>
          <cell r="Z1974">
            <v>131380</v>
          </cell>
          <cell r="AA1974">
            <v>64764</v>
          </cell>
          <cell r="AB1974">
            <v>0</v>
          </cell>
          <cell r="AC1974">
            <v>0</v>
          </cell>
          <cell r="AD1974">
            <v>196144</v>
          </cell>
          <cell r="AE1974">
            <v>173003.4</v>
          </cell>
          <cell r="AF1974">
            <v>0</v>
          </cell>
          <cell r="AG1974">
            <v>173003.4</v>
          </cell>
          <cell r="AH1974">
            <v>11.8</v>
          </cell>
        </row>
        <row r="1975">
          <cell r="J1975" t="str">
            <v>NAYAKANAHATTI_66F09-NAAYAKANAHATTY</v>
          </cell>
          <cell r="K1975" t="str">
            <v>DOMESTIC</v>
          </cell>
          <cell r="L1975" t="str">
            <v>1310402908020301</v>
          </cell>
          <cell r="M1975">
            <v>4466</v>
          </cell>
          <cell r="N1975">
            <v>3719</v>
          </cell>
          <cell r="O1975">
            <v>747</v>
          </cell>
          <cell r="P1975">
            <v>20</v>
          </cell>
          <cell r="Q1975">
            <v>0</v>
          </cell>
          <cell r="R1975">
            <v>842.322</v>
          </cell>
          <cell r="S1975">
            <v>857.779</v>
          </cell>
          <cell r="T1975">
            <v>842.322</v>
          </cell>
          <cell r="U1975">
            <v>0</v>
          </cell>
          <cell r="V1975">
            <v>842.322</v>
          </cell>
          <cell r="W1975">
            <v>0</v>
          </cell>
          <cell r="X1975">
            <v>20000</v>
          </cell>
          <cell r="Y1975">
            <v>0</v>
          </cell>
          <cell r="Z1975">
            <v>309140</v>
          </cell>
          <cell r="AA1975">
            <v>0</v>
          </cell>
          <cell r="AB1975">
            <v>0</v>
          </cell>
          <cell r="AC1975">
            <v>0</v>
          </cell>
          <cell r="AD1975">
            <v>309140</v>
          </cell>
          <cell r="AE1975">
            <v>236761</v>
          </cell>
          <cell r="AF1975">
            <v>19964.990000000002</v>
          </cell>
          <cell r="AG1975">
            <v>256725.99</v>
          </cell>
          <cell r="AH1975">
            <v>16.95</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  "/>
      <sheetName val="L"/>
      <sheetName val="Inputs"/>
      <sheetName val="Timing"/>
      <sheetName val="Copy"/>
      <sheetName val="CapEx &amp; Ops"/>
      <sheetName val="Debt"/>
      <sheetName val="Tax &amp; Dep"/>
      <sheetName val="FS"/>
      <sheetName val="Equity &amp; Returns"/>
      <sheetName val="Summary"/>
      <sheetName val="Executive Summary -Thermal"/>
      <sheetName val="TWELVE"/>
      <sheetName val="Stationwise Thermal &amp; Hydel Gen"/>
      <sheetName val="dpc cost"/>
      <sheetName val="SUMMERY"/>
      <sheetName val="A 3.7"/>
      <sheetName val="Discom Details"/>
      <sheetName val="STN WISE EMR"/>
      <sheetName val="Cover sheet"/>
      <sheetName val="Infosys Services"/>
      <sheetName val="Design"/>
      <sheetName val="water prop."/>
    </sheetNames>
    <sheetDataSet>
      <sheetData sheetId="0">
        <row r="140">
          <cell r="E140" t="str">
            <v>Oil Co</v>
          </cell>
        </row>
      </sheetData>
      <sheetData sheetId="1"/>
      <sheetData sheetId="2"/>
      <sheetData sheetId="3">
        <row r="140">
          <cell r="E140" t="str">
            <v>Oil Co</v>
          </cell>
        </row>
        <row r="141">
          <cell r="E141" t="str">
            <v>KPMG Jan 2008</v>
          </cell>
        </row>
        <row r="142">
          <cell r="E142" t="str">
            <v>On Shore Project X</v>
          </cell>
        </row>
      </sheetData>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LY -99-00"/>
      <sheetName val="Hydro Data"/>
      <sheetName val="HLY0001"/>
      <sheetName val="SUMMERY"/>
      <sheetName val="mnthly-chrt"/>
      <sheetName val="purchase"/>
      <sheetName val="dpc cost"/>
      <sheetName val="Plant Availability"/>
      <sheetName val="MOD-PROJ"/>
      <sheetName val="Apr-99"/>
      <sheetName val="May-99"/>
      <sheetName val="Jun-99"/>
      <sheetName val="July-99"/>
      <sheetName val="Aug-99"/>
      <sheetName val="Sept-99"/>
      <sheetName val="Oct-99"/>
      <sheetName val="Nov-99"/>
      <sheetName val="Dec-99"/>
      <sheetName val="Jan-00"/>
      <sheetName val="Feb-00"/>
      <sheetName val="Mar-00"/>
      <sheetName val="data"/>
      <sheetName val="A 3.7"/>
      <sheetName val="Inputs"/>
      <sheetName val="Discom Details"/>
      <sheetName val="purpose&amp;input"/>
      <sheetName val="water prop."/>
      <sheetName val="Vendor List"/>
    </sheetNames>
    <sheetDataSet>
      <sheetData sheetId="0"/>
      <sheetData sheetId="1"/>
      <sheetData sheetId="2"/>
      <sheetData sheetId="3" refreshError="1">
        <row r="1">
          <cell r="P1">
            <v>0.72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
      <sheetName val="A 2.1 PY"/>
      <sheetName val="A 2.1 CY"/>
      <sheetName val="A 2.1 EY"/>
      <sheetName val="A 2.2"/>
      <sheetName val="A 2.3"/>
      <sheetName val="Power Pur 3.1 (PY)"/>
      <sheetName val="Power Pur 3.1 (CY)"/>
      <sheetName val="Power Pur 3.1 (EY)"/>
      <sheetName val="A 3.2"/>
      <sheetName val="A 3.3 PY"/>
      <sheetName val="A 3.3 CY"/>
      <sheetName val="A 3.3 EY"/>
      <sheetName val="A 3.4"/>
      <sheetName val="A 3.5"/>
      <sheetName val="A 3.6 (PY)"/>
      <sheetName val="A 3.6 (CY)"/>
      <sheetName val="A 3.6 (EY)"/>
      <sheetName val="A 3.7"/>
      <sheetName val="A 3.8"/>
      <sheetName val="A 3.9"/>
      <sheetName val="A 3.10 "/>
      <sheetName val="A-5.1(PY)"/>
      <sheetName val="A-5.1(CY) "/>
      <sheetName val="A-5.1(EY)"/>
      <sheetName val="A-5.2(PY)"/>
      <sheetName val="A-5.2(CY)"/>
      <sheetName val="A-5.2(EY)"/>
      <sheetName val="A -5.3"/>
      <sheetName val="form 6.1 (PY) Gen"/>
      <sheetName val="form 6.1(PY)T&amp;D "/>
      <sheetName val="form 6.1 (CY) Gen"/>
      <sheetName val="form 6.1(CY) T&amp;D"/>
      <sheetName val="form 6.1 (EY) Gen "/>
      <sheetName val="form 6.1(EY) T&amp;D"/>
      <sheetName val="A 7.1"/>
      <sheetName val="A 7.2"/>
      <sheetName val="A 7.3"/>
      <sheetName val="A 7.4"/>
      <sheetName val="A 8.1"/>
      <sheetName val="A 8.2"/>
      <sheetName val="A 8.3"/>
      <sheetName val="A 8.4"/>
      <sheetName val="A 8.5"/>
      <sheetName val="A 8.6"/>
      <sheetName val="A 8.7"/>
      <sheetName val="A 8.8"/>
      <sheetName val="A 8.9"/>
      <sheetName val="A 8.10"/>
      <sheetName val="8.11 PY"/>
      <sheetName val="8.11 CY"/>
      <sheetName val="8.11 EY"/>
      <sheetName val="A-10.1"/>
      <sheetName val="A 10.2 (A)"/>
      <sheetName val="A 10.2 B"/>
      <sheetName val="A 10.2 C"/>
      <sheetName val="A 10.2 D"/>
      <sheetName val="A 10.3"/>
      <sheetName val="A 10.4"/>
      <sheetName val="Rev Calculation"/>
      <sheetName val="A 9.1"/>
      <sheetName val="A 3_7"/>
      <sheetName val="Dom"/>
      <sheetName val="Inpu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35">
          <cell r="I35">
            <v>63490.540060935658</v>
          </cell>
        </row>
        <row r="44">
          <cell r="I44">
            <v>17654.636270525258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LDAILY"/>
      <sheetName val="MPCSSD"/>
      <sheetName val="DTHG"/>
      <sheetName val="Chart1"/>
      <sheetName val="DLC"/>
      <sheetName val="Stationwise Thermal &amp; Hydel Gen"/>
      <sheetName val="Executive Summary -Thermal"/>
      <sheetName val="TWELVE"/>
      <sheetName val="Salient1"/>
      <sheetName val="agl-pump-sets"/>
      <sheetName val="EG"/>
      <sheetName val="pump-sets(AI)"/>
      <sheetName val="installes-capacity"/>
      <sheetName val="per-capita"/>
      <sheetName val="towns&amp;villages"/>
      <sheetName val="overall"/>
      <sheetName val="1"/>
      <sheetName val="R_Abstract"/>
      <sheetName val="A2-02-03"/>
      <sheetName val="Sheet2"/>
      <sheetName val="Sec-5a"/>
      <sheetName val="Sec-1a"/>
      <sheetName val="Sec-8d"/>
      <sheetName val="Sec-3a"/>
      <sheetName val="Sec-1b"/>
      <sheetName val="Sec-1c"/>
      <sheetName val="Sec-8c"/>
      <sheetName val="ATC Loss Red"/>
      <sheetName val="BillingEffi"/>
      <sheetName val="STN WISE EMR"/>
      <sheetName val="A 3.7"/>
      <sheetName val="Sheet4"/>
      <sheetName val="04REL"/>
      <sheetName val="Cat_Ser_load"/>
      <sheetName val="ser released caste wise"/>
      <sheetName val="BREAKUP OF OIL"/>
      <sheetName val="data"/>
      <sheetName val="Costing"/>
      <sheetName val="Bgk SC"/>
      <sheetName val="Bgk ST"/>
      <sheetName val="GLD sc"/>
      <sheetName val="GLD ST"/>
      <sheetName val="ILK SC"/>
      <sheetName val="ILK ST"/>
      <sheetName val="Sheet1"/>
      <sheetName val="Inputs"/>
      <sheetName val="Global model 28th Feb.xls"/>
      <sheetName val="BilanHyCy"/>
      <sheetName val="DimActifloEU"/>
      <sheetName val="DimRacleur"/>
      <sheetName val="CATAGEORY"/>
      <sheetName val="A_3_7"/>
      <sheetName val="Stationwise_Thermal_&amp;_Hydel_Gen"/>
      <sheetName val="Executive_Summary_-Thermal"/>
      <sheetName val="BREAKUP_OF_OIL"/>
      <sheetName val="STN_WISE_EMR"/>
      <sheetName val="A_3_71"/>
      <sheetName val="Stationwise_Thermal_&amp;_Hydel_Ge1"/>
      <sheetName val="Executive_Summary_-Thermal1"/>
      <sheetName val="ATC_Loss_Red"/>
      <sheetName val="ser_released_caste_wise"/>
      <sheetName val="BREAKUP_OF_OIL1"/>
      <sheetName val="STN_WISE_EMR1"/>
      <sheetName val="Measurement Sheet (2) 05.10.20"/>
      <sheetName val="cal"/>
      <sheetName val="Master"/>
      <sheetName val="P&amp;L"/>
      <sheetName val="Addl.40"/>
      <sheetName val="66kv "/>
      <sheetName val="dpc cost"/>
      <sheetName val="SUMMERY"/>
      <sheetName val="R.Hrs. Since Comm"/>
      <sheetName val="Formulas"/>
      <sheetName val="Directors"/>
      <sheetName val="Comp"/>
      <sheetName val="2020-21 ABST"/>
      <sheetName val="Madhugiri"/>
      <sheetName val="qosws "/>
      <sheetName val="j"/>
      <sheetName val="coalmine"/>
      <sheetName val="Supply Cluster-3"/>
      <sheetName val="ATC_Loss_Red1"/>
      <sheetName val="ser_released_caste_wise1"/>
      <sheetName val="A_3_72"/>
      <sheetName val="Stationwise_Thermal_&amp;_Hydel_Ge2"/>
      <sheetName val="Executive_Summary_-Thermal2"/>
      <sheetName val="BREAKUP_OF_OIL2"/>
      <sheetName val="STN_WISE_EMR2"/>
      <sheetName val="ATC_Loss_Red2"/>
      <sheetName val="ser_released_caste_wise2"/>
      <sheetName val="Measurement_Sheet_(2)_05_10_20"/>
      <sheetName val="Supply_Cluster-3"/>
      <sheetName val="Format-15(A)"/>
      <sheetName val="INDEX"/>
      <sheetName val="dv"/>
      <sheetName val="Stationwise_Thermal_&amp;_Hydel_Ge3"/>
      <sheetName val="Executive_Summary_-Thermal3"/>
      <sheetName val="ATC_Loss_Red3"/>
      <sheetName val="STN_WISE_EMR3"/>
      <sheetName val="ser_released_caste_wise3"/>
      <sheetName val="A_3_73"/>
      <sheetName val="BREAKUP_OF_OIL3"/>
      <sheetName val="Bgk_SC"/>
      <sheetName val="Bgk_ST"/>
      <sheetName val="GLD_sc"/>
      <sheetName val="GLD_ST"/>
      <sheetName val="ILK_SC"/>
      <sheetName val="ILK_ST"/>
      <sheetName val="Global_model_28th_Feb_xls"/>
      <sheetName val="Addl_40"/>
      <sheetName val="66kv_"/>
      <sheetName val="dpc_cost"/>
      <sheetName val="R_Hrs__Since_Comm"/>
      <sheetName val="2020-21_ABST"/>
      <sheetName val="qosws_"/>
      <sheetName val="2019"/>
      <sheetName val="report"/>
      <sheetName val="n format-5"/>
      <sheetName val="a1-continuous"/>
      <sheetName val="ip assessment_august.08"/>
      <sheetName val="Bgk_SC1"/>
      <sheetName val="Bgk_ST1"/>
      <sheetName val="GLD_sc1"/>
      <sheetName val="GLD_ST1"/>
      <sheetName val="ILK_SC1"/>
      <sheetName val="ILK_ST1"/>
      <sheetName val="Global_model_28th_Feb_xls1"/>
      <sheetName val="2020-21_ABST1"/>
      <sheetName val="qosws_1"/>
      <sheetName val="#REF"/>
      <sheetName val="ESS -Status"/>
      <sheetName val="Malegaon"/>
      <sheetName val="Nandurbar"/>
      <sheetName val="Kalyan"/>
      <sheetName val="Malegaon PO upto 21.12.17"/>
      <sheetName val="PO Status (2nd Inden MLG )"/>
      <sheetName val="Nandurbar PO 21.12.17"/>
      <sheetName val="(NDB) Urgent Indent 31.12.17"/>
      <sheetName val="PO Status (2nd Indent NDB)"/>
      <sheetName val="Kalyan PO upto 21.12.17"/>
      <sheetName val="PO Status(2nd Indent Kalyan)"/>
      <sheetName val="Pending Payment 21.12.17"/>
      <sheetName val="Pending Insp.21.12.17"/>
      <sheetName val="30% Cost of Mat"/>
      <sheetName val="B-Chart"/>
      <sheetName val="Sheet5"/>
      <sheetName val="DCB CON."/>
      <sheetName val="C.B.ANAL."/>
      <sheetName val="DCB_CON_"/>
      <sheetName val="C_B_ANAL_"/>
      <sheetName val="QFC"/>
      <sheetName val="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sheetData sheetId="119" refreshError="1"/>
      <sheetData sheetId="120"/>
      <sheetData sheetId="121"/>
      <sheetData sheetId="122"/>
      <sheetData sheetId="123"/>
      <sheetData sheetId="124"/>
      <sheetData sheetId="125" refreshError="1"/>
      <sheetData sheetId="126" refreshError="1"/>
      <sheetData sheetId="127"/>
      <sheetData sheetId="128"/>
      <sheetData sheetId="129" refreshError="1"/>
      <sheetData sheetId="130" refreshError="1"/>
      <sheetData sheetId="131"/>
      <sheetData sheetId="132"/>
      <sheetData sheetId="133" refreshError="1"/>
      <sheetData sheetId="134" refreshError="1"/>
      <sheetData sheetId="135"/>
      <sheetData sheetId="136"/>
      <sheetData sheetId="137"/>
      <sheetData sheetId="138"/>
      <sheetData sheetId="139" refreshError="1"/>
      <sheetData sheetId="140" refreshError="1"/>
      <sheetData sheetId="141" refreshError="1"/>
      <sheetData sheetId="142" refreshError="1"/>
      <sheetData sheetId="143"/>
      <sheetData sheetId="144"/>
      <sheetData sheetId="145"/>
      <sheetData sheetId="146"/>
      <sheetData sheetId="147"/>
      <sheetData sheetId="148"/>
      <sheetData sheetId="149"/>
      <sheetData sheetId="150" refreshError="1"/>
      <sheetData sheetId="1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mp;D Loss Abstract  (2)"/>
      <sheetName val="Feederwise Energy Audit (2)"/>
      <sheetName val="Feederwise Energy Audit (4)"/>
      <sheetName val="Sheet7"/>
      <sheetName val="Feederwise Energy Audit (3)"/>
      <sheetName val="Feederwise Energy Audit (6)"/>
      <sheetName val="Feederwise Energy Audit (5)"/>
      <sheetName val="Feederwise Energy Audit (7)"/>
      <sheetName val="Feederwise Energy Audit (8)"/>
      <sheetName val="Feederwise Energy Aud"/>
      <sheetName val="Feederwise Energy Audit (9)"/>
      <sheetName val="Feederwise Energy Audit (9 (10)"/>
      <sheetName val="Sheet10"/>
      <sheetName val="Sheet8"/>
      <sheetName val="Feederwise Energy Audit (9 (11)"/>
      <sheetName val="REMARK"/>
      <sheetName val="Input Energy"/>
      <sheetName val="Feeder Details"/>
      <sheetName val="T&amp;D Loss Abstract "/>
      <sheetName val="T&amp;D Loss Abs aft Assesed Sales"/>
      <sheetName val="AT&amp;C Loss Abstract"/>
      <sheetName val="Feederwise Energy Audit June-24"/>
      <sheetName val="Feederwise Energy Audit"/>
      <sheetName val="Sheet9"/>
      <sheetName val="Sheet6"/>
      <sheetName val="Feederwise Energy Audit (9 (12"/>
      <sheetName val="EHT Installations"/>
      <sheetName val="Wheeled Energy"/>
      <sheetName val="Open Access"/>
      <sheetName val=" IPP"/>
      <sheetName val="Sheet3"/>
      <sheetName val="Sheet2"/>
      <sheetName val="CF"/>
      <sheetName val="Comparision"/>
      <sheetName val="Sheet5"/>
      <sheetName val="Sheet4"/>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_Print"/>
      <sheetName val="EA_II"/>
      <sheetName val="EA_III_stnwise"/>
      <sheetName val="Tr Loss WR,MP,Tot "/>
      <sheetName val="THERMAL"/>
      <sheetName val="CSD0506"/>
      <sheetName val="Monthwise_MPLOSS"/>
      <sheetName val="HYDEL"/>
      <sheetName val="STN WISE EMR"/>
      <sheetName val="MPPGCL-injection"/>
      <sheetName val="Monthwise Inj_Losses"/>
      <sheetName val="Sheet1"/>
      <sheetName val="EA_IV"/>
      <sheetName val="EA_III"/>
      <sheetName val="EA_Summary"/>
      <sheetName val="EA_I"/>
      <sheetName val="Sheet6"/>
      <sheetName val="Sheet3"/>
      <sheetName val="Tr Loss WR,MP,Tot"/>
      <sheetName val="CHECK SHEET NEW"/>
      <sheetName val="BUS LOSSES"/>
      <sheetName val="Amount"/>
      <sheetName val="PRF"/>
      <sheetName val="Dom"/>
      <sheetName val="R.Hrs. Since Comm"/>
      <sheetName val="Addl.4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SUMM PS"/>
      <sheetName val="EX. SUMM GEN"/>
      <sheetName val="Maintenance "/>
      <sheetName val="CENTRAL SECTOR"/>
      <sheetName val="SCH,ACT"/>
      <sheetName val="GP Ther"/>
      <sheetName val="GP Hyd"/>
      <sheetName val="Fuel Cons."/>
      <sheetName val="Unitwise TPI"/>
      <sheetName val="Stnwise TPI"/>
      <sheetName val="Monthwise TPI"/>
      <sheetName val="PLF aprsep"/>
      <sheetName val="PLF OctMar"/>
      <sheetName val="Monthwise Sp.oil Cons."/>
      <sheetName val="Oil Cons. Account"/>
      <sheetName val="CA"/>
      <sheetName val="TIME DURATION CAUSE ANALYSIS"/>
      <sheetName val="Ploss"/>
      <sheetName val="MCRH"/>
      <sheetName val="R.Hrs. Since Comm"/>
      <sheetName val="LEVEL"/>
      <sheetName val="EB"/>
      <sheetName val="MORNING,EVENING PEAK"/>
      <sheetName val="COMP,UNRESTRICTED DEMAND"/>
      <sheetName val="CSG 01-02"/>
      <sheetName val="CSD"/>
      <sheetName val="SUPPLY HRS"/>
      <sheetName val="MiniMicro"/>
      <sheetName val="MPSEB90-01MONTHLY GENPLF"/>
      <sheetName val="400KV LOD"/>
      <sheetName val="220KV"/>
      <sheetName val="Energy Audit At PS"/>
      <sheetName val="All India PLF 1991-92 onwards"/>
      <sheetName val="R_Hrs_ Since Comm"/>
      <sheetName val="BREAKUP OF OIL"/>
      <sheetName val="STN WISE EMR"/>
      <sheetName val="ATC Loss Red"/>
      <sheetName val="DLC"/>
      <sheetName val="C.S.GENERATION"/>
      <sheetName val="A"/>
      <sheetName val="agl-pump-sets"/>
      <sheetName val="EG"/>
      <sheetName val="pump-sets(AI)"/>
      <sheetName val="installes-capacity"/>
      <sheetName val="per-capita"/>
      <sheetName val="towns&amp;villages"/>
      <sheetName val="data"/>
      <sheetName val="TABLES"/>
      <sheetName val="EX_SUMM_PS"/>
      <sheetName val="EX__SUMM_GEN"/>
      <sheetName val="Maintenance_"/>
      <sheetName val="CENTRAL_SECTOR"/>
      <sheetName val="GP_Ther"/>
      <sheetName val="GP_Hyd"/>
      <sheetName val="Fuel_Cons_"/>
      <sheetName val="Unitwise_TPI"/>
      <sheetName val="Stnwise_TPI"/>
      <sheetName val="Monthwise_TPI"/>
      <sheetName val="PLF_aprsep"/>
      <sheetName val="PLF_OctMar"/>
      <sheetName val="Monthwise_Sp_oil_Cons_"/>
      <sheetName val="Oil_Cons__Account"/>
      <sheetName val="TIME_DURATION_CAUSE_ANALYSIS"/>
      <sheetName val="R_Hrs__Since_Comm"/>
      <sheetName val="MORNING,EVENING_PEAK"/>
      <sheetName val="COMP,UNRESTRICTED_DEMAND"/>
      <sheetName val="CSG_01-02"/>
      <sheetName val="SUPPLY_HRS"/>
      <sheetName val="MPSEB90-01MONTHLY_GENPLF"/>
      <sheetName val="400KV_LOD"/>
      <sheetName val="Energy_Audit_At_PS"/>
      <sheetName val="All_India_PLF_1991-92_onwards"/>
      <sheetName val="R_Hrs__Since_Comm1"/>
      <sheetName val="BREAKUP_OF_OIL"/>
      <sheetName val="STN_WISE_EMR"/>
      <sheetName val="C_S_GENERATION"/>
      <sheetName val="EX_SUMM_PS1"/>
      <sheetName val="EX__SUMM_GEN1"/>
      <sheetName val="Maintenance_1"/>
      <sheetName val="CENTRAL_SECTOR1"/>
      <sheetName val="GP_Ther1"/>
      <sheetName val="GP_Hyd1"/>
      <sheetName val="Fuel_Cons_1"/>
      <sheetName val="Unitwise_TPI1"/>
      <sheetName val="Stnwise_TPI1"/>
      <sheetName val="Monthwise_TPI1"/>
      <sheetName val="PLF_aprsep1"/>
      <sheetName val="PLF_OctMar1"/>
      <sheetName val="Monthwise_Sp_oil_Cons_1"/>
      <sheetName val="Oil_Cons__Account1"/>
      <sheetName val="TIME_DURATION_CAUSE_ANALYSIS1"/>
      <sheetName val="R_Hrs__Since_Comm2"/>
      <sheetName val="MORNING,EVENING_PEAK1"/>
      <sheetName val="COMP,UNRESTRICTED_DEMAND1"/>
      <sheetName val="CSG_01-021"/>
      <sheetName val="SUPPLY_HRS1"/>
      <sheetName val="MPSEB90-01MONTHLY_GENPLF1"/>
      <sheetName val="400KV_LOD1"/>
      <sheetName val="Energy_Audit_At_PS1"/>
      <sheetName val="All_India_PLF_1991-92_onwards1"/>
      <sheetName val="R_Hrs__Since_Comm3"/>
      <sheetName val="BREAKUP_OF_OIL1"/>
      <sheetName val="STN_WISE_EMR1"/>
      <sheetName val="ATC_Loss_Red"/>
      <sheetName val="C_S_GENERATION1"/>
      <sheetName val="EX_SUMM_PS2"/>
      <sheetName val="EX__SUMM_GEN2"/>
      <sheetName val="Maintenance_2"/>
      <sheetName val="CENTRAL_SECTOR2"/>
      <sheetName val="GP_Ther2"/>
      <sheetName val="GP_Hyd2"/>
      <sheetName val="Fuel_Cons_2"/>
      <sheetName val="Unitwise_TPI2"/>
      <sheetName val="Stnwise_TPI2"/>
      <sheetName val="Monthwise_TPI2"/>
      <sheetName val="PLF_aprsep2"/>
      <sheetName val="PLF_OctMar2"/>
      <sheetName val="Monthwise_Sp_oil_Cons_2"/>
      <sheetName val="Oil_Cons__Account2"/>
      <sheetName val="TIME_DURATION_CAUSE_ANALYSIS2"/>
      <sheetName val="R_Hrs__Since_Comm4"/>
      <sheetName val="MORNING,EVENING_PEAK2"/>
      <sheetName val="COMP,UNRESTRICTED_DEMAND2"/>
      <sheetName val="CSG_01-022"/>
      <sheetName val="SUPPLY_HRS2"/>
      <sheetName val="MPSEB90-01MONTHLY_GENPLF2"/>
      <sheetName val="400KV_LOD2"/>
      <sheetName val="Energy_Audit_At_PS2"/>
      <sheetName val="All_India_PLF_1991-92_onwards2"/>
      <sheetName val="R_Hrs__Since_Comm5"/>
      <sheetName val="BREAKUP_OF_OIL2"/>
      <sheetName val="STN_WISE_EMR2"/>
      <sheetName val="ATC_Loss_Red1"/>
      <sheetName val="C_S_GENERATION2"/>
      <sheetName val="Report"/>
      <sheetName val="INSTALLATIONS-99-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p 03-04"/>
      <sheetName val="Discom Details"/>
      <sheetName val="R.Hrs. Since Comm"/>
      <sheetName val="Executive Summary -Thermal"/>
      <sheetName val="Stationwise Thermal &amp; Hydel Gen"/>
      <sheetName val="TWELVE"/>
      <sheetName val="04REL"/>
      <sheetName val="INSTALLATIONS-99-00"/>
    </sheetNames>
    <sheetDataSet>
      <sheetData sheetId="0" refreshError="1">
        <row r="721">
          <cell r="F721">
            <v>0.90799276391293349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04|71"/>
      <sheetName val="03-04|72"/>
      <sheetName val="03-04|74"/>
      <sheetName val="03-04|75"/>
      <sheetName val="03-04|76"/>
      <sheetName val="03-04|77"/>
      <sheetName val="03-04|79"/>
      <sheetName val="03-04|83"/>
      <sheetName val="03-04|Master"/>
      <sheetName val="04REL"/>
      <sheetName val="data"/>
      <sheetName val="INSTALLATIONS-99-00"/>
      <sheetName val="BREAKUP OF OIL"/>
      <sheetName val="R.Hrs. Since Comm"/>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ss of Generation"/>
      <sheetName val="No.of Tube Leakage"/>
      <sheetName val="EB PS"/>
      <sheetName val="400 KV"/>
      <sheetName val="MCRH"/>
      <sheetName val="LONG DURATION OUTAGE"/>
      <sheetName val="TIME DURATION CAUSE ANALYSIS"/>
      <sheetName val="CAUSE ANALYSIS"/>
      <sheetName val="BREAKUP OF OIL"/>
      <sheetName val="PARTIAL LOSS"/>
      <sheetName val="STN WISE EMR"/>
      <sheetName val="agl-pump-sets"/>
      <sheetName val="EG"/>
      <sheetName val="pump-sets(AI)"/>
      <sheetName val="installes-capacity"/>
      <sheetName val="per-capita"/>
      <sheetName val="towns&amp;villages"/>
      <sheetName val="R.Hrs. Since Comm"/>
      <sheetName val="A"/>
      <sheetName val="A2-02-03"/>
      <sheetName val="ATC Loss Red"/>
      <sheetName val="Demand Raised wrt adj targe "/>
      <sheetName val="data"/>
      <sheetName val="Sheet1"/>
      <sheetName val="EDWise"/>
      <sheetName val="DLC"/>
      <sheetName val="Executive Summary -Thermal"/>
      <sheetName val="Stationwise Thermal &amp; Hydel Gen"/>
      <sheetName val="TWELVE"/>
      <sheetName val="A1-Continuous"/>
      <sheetName val="CASH-FLOW"/>
      <sheetName val="04REL"/>
      <sheetName val="Salient1"/>
      <sheetName val="IP Assessment_June.08"/>
      <sheetName val="Design"/>
      <sheetName val="Loss_of_Generation"/>
      <sheetName val="No_of_Tube_Leakage"/>
      <sheetName val="EB_PS"/>
      <sheetName val="400_KV"/>
      <sheetName val="LONG_DURATION_OUTAGE"/>
      <sheetName val="TIME_DURATION_CAUSE_ANALYSIS"/>
      <sheetName val="CAUSE_ANALYSIS"/>
      <sheetName val="BREAKUP_OF_OIL"/>
      <sheetName val="PARTIAL_LOSS"/>
      <sheetName val="STN_WISE_EMR"/>
      <sheetName val="R_Hrs__Since_Comm"/>
      <sheetName val="Loss_of_Generation1"/>
      <sheetName val="No_of_Tube_Leakage1"/>
      <sheetName val="EB_PS1"/>
      <sheetName val="400_KV1"/>
      <sheetName val="LONG_DURATION_OUTAGE1"/>
      <sheetName val="TIME_DURATION_CAUSE_ANALYSIS1"/>
      <sheetName val="CAUSE_ANALYSIS1"/>
      <sheetName val="BREAKUP_OF_OIL1"/>
      <sheetName val="PARTIAL_LOSS1"/>
      <sheetName val="STN_WISE_EMR1"/>
      <sheetName val="R_Hrs__Since_Comm1"/>
      <sheetName val="ATC_Loss_Red"/>
      <sheetName val="Demand_Raised_wrt_adj_targe_"/>
      <sheetName val="Executive_Summary_-Thermal"/>
      <sheetName val="Stationwise_Thermal_&amp;_Hydel_Gen"/>
      <sheetName val="Material Reciept Status"/>
      <sheetName val="dpc cost"/>
      <sheetName val="SUMMERY"/>
      <sheetName val="Balance Sheet"/>
      <sheetName val="Ref codes"/>
      <sheetName val="Inputs"/>
      <sheetName val="Validations"/>
      <sheetName val="C.S.GENERATION"/>
      <sheetName val="Addl.40"/>
      <sheetName val="Setup Variables"/>
      <sheetName val="PACK (B)"/>
      <sheetName val="Dom"/>
      <sheetName val="01.11.2004"/>
      <sheetName val="Loss_of_Generation2"/>
      <sheetName val="No_of_Tube_Leakage2"/>
      <sheetName val="EB_PS2"/>
      <sheetName val="400_KV2"/>
      <sheetName val="LONG_DURATION_OUTAGE2"/>
      <sheetName val="TIME_DURATION_CAUSE_ANALYSIS2"/>
      <sheetName val="CAUSE_ANALYSIS2"/>
      <sheetName val="BREAKUP_OF_OIL2"/>
      <sheetName val="PARTIAL_LOSS2"/>
      <sheetName val="STN_WISE_EMR2"/>
      <sheetName val="R_Hrs__Since_Comm2"/>
      <sheetName val="ATC_Loss_Red1"/>
      <sheetName val="Demand_Raised_wrt_adj_targe_1"/>
      <sheetName val="Executive_Summary_-Thermal1"/>
      <sheetName val="Stationwise_Thermal_&amp;_Hydel_Ge1"/>
      <sheetName val="Material_Reciept_Status"/>
      <sheetName val="01_11_2004"/>
      <sheetName val="Loss_of_Generation3"/>
      <sheetName val="No_of_Tube_Leakage3"/>
      <sheetName val="EB_PS3"/>
      <sheetName val="400_KV3"/>
      <sheetName val="LONG_DURATION_OUTAGE3"/>
      <sheetName val="TIME_DURATION_CAUSE_ANALYSIS3"/>
      <sheetName val="CAUSE_ANALYSIS3"/>
      <sheetName val="BREAKUP_OF_OIL3"/>
      <sheetName val="PARTIAL_LOSS3"/>
      <sheetName val="STN_WISE_EMR3"/>
      <sheetName val="R_Hrs__Since_Comm3"/>
      <sheetName val="ATC_Loss_Red2"/>
      <sheetName val="Demand_Raised_wrt_adj_targe_2"/>
      <sheetName val="Executive_Summary_-Thermal2"/>
      <sheetName val="Stationwise_Thermal_&amp;_Hydel_Ge2"/>
      <sheetName val="Material_Reciept_Status1"/>
      <sheetName val="01_11_20041"/>
      <sheetName val="TABLES"/>
      <sheetName val="Loss_of_Generation4"/>
      <sheetName val="No_of_Tube_Leakage4"/>
      <sheetName val="EB_PS4"/>
      <sheetName val="400_KV4"/>
      <sheetName val="LONG_DURATION_OUTAGE4"/>
      <sheetName val="TIME_DURATION_CAUSE_ANALYSIS4"/>
      <sheetName val="CAUSE_ANALYSIS4"/>
      <sheetName val="BREAKUP_OF_OIL4"/>
      <sheetName val="PARTIAL_LOSS4"/>
      <sheetName val="STN_WISE_EMR4"/>
      <sheetName val="R_Hrs__Since_Comm4"/>
      <sheetName val="ATC_Loss_Red3"/>
      <sheetName val="Demand_Raised_wrt_adj_targe_3"/>
      <sheetName val="Executive_Summary_-Thermal3"/>
      <sheetName val="Stationwise_Thermal_&amp;_Hydel_Ge3"/>
      <sheetName val="Material_Reciept_Status2"/>
      <sheetName val="01_11_20042"/>
      <sheetName val="List"/>
      <sheetName val="Code"/>
      <sheetName val="Basis"/>
      <sheetName val="7.11 p1"/>
      <sheetName val="Sec-1a"/>
      <sheetName val="Sec-5a"/>
      <sheetName val="Sec-8d"/>
      <sheetName val="Sec-3a"/>
      <sheetName val="Sec-1b"/>
      <sheetName val="Sec-1c"/>
      <sheetName val="Sec-8c"/>
      <sheetName val="Lead statement-VJA"/>
      <sheetName val="Mortars"/>
      <sheetName val="Lead "/>
      <sheetName val="Lead statement"/>
      <sheetName val="Labour charges"/>
      <sheetName val="Sept "/>
      <sheetName val="Form_A"/>
      <sheetName val="Newabstract"/>
      <sheetName val="Detail Estt."/>
      <sheetName val="SS-III &amp; SS-V"/>
      <sheetName val="cls"/>
      <sheetName val="Lead statement-Tpt"/>
      <sheetName val="MO EY"/>
      <sheetName val="MO CY"/>
      <sheetName val="Data 2010-11"/>
      <sheetName val="QTY"/>
      <sheetName val="IP_Assessment_June_08"/>
      <sheetName val="dpc_cost"/>
      <sheetName val="Balance_Sheet"/>
      <sheetName val="Ref_codes"/>
      <sheetName val="C_S_GENERATION"/>
      <sheetName val="Addl_40"/>
      <sheetName val="Setup_Variables"/>
      <sheetName val="PACK_(B)"/>
      <sheetName val="INSTALLATIONS-99-00"/>
      <sheetName val="Cost Reco data download"/>
      <sheetName val="Directors"/>
      <sheetName val="Comp"/>
      <sheetName val="ANNEXURE-A"/>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refreshError="1"/>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sheetData sheetId="54" refreshError="1"/>
      <sheetData sheetId="55" refreshError="1"/>
      <sheetData sheetId="56" refreshError="1"/>
      <sheetData sheetId="57" refreshError="1"/>
      <sheetData sheetId="58"/>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sheetData sheetId="145"/>
      <sheetData sheetId="146"/>
      <sheetData sheetId="147"/>
      <sheetData sheetId="148"/>
      <sheetData sheetId="149"/>
      <sheetData sheetId="150"/>
      <sheetData sheetId="151"/>
      <sheetData sheetId="152" refreshError="1"/>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CS2481"/>
  <sheetViews>
    <sheetView tabSelected="1" topLeftCell="BI1" zoomScale="70" zoomScaleNormal="70" zoomScaleSheetLayoutView="40" workbookViewId="0">
      <pane ySplit="5" topLeftCell="A6" activePane="bottomLeft" state="frozen"/>
      <selection activeCell="R1" sqref="R1"/>
      <selection pane="bottomLeft" activeCell="BR299" sqref="BR299"/>
    </sheetView>
  </sheetViews>
  <sheetFormatPr defaultColWidth="9.140625" defaultRowHeight="44.25" customHeight="1" x14ac:dyDescent="0.25"/>
  <cols>
    <col min="1" max="1" width="13.28515625" style="35" customWidth="1"/>
    <col min="2" max="2" width="35.140625" style="161" customWidth="1"/>
    <col min="3" max="3" width="26.85546875" style="35" customWidth="1"/>
    <col min="4" max="4" width="19" style="35" customWidth="1"/>
    <col min="5" max="5" width="48.5703125" style="162" customWidth="1"/>
    <col min="6" max="7" width="43.42578125" style="38" customWidth="1"/>
    <col min="8" max="8" width="52.28515625" style="38" customWidth="1"/>
    <col min="9" max="9" width="26.85546875" style="38" customWidth="1"/>
    <col min="10" max="10" width="11.5703125" style="35" customWidth="1"/>
    <col min="11" max="12" width="26.85546875" style="35" customWidth="1"/>
    <col min="13" max="13" width="26.85546875" style="163" customWidth="1"/>
    <col min="14" max="14" width="20.140625" style="35" customWidth="1"/>
    <col min="15" max="21" width="26.85546875" style="35" customWidth="1"/>
    <col min="22" max="22" width="35.42578125" style="35" customWidth="1"/>
    <col min="23" max="23" width="26.85546875" style="35" customWidth="1"/>
    <col min="24" max="24" width="35.140625" style="35" customWidth="1"/>
    <col min="25" max="39" width="26.85546875" style="35" customWidth="1"/>
    <col min="40" max="42" width="30.85546875" style="35" customWidth="1"/>
    <col min="43" max="44" width="26.85546875" style="35" customWidth="1"/>
    <col min="45" max="45" width="28.7109375" style="35" customWidth="1"/>
    <col min="46" max="46" width="29.42578125" style="35" customWidth="1"/>
    <col min="47" max="47" width="36.5703125" style="35" customWidth="1"/>
    <col min="48" max="48" width="26.85546875" style="35" customWidth="1"/>
    <col min="49" max="51" width="26.85546875" style="165" customWidth="1"/>
    <col min="52" max="52" width="26.85546875" style="166" customWidth="1"/>
    <col min="53" max="53" width="26.85546875" style="3" customWidth="1"/>
    <col min="54" max="54" width="26.85546875" style="40" customWidth="1"/>
    <col min="55" max="55" width="34" style="3" customWidth="1"/>
    <col min="56" max="56" width="34.7109375" style="3" customWidth="1"/>
    <col min="57" max="57" width="44" style="3" customWidth="1"/>
    <col min="58" max="58" width="34.7109375" style="3" customWidth="1"/>
    <col min="59" max="59" width="26.85546875" style="167" customWidth="1"/>
    <col min="60" max="60" width="26.85546875" style="165" customWidth="1"/>
    <col min="61" max="61" width="26.85546875" style="40" customWidth="1"/>
    <col min="62" max="62" width="26.85546875" style="165" customWidth="1"/>
    <col min="63" max="64" width="26.85546875" style="40" customWidth="1"/>
    <col min="65" max="65" width="26.85546875" style="164" customWidth="1"/>
    <col min="66" max="69" width="26.85546875" style="17" customWidth="1"/>
    <col min="70" max="70" width="35.140625" style="17" customWidth="1"/>
    <col min="71" max="71" width="26.85546875" style="164" customWidth="1"/>
    <col min="72" max="75" width="26.85546875" style="17" customWidth="1"/>
    <col min="76" max="306" width="9.140625" style="3" customWidth="1"/>
    <col min="307" max="16384" width="9.140625" style="3"/>
  </cols>
  <sheetData>
    <row r="1" spans="1:79" ht="44.25" customHeight="1" x14ac:dyDescent="0.25">
      <c r="A1" s="1" t="s">
        <v>0</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2"/>
      <c r="BR1" s="2"/>
      <c r="BS1" s="2"/>
      <c r="BT1" s="2"/>
      <c r="BU1" s="2"/>
      <c r="BV1" s="1"/>
      <c r="BW1" s="1"/>
    </row>
    <row r="2" spans="1:79" s="17" customFormat="1" ht="69" customHeight="1" x14ac:dyDescent="0.25">
      <c r="A2" s="4" t="s">
        <v>1</v>
      </c>
      <c r="B2" s="4" t="s">
        <v>2</v>
      </c>
      <c r="C2" s="4" t="s">
        <v>3</v>
      </c>
      <c r="D2" s="4" t="s">
        <v>4</v>
      </c>
      <c r="E2" s="5" t="s">
        <v>5</v>
      </c>
      <c r="F2" s="5" t="s">
        <v>6</v>
      </c>
      <c r="G2" s="6"/>
      <c r="H2" s="5" t="s">
        <v>7</v>
      </c>
      <c r="I2" s="5" t="s">
        <v>8</v>
      </c>
      <c r="J2" s="4" t="s">
        <v>9</v>
      </c>
      <c r="K2" s="4"/>
      <c r="L2" s="4"/>
      <c r="M2" s="7" t="s">
        <v>10</v>
      </c>
      <c r="N2" s="4" t="s">
        <v>11</v>
      </c>
      <c r="O2" s="4"/>
      <c r="P2" s="4" t="s">
        <v>12</v>
      </c>
      <c r="Q2" s="4"/>
      <c r="R2" s="4"/>
      <c r="S2" s="4"/>
      <c r="T2" s="4"/>
      <c r="U2" s="4"/>
      <c r="V2" s="4"/>
      <c r="W2" s="4" t="s">
        <v>13</v>
      </c>
      <c r="X2" s="4" t="s">
        <v>14</v>
      </c>
      <c r="Y2" s="4" t="s">
        <v>15</v>
      </c>
      <c r="Z2" s="4"/>
      <c r="AA2" s="4"/>
      <c r="AB2" s="4"/>
      <c r="AC2" s="4"/>
      <c r="AD2" s="4"/>
      <c r="AE2" s="4"/>
      <c r="AF2" s="4"/>
      <c r="AG2" s="4"/>
      <c r="AH2" s="4"/>
      <c r="AI2" s="4"/>
      <c r="AJ2" s="4"/>
      <c r="AK2" s="4" t="s">
        <v>16</v>
      </c>
      <c r="AL2" s="4" t="s">
        <v>17</v>
      </c>
      <c r="AM2" s="4" t="s">
        <v>18</v>
      </c>
      <c r="AN2" s="8" t="s">
        <v>19</v>
      </c>
      <c r="AO2" s="9"/>
      <c r="AP2" s="9"/>
      <c r="AQ2" s="4" t="s">
        <v>20</v>
      </c>
      <c r="AR2" s="4" t="s">
        <v>21</v>
      </c>
      <c r="AS2" s="4" t="s">
        <v>22</v>
      </c>
      <c r="AT2" s="4" t="s">
        <v>23</v>
      </c>
      <c r="AU2" s="4" t="s">
        <v>24</v>
      </c>
      <c r="AV2" s="4" t="s">
        <v>25</v>
      </c>
      <c r="AW2" s="10" t="s">
        <v>26</v>
      </c>
      <c r="AX2" s="9"/>
      <c r="AY2" s="9"/>
      <c r="AZ2" s="11" t="s">
        <v>27</v>
      </c>
      <c r="BA2" s="2" t="s">
        <v>28</v>
      </c>
      <c r="BB2" s="12" t="s">
        <v>29</v>
      </c>
      <c r="BC2" s="2" t="s">
        <v>30</v>
      </c>
      <c r="BD2" s="2" t="s">
        <v>31</v>
      </c>
      <c r="BE2" s="2" t="s">
        <v>32</v>
      </c>
      <c r="BF2" s="2" t="s">
        <v>33</v>
      </c>
      <c r="BG2" s="13" t="s">
        <v>34</v>
      </c>
      <c r="BH2" s="14" t="s">
        <v>35</v>
      </c>
      <c r="BI2" s="12" t="s">
        <v>36</v>
      </c>
      <c r="BJ2" s="15" t="s">
        <v>37</v>
      </c>
      <c r="BK2" s="12" t="s">
        <v>38</v>
      </c>
      <c r="BL2" s="12" t="s">
        <v>39</v>
      </c>
      <c r="BM2" s="12" t="s">
        <v>40</v>
      </c>
      <c r="BN2" s="2" t="s">
        <v>41</v>
      </c>
      <c r="BO2" s="2" t="s">
        <v>42</v>
      </c>
      <c r="BP2" s="2" t="s">
        <v>43</v>
      </c>
      <c r="BQ2" s="2" t="s">
        <v>44</v>
      </c>
      <c r="BR2" s="2" t="s">
        <v>45</v>
      </c>
      <c r="BS2" s="12" t="s">
        <v>46</v>
      </c>
      <c r="BT2" s="2" t="s">
        <v>47</v>
      </c>
      <c r="BU2" s="2" t="s">
        <v>48</v>
      </c>
      <c r="BV2" s="16" t="s">
        <v>49</v>
      </c>
      <c r="BW2" s="2" t="s">
        <v>47</v>
      </c>
    </row>
    <row r="3" spans="1:79" ht="69" customHeight="1" x14ac:dyDescent="0.25">
      <c r="A3" s="4"/>
      <c r="B3" s="4"/>
      <c r="C3" s="4"/>
      <c r="D3" s="4"/>
      <c r="E3" s="5"/>
      <c r="F3" s="5"/>
      <c r="G3" s="6"/>
      <c r="H3" s="5"/>
      <c r="I3" s="5"/>
      <c r="J3" s="4"/>
      <c r="K3" s="4"/>
      <c r="L3" s="4"/>
      <c r="M3" s="7"/>
      <c r="N3" s="4"/>
      <c r="O3" s="4"/>
      <c r="P3" s="4" t="s">
        <v>50</v>
      </c>
      <c r="Q3" s="4" t="s">
        <v>51</v>
      </c>
      <c r="R3" s="18"/>
      <c r="S3" s="18"/>
      <c r="T3" s="4" t="s">
        <v>52</v>
      </c>
      <c r="U3" s="4" t="s">
        <v>53</v>
      </c>
      <c r="V3" s="4" t="s">
        <v>54</v>
      </c>
      <c r="W3" s="4"/>
      <c r="X3" s="4"/>
      <c r="Y3" s="4" t="s">
        <v>55</v>
      </c>
      <c r="Z3" s="4"/>
      <c r="AA3" s="4"/>
      <c r="AB3" s="4"/>
      <c r="AC3" s="4" t="s">
        <v>56</v>
      </c>
      <c r="AD3" s="4" t="s">
        <v>57</v>
      </c>
      <c r="AE3" s="4" t="s">
        <v>58</v>
      </c>
      <c r="AF3" s="4"/>
      <c r="AG3" s="4"/>
      <c r="AH3" s="4"/>
      <c r="AI3" s="4" t="s">
        <v>59</v>
      </c>
      <c r="AJ3" s="4" t="s">
        <v>60</v>
      </c>
      <c r="AK3" s="4"/>
      <c r="AL3" s="4"/>
      <c r="AM3" s="4"/>
      <c r="AN3" s="8"/>
      <c r="AO3" s="9"/>
      <c r="AP3" s="9"/>
      <c r="AQ3" s="4"/>
      <c r="AR3" s="4"/>
      <c r="AS3" s="4"/>
      <c r="AT3" s="4"/>
      <c r="AU3" s="4"/>
      <c r="AV3" s="4"/>
      <c r="AW3" s="10"/>
      <c r="AX3" s="9"/>
      <c r="AY3" s="9"/>
      <c r="AZ3" s="11"/>
      <c r="BA3" s="2"/>
      <c r="BB3" s="12"/>
      <c r="BC3" s="2"/>
      <c r="BD3" s="2"/>
      <c r="BE3" s="2"/>
      <c r="BF3" s="2"/>
      <c r="BG3" s="13"/>
      <c r="BH3" s="14"/>
      <c r="BI3" s="12"/>
      <c r="BJ3" s="15"/>
      <c r="BK3" s="12"/>
      <c r="BL3" s="12"/>
      <c r="BM3" s="12"/>
      <c r="BN3" s="2"/>
      <c r="BO3" s="2"/>
      <c r="BP3" s="2"/>
      <c r="BQ3" s="2"/>
      <c r="BR3" s="2"/>
      <c r="BS3" s="12"/>
      <c r="BT3" s="2"/>
      <c r="BU3" s="2"/>
      <c r="BV3" s="16"/>
      <c r="BW3" s="2"/>
    </row>
    <row r="4" spans="1:79" ht="69" customHeight="1" x14ac:dyDescent="0.25">
      <c r="A4" s="4"/>
      <c r="B4" s="4"/>
      <c r="C4" s="4"/>
      <c r="D4" s="4"/>
      <c r="E4" s="5"/>
      <c r="F4" s="5"/>
      <c r="G4" s="6"/>
      <c r="H4" s="5"/>
      <c r="I4" s="5"/>
      <c r="J4" s="18" t="s">
        <v>61</v>
      </c>
      <c r="K4" s="18" t="s">
        <v>62</v>
      </c>
      <c r="L4" s="18" t="s">
        <v>63</v>
      </c>
      <c r="M4" s="7"/>
      <c r="N4" s="18" t="s">
        <v>64</v>
      </c>
      <c r="O4" s="18" t="s">
        <v>65</v>
      </c>
      <c r="P4" s="4"/>
      <c r="Q4" s="4"/>
      <c r="R4" s="18"/>
      <c r="S4" s="18"/>
      <c r="T4" s="4"/>
      <c r="U4" s="4"/>
      <c r="V4" s="4"/>
      <c r="W4" s="4"/>
      <c r="X4" s="4"/>
      <c r="Y4" s="18" t="s">
        <v>50</v>
      </c>
      <c r="Z4" s="18" t="s">
        <v>51</v>
      </c>
      <c r="AA4" s="18" t="s">
        <v>52</v>
      </c>
      <c r="AB4" s="18" t="s">
        <v>66</v>
      </c>
      <c r="AC4" s="4"/>
      <c r="AD4" s="4"/>
      <c r="AE4" s="18" t="s">
        <v>50</v>
      </c>
      <c r="AF4" s="18" t="s">
        <v>51</v>
      </c>
      <c r="AG4" s="18" t="s">
        <v>52</v>
      </c>
      <c r="AH4" s="18" t="s">
        <v>66</v>
      </c>
      <c r="AI4" s="4"/>
      <c r="AJ4" s="4"/>
      <c r="AK4" s="4"/>
      <c r="AL4" s="4"/>
      <c r="AM4" s="4"/>
      <c r="AN4" s="8"/>
      <c r="AO4" s="9"/>
      <c r="AP4" s="9"/>
      <c r="AQ4" s="4"/>
      <c r="AR4" s="4"/>
      <c r="AS4" s="4"/>
      <c r="AT4" s="4"/>
      <c r="AU4" s="4"/>
      <c r="AV4" s="4"/>
      <c r="AW4" s="10"/>
      <c r="AX4" s="9" t="s">
        <v>67</v>
      </c>
      <c r="AY4" s="9" t="s">
        <v>68</v>
      </c>
      <c r="AZ4" s="11"/>
      <c r="BA4" s="2"/>
      <c r="BB4" s="12"/>
      <c r="BC4" s="2"/>
      <c r="BD4" s="2"/>
      <c r="BE4" s="2"/>
      <c r="BF4" s="2"/>
      <c r="BG4" s="13"/>
      <c r="BH4" s="14"/>
      <c r="BI4" s="12"/>
      <c r="BJ4" s="15"/>
      <c r="BK4" s="12"/>
      <c r="BL4" s="12"/>
      <c r="BM4" s="12"/>
      <c r="BN4" s="2"/>
      <c r="BO4" s="2"/>
      <c r="BP4" s="2"/>
      <c r="BQ4" s="2"/>
      <c r="BR4" s="2"/>
      <c r="BS4" s="12"/>
      <c r="BT4" s="2"/>
      <c r="BU4" s="2"/>
      <c r="BV4" s="16"/>
      <c r="BW4" s="2"/>
    </row>
    <row r="5" spans="1:79" ht="42.75" customHeight="1" x14ac:dyDescent="0.25">
      <c r="A5" s="18">
        <v>1</v>
      </c>
      <c r="B5" s="18" t="s">
        <v>69</v>
      </c>
      <c r="C5" s="18">
        <v>2</v>
      </c>
      <c r="D5" s="18">
        <v>3</v>
      </c>
      <c r="E5" s="6">
        <v>4</v>
      </c>
      <c r="F5" s="6">
        <v>5</v>
      </c>
      <c r="G5" s="6"/>
      <c r="H5" s="6">
        <v>6</v>
      </c>
      <c r="I5" s="6">
        <v>7</v>
      </c>
      <c r="J5" s="18" t="s">
        <v>70</v>
      </c>
      <c r="K5" s="18" t="s">
        <v>71</v>
      </c>
      <c r="L5" s="18" t="s">
        <v>72</v>
      </c>
      <c r="M5" s="19">
        <v>8</v>
      </c>
      <c r="N5" s="18">
        <v>9</v>
      </c>
      <c r="O5" s="18">
        <v>10</v>
      </c>
      <c r="P5" s="18">
        <v>11</v>
      </c>
      <c r="Q5" s="18">
        <v>12</v>
      </c>
      <c r="R5" s="18"/>
      <c r="S5" s="18"/>
      <c r="T5" s="18" t="s">
        <v>73</v>
      </c>
      <c r="U5" s="18">
        <v>14</v>
      </c>
      <c r="V5" s="18" t="s">
        <v>74</v>
      </c>
      <c r="W5" s="18">
        <v>16</v>
      </c>
      <c r="X5" s="18">
        <v>17</v>
      </c>
      <c r="Y5" s="18">
        <v>18</v>
      </c>
      <c r="Z5" s="18">
        <v>19</v>
      </c>
      <c r="AA5" s="18" t="s">
        <v>75</v>
      </c>
      <c r="AB5" s="18" t="s">
        <v>76</v>
      </c>
      <c r="AC5" s="18" t="s">
        <v>77</v>
      </c>
      <c r="AD5" s="18" t="s">
        <v>78</v>
      </c>
      <c r="AE5" s="18">
        <v>22</v>
      </c>
      <c r="AF5" s="18">
        <v>23</v>
      </c>
      <c r="AG5" s="18" t="s">
        <v>79</v>
      </c>
      <c r="AH5" s="18" t="s">
        <v>80</v>
      </c>
      <c r="AI5" s="18" t="s">
        <v>81</v>
      </c>
      <c r="AJ5" s="18" t="s">
        <v>82</v>
      </c>
      <c r="AK5" s="18">
        <v>26</v>
      </c>
      <c r="AL5" s="18">
        <v>27</v>
      </c>
      <c r="AM5" s="18">
        <v>28</v>
      </c>
      <c r="AN5" s="18" t="s">
        <v>83</v>
      </c>
      <c r="AO5" s="18"/>
      <c r="AP5" s="18"/>
      <c r="AQ5" s="18">
        <v>30</v>
      </c>
      <c r="AR5" s="18">
        <v>31</v>
      </c>
      <c r="AS5" s="18">
        <v>32</v>
      </c>
      <c r="AT5" s="18">
        <v>33</v>
      </c>
      <c r="AU5" s="18" t="s">
        <v>84</v>
      </c>
      <c r="AV5" s="18" t="s">
        <v>85</v>
      </c>
      <c r="AW5" s="20" t="s">
        <v>86</v>
      </c>
      <c r="AX5" s="9"/>
      <c r="AY5" s="9"/>
      <c r="AZ5" s="21"/>
      <c r="BA5" s="22" t="s">
        <v>87</v>
      </c>
      <c r="BB5" s="9" t="s">
        <v>88</v>
      </c>
      <c r="BC5" s="22">
        <v>38</v>
      </c>
      <c r="BD5" s="22">
        <v>39</v>
      </c>
      <c r="BE5" s="22">
        <v>40</v>
      </c>
      <c r="BF5" s="22">
        <v>41</v>
      </c>
      <c r="BG5" s="23" t="s">
        <v>89</v>
      </c>
      <c r="BH5" s="24" t="s">
        <v>90</v>
      </c>
      <c r="BI5" s="9" t="s">
        <v>91</v>
      </c>
      <c r="BJ5" s="25"/>
      <c r="BK5" s="9">
        <v>46</v>
      </c>
      <c r="BL5" s="9" t="s">
        <v>92</v>
      </c>
      <c r="BM5" s="9"/>
      <c r="BN5" s="22">
        <v>44</v>
      </c>
      <c r="BO5" s="22" t="s">
        <v>93</v>
      </c>
      <c r="BP5" s="22">
        <v>46</v>
      </c>
      <c r="BQ5" s="22"/>
      <c r="BR5" s="22">
        <v>47</v>
      </c>
      <c r="BS5" s="9">
        <v>48</v>
      </c>
      <c r="BT5" s="22"/>
      <c r="BU5" s="22"/>
      <c r="BV5" s="22">
        <v>49</v>
      </c>
      <c r="BW5" s="22"/>
    </row>
    <row r="6" spans="1:79" s="35" customFormat="1" ht="60" hidden="1" customHeight="1" x14ac:dyDescent="0.25">
      <c r="A6" s="26">
        <v>1</v>
      </c>
      <c r="B6" s="27" t="s">
        <v>94</v>
      </c>
      <c r="C6" s="28" t="s">
        <v>95</v>
      </c>
      <c r="D6" s="28" t="s">
        <v>96</v>
      </c>
      <c r="E6" s="29" t="s">
        <v>97</v>
      </c>
      <c r="F6" s="29" t="s">
        <v>98</v>
      </c>
      <c r="G6" s="29" t="str">
        <f>E6&amp;F6</f>
        <v>BHARAMAGIRI_66F01-KUBARAHALLY</v>
      </c>
      <c r="H6" s="29" t="s">
        <v>99</v>
      </c>
      <c r="I6" s="29" t="s">
        <v>100</v>
      </c>
      <c r="J6" s="28">
        <v>14.87504</v>
      </c>
      <c r="K6" s="28">
        <v>13.972</v>
      </c>
      <c r="L6" s="28">
        <f>K6+J6</f>
        <v>28.84704</v>
      </c>
      <c r="M6" s="28">
        <v>118</v>
      </c>
      <c r="N6" s="28">
        <v>29</v>
      </c>
      <c r="O6" s="28">
        <v>281</v>
      </c>
      <c r="P6" s="28">
        <v>71.046999999999997</v>
      </c>
      <c r="Q6" s="28">
        <v>49.404000000000003</v>
      </c>
      <c r="R6" s="28">
        <f>VLOOKUP(G6,'[1]CTAZ Jan-25'!$I$167:$Z$2542,18,FALSE)</f>
        <v>49.404000000000003</v>
      </c>
      <c r="S6" s="28">
        <f>Q6-R6</f>
        <v>0</v>
      </c>
      <c r="T6" s="28">
        <f t="shared" ref="T6:T69" si="0">P6-Q6</f>
        <v>21.642999999999994</v>
      </c>
      <c r="U6" s="28">
        <v>20000</v>
      </c>
      <c r="V6" s="28">
        <v>432859.99999999988</v>
      </c>
      <c r="W6" s="28">
        <v>1</v>
      </c>
      <c r="X6" s="28">
        <v>432859.99999999988</v>
      </c>
      <c r="Y6" s="28">
        <v>0</v>
      </c>
      <c r="Z6" s="28">
        <v>0</v>
      </c>
      <c r="AA6" s="28">
        <v>0</v>
      </c>
      <c r="AB6" s="28">
        <v>0</v>
      </c>
      <c r="AC6" s="28">
        <v>0</v>
      </c>
      <c r="AD6" s="28">
        <f t="shared" ref="AD6:AD70" si="1">AC6</f>
        <v>0</v>
      </c>
      <c r="AE6" s="28">
        <v>0</v>
      </c>
      <c r="AF6" s="28">
        <v>0</v>
      </c>
      <c r="AG6" s="28">
        <v>0</v>
      </c>
      <c r="AH6" s="28">
        <v>0</v>
      </c>
      <c r="AI6" s="28">
        <v>0</v>
      </c>
      <c r="AJ6" s="28">
        <f>AI6</f>
        <v>0</v>
      </c>
      <c r="AK6" s="28">
        <v>0</v>
      </c>
      <c r="AL6" s="28">
        <v>0</v>
      </c>
      <c r="AM6" s="28">
        <v>0</v>
      </c>
      <c r="AN6" s="28">
        <f t="shared" ref="AN6:AN69" si="2">+X6+AD6-AJ6+AM6</f>
        <v>432859.99999999988</v>
      </c>
      <c r="AO6" s="28"/>
      <c r="AP6" s="28"/>
      <c r="AQ6" s="28">
        <v>0</v>
      </c>
      <c r="AR6" s="28">
        <v>0</v>
      </c>
      <c r="AS6" s="28">
        <v>391737.4309999994</v>
      </c>
      <c r="AT6" s="28">
        <v>0</v>
      </c>
      <c r="AU6" s="28">
        <f>+AQ6+AR6+AS6+AT6</f>
        <v>391737.4309999994</v>
      </c>
      <c r="AV6" s="28">
        <f>+AN6-AU6</f>
        <v>41122.569000000483</v>
      </c>
      <c r="AW6" s="30">
        <f t="shared" ref="AW6:AW69" si="3">+(AV6/AN6)*100</f>
        <v>9.5002007577508891</v>
      </c>
      <c r="AX6" s="30">
        <f>VLOOKUP(G6,[2]Sheet4!$J$58:$AH$1975,25,FALSE)</f>
        <v>9.5</v>
      </c>
      <c r="AY6" s="30">
        <f>AW6-AX6</f>
        <v>2.0075775088912451E-4</v>
      </c>
      <c r="AZ6" s="28" t="str">
        <f>IF(ISBLANK(AW6), "NA", IF(AW6&lt;0,"&lt;0",IF(AND(AW6&gt;=0,AW6&lt;5),"0-5",IF(AND(AW6&gt;=5,AW6&lt;10),"5-10",IF(AND(AW6&gt;=10,AW6&lt;=15),"10-15",IF(AND(AW6&gt;15,AW6&lt;=20),"15-20",IF(AND(AW6&gt;20,AW6&lt;=30),"20-30",IF(AW6&gt;30,"&gt;30","nill"))))))))</f>
        <v>5-10</v>
      </c>
      <c r="BA6" s="28">
        <f t="shared" ref="BA6:BA62" si="4">+AU6/AN6*100</f>
        <v>90.499799242249111</v>
      </c>
      <c r="BB6" s="31">
        <f t="shared" ref="BB6:BB69" si="5">BO6/AN6*100</f>
        <v>90.499799242249111</v>
      </c>
      <c r="BC6" s="28">
        <v>7388875</v>
      </c>
      <c r="BD6" s="28">
        <v>2279912.109999992</v>
      </c>
      <c r="BE6" s="28">
        <v>2279911.7160000075</v>
      </c>
      <c r="BF6" s="28">
        <v>7388875.0099999998</v>
      </c>
      <c r="BG6" s="32">
        <f>+BE6/BD6*100</f>
        <v>99.999982718632765</v>
      </c>
      <c r="BH6" s="24">
        <f t="shared" ref="BH6:BH62" si="6">+(1-(BA6*BG6)/10000)*100</f>
        <v>9.5002163973535438</v>
      </c>
      <c r="BI6" s="33">
        <f t="shared" ref="BI6:BI62" si="7">((1-BB6*BG6/10000))*100</f>
        <v>9.5002163973535438</v>
      </c>
      <c r="BJ6" s="24" t="str">
        <f>IF(ISBLANK(BH6), "NA", IF(BH6&lt;0,"&lt;0",IF(AND(BH6&gt;=0,BH6&lt;5),"0-5",IF(AND(BH6&gt;=5,BH6&lt;10),"5-10",IF(AND(BH6&gt;=10,BH6&lt;=15),"10-15",IF(AND(BH6&gt;15,BH6&lt;=20),"15-20",IF(AND(BH6&gt;20,BH6&lt;=30),"20-30",IF(BH6&gt;30,"&gt;30","nill"))))))))</f>
        <v>5-10</v>
      </c>
      <c r="BK6" s="33">
        <f t="shared" ref="BK6:BK62" si="8">(IF(((BE6/BD6*100))&gt;100,100,((BE6/BD6*100))))</f>
        <v>99.999982718632765</v>
      </c>
      <c r="BL6" s="33">
        <f t="shared" ref="BL6:BL62" si="9">((1-BB6*BK6/10000))*100</f>
        <v>9.5002163973535438</v>
      </c>
      <c r="BM6" s="33" t="str">
        <f>IF(ISBLANK(BL6), "NA", IF(BL6&lt;0,"&lt;0",IF(AND(BL6&gt;=0,BL6&lt;5),"0-5",IF(AND(BL6&gt;=5,BL6&lt;10),"5-10",IF(AND(BL6&gt;=10,BL6&lt;=15),"10-15",IF(AND(BL6&gt;15,BL6&lt;=20),"15-20",IF(AND(BL6&gt;20,BL6&lt;=30),"20-30",IF(BL6&gt;30,"&gt;30","nill"))))))))</f>
        <v>5-10</v>
      </c>
      <c r="BN6" s="34"/>
      <c r="BO6" s="28">
        <f t="shared" ref="BO6:BO69" si="10">AU6+BN6</f>
        <v>391737.4309999994</v>
      </c>
      <c r="BP6" s="27">
        <f t="shared" ref="BP6:BP62" si="11">+(AN6-BO6)/AN6*100</f>
        <v>9.5002007577508891</v>
      </c>
      <c r="BQ6" s="27" t="str">
        <f>IF(ISBLANK(BP6), "NA", IF(BP6&lt;0,"&lt;0",IF(AND(BP6&gt;=0,BP6&lt;5),"0-5",IF(AND(BP6&gt;=5,BP6&lt;10),"5-10",IF(AND(BP6&gt;=10,BP6&lt;=15),"10-15",IF(AND(BP6&gt;15,BP6&lt;=20),"15-20",IF(AND(BP6&gt;20,BP6&lt;=30),"20-30",IF(BP6&gt;30,"&gt;30","nill"))))))))</f>
        <v>5-10</v>
      </c>
      <c r="BR6" s="18"/>
      <c r="BS6" s="27"/>
      <c r="BT6" s="27"/>
      <c r="BU6" s="27"/>
      <c r="BV6" s="18"/>
      <c r="BW6" s="18"/>
      <c r="BX6" s="18"/>
      <c r="BY6" s="18"/>
      <c r="BZ6" s="18"/>
      <c r="CA6" s="18"/>
    </row>
    <row r="7" spans="1:79" s="35" customFormat="1" ht="60" hidden="1" customHeight="1" x14ac:dyDescent="0.25">
      <c r="A7" s="26">
        <v>2</v>
      </c>
      <c r="B7" s="27" t="s">
        <v>94</v>
      </c>
      <c r="C7" s="28" t="s">
        <v>95</v>
      </c>
      <c r="D7" s="28" t="s">
        <v>96</v>
      </c>
      <c r="E7" s="29" t="s">
        <v>97</v>
      </c>
      <c r="F7" s="29" t="s">
        <v>101</v>
      </c>
      <c r="G7" s="29" t="str">
        <f t="shared" ref="G7:G70" si="12">E7&amp;F7</f>
        <v>BHARAMAGIRI_66F03-NJYMARIKANUVE</v>
      </c>
      <c r="H7" s="29" t="s">
        <v>102</v>
      </c>
      <c r="I7" s="29" t="s">
        <v>103</v>
      </c>
      <c r="J7" s="28">
        <v>18.882200000000001</v>
      </c>
      <c r="K7" s="28">
        <v>21.007999999999999</v>
      </c>
      <c r="L7" s="28">
        <f t="shared" ref="L7:L70" si="13">K7+J7</f>
        <v>39.8902</v>
      </c>
      <c r="M7" s="28">
        <v>42</v>
      </c>
      <c r="N7" s="28">
        <v>2209</v>
      </c>
      <c r="O7" s="28">
        <v>0</v>
      </c>
      <c r="P7" s="28">
        <v>428.51799999999997</v>
      </c>
      <c r="Q7" s="28">
        <v>428.51799999999997</v>
      </c>
      <c r="R7" s="28">
        <f>VLOOKUP(G7,'[1]CTAZ Jan-25'!$I$167:$Z$2542,18,FALSE)</f>
        <v>428.51799999999997</v>
      </c>
      <c r="S7" s="28">
        <f t="shared" ref="S7:S70" si="14">Q7-R7</f>
        <v>0</v>
      </c>
      <c r="T7" s="28">
        <f t="shared" si="0"/>
        <v>0</v>
      </c>
      <c r="U7" s="28">
        <v>20000</v>
      </c>
      <c r="V7" s="28">
        <v>86938</v>
      </c>
      <c r="W7" s="28">
        <v>1</v>
      </c>
      <c r="X7" s="28">
        <v>86938</v>
      </c>
      <c r="Y7" s="28">
        <v>0</v>
      </c>
      <c r="Z7" s="28">
        <v>0</v>
      </c>
      <c r="AA7" s="28">
        <v>0</v>
      </c>
      <c r="AB7" s="28">
        <v>0</v>
      </c>
      <c r="AC7" s="28">
        <v>52000</v>
      </c>
      <c r="AD7" s="28">
        <f t="shared" si="1"/>
        <v>52000</v>
      </c>
      <c r="AE7" s="28">
        <v>0</v>
      </c>
      <c r="AF7" s="28">
        <v>0</v>
      </c>
      <c r="AG7" s="28">
        <v>0</v>
      </c>
      <c r="AH7" s="28">
        <v>0</v>
      </c>
      <c r="AI7" s="28">
        <v>0</v>
      </c>
      <c r="AJ7" s="28">
        <f t="shared" ref="AJ7:AJ70" si="15">AI7</f>
        <v>0</v>
      </c>
      <c r="AK7" s="28">
        <v>0</v>
      </c>
      <c r="AL7" s="28">
        <v>0</v>
      </c>
      <c r="AM7" s="28">
        <v>0</v>
      </c>
      <c r="AN7" s="28">
        <f t="shared" si="2"/>
        <v>138938</v>
      </c>
      <c r="AO7" s="28"/>
      <c r="AP7" s="28"/>
      <c r="AQ7" s="28">
        <v>0</v>
      </c>
      <c r="AR7" s="28">
        <v>0</v>
      </c>
      <c r="AS7" s="28">
        <v>127573.04999999999</v>
      </c>
      <c r="AT7" s="28">
        <v>0</v>
      </c>
      <c r="AU7" s="28">
        <f t="shared" ref="AU7:AU70" si="16">+AQ7+AR7+AS7+AT7</f>
        <v>127573.04999999999</v>
      </c>
      <c r="AV7" s="28">
        <f t="shared" ref="AV7:AV70" si="17">+AN7-AU7</f>
        <v>11364.950000000012</v>
      </c>
      <c r="AW7" s="30">
        <f t="shared" si="3"/>
        <v>8.1798715974031673</v>
      </c>
      <c r="AX7" s="30">
        <f>VLOOKUP(G7,[2]Sheet4!$J$58:$AH$1975,25,FALSE)</f>
        <v>8.18</v>
      </c>
      <c r="AY7" s="30">
        <f t="shared" ref="AY7:AY70" si="18">AW7-AX7</f>
        <v>-1.2840259683244426E-4</v>
      </c>
      <c r="AZ7" s="28" t="str">
        <f t="shared" ref="AZ7:AZ70" si="19">IF(ISBLANK(AW7), "NA", IF(AW7&lt;0,"&lt;0",IF(AND(AW7&gt;=0,AW7&lt;5),"0-5",IF(AND(AW7&gt;=5,AW7&lt;10),"5-10",IF(AND(AW7&gt;=10,AW7&lt;=15),"10-15",IF(AND(AW7&gt;15,AW7&lt;=20),"15-20",IF(AND(AW7&gt;20,AW7&lt;=30),"20-30",IF(AW7&gt;30,"&gt;30","nill"))))))))</f>
        <v>5-10</v>
      </c>
      <c r="BA7" s="28">
        <f t="shared" si="4"/>
        <v>91.820128402596836</v>
      </c>
      <c r="BB7" s="31">
        <f t="shared" si="5"/>
        <v>91.820128402596836</v>
      </c>
      <c r="BC7" s="28">
        <v>10229038.720000003</v>
      </c>
      <c r="BD7" s="28">
        <v>1362431.75</v>
      </c>
      <c r="BE7" s="28">
        <v>1078255.7500000005</v>
      </c>
      <c r="BF7" s="28">
        <v>10513214.720000001</v>
      </c>
      <c r="BG7" s="32">
        <f t="shared" ref="BG7:BG62" si="20">+BE7/BD7%</f>
        <v>79.142001058034694</v>
      </c>
      <c r="BH7" s="24">
        <f t="shared" si="6"/>
        <v>27.331713008127998</v>
      </c>
      <c r="BI7" s="33">
        <f t="shared" si="7"/>
        <v>27.331713008127998</v>
      </c>
      <c r="BJ7" s="24" t="str">
        <f t="shared" ref="BJ7:BJ70" si="21">IF(ISBLANK(BH7), "NA", IF(BH7&lt;0,"&lt;0",IF(AND(BH7&gt;=0,BH7&lt;5),"0-5",IF(AND(BH7&gt;=5,BH7&lt;10),"5-10",IF(AND(BH7&gt;=10,BH7&lt;=15),"10-15",IF(AND(BH7&gt;15,BH7&lt;=20),"15-20",IF(AND(BH7&gt;20,BH7&lt;=30),"20-30",IF(BH7&gt;30,"&gt;30","nill"))))))))</f>
        <v>20-30</v>
      </c>
      <c r="BK7" s="33">
        <f t="shared" si="8"/>
        <v>79.14200105803468</v>
      </c>
      <c r="BL7" s="33">
        <f t="shared" si="9"/>
        <v>27.331713008128013</v>
      </c>
      <c r="BM7" s="33" t="str">
        <f t="shared" ref="BM7:BM70" si="22">IF(ISBLANK(BL7), "NA", IF(BL7&lt;0,"&lt;0",IF(AND(BL7&gt;=0,BL7&lt;5),"0-5",IF(AND(BL7&gt;=5,BL7&lt;10),"5-10",IF(AND(BL7&gt;=10,BL7&lt;=15),"10-15",IF(AND(BL7&gt;15,BL7&lt;=20),"15-20",IF(AND(BL7&gt;20,BL7&lt;=30),"20-30",IF(BL7&gt;30,"&gt;30","nill"))))))))</f>
        <v>20-30</v>
      </c>
      <c r="BN7" s="34"/>
      <c r="BO7" s="28">
        <f t="shared" si="10"/>
        <v>127573.04999999999</v>
      </c>
      <c r="BP7" s="27">
        <f t="shared" si="11"/>
        <v>8.1798715974031673</v>
      </c>
      <c r="BQ7" s="27" t="str">
        <f t="shared" ref="BQ7:BQ70" si="23">IF(ISBLANK(BP7), "NA", IF(BP7&lt;0,"&lt;0",IF(AND(BP7&gt;=0,BP7&lt;5),"0-5",IF(AND(BP7&gt;=5,BP7&lt;10),"5-10",IF(AND(BP7&gt;=10,BP7&lt;=15),"10-15",IF(AND(BP7&gt;15,BP7&lt;=20),"15-20",IF(AND(BP7&gt;20,BP7&lt;=30),"20-30",IF(BP7&gt;30,"&gt;30","nill"))))))))</f>
        <v>5-10</v>
      </c>
      <c r="BR7" s="18"/>
      <c r="BS7" s="27"/>
      <c r="BT7" s="27"/>
      <c r="BU7" s="27"/>
      <c r="BV7" s="18"/>
      <c r="BW7" s="18"/>
      <c r="BX7" s="18"/>
      <c r="BY7" s="18"/>
      <c r="BZ7" s="18"/>
      <c r="CA7" s="18"/>
    </row>
    <row r="8" spans="1:79" s="35" customFormat="1" ht="60" hidden="1" customHeight="1" x14ac:dyDescent="0.25">
      <c r="A8" s="26">
        <v>3</v>
      </c>
      <c r="B8" s="27" t="s">
        <v>94</v>
      </c>
      <c r="C8" s="28" t="s">
        <v>95</v>
      </c>
      <c r="D8" s="28" t="s">
        <v>96</v>
      </c>
      <c r="E8" s="29" t="s">
        <v>97</v>
      </c>
      <c r="F8" s="29" t="s">
        <v>104</v>
      </c>
      <c r="G8" s="29" t="str">
        <f t="shared" si="12"/>
        <v>BHARAMAGIRI_66F04-V.V.PURA</v>
      </c>
      <c r="H8" s="29" t="s">
        <v>105</v>
      </c>
      <c r="I8" s="29" t="s">
        <v>100</v>
      </c>
      <c r="J8" s="28">
        <v>18.768800000000002</v>
      </c>
      <c r="K8" s="28">
        <v>17.64</v>
      </c>
      <c r="L8" s="28">
        <f t="shared" si="13"/>
        <v>36.408799999999999</v>
      </c>
      <c r="M8" s="28">
        <v>148</v>
      </c>
      <c r="N8" s="28">
        <v>1</v>
      </c>
      <c r="O8" s="28">
        <v>336</v>
      </c>
      <c r="P8" s="28">
        <v>772.99099999999999</v>
      </c>
      <c r="Q8" s="28">
        <v>754.654</v>
      </c>
      <c r="R8" s="28">
        <f>VLOOKUP(G8,'[1]CTAZ Jan-25'!$I$167:$Z$2542,18,FALSE)</f>
        <v>754.654</v>
      </c>
      <c r="S8" s="28">
        <f t="shared" si="14"/>
        <v>0</v>
      </c>
      <c r="T8" s="28">
        <f t="shared" si="0"/>
        <v>18.336999999999989</v>
      </c>
      <c r="U8" s="28">
        <v>20000</v>
      </c>
      <c r="V8" s="28">
        <v>366739.99999999977</v>
      </c>
      <c r="W8" s="28">
        <v>1</v>
      </c>
      <c r="X8" s="28">
        <v>366739.99999999977</v>
      </c>
      <c r="Y8" s="28">
        <v>0</v>
      </c>
      <c r="Z8" s="28">
        <v>0</v>
      </c>
      <c r="AA8" s="28">
        <v>0</v>
      </c>
      <c r="AB8" s="28">
        <v>0</v>
      </c>
      <c r="AC8" s="28">
        <v>0</v>
      </c>
      <c r="AD8" s="28">
        <f t="shared" si="1"/>
        <v>0</v>
      </c>
      <c r="AE8" s="28">
        <v>0</v>
      </c>
      <c r="AF8" s="28">
        <v>0</v>
      </c>
      <c r="AG8" s="28">
        <v>0</v>
      </c>
      <c r="AH8" s="28">
        <v>0</v>
      </c>
      <c r="AI8" s="28">
        <v>0</v>
      </c>
      <c r="AJ8" s="28">
        <f t="shared" si="15"/>
        <v>0</v>
      </c>
      <c r="AK8" s="28">
        <v>0</v>
      </c>
      <c r="AL8" s="28">
        <v>0</v>
      </c>
      <c r="AM8" s="28">
        <v>0</v>
      </c>
      <c r="AN8" s="28">
        <f t="shared" si="2"/>
        <v>366739.99999999977</v>
      </c>
      <c r="AO8" s="28"/>
      <c r="AP8" s="28"/>
      <c r="AQ8" s="28">
        <v>0</v>
      </c>
      <c r="AR8" s="28">
        <v>0</v>
      </c>
      <c r="AS8" s="28">
        <v>331900.4560000003</v>
      </c>
      <c r="AT8" s="28">
        <v>0</v>
      </c>
      <c r="AU8" s="28">
        <f t="shared" si="16"/>
        <v>331900.4560000003</v>
      </c>
      <c r="AV8" s="28">
        <f t="shared" si="17"/>
        <v>34839.543999999471</v>
      </c>
      <c r="AW8" s="30">
        <f t="shared" si="3"/>
        <v>9.4997938594097988</v>
      </c>
      <c r="AX8" s="30">
        <f>VLOOKUP(G8,[2]Sheet4!$J$58:$AH$1975,25,FALSE)</f>
        <v>9.5</v>
      </c>
      <c r="AY8" s="30">
        <f t="shared" si="18"/>
        <v>-2.0614059020118702E-4</v>
      </c>
      <c r="AZ8" s="28" t="str">
        <f t="shared" si="19"/>
        <v>5-10</v>
      </c>
      <c r="BA8" s="28">
        <f t="shared" si="4"/>
        <v>90.500206140590194</v>
      </c>
      <c r="BB8" s="31">
        <f t="shared" si="5"/>
        <v>90.500206140590194</v>
      </c>
      <c r="BC8" s="28">
        <v>12086759</v>
      </c>
      <c r="BD8" s="28">
        <v>1932917.4200000023</v>
      </c>
      <c r="BE8" s="28">
        <v>1931660.4240000062</v>
      </c>
      <c r="BF8" s="28">
        <v>12088017</v>
      </c>
      <c r="BG8" s="32">
        <f t="shared" si="20"/>
        <v>99.93496897555012</v>
      </c>
      <c r="BH8" s="24">
        <f t="shared" si="6"/>
        <v>9.5586470705922864</v>
      </c>
      <c r="BI8" s="33">
        <f t="shared" si="7"/>
        <v>9.5586470705922864</v>
      </c>
      <c r="BJ8" s="24" t="str">
        <f t="shared" si="21"/>
        <v>5-10</v>
      </c>
      <c r="BK8" s="33">
        <f t="shared" si="8"/>
        <v>99.93496897555012</v>
      </c>
      <c r="BL8" s="33">
        <f t="shared" si="9"/>
        <v>9.5586470705922864</v>
      </c>
      <c r="BM8" s="33" t="str">
        <f t="shared" si="22"/>
        <v>5-10</v>
      </c>
      <c r="BN8" s="34"/>
      <c r="BO8" s="28">
        <f t="shared" si="10"/>
        <v>331900.4560000003</v>
      </c>
      <c r="BP8" s="27">
        <f t="shared" si="11"/>
        <v>9.4997938594097988</v>
      </c>
      <c r="BQ8" s="27" t="str">
        <f t="shared" si="23"/>
        <v>5-10</v>
      </c>
      <c r="BR8" s="18"/>
      <c r="BS8" s="27"/>
      <c r="BT8" s="27"/>
      <c r="BU8" s="27"/>
      <c r="BV8" s="18"/>
      <c r="BW8" s="18"/>
      <c r="BX8" s="18"/>
      <c r="BY8" s="18"/>
      <c r="BZ8" s="18"/>
      <c r="CA8" s="18"/>
    </row>
    <row r="9" spans="1:79" s="35" customFormat="1" ht="60" hidden="1" customHeight="1" x14ac:dyDescent="0.25">
      <c r="A9" s="26">
        <v>4</v>
      </c>
      <c r="B9" s="27" t="s">
        <v>94</v>
      </c>
      <c r="C9" s="28" t="s">
        <v>95</v>
      </c>
      <c r="D9" s="28" t="s">
        <v>96</v>
      </c>
      <c r="E9" s="29" t="s">
        <v>97</v>
      </c>
      <c r="F9" s="29" t="s">
        <v>106</v>
      </c>
      <c r="G9" s="29" t="str">
        <f t="shared" si="12"/>
        <v>BHARAMAGIRI_66F05-A.V.KOTTEGE</v>
      </c>
      <c r="H9" s="29" t="s">
        <v>107</v>
      </c>
      <c r="I9" s="29" t="s">
        <v>100</v>
      </c>
      <c r="J9" s="28">
        <v>22.562559999999998</v>
      </c>
      <c r="K9" s="28">
        <v>21.207999999999998</v>
      </c>
      <c r="L9" s="28">
        <f t="shared" si="13"/>
        <v>43.770559999999996</v>
      </c>
      <c r="M9" s="28">
        <v>88</v>
      </c>
      <c r="N9" s="28">
        <v>1</v>
      </c>
      <c r="O9" s="28">
        <v>354</v>
      </c>
      <c r="P9" s="28">
        <v>785.44100000000003</v>
      </c>
      <c r="Q9" s="28">
        <v>756.327</v>
      </c>
      <c r="R9" s="28">
        <f>VLOOKUP(G9,'[1]CTAZ Jan-25'!$I$167:$Z$2542,18,FALSE)</f>
        <v>756.327</v>
      </c>
      <c r="S9" s="28">
        <f t="shared" si="14"/>
        <v>0</v>
      </c>
      <c r="T9" s="28">
        <f t="shared" si="0"/>
        <v>29.114000000000033</v>
      </c>
      <c r="U9" s="28">
        <v>20000</v>
      </c>
      <c r="V9" s="28">
        <v>582280.0000000007</v>
      </c>
      <c r="W9" s="28">
        <v>1</v>
      </c>
      <c r="X9" s="28">
        <v>582280.0000000007</v>
      </c>
      <c r="Y9" s="28">
        <v>0</v>
      </c>
      <c r="Z9" s="28">
        <v>0</v>
      </c>
      <c r="AA9" s="28">
        <v>0</v>
      </c>
      <c r="AB9" s="28">
        <v>0</v>
      </c>
      <c r="AC9" s="28">
        <v>0</v>
      </c>
      <c r="AD9" s="28">
        <f t="shared" si="1"/>
        <v>0</v>
      </c>
      <c r="AE9" s="28">
        <v>0</v>
      </c>
      <c r="AF9" s="28">
        <v>0</v>
      </c>
      <c r="AG9" s="28">
        <v>0</v>
      </c>
      <c r="AH9" s="28">
        <v>0</v>
      </c>
      <c r="AI9" s="28">
        <v>0</v>
      </c>
      <c r="AJ9" s="28">
        <f t="shared" si="15"/>
        <v>0</v>
      </c>
      <c r="AK9" s="28">
        <v>0</v>
      </c>
      <c r="AL9" s="28">
        <v>0</v>
      </c>
      <c r="AM9" s="28">
        <v>0</v>
      </c>
      <c r="AN9" s="28">
        <f t="shared" si="2"/>
        <v>582280.0000000007</v>
      </c>
      <c r="AO9" s="28"/>
      <c r="AP9" s="28"/>
      <c r="AQ9" s="28">
        <v>0</v>
      </c>
      <c r="AR9" s="28">
        <v>0</v>
      </c>
      <c r="AS9" s="28">
        <v>526964.08799999696</v>
      </c>
      <c r="AT9" s="28">
        <v>0</v>
      </c>
      <c r="AU9" s="28">
        <f t="shared" si="16"/>
        <v>526964.08799999696</v>
      </c>
      <c r="AV9" s="28">
        <f t="shared" si="17"/>
        <v>55315.912000003736</v>
      </c>
      <c r="AW9" s="30">
        <f t="shared" si="3"/>
        <v>9.4998818437871257</v>
      </c>
      <c r="AX9" s="30">
        <f>VLOOKUP(G9,[2]Sheet4!$J$58:$AH$1975,25,FALSE)</f>
        <v>9.5</v>
      </c>
      <c r="AY9" s="30">
        <f t="shared" si="18"/>
        <v>-1.1815621287425415E-4</v>
      </c>
      <c r="AZ9" s="28" t="str">
        <f t="shared" si="19"/>
        <v>5-10</v>
      </c>
      <c r="BA9" s="28">
        <f t="shared" si="4"/>
        <v>90.500118156212878</v>
      </c>
      <c r="BB9" s="31">
        <f t="shared" si="5"/>
        <v>90.500118156212878</v>
      </c>
      <c r="BC9" s="28">
        <v>10994331.18</v>
      </c>
      <c r="BD9" s="28">
        <v>3067089.9699999895</v>
      </c>
      <c r="BE9" s="28">
        <v>3066988.6449999851</v>
      </c>
      <c r="BF9" s="28">
        <v>10994432.209999999</v>
      </c>
      <c r="BG9" s="32">
        <f t="shared" si="20"/>
        <v>99.99669637992379</v>
      </c>
      <c r="BH9" s="24">
        <f t="shared" si="6"/>
        <v>9.5028716238595212</v>
      </c>
      <c r="BI9" s="33">
        <f t="shared" si="7"/>
        <v>9.5028716238595212</v>
      </c>
      <c r="BJ9" s="24" t="str">
        <f t="shared" si="21"/>
        <v>5-10</v>
      </c>
      <c r="BK9" s="33">
        <f t="shared" si="8"/>
        <v>99.99669637992379</v>
      </c>
      <c r="BL9" s="33">
        <f t="shared" si="9"/>
        <v>9.5028716238595212</v>
      </c>
      <c r="BM9" s="33" t="str">
        <f t="shared" si="22"/>
        <v>5-10</v>
      </c>
      <c r="BN9" s="34"/>
      <c r="BO9" s="28">
        <f t="shared" si="10"/>
        <v>526964.08799999696</v>
      </c>
      <c r="BP9" s="27">
        <f t="shared" si="11"/>
        <v>9.4998818437871257</v>
      </c>
      <c r="BQ9" s="27" t="str">
        <f t="shared" si="23"/>
        <v>5-10</v>
      </c>
      <c r="BR9" s="18"/>
      <c r="BS9" s="27"/>
      <c r="BT9" s="27"/>
      <c r="BU9" s="27"/>
      <c r="BV9" s="18"/>
      <c r="BW9" s="18"/>
      <c r="BX9" s="18"/>
      <c r="BY9" s="18"/>
      <c r="BZ9" s="18"/>
      <c r="CA9" s="18"/>
    </row>
    <row r="10" spans="1:79" s="35" customFormat="1" ht="60" hidden="1" customHeight="1" x14ac:dyDescent="0.25">
      <c r="A10" s="26">
        <v>5</v>
      </c>
      <c r="B10" s="27" t="s">
        <v>94</v>
      </c>
      <c r="C10" s="28" t="s">
        <v>95</v>
      </c>
      <c r="D10" s="28" t="s">
        <v>96</v>
      </c>
      <c r="E10" s="29" t="s">
        <v>97</v>
      </c>
      <c r="F10" s="29" t="s">
        <v>108</v>
      </c>
      <c r="G10" s="29" t="str">
        <f t="shared" si="12"/>
        <v>BHARAMAGIRI_66F06-GOGUDDU</v>
      </c>
      <c r="H10" s="29" t="s">
        <v>109</v>
      </c>
      <c r="I10" s="29" t="s">
        <v>100</v>
      </c>
      <c r="J10" s="28">
        <v>15.20504</v>
      </c>
      <c r="K10" s="28">
        <v>14.3072</v>
      </c>
      <c r="L10" s="28">
        <f t="shared" si="13"/>
        <v>29.512239999999998</v>
      </c>
      <c r="M10" s="28">
        <v>112</v>
      </c>
      <c r="N10" s="28">
        <v>39</v>
      </c>
      <c r="O10" s="28">
        <v>255</v>
      </c>
      <c r="P10" s="28">
        <v>72.84</v>
      </c>
      <c r="Q10" s="28">
        <v>46.277000000000001</v>
      </c>
      <c r="R10" s="28">
        <f>VLOOKUP(G10,'[1]CTAZ Jan-25'!$I$167:$Z$2542,18,FALSE)</f>
        <v>46.277000000000001</v>
      </c>
      <c r="S10" s="28">
        <f t="shared" si="14"/>
        <v>0</v>
      </c>
      <c r="T10" s="28">
        <f t="shared" si="0"/>
        <v>26.563000000000002</v>
      </c>
      <c r="U10" s="28">
        <v>20000</v>
      </c>
      <c r="V10" s="28">
        <v>531260</v>
      </c>
      <c r="W10" s="28">
        <v>1</v>
      </c>
      <c r="X10" s="28">
        <v>531260</v>
      </c>
      <c r="Y10" s="28">
        <v>0</v>
      </c>
      <c r="Z10" s="28">
        <v>0</v>
      </c>
      <c r="AA10" s="28">
        <v>0</v>
      </c>
      <c r="AB10" s="28">
        <v>0</v>
      </c>
      <c r="AC10" s="28">
        <v>0</v>
      </c>
      <c r="AD10" s="28">
        <f t="shared" si="1"/>
        <v>0</v>
      </c>
      <c r="AE10" s="28">
        <v>0</v>
      </c>
      <c r="AF10" s="28">
        <v>0</v>
      </c>
      <c r="AG10" s="28">
        <v>0</v>
      </c>
      <c r="AH10" s="28">
        <v>0</v>
      </c>
      <c r="AI10" s="28">
        <v>0</v>
      </c>
      <c r="AJ10" s="28">
        <f t="shared" si="15"/>
        <v>0</v>
      </c>
      <c r="AK10" s="28">
        <v>0</v>
      </c>
      <c r="AL10" s="28">
        <v>0</v>
      </c>
      <c r="AM10" s="28">
        <v>0</v>
      </c>
      <c r="AN10" s="28">
        <f t="shared" si="2"/>
        <v>531260</v>
      </c>
      <c r="AO10" s="28"/>
      <c r="AP10" s="28"/>
      <c r="AQ10" s="28">
        <v>0</v>
      </c>
      <c r="AR10" s="28">
        <v>0</v>
      </c>
      <c r="AS10" s="28">
        <v>457101</v>
      </c>
      <c r="AT10" s="28">
        <v>0</v>
      </c>
      <c r="AU10" s="28">
        <f t="shared" si="16"/>
        <v>457101</v>
      </c>
      <c r="AV10" s="28">
        <f t="shared" si="17"/>
        <v>74159</v>
      </c>
      <c r="AW10" s="30">
        <f t="shared" si="3"/>
        <v>13.959078417347436</v>
      </c>
      <c r="AX10" s="30">
        <f>VLOOKUP(G10,[2]Sheet4!$J$58:$AH$1975,25,FALSE)</f>
        <v>13.96</v>
      </c>
      <c r="AY10" s="30">
        <f t="shared" si="18"/>
        <v>-9.2158265256436778E-4</v>
      </c>
      <c r="AZ10" s="28" t="str">
        <f t="shared" si="19"/>
        <v>10-15</v>
      </c>
      <c r="BA10" s="28">
        <f t="shared" si="4"/>
        <v>86.040921582652558</v>
      </c>
      <c r="BB10" s="31">
        <f t="shared" si="5"/>
        <v>86.040921582652558</v>
      </c>
      <c r="BC10" s="28">
        <v>6880233.7699999996</v>
      </c>
      <c r="BD10" s="28">
        <v>2660448.7400000002</v>
      </c>
      <c r="BE10" s="28">
        <v>2660448.7400000002</v>
      </c>
      <c r="BF10" s="28">
        <v>6880233.7699999996</v>
      </c>
      <c r="BG10" s="32">
        <f t="shared" si="20"/>
        <v>100</v>
      </c>
      <c r="BH10" s="24">
        <f t="shared" si="6"/>
        <v>13.959078417347449</v>
      </c>
      <c r="BI10" s="33">
        <f t="shared" si="7"/>
        <v>13.959078417347449</v>
      </c>
      <c r="BJ10" s="24" t="str">
        <f t="shared" si="21"/>
        <v>10-15</v>
      </c>
      <c r="BK10" s="33">
        <f t="shared" si="8"/>
        <v>100</v>
      </c>
      <c r="BL10" s="33">
        <f t="shared" si="9"/>
        <v>13.959078417347449</v>
      </c>
      <c r="BM10" s="33" t="str">
        <f t="shared" si="22"/>
        <v>10-15</v>
      </c>
      <c r="BN10" s="34"/>
      <c r="BO10" s="28">
        <f t="shared" si="10"/>
        <v>457101</v>
      </c>
      <c r="BP10" s="27">
        <f t="shared" si="11"/>
        <v>13.959078417347436</v>
      </c>
      <c r="BQ10" s="27" t="str">
        <f t="shared" si="23"/>
        <v>10-15</v>
      </c>
      <c r="BR10" s="18"/>
      <c r="BS10" s="27"/>
      <c r="BT10" s="27"/>
      <c r="BU10" s="27"/>
      <c r="BV10" s="18"/>
      <c r="BW10" s="18"/>
      <c r="BX10" s="18"/>
      <c r="BY10" s="18"/>
      <c r="BZ10" s="18"/>
      <c r="CA10" s="18"/>
    </row>
    <row r="11" spans="1:79" s="35" customFormat="1" ht="60" hidden="1" customHeight="1" x14ac:dyDescent="0.25">
      <c r="A11" s="26">
        <v>6</v>
      </c>
      <c r="B11" s="27" t="s">
        <v>94</v>
      </c>
      <c r="C11" s="28" t="s">
        <v>95</v>
      </c>
      <c r="D11" s="28" t="s">
        <v>96</v>
      </c>
      <c r="E11" s="29" t="s">
        <v>97</v>
      </c>
      <c r="F11" s="29" t="s">
        <v>110</v>
      </c>
      <c r="G11" s="29" t="str">
        <f t="shared" si="12"/>
        <v>BHARAMAGIRI_66F07-BHOOTHAYANAHATTI</v>
      </c>
      <c r="H11" s="29" t="s">
        <v>111</v>
      </c>
      <c r="I11" s="29" t="s">
        <v>100</v>
      </c>
      <c r="J11" s="28">
        <v>15.37504</v>
      </c>
      <c r="K11" s="28">
        <v>14.472</v>
      </c>
      <c r="L11" s="28">
        <f t="shared" si="13"/>
        <v>29.84704</v>
      </c>
      <c r="M11" s="28">
        <v>118</v>
      </c>
      <c r="N11" s="28">
        <v>2</v>
      </c>
      <c r="O11" s="28">
        <v>428</v>
      </c>
      <c r="P11" s="28">
        <v>1248.701</v>
      </c>
      <c r="Q11" s="28">
        <v>1198.8420000000001</v>
      </c>
      <c r="R11" s="28">
        <f>VLOOKUP(G11,'[1]CTAZ Jan-25'!$I$167:$Z$2542,18,FALSE)</f>
        <v>1198.8420000000001</v>
      </c>
      <c r="S11" s="28">
        <f t="shared" si="14"/>
        <v>0</v>
      </c>
      <c r="T11" s="28">
        <f t="shared" si="0"/>
        <v>49.858999999999924</v>
      </c>
      <c r="U11" s="28">
        <v>20000</v>
      </c>
      <c r="V11" s="28">
        <v>997179.99999999849</v>
      </c>
      <c r="W11" s="28">
        <v>1</v>
      </c>
      <c r="X11" s="28">
        <v>997179.99999999849</v>
      </c>
      <c r="Y11" s="28">
        <v>0</v>
      </c>
      <c r="Z11" s="28">
        <v>0</v>
      </c>
      <c r="AA11" s="28">
        <v>0</v>
      </c>
      <c r="AB11" s="28">
        <v>0</v>
      </c>
      <c r="AC11" s="28">
        <v>0</v>
      </c>
      <c r="AD11" s="28">
        <f t="shared" si="1"/>
        <v>0</v>
      </c>
      <c r="AE11" s="28">
        <v>0</v>
      </c>
      <c r="AF11" s="28">
        <v>0</v>
      </c>
      <c r="AG11" s="28">
        <v>0</v>
      </c>
      <c r="AH11" s="28">
        <v>0</v>
      </c>
      <c r="AI11" s="28">
        <v>120000</v>
      </c>
      <c r="AJ11" s="28">
        <f t="shared" si="15"/>
        <v>120000</v>
      </c>
      <c r="AK11" s="28">
        <v>0</v>
      </c>
      <c r="AL11" s="28">
        <v>0</v>
      </c>
      <c r="AM11" s="28">
        <v>0</v>
      </c>
      <c r="AN11" s="28">
        <f t="shared" si="2"/>
        <v>877179.99999999849</v>
      </c>
      <c r="AO11" s="28"/>
      <c r="AP11" s="28"/>
      <c r="AQ11" s="28">
        <v>0</v>
      </c>
      <c r="AR11" s="28">
        <v>0</v>
      </c>
      <c r="AS11" s="28">
        <v>762200</v>
      </c>
      <c r="AT11" s="28">
        <v>0</v>
      </c>
      <c r="AU11" s="28">
        <f t="shared" si="16"/>
        <v>762200</v>
      </c>
      <c r="AV11" s="28">
        <f t="shared" si="17"/>
        <v>114979.99999999849</v>
      </c>
      <c r="AW11" s="30">
        <f t="shared" si="3"/>
        <v>13.107913997127007</v>
      </c>
      <c r="AX11" s="30">
        <f>VLOOKUP(G11,[2]Sheet4!$J$58:$AH$1975,25,FALSE)</f>
        <v>13.11</v>
      </c>
      <c r="AY11" s="30">
        <f t="shared" si="18"/>
        <v>-2.0860028729927649E-3</v>
      </c>
      <c r="AZ11" s="28" t="str">
        <f t="shared" si="19"/>
        <v>10-15</v>
      </c>
      <c r="BA11" s="28">
        <f t="shared" si="4"/>
        <v>86.892086002872986</v>
      </c>
      <c r="BB11" s="31">
        <f t="shared" si="5"/>
        <v>86.892086002872986</v>
      </c>
      <c r="BC11" s="28">
        <v>13965711</v>
      </c>
      <c r="BD11" s="28">
        <v>4436004</v>
      </c>
      <c r="BE11" s="28">
        <v>4436004</v>
      </c>
      <c r="BF11" s="28">
        <v>13965711</v>
      </c>
      <c r="BG11" s="32">
        <f t="shared" si="20"/>
        <v>100</v>
      </c>
      <c r="BH11" s="24">
        <f t="shared" si="6"/>
        <v>13.107913997127019</v>
      </c>
      <c r="BI11" s="33">
        <f t="shared" si="7"/>
        <v>13.107913997127019</v>
      </c>
      <c r="BJ11" s="24" t="str">
        <f t="shared" si="21"/>
        <v>10-15</v>
      </c>
      <c r="BK11" s="33">
        <f t="shared" si="8"/>
        <v>100</v>
      </c>
      <c r="BL11" s="33">
        <f t="shared" si="9"/>
        <v>13.107913997127019</v>
      </c>
      <c r="BM11" s="33" t="str">
        <f t="shared" si="22"/>
        <v>10-15</v>
      </c>
      <c r="BN11" s="34"/>
      <c r="BO11" s="28">
        <f t="shared" si="10"/>
        <v>762200</v>
      </c>
      <c r="BP11" s="27">
        <f t="shared" si="11"/>
        <v>13.107913997127007</v>
      </c>
      <c r="BQ11" s="27" t="str">
        <f t="shared" si="23"/>
        <v>10-15</v>
      </c>
      <c r="BR11" s="18"/>
      <c r="BS11" s="27"/>
      <c r="BT11" s="27"/>
      <c r="BU11" s="27"/>
      <c r="BV11" s="18"/>
      <c r="BW11" s="18"/>
      <c r="BX11" s="18"/>
      <c r="BY11" s="18"/>
      <c r="BZ11" s="18"/>
      <c r="CA11" s="18"/>
    </row>
    <row r="12" spans="1:79" s="38" customFormat="1" ht="60" hidden="1" customHeight="1" x14ac:dyDescent="0.25">
      <c r="A12" s="26">
        <v>7</v>
      </c>
      <c r="B12" s="27" t="s">
        <v>94</v>
      </c>
      <c r="C12" s="28" t="s">
        <v>95</v>
      </c>
      <c r="D12" s="28" t="s">
        <v>96</v>
      </c>
      <c r="E12" s="29" t="s">
        <v>97</v>
      </c>
      <c r="F12" s="29" t="s">
        <v>112</v>
      </c>
      <c r="G12" s="29" t="str">
        <f t="shared" si="12"/>
        <v>BHARAMAGIRI_66F08-NJYBHARAMAGIRI</v>
      </c>
      <c r="H12" s="29" t="s">
        <v>113</v>
      </c>
      <c r="I12" s="29" t="s">
        <v>103</v>
      </c>
      <c r="J12" s="28">
        <v>19.168800000000001</v>
      </c>
      <c r="K12" s="28">
        <v>18.04</v>
      </c>
      <c r="L12" s="28">
        <f t="shared" si="13"/>
        <v>37.208799999999997</v>
      </c>
      <c r="M12" s="28">
        <v>47</v>
      </c>
      <c r="N12" s="28">
        <v>1646</v>
      </c>
      <c r="O12" s="28">
        <v>0</v>
      </c>
      <c r="P12" s="28">
        <v>260.08800000000002</v>
      </c>
      <c r="Q12" s="28">
        <v>255.84899999999999</v>
      </c>
      <c r="R12" s="28">
        <f>VLOOKUP(G12,'[1]CTAZ Jan-25'!$I$167:$Z$2542,18,FALSE)</f>
        <v>255.84899999999999</v>
      </c>
      <c r="S12" s="28">
        <f t="shared" si="14"/>
        <v>0</v>
      </c>
      <c r="T12" s="28">
        <f t="shared" si="0"/>
        <v>4.2390000000000327</v>
      </c>
      <c r="U12" s="28">
        <v>20000</v>
      </c>
      <c r="V12" s="28">
        <v>84780.000000000655</v>
      </c>
      <c r="W12" s="28">
        <v>1</v>
      </c>
      <c r="X12" s="28">
        <v>84780.000000000655</v>
      </c>
      <c r="Y12" s="28">
        <v>0</v>
      </c>
      <c r="Z12" s="28">
        <v>0</v>
      </c>
      <c r="AA12" s="28">
        <v>0</v>
      </c>
      <c r="AB12" s="28">
        <v>0</v>
      </c>
      <c r="AC12" s="28">
        <v>0</v>
      </c>
      <c r="AD12" s="28">
        <f t="shared" si="1"/>
        <v>0</v>
      </c>
      <c r="AE12" s="28">
        <v>0</v>
      </c>
      <c r="AF12" s="28">
        <v>0</v>
      </c>
      <c r="AG12" s="28">
        <v>0</v>
      </c>
      <c r="AH12" s="28">
        <v>0</v>
      </c>
      <c r="AI12" s="28">
        <v>11000</v>
      </c>
      <c r="AJ12" s="28">
        <f t="shared" si="15"/>
        <v>11000</v>
      </c>
      <c r="AK12" s="28">
        <v>0</v>
      </c>
      <c r="AL12" s="28">
        <v>0</v>
      </c>
      <c r="AM12" s="28">
        <v>0</v>
      </c>
      <c r="AN12" s="28">
        <f t="shared" si="2"/>
        <v>73780.000000000655</v>
      </c>
      <c r="AO12" s="28"/>
      <c r="AP12" s="28"/>
      <c r="AQ12" s="28">
        <v>0</v>
      </c>
      <c r="AR12" s="28">
        <v>0</v>
      </c>
      <c r="AS12" s="28">
        <v>65199.199999999997</v>
      </c>
      <c r="AT12" s="28">
        <v>0</v>
      </c>
      <c r="AU12" s="28">
        <f t="shared" si="16"/>
        <v>65199.199999999997</v>
      </c>
      <c r="AV12" s="28">
        <f t="shared" si="17"/>
        <v>8580.8000000006577</v>
      </c>
      <c r="AW12" s="30">
        <f t="shared" si="3"/>
        <v>11.630252100841124</v>
      </c>
      <c r="AX12" s="30">
        <f>VLOOKUP(G12,[2]Sheet4!$J$58:$AH$1975,25,FALSE)</f>
        <v>11.63</v>
      </c>
      <c r="AY12" s="30">
        <f t="shared" si="18"/>
        <v>2.5210084112359255E-4</v>
      </c>
      <c r="AZ12" s="28" t="str">
        <f t="shared" si="19"/>
        <v>10-15</v>
      </c>
      <c r="BA12" s="29">
        <f t="shared" si="4"/>
        <v>88.369747899158881</v>
      </c>
      <c r="BB12" s="29">
        <f t="shared" si="5"/>
        <v>88.369747899158881</v>
      </c>
      <c r="BC12" s="28">
        <v>11196165.540000001</v>
      </c>
      <c r="BD12" s="28">
        <v>779721.28000000026</v>
      </c>
      <c r="BE12" s="28">
        <v>390613.28000000055</v>
      </c>
      <c r="BF12" s="28">
        <v>11585273.540000001</v>
      </c>
      <c r="BG12" s="29">
        <f t="shared" si="20"/>
        <v>50.096526799935539</v>
      </c>
      <c r="BH12" s="36">
        <f t="shared" si="6"/>
        <v>55.729825560662405</v>
      </c>
      <c r="BI12" s="36">
        <f t="shared" si="7"/>
        <v>55.729825560662405</v>
      </c>
      <c r="BJ12" s="36" t="str">
        <f t="shared" si="21"/>
        <v>&gt;30</v>
      </c>
      <c r="BK12" s="36">
        <f t="shared" si="8"/>
        <v>50.096526799935539</v>
      </c>
      <c r="BL12" s="36">
        <f t="shared" si="9"/>
        <v>55.729825560662405</v>
      </c>
      <c r="BM12" s="36" t="str">
        <f t="shared" si="22"/>
        <v>&gt;30</v>
      </c>
      <c r="BN12" s="37"/>
      <c r="BO12" s="28">
        <f t="shared" si="10"/>
        <v>65199.199999999997</v>
      </c>
      <c r="BP12" s="36">
        <f t="shared" si="11"/>
        <v>11.630252100841124</v>
      </c>
      <c r="BQ12" s="36" t="str">
        <f t="shared" si="23"/>
        <v>10-15</v>
      </c>
      <c r="BR12" s="6"/>
      <c r="BS12" s="36"/>
      <c r="BT12" s="36"/>
      <c r="BU12" s="36"/>
      <c r="BV12" s="6"/>
      <c r="BW12" s="6"/>
      <c r="BX12" s="6"/>
      <c r="BY12" s="6"/>
      <c r="BZ12" s="6"/>
      <c r="CA12" s="6"/>
    </row>
    <row r="13" spans="1:79" s="40" customFormat="1" ht="60" hidden="1" customHeight="1" x14ac:dyDescent="0.25">
      <c r="A13" s="26">
        <v>8</v>
      </c>
      <c r="B13" s="27" t="s">
        <v>94</v>
      </c>
      <c r="C13" s="28" t="s">
        <v>95</v>
      </c>
      <c r="D13" s="28" t="s">
        <v>96</v>
      </c>
      <c r="E13" s="29" t="s">
        <v>97</v>
      </c>
      <c r="F13" s="29" t="s">
        <v>114</v>
      </c>
      <c r="G13" s="29" t="str">
        <f t="shared" si="12"/>
        <v>BHARAMAGIRI_66F09- VVS WATER SUPPLY</v>
      </c>
      <c r="H13" s="29" t="s">
        <v>115</v>
      </c>
      <c r="I13" s="29" t="s">
        <v>116</v>
      </c>
      <c r="J13" s="28">
        <v>3.2249999999999996</v>
      </c>
      <c r="K13" s="28">
        <v>0.8</v>
      </c>
      <c r="L13" s="28">
        <f t="shared" si="13"/>
        <v>4.0249999999999995</v>
      </c>
      <c r="M13" s="28">
        <v>1</v>
      </c>
      <c r="N13" s="28">
        <v>2</v>
      </c>
      <c r="O13" s="28">
        <v>0</v>
      </c>
      <c r="P13" s="28">
        <v>1197.008</v>
      </c>
      <c r="Q13" s="28">
        <v>1170.7270000000001</v>
      </c>
      <c r="R13" s="28" t="e">
        <f>VLOOKUP(G13,'[1]CTAZ Jan-25'!$I$167:$Z$2542,18,FALSE)</f>
        <v>#N/A</v>
      </c>
      <c r="S13" s="28" t="e">
        <f t="shared" si="14"/>
        <v>#N/A</v>
      </c>
      <c r="T13" s="28">
        <f t="shared" si="0"/>
        <v>26.280999999999949</v>
      </c>
      <c r="U13" s="28">
        <v>10000</v>
      </c>
      <c r="V13" s="28">
        <v>262809.99999999948</v>
      </c>
      <c r="W13" s="28">
        <v>1</v>
      </c>
      <c r="X13" s="28">
        <v>262809.99999999948</v>
      </c>
      <c r="Y13" s="28">
        <v>0</v>
      </c>
      <c r="Z13" s="28">
        <v>0</v>
      </c>
      <c r="AA13" s="28">
        <v>0</v>
      </c>
      <c r="AB13" s="28">
        <v>0</v>
      </c>
      <c r="AC13" s="28">
        <v>20000</v>
      </c>
      <c r="AD13" s="28">
        <f t="shared" si="1"/>
        <v>20000</v>
      </c>
      <c r="AE13" s="28">
        <v>0</v>
      </c>
      <c r="AF13" s="28">
        <v>0</v>
      </c>
      <c r="AG13" s="28">
        <v>0</v>
      </c>
      <c r="AH13" s="28">
        <v>0</v>
      </c>
      <c r="AI13" s="28">
        <v>0</v>
      </c>
      <c r="AJ13" s="28">
        <f t="shared" si="15"/>
        <v>0</v>
      </c>
      <c r="AK13" s="28">
        <v>0</v>
      </c>
      <c r="AL13" s="28">
        <v>0</v>
      </c>
      <c r="AM13" s="28">
        <v>0</v>
      </c>
      <c r="AN13" s="28">
        <f t="shared" si="2"/>
        <v>282809.99999999948</v>
      </c>
      <c r="AO13" s="28"/>
      <c r="AP13" s="28"/>
      <c r="AQ13" s="28">
        <v>0</v>
      </c>
      <c r="AR13" s="28">
        <v>0</v>
      </c>
      <c r="AS13" s="28">
        <v>254950</v>
      </c>
      <c r="AT13" s="28">
        <v>0</v>
      </c>
      <c r="AU13" s="28">
        <f t="shared" si="16"/>
        <v>254950</v>
      </c>
      <c r="AV13" s="28">
        <f t="shared" si="17"/>
        <v>27859.999999999476</v>
      </c>
      <c r="AW13" s="30">
        <f t="shared" si="3"/>
        <v>9.8511368056290536</v>
      </c>
      <c r="AX13" s="30">
        <v>9.85</v>
      </c>
      <c r="AY13" s="30">
        <f t="shared" si="18"/>
        <v>1.1368056290539386E-3</v>
      </c>
      <c r="AZ13" s="28" t="str">
        <f t="shared" si="19"/>
        <v>5-10</v>
      </c>
      <c r="BA13" s="31">
        <f t="shared" si="4"/>
        <v>90.148863194370946</v>
      </c>
      <c r="BB13" s="31">
        <f t="shared" si="5"/>
        <v>90.148863194370946</v>
      </c>
      <c r="BC13" s="28">
        <v>8911675</v>
      </c>
      <c r="BD13" s="28">
        <v>2201264</v>
      </c>
      <c r="BE13" s="28">
        <v>1434884</v>
      </c>
      <c r="BF13" s="28">
        <v>9678055</v>
      </c>
      <c r="BG13" s="31">
        <f t="shared" si="20"/>
        <v>65.184548513944719</v>
      </c>
      <c r="BH13" s="33">
        <f t="shared" si="6"/>
        <v>41.236870536295619</v>
      </c>
      <c r="BI13" s="33">
        <f t="shared" si="7"/>
        <v>41.236870536295619</v>
      </c>
      <c r="BJ13" s="33" t="str">
        <f t="shared" si="21"/>
        <v>&gt;30</v>
      </c>
      <c r="BK13" s="33">
        <f t="shared" si="8"/>
        <v>65.184548513944719</v>
      </c>
      <c r="BL13" s="33">
        <f t="shared" si="9"/>
        <v>41.236870536295619</v>
      </c>
      <c r="BM13" s="33" t="str">
        <f t="shared" si="22"/>
        <v>&gt;30</v>
      </c>
      <c r="BN13" s="39"/>
      <c r="BO13" s="28">
        <f t="shared" si="10"/>
        <v>254950</v>
      </c>
      <c r="BP13" s="33">
        <f t="shared" si="11"/>
        <v>9.8511368056290536</v>
      </c>
      <c r="BQ13" s="33" t="str">
        <f t="shared" si="23"/>
        <v>5-10</v>
      </c>
      <c r="BR13" s="6"/>
      <c r="BS13" s="33"/>
      <c r="BT13" s="33"/>
      <c r="BU13" s="33"/>
      <c r="BV13" s="9"/>
      <c r="BW13" s="9"/>
      <c r="BX13" s="9"/>
      <c r="BY13" s="9"/>
      <c r="BZ13" s="9"/>
      <c r="CA13" s="9"/>
    </row>
    <row r="14" spans="1:79" s="35" customFormat="1" ht="60" hidden="1" customHeight="1" x14ac:dyDescent="0.25">
      <c r="A14" s="26">
        <v>9</v>
      </c>
      <c r="B14" s="27" t="s">
        <v>94</v>
      </c>
      <c r="C14" s="28" t="s">
        <v>95</v>
      </c>
      <c r="D14" s="28" t="s">
        <v>96</v>
      </c>
      <c r="E14" s="29" t="s">
        <v>97</v>
      </c>
      <c r="F14" s="29" t="s">
        <v>117</v>
      </c>
      <c r="G14" s="29" t="str">
        <f t="shared" si="12"/>
        <v>BHARAMAGIRI_66F11-KUNIKERE KAVALU</v>
      </c>
      <c r="H14" s="29" t="s">
        <v>118</v>
      </c>
      <c r="I14" s="29" t="s">
        <v>100</v>
      </c>
      <c r="J14" s="28">
        <v>15.675040000000001</v>
      </c>
      <c r="K14" s="28">
        <v>14.772</v>
      </c>
      <c r="L14" s="28">
        <f t="shared" si="13"/>
        <v>30.447040000000001</v>
      </c>
      <c r="M14" s="28">
        <v>118</v>
      </c>
      <c r="N14" s="28">
        <v>29</v>
      </c>
      <c r="O14" s="28">
        <v>356</v>
      </c>
      <c r="P14" s="28">
        <v>529.61500000000001</v>
      </c>
      <c r="Q14" s="28">
        <v>503.53199999999998</v>
      </c>
      <c r="R14" s="28">
        <f>VLOOKUP(G14,'[1]CTAZ Jan-25'!$I$167:$Z$2542,18,FALSE)</f>
        <v>503.53199999999998</v>
      </c>
      <c r="S14" s="28">
        <f t="shared" si="14"/>
        <v>0</v>
      </c>
      <c r="T14" s="28">
        <f t="shared" si="0"/>
        <v>26.083000000000027</v>
      </c>
      <c r="U14" s="28">
        <v>20000</v>
      </c>
      <c r="V14" s="28">
        <v>521660.00000000052</v>
      </c>
      <c r="W14" s="28">
        <v>1</v>
      </c>
      <c r="X14" s="28">
        <v>521660.00000000052</v>
      </c>
      <c r="Y14" s="28">
        <v>0</v>
      </c>
      <c r="Z14" s="28">
        <v>0</v>
      </c>
      <c r="AA14" s="28">
        <v>0</v>
      </c>
      <c r="AB14" s="28">
        <v>0</v>
      </c>
      <c r="AC14" s="28">
        <v>0</v>
      </c>
      <c r="AD14" s="28">
        <f t="shared" si="1"/>
        <v>0</v>
      </c>
      <c r="AE14" s="28">
        <v>0</v>
      </c>
      <c r="AF14" s="28">
        <v>0</v>
      </c>
      <c r="AG14" s="28">
        <v>0</v>
      </c>
      <c r="AH14" s="28">
        <v>0</v>
      </c>
      <c r="AI14" s="28">
        <v>0</v>
      </c>
      <c r="AJ14" s="28">
        <f t="shared" si="15"/>
        <v>0</v>
      </c>
      <c r="AK14" s="28">
        <v>0</v>
      </c>
      <c r="AL14" s="28">
        <v>0</v>
      </c>
      <c r="AM14" s="28">
        <v>0</v>
      </c>
      <c r="AN14" s="28">
        <f t="shared" si="2"/>
        <v>521660.00000000052</v>
      </c>
      <c r="AO14" s="28"/>
      <c r="AP14" s="28"/>
      <c r="AQ14" s="28">
        <v>0</v>
      </c>
      <c r="AR14" s="28">
        <v>0</v>
      </c>
      <c r="AS14" s="28">
        <v>472103.46399999893</v>
      </c>
      <c r="AT14" s="28">
        <v>0</v>
      </c>
      <c r="AU14" s="28">
        <f t="shared" si="16"/>
        <v>472103.46399999893</v>
      </c>
      <c r="AV14" s="28">
        <f t="shared" si="17"/>
        <v>49556.536000001593</v>
      </c>
      <c r="AW14" s="30">
        <f t="shared" si="3"/>
        <v>9.4997768661583297</v>
      </c>
      <c r="AX14" s="30">
        <f>VLOOKUP(G14,[2]Sheet4!$J$58:$AH$1975,25,FALSE)</f>
        <v>9.5</v>
      </c>
      <c r="AY14" s="30">
        <f t="shared" si="18"/>
        <v>-2.231338416702755E-4</v>
      </c>
      <c r="AZ14" s="28" t="str">
        <f t="shared" si="19"/>
        <v>5-10</v>
      </c>
      <c r="BA14" s="28">
        <f t="shared" si="4"/>
        <v>90.500223133841672</v>
      </c>
      <c r="BB14" s="31">
        <f t="shared" si="5"/>
        <v>90.500223133841672</v>
      </c>
      <c r="BC14" s="28">
        <v>16457301</v>
      </c>
      <c r="BD14" s="28">
        <v>2747931.1300000022</v>
      </c>
      <c r="BE14" s="28">
        <v>2747601.403000006</v>
      </c>
      <c r="BF14" s="28">
        <v>16457631</v>
      </c>
      <c r="BG14" s="32">
        <f t="shared" si="20"/>
        <v>99.988000900153693</v>
      </c>
      <c r="BH14" s="24">
        <f t="shared" si="6"/>
        <v>9.5106360782932775</v>
      </c>
      <c r="BI14" s="33">
        <f t="shared" si="7"/>
        <v>9.5106360782932775</v>
      </c>
      <c r="BJ14" s="24" t="str">
        <f t="shared" si="21"/>
        <v>5-10</v>
      </c>
      <c r="BK14" s="33">
        <f t="shared" si="8"/>
        <v>99.988000900153708</v>
      </c>
      <c r="BL14" s="33">
        <f t="shared" si="9"/>
        <v>9.5106360782932775</v>
      </c>
      <c r="BM14" s="33" t="str">
        <f t="shared" si="22"/>
        <v>5-10</v>
      </c>
      <c r="BN14" s="34"/>
      <c r="BO14" s="28">
        <f t="shared" si="10"/>
        <v>472103.46399999893</v>
      </c>
      <c r="BP14" s="27">
        <f t="shared" si="11"/>
        <v>9.4997768661583297</v>
      </c>
      <c r="BQ14" s="27" t="str">
        <f t="shared" si="23"/>
        <v>5-10</v>
      </c>
      <c r="BR14" s="18"/>
      <c r="BS14" s="27"/>
      <c r="BT14" s="27"/>
      <c r="BU14" s="27"/>
      <c r="BV14" s="18"/>
      <c r="BW14" s="18"/>
      <c r="BX14" s="18"/>
      <c r="BY14" s="18"/>
      <c r="BZ14" s="18"/>
      <c r="CA14" s="18"/>
    </row>
    <row r="15" spans="1:79" s="35" customFormat="1" ht="60" hidden="1" customHeight="1" x14ac:dyDescent="0.25">
      <c r="A15" s="26">
        <v>10</v>
      </c>
      <c r="B15" s="27" t="s">
        <v>94</v>
      </c>
      <c r="C15" s="28" t="s">
        <v>95</v>
      </c>
      <c r="D15" s="28" t="s">
        <v>96</v>
      </c>
      <c r="E15" s="29" t="s">
        <v>97</v>
      </c>
      <c r="F15" s="29" t="s">
        <v>119</v>
      </c>
      <c r="G15" s="29" t="str">
        <f t="shared" si="12"/>
        <v>BHARAMAGIRI_66F12-TALAVARAHATTY</v>
      </c>
      <c r="H15" s="29" t="s">
        <v>120</v>
      </c>
      <c r="I15" s="29" t="s">
        <v>100</v>
      </c>
      <c r="J15" s="28">
        <v>20.56568</v>
      </c>
      <c r="K15" s="28">
        <v>19.323999999999998</v>
      </c>
      <c r="L15" s="28">
        <f t="shared" si="13"/>
        <v>39.889679999999998</v>
      </c>
      <c r="M15" s="28">
        <v>88</v>
      </c>
      <c r="N15" s="28">
        <v>0</v>
      </c>
      <c r="O15" s="28">
        <v>234</v>
      </c>
      <c r="P15" s="28">
        <v>1640.83</v>
      </c>
      <c r="Q15" s="28">
        <v>1442.9</v>
      </c>
      <c r="R15" s="28">
        <f>VLOOKUP(G15,'[1]CTAZ Jan-25'!$I$167:$Z$2542,18,FALSE)</f>
        <v>1442.9</v>
      </c>
      <c r="S15" s="28">
        <f t="shared" si="14"/>
        <v>0</v>
      </c>
      <c r="T15" s="28">
        <f t="shared" si="0"/>
        <v>197.92999999999984</v>
      </c>
      <c r="U15" s="28">
        <v>2000</v>
      </c>
      <c r="V15" s="28">
        <v>395859.99999999965</v>
      </c>
      <c r="W15" s="28">
        <v>1</v>
      </c>
      <c r="X15" s="28">
        <v>395859.99999999965</v>
      </c>
      <c r="Y15" s="28">
        <v>0</v>
      </c>
      <c r="Z15" s="28">
        <v>0</v>
      </c>
      <c r="AA15" s="28">
        <v>0</v>
      </c>
      <c r="AB15" s="28">
        <v>0</v>
      </c>
      <c r="AC15" s="28">
        <v>0</v>
      </c>
      <c r="AD15" s="28">
        <f t="shared" si="1"/>
        <v>0</v>
      </c>
      <c r="AE15" s="28">
        <v>0</v>
      </c>
      <c r="AF15" s="28">
        <v>0</v>
      </c>
      <c r="AG15" s="28">
        <v>0</v>
      </c>
      <c r="AH15" s="28">
        <v>0</v>
      </c>
      <c r="AI15" s="28">
        <v>0</v>
      </c>
      <c r="AJ15" s="28">
        <f t="shared" si="15"/>
        <v>0</v>
      </c>
      <c r="AK15" s="28">
        <v>0</v>
      </c>
      <c r="AL15" s="28">
        <v>0</v>
      </c>
      <c r="AM15" s="28">
        <v>0</v>
      </c>
      <c r="AN15" s="28">
        <f t="shared" si="2"/>
        <v>395859.99999999965</v>
      </c>
      <c r="AO15" s="28"/>
      <c r="AP15" s="28"/>
      <c r="AQ15" s="28">
        <v>0</v>
      </c>
      <c r="AR15" s="28">
        <v>0</v>
      </c>
      <c r="AS15" s="28">
        <v>344500</v>
      </c>
      <c r="AT15" s="28">
        <v>0</v>
      </c>
      <c r="AU15" s="28">
        <f t="shared" si="16"/>
        <v>344500</v>
      </c>
      <c r="AV15" s="28">
        <f t="shared" si="17"/>
        <v>51359.999999999651</v>
      </c>
      <c r="AW15" s="30">
        <f t="shared" si="3"/>
        <v>12.97428383772033</v>
      </c>
      <c r="AX15" s="30">
        <f>VLOOKUP(G15,[2]Sheet4!$J$58:$AH$1975,25,FALSE)</f>
        <v>12.97</v>
      </c>
      <c r="AY15" s="30">
        <f t="shared" si="18"/>
        <v>4.2838377203295863E-3</v>
      </c>
      <c r="AZ15" s="28" t="str">
        <f t="shared" si="19"/>
        <v>10-15</v>
      </c>
      <c r="BA15" s="28">
        <f t="shared" si="4"/>
        <v>87.025716162279679</v>
      </c>
      <c r="BB15" s="31">
        <f t="shared" si="5"/>
        <v>87.025716162279679</v>
      </c>
      <c r="BC15" s="28">
        <v>5177030</v>
      </c>
      <c r="BD15" s="28">
        <v>2004990</v>
      </c>
      <c r="BE15" s="28">
        <v>2004990</v>
      </c>
      <c r="BF15" s="28">
        <v>5177030</v>
      </c>
      <c r="BG15" s="32">
        <f t="shared" si="20"/>
        <v>99.999999999999986</v>
      </c>
      <c r="BH15" s="24">
        <f t="shared" si="6"/>
        <v>12.974283837720346</v>
      </c>
      <c r="BI15" s="33">
        <f t="shared" si="7"/>
        <v>12.974283837720346</v>
      </c>
      <c r="BJ15" s="24" t="str">
        <f t="shared" si="21"/>
        <v>10-15</v>
      </c>
      <c r="BK15" s="33">
        <f t="shared" si="8"/>
        <v>100</v>
      </c>
      <c r="BL15" s="33">
        <f t="shared" si="9"/>
        <v>12.974283837720325</v>
      </c>
      <c r="BM15" s="33" t="str">
        <f t="shared" si="22"/>
        <v>10-15</v>
      </c>
      <c r="BN15" s="34"/>
      <c r="BO15" s="28">
        <f t="shared" si="10"/>
        <v>344500</v>
      </c>
      <c r="BP15" s="27">
        <f t="shared" si="11"/>
        <v>12.97428383772033</v>
      </c>
      <c r="BQ15" s="27" t="str">
        <f t="shared" si="23"/>
        <v>10-15</v>
      </c>
      <c r="BR15" s="18"/>
      <c r="BS15" s="27"/>
      <c r="BT15" s="27"/>
      <c r="BU15" s="27"/>
      <c r="BV15" s="18"/>
      <c r="BW15" s="18"/>
      <c r="BX15" s="18"/>
      <c r="BY15" s="18"/>
      <c r="BZ15" s="18"/>
      <c r="CA15" s="18"/>
    </row>
    <row r="16" spans="1:79" s="35" customFormat="1" ht="60" hidden="1" customHeight="1" x14ac:dyDescent="0.25">
      <c r="A16" s="26">
        <v>11</v>
      </c>
      <c r="B16" s="27" t="s">
        <v>94</v>
      </c>
      <c r="C16" s="28" t="s">
        <v>95</v>
      </c>
      <c r="D16" s="28" t="s">
        <v>96</v>
      </c>
      <c r="E16" s="29" t="s">
        <v>97</v>
      </c>
      <c r="F16" s="29" t="s">
        <v>121</v>
      </c>
      <c r="G16" s="29" t="str">
        <f t="shared" si="12"/>
        <v>BHARAMAGIRI_66F13-Y.N.HAALY</v>
      </c>
      <c r="H16" s="29" t="s">
        <v>122</v>
      </c>
      <c r="I16" s="29" t="s">
        <v>100</v>
      </c>
      <c r="J16" s="28">
        <v>22.422560000000001</v>
      </c>
      <c r="K16" s="28">
        <v>21.068000000000001</v>
      </c>
      <c r="L16" s="28">
        <f t="shared" si="13"/>
        <v>43.490560000000002</v>
      </c>
      <c r="M16" s="28">
        <v>121</v>
      </c>
      <c r="N16" s="28">
        <v>0</v>
      </c>
      <c r="O16" s="28">
        <v>214</v>
      </c>
      <c r="P16" s="28">
        <v>1450.51</v>
      </c>
      <c r="Q16" s="28">
        <v>1278.76</v>
      </c>
      <c r="R16" s="28">
        <f>VLOOKUP(G16,'[1]CTAZ Jan-25'!$I$167:$Z$2542,18,FALSE)</f>
        <v>1278.76</v>
      </c>
      <c r="S16" s="28">
        <f t="shared" si="14"/>
        <v>0</v>
      </c>
      <c r="T16" s="28">
        <f t="shared" si="0"/>
        <v>171.75</v>
      </c>
      <c r="U16" s="28">
        <v>2000</v>
      </c>
      <c r="V16" s="28">
        <v>343500</v>
      </c>
      <c r="W16" s="28">
        <v>1</v>
      </c>
      <c r="X16" s="28">
        <v>343500</v>
      </c>
      <c r="Y16" s="28">
        <v>0</v>
      </c>
      <c r="Z16" s="28">
        <v>0</v>
      </c>
      <c r="AA16" s="28">
        <v>0</v>
      </c>
      <c r="AB16" s="28">
        <v>0</v>
      </c>
      <c r="AC16" s="28">
        <v>0</v>
      </c>
      <c r="AD16" s="28">
        <f t="shared" si="1"/>
        <v>0</v>
      </c>
      <c r="AE16" s="28">
        <v>0</v>
      </c>
      <c r="AF16" s="28">
        <v>0</v>
      </c>
      <c r="AG16" s="28">
        <v>0</v>
      </c>
      <c r="AH16" s="28">
        <v>0</v>
      </c>
      <c r="AI16" s="28">
        <v>0</v>
      </c>
      <c r="AJ16" s="28">
        <f t="shared" si="15"/>
        <v>0</v>
      </c>
      <c r="AK16" s="28">
        <v>0</v>
      </c>
      <c r="AL16" s="28">
        <v>0</v>
      </c>
      <c r="AM16" s="28">
        <v>0</v>
      </c>
      <c r="AN16" s="28">
        <f t="shared" si="2"/>
        <v>343500</v>
      </c>
      <c r="AO16" s="28"/>
      <c r="AP16" s="28"/>
      <c r="AQ16" s="28">
        <v>0</v>
      </c>
      <c r="AR16" s="28">
        <v>0</v>
      </c>
      <c r="AS16" s="28">
        <v>303900</v>
      </c>
      <c r="AT16" s="28">
        <v>0</v>
      </c>
      <c r="AU16" s="28">
        <f t="shared" si="16"/>
        <v>303900</v>
      </c>
      <c r="AV16" s="28">
        <f t="shared" si="17"/>
        <v>39600</v>
      </c>
      <c r="AW16" s="30">
        <f t="shared" si="3"/>
        <v>11.528384279475983</v>
      </c>
      <c r="AX16" s="30">
        <f>VLOOKUP(G16,[2]Sheet4!$J$58:$AH$1975,25,FALSE)</f>
        <v>11.53</v>
      </c>
      <c r="AY16" s="30">
        <f t="shared" si="18"/>
        <v>-1.615720524016595E-3</v>
      </c>
      <c r="AZ16" s="28" t="str">
        <f t="shared" si="19"/>
        <v>10-15</v>
      </c>
      <c r="BA16" s="28">
        <f t="shared" si="4"/>
        <v>88.471615720524028</v>
      </c>
      <c r="BB16" s="31">
        <f t="shared" si="5"/>
        <v>88.471615720524028</v>
      </c>
      <c r="BC16" s="28">
        <v>3816406</v>
      </c>
      <c r="BD16" s="28">
        <v>1768698</v>
      </c>
      <c r="BE16" s="28">
        <v>1768698</v>
      </c>
      <c r="BF16" s="28">
        <v>3816406</v>
      </c>
      <c r="BG16" s="32">
        <f t="shared" si="20"/>
        <v>100</v>
      </c>
      <c r="BH16" s="24">
        <f t="shared" si="6"/>
        <v>11.528384279475979</v>
      </c>
      <c r="BI16" s="33">
        <f t="shared" si="7"/>
        <v>11.528384279475979</v>
      </c>
      <c r="BJ16" s="24" t="str">
        <f t="shared" si="21"/>
        <v>10-15</v>
      </c>
      <c r="BK16" s="33">
        <f t="shared" si="8"/>
        <v>100</v>
      </c>
      <c r="BL16" s="33">
        <f t="shared" si="9"/>
        <v>11.528384279475979</v>
      </c>
      <c r="BM16" s="33" t="str">
        <f t="shared" si="22"/>
        <v>10-15</v>
      </c>
      <c r="BN16" s="34"/>
      <c r="BO16" s="28">
        <f t="shared" si="10"/>
        <v>303900</v>
      </c>
      <c r="BP16" s="27">
        <f t="shared" si="11"/>
        <v>11.528384279475983</v>
      </c>
      <c r="BQ16" s="27" t="str">
        <f t="shared" si="23"/>
        <v>10-15</v>
      </c>
      <c r="BR16" s="18"/>
      <c r="BS16" s="27"/>
      <c r="BT16" s="27"/>
      <c r="BU16" s="27"/>
      <c r="BV16" s="18"/>
      <c r="BW16" s="18"/>
      <c r="BX16" s="18"/>
      <c r="BY16" s="18"/>
      <c r="BZ16" s="18"/>
      <c r="CA16" s="18"/>
    </row>
    <row r="17" spans="1:79" s="35" customFormat="1" ht="60" hidden="1" customHeight="1" x14ac:dyDescent="0.25">
      <c r="A17" s="26">
        <v>12</v>
      </c>
      <c r="B17" s="27" t="s">
        <v>94</v>
      </c>
      <c r="C17" s="28" t="s">
        <v>95</v>
      </c>
      <c r="D17" s="28" t="s">
        <v>123</v>
      </c>
      <c r="E17" s="29" t="s">
        <v>124</v>
      </c>
      <c r="F17" s="29" t="s">
        <v>125</v>
      </c>
      <c r="G17" s="29" t="str">
        <f t="shared" si="12"/>
        <v>HARIYABBE_66F02-CHILLAHALLY</v>
      </c>
      <c r="H17" s="29" t="s">
        <v>126</v>
      </c>
      <c r="I17" s="29" t="s">
        <v>100</v>
      </c>
      <c r="J17" s="28">
        <v>23.168559999999999</v>
      </c>
      <c r="K17" s="28">
        <v>21.888000000000002</v>
      </c>
      <c r="L17" s="28">
        <f t="shared" si="13"/>
        <v>45.056560000000005</v>
      </c>
      <c r="M17" s="28">
        <v>102</v>
      </c>
      <c r="N17" s="28">
        <v>19</v>
      </c>
      <c r="O17" s="28">
        <v>477</v>
      </c>
      <c r="P17" s="28">
        <v>928.82</v>
      </c>
      <c r="Q17" s="28">
        <v>899.08</v>
      </c>
      <c r="R17" s="28">
        <f>VLOOKUP(G17,'[1]CTAZ Jan-25'!$I$167:$Z$2542,18,FALSE)</f>
        <v>899.08</v>
      </c>
      <c r="S17" s="28">
        <f t="shared" si="14"/>
        <v>0</v>
      </c>
      <c r="T17" s="28">
        <f t="shared" si="0"/>
        <v>29.740000000000009</v>
      </c>
      <c r="U17" s="28">
        <v>20000</v>
      </c>
      <c r="V17" s="28">
        <v>594800.00000000023</v>
      </c>
      <c r="W17" s="28">
        <v>1</v>
      </c>
      <c r="X17" s="28">
        <v>594800.00000000023</v>
      </c>
      <c r="Y17" s="28">
        <v>0</v>
      </c>
      <c r="Z17" s="28">
        <v>0</v>
      </c>
      <c r="AA17" s="28">
        <v>0</v>
      </c>
      <c r="AB17" s="28">
        <v>0</v>
      </c>
      <c r="AC17" s="28">
        <v>10000</v>
      </c>
      <c r="AD17" s="28">
        <f t="shared" si="1"/>
        <v>10000</v>
      </c>
      <c r="AE17" s="28">
        <v>0</v>
      </c>
      <c r="AF17" s="28">
        <v>0</v>
      </c>
      <c r="AG17" s="28">
        <v>0</v>
      </c>
      <c r="AH17" s="28">
        <v>0</v>
      </c>
      <c r="AI17" s="28">
        <v>0</v>
      </c>
      <c r="AJ17" s="28">
        <f t="shared" si="15"/>
        <v>0</v>
      </c>
      <c r="AK17" s="28">
        <v>0</v>
      </c>
      <c r="AL17" s="28">
        <v>0</v>
      </c>
      <c r="AM17" s="28">
        <v>0</v>
      </c>
      <c r="AN17" s="28">
        <f t="shared" si="2"/>
        <v>604800.00000000023</v>
      </c>
      <c r="AO17" s="28"/>
      <c r="AP17" s="28"/>
      <c r="AQ17" s="28">
        <v>0</v>
      </c>
      <c r="AR17" s="28">
        <v>0</v>
      </c>
      <c r="AS17" s="28">
        <v>547346.02199999802</v>
      </c>
      <c r="AT17" s="28">
        <v>0</v>
      </c>
      <c r="AU17" s="28">
        <f t="shared" si="16"/>
        <v>547346.02199999802</v>
      </c>
      <c r="AV17" s="28">
        <f t="shared" si="17"/>
        <v>57453.978000002215</v>
      </c>
      <c r="AW17" s="30">
        <f t="shared" si="3"/>
        <v>9.4996656746035377</v>
      </c>
      <c r="AX17" s="30">
        <f>VLOOKUP(G17,[2]Sheet4!$J$58:$AH$1975,25,FALSE)</f>
        <v>9.5</v>
      </c>
      <c r="AY17" s="30">
        <f t="shared" si="18"/>
        <v>-3.343253964622761E-4</v>
      </c>
      <c r="AZ17" s="28" t="str">
        <f t="shared" si="19"/>
        <v>5-10</v>
      </c>
      <c r="BA17" s="28">
        <f t="shared" si="4"/>
        <v>90.500334325396466</v>
      </c>
      <c r="BB17" s="28">
        <f t="shared" si="5"/>
        <v>90.500334325396466</v>
      </c>
      <c r="BC17" s="28">
        <v>22424447.59</v>
      </c>
      <c r="BD17" s="28">
        <v>3185719.5799999791</v>
      </c>
      <c r="BE17" s="28">
        <v>3185596.5059999716</v>
      </c>
      <c r="BF17" s="28">
        <v>22424569.57</v>
      </c>
      <c r="BG17" s="28">
        <f t="shared" si="20"/>
        <v>99.996136697003081</v>
      </c>
      <c r="BH17" s="27">
        <f t="shared" si="6"/>
        <v>9.5031619767317554</v>
      </c>
      <c r="BI17" s="27">
        <f t="shared" si="7"/>
        <v>9.5031619767317554</v>
      </c>
      <c r="BJ17" s="27" t="str">
        <f t="shared" si="21"/>
        <v>5-10</v>
      </c>
      <c r="BK17" s="27">
        <f t="shared" si="8"/>
        <v>99.996136697003081</v>
      </c>
      <c r="BL17" s="27">
        <f t="shared" si="9"/>
        <v>9.5031619767317554</v>
      </c>
      <c r="BM17" s="27" t="str">
        <f t="shared" si="22"/>
        <v>5-10</v>
      </c>
      <c r="BN17" s="34"/>
      <c r="BO17" s="28">
        <f t="shared" si="10"/>
        <v>547346.02199999802</v>
      </c>
      <c r="BP17" s="27">
        <f t="shared" si="11"/>
        <v>9.4996656746035377</v>
      </c>
      <c r="BQ17" s="27" t="str">
        <f t="shared" si="23"/>
        <v>5-10</v>
      </c>
      <c r="BR17" s="18"/>
      <c r="BS17" s="27"/>
      <c r="BT17" s="27"/>
      <c r="BU17" s="27"/>
      <c r="BV17" s="18"/>
      <c r="BW17" s="18"/>
      <c r="BX17" s="18"/>
      <c r="BY17" s="18"/>
      <c r="BZ17" s="18"/>
      <c r="CA17" s="18"/>
    </row>
    <row r="18" spans="1:79" s="35" customFormat="1" ht="60" hidden="1" customHeight="1" x14ac:dyDescent="0.25">
      <c r="A18" s="26">
        <v>13</v>
      </c>
      <c r="B18" s="27" t="s">
        <v>94</v>
      </c>
      <c r="C18" s="28" t="s">
        <v>95</v>
      </c>
      <c r="D18" s="28" t="s">
        <v>123</v>
      </c>
      <c r="E18" s="29" t="s">
        <v>124</v>
      </c>
      <c r="F18" s="29" t="s">
        <v>127</v>
      </c>
      <c r="G18" s="29" t="str">
        <f t="shared" si="12"/>
        <v>HARIYABBE_66F01-GULYA</v>
      </c>
      <c r="H18" s="29" t="s">
        <v>128</v>
      </c>
      <c r="I18" s="29" t="s">
        <v>100</v>
      </c>
      <c r="J18" s="28">
        <v>23.262560000000001</v>
      </c>
      <c r="K18" s="28">
        <v>21.908000000000001</v>
      </c>
      <c r="L18" s="28">
        <f t="shared" si="13"/>
        <v>45.170560000000002</v>
      </c>
      <c r="M18" s="28">
        <v>112</v>
      </c>
      <c r="N18" s="28">
        <v>0</v>
      </c>
      <c r="O18" s="28">
        <v>275</v>
      </c>
      <c r="P18" s="28">
        <v>718.33</v>
      </c>
      <c r="Q18" s="28">
        <v>681.78</v>
      </c>
      <c r="R18" s="28">
        <f>VLOOKUP(G18,'[1]CTAZ Jan-25'!$I$167:$Z$2542,18,FALSE)</f>
        <v>681.78</v>
      </c>
      <c r="S18" s="28">
        <f t="shared" si="14"/>
        <v>0</v>
      </c>
      <c r="T18" s="28">
        <f t="shared" si="0"/>
        <v>36.550000000000068</v>
      </c>
      <c r="U18" s="28">
        <v>20000</v>
      </c>
      <c r="V18" s="28">
        <v>731000.0000000014</v>
      </c>
      <c r="W18" s="28">
        <v>1</v>
      </c>
      <c r="X18" s="28">
        <v>731000.0000000014</v>
      </c>
      <c r="Y18" s="28">
        <v>0</v>
      </c>
      <c r="Z18" s="28">
        <v>0</v>
      </c>
      <c r="AA18" s="28">
        <v>0</v>
      </c>
      <c r="AB18" s="28">
        <v>0</v>
      </c>
      <c r="AC18" s="28">
        <v>0</v>
      </c>
      <c r="AD18" s="28">
        <f t="shared" si="1"/>
        <v>0</v>
      </c>
      <c r="AE18" s="28">
        <v>0</v>
      </c>
      <c r="AF18" s="28">
        <v>0</v>
      </c>
      <c r="AG18" s="28">
        <v>0</v>
      </c>
      <c r="AH18" s="28">
        <v>0</v>
      </c>
      <c r="AI18" s="28">
        <v>165000</v>
      </c>
      <c r="AJ18" s="28">
        <f t="shared" si="15"/>
        <v>165000</v>
      </c>
      <c r="AK18" s="28">
        <v>0</v>
      </c>
      <c r="AL18" s="28">
        <v>0</v>
      </c>
      <c r="AM18" s="28">
        <v>0</v>
      </c>
      <c r="AN18" s="28">
        <f t="shared" si="2"/>
        <v>566000.0000000014</v>
      </c>
      <c r="AO18" s="28"/>
      <c r="AP18" s="28"/>
      <c r="AQ18" s="28">
        <v>0</v>
      </c>
      <c r="AR18" s="28">
        <v>0</v>
      </c>
      <c r="AS18" s="28">
        <v>489000</v>
      </c>
      <c r="AT18" s="28">
        <v>0</v>
      </c>
      <c r="AU18" s="28">
        <f t="shared" si="16"/>
        <v>489000</v>
      </c>
      <c r="AV18" s="28">
        <f t="shared" si="17"/>
        <v>77000.000000001397</v>
      </c>
      <c r="AW18" s="30">
        <f t="shared" si="3"/>
        <v>13.604240282685726</v>
      </c>
      <c r="AX18" s="30">
        <f>VLOOKUP(G18,[2]Sheet4!$J$58:$AH$1975,25,FALSE)</f>
        <v>13.6</v>
      </c>
      <c r="AY18" s="30">
        <f t="shared" si="18"/>
        <v>4.2402826857266263E-3</v>
      </c>
      <c r="AZ18" s="28" t="str">
        <f t="shared" si="19"/>
        <v>10-15</v>
      </c>
      <c r="BA18" s="28">
        <f t="shared" si="4"/>
        <v>86.395759717314263</v>
      </c>
      <c r="BB18" s="31">
        <f t="shared" si="5"/>
        <v>86.395759717314263</v>
      </c>
      <c r="BC18" s="28">
        <v>13240417</v>
      </c>
      <c r="BD18" s="28">
        <v>2845980</v>
      </c>
      <c r="BE18" s="28">
        <v>2845980</v>
      </c>
      <c r="BF18" s="28">
        <v>13240417</v>
      </c>
      <c r="BG18" s="32">
        <f t="shared" si="20"/>
        <v>100</v>
      </c>
      <c r="BH18" s="24">
        <f t="shared" si="6"/>
        <v>13.604240282685732</v>
      </c>
      <c r="BI18" s="33">
        <f t="shared" si="7"/>
        <v>13.604240282685732</v>
      </c>
      <c r="BJ18" s="24" t="str">
        <f t="shared" si="21"/>
        <v>10-15</v>
      </c>
      <c r="BK18" s="33">
        <f t="shared" si="8"/>
        <v>100</v>
      </c>
      <c r="BL18" s="33">
        <f t="shared" si="9"/>
        <v>13.604240282685732</v>
      </c>
      <c r="BM18" s="33" t="str">
        <f t="shared" si="22"/>
        <v>10-15</v>
      </c>
      <c r="BN18" s="34"/>
      <c r="BO18" s="28">
        <f t="shared" si="10"/>
        <v>489000</v>
      </c>
      <c r="BP18" s="27">
        <f t="shared" si="11"/>
        <v>13.604240282685726</v>
      </c>
      <c r="BQ18" s="27" t="str">
        <f t="shared" si="23"/>
        <v>10-15</v>
      </c>
      <c r="BR18" s="18"/>
      <c r="BS18" s="27"/>
      <c r="BT18" s="27"/>
      <c r="BU18" s="27"/>
      <c r="BV18" s="18"/>
      <c r="BW18" s="18"/>
      <c r="BX18" s="18"/>
      <c r="BY18" s="18"/>
      <c r="BZ18" s="18"/>
      <c r="CA18" s="18"/>
    </row>
    <row r="19" spans="1:79" s="35" customFormat="1" ht="60" hidden="1" customHeight="1" x14ac:dyDescent="0.25">
      <c r="A19" s="26">
        <v>14</v>
      </c>
      <c r="B19" s="27" t="s">
        <v>94</v>
      </c>
      <c r="C19" s="28" t="s">
        <v>95</v>
      </c>
      <c r="D19" s="28" t="s">
        <v>123</v>
      </c>
      <c r="E19" s="29" t="s">
        <v>124</v>
      </c>
      <c r="F19" s="29" t="s">
        <v>129</v>
      </c>
      <c r="G19" s="29" t="str">
        <f t="shared" si="12"/>
        <v>HARIYABBE_66F04-DHARMAPURA</v>
      </c>
      <c r="H19" s="29" t="s">
        <v>130</v>
      </c>
      <c r="I19" s="29" t="s">
        <v>100</v>
      </c>
      <c r="J19" s="28">
        <v>13.412299999999998</v>
      </c>
      <c r="K19" s="28">
        <v>17.43</v>
      </c>
      <c r="L19" s="28">
        <f t="shared" si="13"/>
        <v>30.842299999999998</v>
      </c>
      <c r="M19" s="28">
        <v>123</v>
      </c>
      <c r="N19" s="28">
        <v>85</v>
      </c>
      <c r="O19" s="28">
        <v>1245</v>
      </c>
      <c r="P19" s="28">
        <v>1167.3800000000001</v>
      </c>
      <c r="Q19" s="28">
        <v>1137.6400000000001</v>
      </c>
      <c r="R19" s="28">
        <f>VLOOKUP(G19,'[1]CTAZ Jan-25'!$I$167:$Z$2542,18,FALSE)</f>
        <v>1137.6400000000001</v>
      </c>
      <c r="S19" s="28">
        <f t="shared" si="14"/>
        <v>0</v>
      </c>
      <c r="T19" s="28">
        <f t="shared" si="0"/>
        <v>29.740000000000009</v>
      </c>
      <c r="U19" s="28">
        <v>20000</v>
      </c>
      <c r="V19" s="28">
        <v>594800.00000000023</v>
      </c>
      <c r="W19" s="28">
        <v>1</v>
      </c>
      <c r="X19" s="28">
        <v>594800.00000000023</v>
      </c>
      <c r="Y19" s="28">
        <v>0</v>
      </c>
      <c r="Z19" s="28">
        <v>0</v>
      </c>
      <c r="AA19" s="28">
        <v>0</v>
      </c>
      <c r="AB19" s="28">
        <v>0</v>
      </c>
      <c r="AC19" s="28">
        <v>10000</v>
      </c>
      <c r="AD19" s="28">
        <f t="shared" si="1"/>
        <v>10000</v>
      </c>
      <c r="AE19" s="28">
        <v>0</v>
      </c>
      <c r="AF19" s="28">
        <v>0</v>
      </c>
      <c r="AG19" s="28">
        <v>0</v>
      </c>
      <c r="AH19" s="28">
        <v>0</v>
      </c>
      <c r="AI19" s="28">
        <v>0</v>
      </c>
      <c r="AJ19" s="28">
        <f t="shared" si="15"/>
        <v>0</v>
      </c>
      <c r="AK19" s="28">
        <v>0</v>
      </c>
      <c r="AL19" s="28">
        <v>0</v>
      </c>
      <c r="AM19" s="28">
        <v>0</v>
      </c>
      <c r="AN19" s="28">
        <f t="shared" si="2"/>
        <v>604800.00000000023</v>
      </c>
      <c r="AO19" s="28"/>
      <c r="AP19" s="28"/>
      <c r="AQ19" s="28">
        <v>0</v>
      </c>
      <c r="AR19" s="28">
        <v>0</v>
      </c>
      <c r="AS19" s="28">
        <v>547344.89399999706</v>
      </c>
      <c r="AT19" s="28">
        <v>0</v>
      </c>
      <c r="AU19" s="28">
        <f t="shared" si="16"/>
        <v>547344.89399999706</v>
      </c>
      <c r="AV19" s="28">
        <f t="shared" si="17"/>
        <v>57455.106000003172</v>
      </c>
      <c r="AW19" s="30">
        <f t="shared" si="3"/>
        <v>9.4998521825402023</v>
      </c>
      <c r="AX19" s="30">
        <f>VLOOKUP(G19,[2]Sheet4!$J$58:$AH$1975,25,FALSE)</f>
        <v>9.5</v>
      </c>
      <c r="AY19" s="30">
        <f t="shared" si="18"/>
        <v>-1.4781745979774996E-4</v>
      </c>
      <c r="AZ19" s="28" t="str">
        <f t="shared" si="19"/>
        <v>5-10</v>
      </c>
      <c r="BA19" s="28">
        <f t="shared" si="4"/>
        <v>90.500147817459791</v>
      </c>
      <c r="BB19" s="31">
        <f t="shared" si="5"/>
        <v>90.500147817459791</v>
      </c>
      <c r="BC19" s="28">
        <v>20944650</v>
      </c>
      <c r="BD19" s="28">
        <v>3189059.5999999875</v>
      </c>
      <c r="BE19" s="28">
        <v>3185264.4990000203</v>
      </c>
      <c r="BF19" s="28">
        <v>20948443.480000012</v>
      </c>
      <c r="BG19" s="32">
        <f t="shared" si="20"/>
        <v>99.880996234753127</v>
      </c>
      <c r="BH19" s="24">
        <f t="shared" si="6"/>
        <v>9.6075507659969634</v>
      </c>
      <c r="BI19" s="33">
        <f t="shared" si="7"/>
        <v>9.6075507659969634</v>
      </c>
      <c r="BJ19" s="24" t="str">
        <f t="shared" si="21"/>
        <v>5-10</v>
      </c>
      <c r="BK19" s="33">
        <f t="shared" si="8"/>
        <v>99.880996234753113</v>
      </c>
      <c r="BL19" s="33">
        <f t="shared" si="9"/>
        <v>9.6075507659969865</v>
      </c>
      <c r="BM19" s="33" t="str">
        <f t="shared" si="22"/>
        <v>5-10</v>
      </c>
      <c r="BN19" s="34"/>
      <c r="BO19" s="28">
        <f t="shared" si="10"/>
        <v>547344.89399999706</v>
      </c>
      <c r="BP19" s="27">
        <f t="shared" si="11"/>
        <v>9.4998521825402023</v>
      </c>
      <c r="BQ19" s="27" t="str">
        <f t="shared" si="23"/>
        <v>5-10</v>
      </c>
      <c r="BR19" s="18"/>
      <c r="BS19" s="27"/>
      <c r="BT19" s="27"/>
      <c r="BU19" s="27"/>
      <c r="BV19" s="18"/>
      <c r="BW19" s="18"/>
      <c r="BX19" s="18"/>
      <c r="BY19" s="18"/>
      <c r="BZ19" s="18"/>
      <c r="CA19" s="18"/>
    </row>
    <row r="20" spans="1:79" ht="60" hidden="1" customHeight="1" x14ac:dyDescent="0.25">
      <c r="A20" s="41">
        <v>15</v>
      </c>
      <c r="B20" s="42" t="s">
        <v>94</v>
      </c>
      <c r="C20" s="43" t="s">
        <v>95</v>
      </c>
      <c r="D20" s="43" t="s">
        <v>123</v>
      </c>
      <c r="E20" s="29" t="s">
        <v>124</v>
      </c>
      <c r="F20" s="29" t="s">
        <v>131</v>
      </c>
      <c r="G20" s="29" t="str">
        <f t="shared" si="12"/>
        <v>HARIYABBE_66F05-SUGUR</v>
      </c>
      <c r="H20" s="29" t="s">
        <v>132</v>
      </c>
      <c r="I20" s="29" t="s">
        <v>100</v>
      </c>
      <c r="J20" s="43">
        <v>24.13944</v>
      </c>
      <c r="K20" s="43">
        <v>23.842000000000002</v>
      </c>
      <c r="L20" s="43">
        <f t="shared" si="13"/>
        <v>47.981440000000006</v>
      </c>
      <c r="M20" s="43">
        <v>98</v>
      </c>
      <c r="N20" s="43">
        <v>3</v>
      </c>
      <c r="O20" s="43">
        <v>356</v>
      </c>
      <c r="P20" s="43">
        <v>1092.04</v>
      </c>
      <c r="Q20" s="43">
        <v>1057.1500000000001</v>
      </c>
      <c r="R20" s="28">
        <f>VLOOKUP(G20,'[1]CTAZ Jan-25'!$I$167:$Z$2542,18,FALSE)</f>
        <v>1057.1500000000001</v>
      </c>
      <c r="S20" s="28">
        <f t="shared" si="14"/>
        <v>0</v>
      </c>
      <c r="T20" s="43">
        <f t="shared" si="0"/>
        <v>34.889999999999873</v>
      </c>
      <c r="U20" s="43">
        <v>20000</v>
      </c>
      <c r="V20" s="43">
        <v>697799.99999999744</v>
      </c>
      <c r="W20" s="43">
        <v>1</v>
      </c>
      <c r="X20" s="43">
        <v>697799.99999999744</v>
      </c>
      <c r="Y20" s="43">
        <v>0</v>
      </c>
      <c r="Z20" s="43">
        <v>0</v>
      </c>
      <c r="AA20" s="43">
        <v>0</v>
      </c>
      <c r="AB20" s="43">
        <v>0</v>
      </c>
      <c r="AC20" s="43">
        <v>10000</v>
      </c>
      <c r="AD20" s="43">
        <f t="shared" si="1"/>
        <v>10000</v>
      </c>
      <c r="AE20" s="43">
        <v>0</v>
      </c>
      <c r="AF20" s="43">
        <v>0</v>
      </c>
      <c r="AG20" s="43">
        <v>0</v>
      </c>
      <c r="AH20" s="43">
        <v>0</v>
      </c>
      <c r="AI20" s="43">
        <v>0</v>
      </c>
      <c r="AJ20" s="43">
        <f t="shared" si="15"/>
        <v>0</v>
      </c>
      <c r="AK20" s="43">
        <v>0</v>
      </c>
      <c r="AL20" s="43">
        <v>0</v>
      </c>
      <c r="AM20" s="43">
        <v>0</v>
      </c>
      <c r="AN20" s="43">
        <f t="shared" si="2"/>
        <v>707799.99999999744</v>
      </c>
      <c r="AO20" s="43"/>
      <c r="AP20" s="43"/>
      <c r="AQ20" s="43">
        <v>0</v>
      </c>
      <c r="AR20" s="43">
        <v>0</v>
      </c>
      <c r="AS20" s="43">
        <v>636180</v>
      </c>
      <c r="AT20" s="43">
        <v>0</v>
      </c>
      <c r="AU20" s="43">
        <f t="shared" si="16"/>
        <v>636180</v>
      </c>
      <c r="AV20" s="43">
        <f t="shared" si="17"/>
        <v>71619.999999997439</v>
      </c>
      <c r="AW20" s="30">
        <f t="shared" si="3"/>
        <v>10.118677592539941</v>
      </c>
      <c r="AX20" s="30">
        <f>VLOOKUP(G20,[2]Sheet4!$J$58:$AH$1975,25,FALSE)</f>
        <v>10.119999999999999</v>
      </c>
      <c r="AY20" s="30">
        <f t="shared" si="18"/>
        <v>-1.3224074600586277E-3</v>
      </c>
      <c r="AZ20" s="28" t="str">
        <f t="shared" si="19"/>
        <v>10-15</v>
      </c>
      <c r="BA20" s="43">
        <f t="shared" si="4"/>
        <v>89.881322407460061</v>
      </c>
      <c r="BB20" s="43">
        <f t="shared" si="5"/>
        <v>89.881322407460061</v>
      </c>
      <c r="BC20" s="43">
        <v>4597850.78</v>
      </c>
      <c r="BD20" s="43">
        <v>3703213.71</v>
      </c>
      <c r="BE20" s="43">
        <v>3703213.71</v>
      </c>
      <c r="BF20" s="43">
        <v>4597850.78</v>
      </c>
      <c r="BG20" s="43">
        <f t="shared" si="20"/>
        <v>100</v>
      </c>
      <c r="BH20" s="42">
        <f t="shared" si="6"/>
        <v>10.118677592539937</v>
      </c>
      <c r="BI20" s="42">
        <f t="shared" si="7"/>
        <v>10.118677592539937</v>
      </c>
      <c r="BJ20" s="42" t="str">
        <f t="shared" si="21"/>
        <v>10-15</v>
      </c>
      <c r="BK20" s="42">
        <f t="shared" si="8"/>
        <v>100</v>
      </c>
      <c r="BL20" s="42">
        <f t="shared" si="9"/>
        <v>10.118677592539937</v>
      </c>
      <c r="BM20" s="42" t="str">
        <f t="shared" si="22"/>
        <v>10-15</v>
      </c>
      <c r="BN20" s="44"/>
      <c r="BO20" s="43">
        <f t="shared" si="10"/>
        <v>636180</v>
      </c>
      <c r="BP20" s="42">
        <f t="shared" si="11"/>
        <v>10.118677592539941</v>
      </c>
      <c r="BQ20" s="42" t="str">
        <f t="shared" si="23"/>
        <v>10-15</v>
      </c>
      <c r="BR20" s="22"/>
      <c r="BS20" s="42"/>
      <c r="BT20" s="42"/>
      <c r="BU20" s="42"/>
      <c r="BV20" s="22"/>
      <c r="BW20" s="22"/>
      <c r="BX20" s="22"/>
      <c r="BY20" s="22"/>
      <c r="BZ20" s="22"/>
      <c r="CA20" s="22"/>
    </row>
    <row r="21" spans="1:79" s="35" customFormat="1" ht="60" hidden="1" customHeight="1" x14ac:dyDescent="0.25">
      <c r="A21" s="26">
        <v>16</v>
      </c>
      <c r="B21" s="27" t="s">
        <v>94</v>
      </c>
      <c r="C21" s="28" t="s">
        <v>95</v>
      </c>
      <c r="D21" s="28" t="s">
        <v>123</v>
      </c>
      <c r="E21" s="29" t="s">
        <v>124</v>
      </c>
      <c r="F21" s="29" t="s">
        <v>133</v>
      </c>
      <c r="G21" s="29" t="str">
        <f t="shared" si="12"/>
        <v>HARIYABBE_66F06-HOSAKERE</v>
      </c>
      <c r="H21" s="29" t="s">
        <v>134</v>
      </c>
      <c r="I21" s="29" t="s">
        <v>100</v>
      </c>
      <c r="J21" s="28">
        <v>25.996320000000001</v>
      </c>
      <c r="K21" s="28">
        <v>25.675999999999998</v>
      </c>
      <c r="L21" s="28">
        <f t="shared" si="13"/>
        <v>51.672319999999999</v>
      </c>
      <c r="M21" s="28">
        <v>104</v>
      </c>
      <c r="N21" s="28">
        <v>326</v>
      </c>
      <c r="O21" s="28">
        <v>376</v>
      </c>
      <c r="P21" s="28">
        <v>993.45</v>
      </c>
      <c r="Q21" s="28">
        <v>962.78</v>
      </c>
      <c r="R21" s="28">
        <f>VLOOKUP(G21,'[1]CTAZ Jan-25'!$I$167:$Z$2542,18,FALSE)</f>
        <v>962.78</v>
      </c>
      <c r="S21" s="28">
        <f t="shared" si="14"/>
        <v>0</v>
      </c>
      <c r="T21" s="28">
        <f t="shared" si="0"/>
        <v>30.670000000000073</v>
      </c>
      <c r="U21" s="28">
        <v>20000</v>
      </c>
      <c r="V21" s="28">
        <v>613400.0000000014</v>
      </c>
      <c r="W21" s="28">
        <v>1</v>
      </c>
      <c r="X21" s="28">
        <v>613400.0000000014</v>
      </c>
      <c r="Y21" s="28">
        <v>0</v>
      </c>
      <c r="Z21" s="28">
        <v>0</v>
      </c>
      <c r="AA21" s="28">
        <v>0</v>
      </c>
      <c r="AB21" s="28">
        <v>0</v>
      </c>
      <c r="AC21" s="28">
        <v>10000</v>
      </c>
      <c r="AD21" s="28">
        <f t="shared" si="1"/>
        <v>10000</v>
      </c>
      <c r="AE21" s="28">
        <v>0</v>
      </c>
      <c r="AF21" s="28">
        <v>0</v>
      </c>
      <c r="AG21" s="28">
        <v>0</v>
      </c>
      <c r="AH21" s="28">
        <v>0</v>
      </c>
      <c r="AI21" s="28">
        <v>0</v>
      </c>
      <c r="AJ21" s="28">
        <f t="shared" si="15"/>
        <v>0</v>
      </c>
      <c r="AK21" s="28">
        <v>0</v>
      </c>
      <c r="AL21" s="28">
        <v>0</v>
      </c>
      <c r="AM21" s="28">
        <v>0</v>
      </c>
      <c r="AN21" s="28">
        <f t="shared" si="2"/>
        <v>623400.0000000014</v>
      </c>
      <c r="AO21" s="28"/>
      <c r="AP21" s="28"/>
      <c r="AQ21" s="28">
        <v>0</v>
      </c>
      <c r="AR21" s="28">
        <v>0</v>
      </c>
      <c r="AS21" s="28">
        <v>565288.89500000223</v>
      </c>
      <c r="AT21" s="28">
        <v>0</v>
      </c>
      <c r="AU21" s="28">
        <f t="shared" si="16"/>
        <v>565288.89500000223</v>
      </c>
      <c r="AV21" s="28">
        <f t="shared" si="17"/>
        <v>58111.104999999166</v>
      </c>
      <c r="AW21" s="30">
        <f t="shared" si="3"/>
        <v>9.3216401989090532</v>
      </c>
      <c r="AX21" s="30">
        <f>VLOOKUP(G21,[2]Sheet4!$J$58:$AH$1975,25,FALSE)</f>
        <v>9.32</v>
      </c>
      <c r="AY21" s="30">
        <f t="shared" si="18"/>
        <v>1.6401989090528701E-3</v>
      </c>
      <c r="AZ21" s="28" t="str">
        <f t="shared" si="19"/>
        <v>5-10</v>
      </c>
      <c r="BA21" s="28">
        <f t="shared" si="4"/>
        <v>90.678359801090949</v>
      </c>
      <c r="BB21" s="31">
        <f t="shared" si="5"/>
        <v>90.678359801090949</v>
      </c>
      <c r="BC21" s="28">
        <v>19596315.259999998</v>
      </c>
      <c r="BD21" s="28">
        <v>3300994.4700000165</v>
      </c>
      <c r="BE21" s="28">
        <v>3289336.1549999863</v>
      </c>
      <c r="BF21" s="28">
        <v>19607973.259999998</v>
      </c>
      <c r="BG21" s="32">
        <f t="shared" si="20"/>
        <v>99.646824158417019</v>
      </c>
      <c r="BH21" s="24">
        <f t="shared" si="6"/>
        <v>9.6418942592701899</v>
      </c>
      <c r="BI21" s="33">
        <f t="shared" si="7"/>
        <v>9.6418942592701899</v>
      </c>
      <c r="BJ21" s="24" t="str">
        <f t="shared" si="21"/>
        <v>5-10</v>
      </c>
      <c r="BK21" s="33">
        <f t="shared" si="8"/>
        <v>99.646824158417019</v>
      </c>
      <c r="BL21" s="33">
        <f t="shared" si="9"/>
        <v>9.6418942592701899</v>
      </c>
      <c r="BM21" s="33" t="str">
        <f t="shared" si="22"/>
        <v>5-10</v>
      </c>
      <c r="BN21" s="34"/>
      <c r="BO21" s="28">
        <f t="shared" si="10"/>
        <v>565288.89500000223</v>
      </c>
      <c r="BP21" s="27">
        <f t="shared" si="11"/>
        <v>9.3216401989090532</v>
      </c>
      <c r="BQ21" s="27" t="str">
        <f t="shared" si="23"/>
        <v>5-10</v>
      </c>
      <c r="BR21" s="18"/>
      <c r="BS21" s="27"/>
      <c r="BT21" s="27"/>
      <c r="BU21" s="27"/>
      <c r="BV21" s="18"/>
      <c r="BW21" s="18"/>
      <c r="BX21" s="18"/>
      <c r="BY21" s="18"/>
      <c r="BZ21" s="18"/>
      <c r="CA21" s="18"/>
    </row>
    <row r="22" spans="1:79" s="35" customFormat="1" ht="60" hidden="1" customHeight="1" x14ac:dyDescent="0.25">
      <c r="A22" s="26">
        <v>17</v>
      </c>
      <c r="B22" s="27" t="s">
        <v>94</v>
      </c>
      <c r="C22" s="28" t="s">
        <v>95</v>
      </c>
      <c r="D22" s="28" t="s">
        <v>123</v>
      </c>
      <c r="E22" s="29" t="s">
        <v>124</v>
      </c>
      <c r="F22" s="29" t="s">
        <v>135</v>
      </c>
      <c r="G22" s="29" t="str">
        <f t="shared" si="12"/>
        <v>HARIYABBE_66F07-HOOVINAHOLE</v>
      </c>
      <c r="H22" s="29" t="s">
        <v>136</v>
      </c>
      <c r="I22" s="29" t="s">
        <v>100</v>
      </c>
      <c r="J22" s="28">
        <v>22.312559999999998</v>
      </c>
      <c r="K22" s="28">
        <v>24.53</v>
      </c>
      <c r="L22" s="28">
        <f t="shared" si="13"/>
        <v>46.842559999999999</v>
      </c>
      <c r="M22" s="28">
        <v>109</v>
      </c>
      <c r="N22" s="28">
        <v>2</v>
      </c>
      <c r="O22" s="28">
        <v>437</v>
      </c>
      <c r="P22" s="28">
        <v>851.48</v>
      </c>
      <c r="Q22" s="28">
        <v>824.64</v>
      </c>
      <c r="R22" s="28">
        <f>VLOOKUP(G22,'[1]CTAZ Jan-25'!$I$167:$Z$2542,18,FALSE)</f>
        <v>824.64</v>
      </c>
      <c r="S22" s="28">
        <f t="shared" si="14"/>
        <v>0</v>
      </c>
      <c r="T22" s="28">
        <f t="shared" si="0"/>
        <v>26.840000000000032</v>
      </c>
      <c r="U22" s="28">
        <v>30000</v>
      </c>
      <c r="V22" s="28">
        <v>805200.00000000093</v>
      </c>
      <c r="W22" s="28">
        <v>1</v>
      </c>
      <c r="X22" s="28">
        <v>805200.00000000093</v>
      </c>
      <c r="Y22" s="28">
        <v>0</v>
      </c>
      <c r="Z22" s="28">
        <v>0</v>
      </c>
      <c r="AA22" s="28">
        <v>0</v>
      </c>
      <c r="AB22" s="28">
        <v>0</v>
      </c>
      <c r="AC22" s="28">
        <v>10000</v>
      </c>
      <c r="AD22" s="28">
        <f t="shared" si="1"/>
        <v>10000</v>
      </c>
      <c r="AE22" s="28">
        <v>0</v>
      </c>
      <c r="AF22" s="28">
        <v>0</v>
      </c>
      <c r="AG22" s="28">
        <v>0</v>
      </c>
      <c r="AH22" s="28">
        <v>0</v>
      </c>
      <c r="AI22" s="28">
        <v>0</v>
      </c>
      <c r="AJ22" s="28">
        <f t="shared" si="15"/>
        <v>0</v>
      </c>
      <c r="AK22" s="28">
        <v>0</v>
      </c>
      <c r="AL22" s="28">
        <v>0</v>
      </c>
      <c r="AM22" s="28">
        <v>0</v>
      </c>
      <c r="AN22" s="28">
        <f t="shared" si="2"/>
        <v>815200.00000000093</v>
      </c>
      <c r="AO22" s="28"/>
      <c r="AP22" s="28"/>
      <c r="AQ22" s="28">
        <v>0</v>
      </c>
      <c r="AR22" s="28">
        <v>0</v>
      </c>
      <c r="AS22" s="28">
        <v>737755.66600000486</v>
      </c>
      <c r="AT22" s="28">
        <v>0</v>
      </c>
      <c r="AU22" s="28">
        <f t="shared" si="16"/>
        <v>737755.66600000486</v>
      </c>
      <c r="AV22" s="28">
        <f t="shared" si="17"/>
        <v>77444.333999996074</v>
      </c>
      <c r="AW22" s="30">
        <f t="shared" si="3"/>
        <v>9.5000409715402334</v>
      </c>
      <c r="AX22" s="30">
        <f>VLOOKUP(G22,[2]Sheet4!$J$58:$AH$1975,25,FALSE)</f>
        <v>9.5</v>
      </c>
      <c r="AY22" s="30">
        <f t="shared" si="18"/>
        <v>4.0971540233414316E-5</v>
      </c>
      <c r="AZ22" s="28" t="str">
        <f t="shared" si="19"/>
        <v>5-10</v>
      </c>
      <c r="BA22" s="28">
        <f t="shared" si="4"/>
        <v>90.49995902845977</v>
      </c>
      <c r="BB22" s="31">
        <f t="shared" si="5"/>
        <v>90.49995902845977</v>
      </c>
      <c r="BC22" s="28">
        <v>10686182.51</v>
      </c>
      <c r="BD22" s="28">
        <v>4293903.799999983</v>
      </c>
      <c r="BE22" s="28">
        <v>4293899.4540000092</v>
      </c>
      <c r="BF22" s="28">
        <v>10686187.51</v>
      </c>
      <c r="BG22" s="32">
        <f t="shared" si="20"/>
        <v>99.999898786740999</v>
      </c>
      <c r="BH22" s="24">
        <f t="shared" si="6"/>
        <v>9.5001325694981649</v>
      </c>
      <c r="BI22" s="33">
        <f t="shared" si="7"/>
        <v>9.5001325694981649</v>
      </c>
      <c r="BJ22" s="24" t="str">
        <f t="shared" si="21"/>
        <v>5-10</v>
      </c>
      <c r="BK22" s="33">
        <f t="shared" si="8"/>
        <v>99.999898786741014</v>
      </c>
      <c r="BL22" s="33">
        <f t="shared" si="9"/>
        <v>9.5001325694981436</v>
      </c>
      <c r="BM22" s="33" t="str">
        <f t="shared" si="22"/>
        <v>5-10</v>
      </c>
      <c r="BN22" s="34"/>
      <c r="BO22" s="28">
        <f t="shared" si="10"/>
        <v>737755.66600000486</v>
      </c>
      <c r="BP22" s="27">
        <f t="shared" si="11"/>
        <v>9.5000409715402334</v>
      </c>
      <c r="BQ22" s="27" t="str">
        <f t="shared" si="23"/>
        <v>5-10</v>
      </c>
      <c r="BR22" s="18"/>
      <c r="BS22" s="27"/>
      <c r="BT22" s="27"/>
      <c r="BU22" s="27"/>
      <c r="BV22" s="18"/>
      <c r="BW22" s="18"/>
      <c r="BX22" s="18"/>
      <c r="BY22" s="18"/>
      <c r="BZ22" s="18"/>
      <c r="CA22" s="18"/>
    </row>
    <row r="23" spans="1:79" s="35" customFormat="1" ht="60" hidden="1" customHeight="1" x14ac:dyDescent="0.25">
      <c r="A23" s="26">
        <v>18</v>
      </c>
      <c r="B23" s="27" t="s">
        <v>94</v>
      </c>
      <c r="C23" s="28" t="s">
        <v>95</v>
      </c>
      <c r="D23" s="28" t="s">
        <v>123</v>
      </c>
      <c r="E23" s="29" t="s">
        <v>124</v>
      </c>
      <c r="F23" s="29" t="s">
        <v>137</v>
      </c>
      <c r="G23" s="29" t="str">
        <f t="shared" si="12"/>
        <v>HARIYABBE_66F08-SAKKARA</v>
      </c>
      <c r="H23" s="29" t="s">
        <v>138</v>
      </c>
      <c r="I23" s="29" t="s">
        <v>100</v>
      </c>
      <c r="J23" s="28">
        <v>24.169440000000002</v>
      </c>
      <c r="K23" s="28">
        <v>22.702000000000002</v>
      </c>
      <c r="L23" s="28">
        <f t="shared" si="13"/>
        <v>46.871440000000007</v>
      </c>
      <c r="M23" s="28">
        <v>121</v>
      </c>
      <c r="N23" s="28">
        <v>80</v>
      </c>
      <c r="O23" s="28">
        <v>371</v>
      </c>
      <c r="P23" s="28">
        <v>887.89</v>
      </c>
      <c r="Q23" s="28">
        <v>862.25</v>
      </c>
      <c r="R23" s="28">
        <f>VLOOKUP(G23,'[1]CTAZ Jan-25'!$I$167:$Z$2542,18,FALSE)</f>
        <v>862.25</v>
      </c>
      <c r="S23" s="28">
        <f t="shared" si="14"/>
        <v>0</v>
      </c>
      <c r="T23" s="28">
        <f t="shared" si="0"/>
        <v>25.639999999999986</v>
      </c>
      <c r="U23" s="28">
        <v>20000</v>
      </c>
      <c r="V23" s="28">
        <v>512799.99999999971</v>
      </c>
      <c r="W23" s="28">
        <v>1</v>
      </c>
      <c r="X23" s="28">
        <v>512799.99999999971</v>
      </c>
      <c r="Y23" s="28">
        <v>0</v>
      </c>
      <c r="Z23" s="28">
        <v>0</v>
      </c>
      <c r="AA23" s="28">
        <v>0</v>
      </c>
      <c r="AB23" s="28">
        <v>0</v>
      </c>
      <c r="AC23" s="28">
        <v>10000</v>
      </c>
      <c r="AD23" s="28">
        <f t="shared" si="1"/>
        <v>10000</v>
      </c>
      <c r="AE23" s="28">
        <v>0</v>
      </c>
      <c r="AF23" s="28">
        <v>0</v>
      </c>
      <c r="AG23" s="28">
        <v>0</v>
      </c>
      <c r="AH23" s="28">
        <v>0</v>
      </c>
      <c r="AI23" s="28">
        <v>0</v>
      </c>
      <c r="AJ23" s="28">
        <f t="shared" si="15"/>
        <v>0</v>
      </c>
      <c r="AK23" s="28">
        <v>0</v>
      </c>
      <c r="AL23" s="28">
        <v>0</v>
      </c>
      <c r="AM23" s="28">
        <v>0</v>
      </c>
      <c r="AN23" s="28">
        <f t="shared" si="2"/>
        <v>522799.99999999971</v>
      </c>
      <c r="AO23" s="28"/>
      <c r="AP23" s="28"/>
      <c r="AQ23" s="28">
        <v>0</v>
      </c>
      <c r="AR23" s="28">
        <v>0</v>
      </c>
      <c r="AS23" s="28">
        <v>473135.549</v>
      </c>
      <c r="AT23" s="28">
        <v>0</v>
      </c>
      <c r="AU23" s="28">
        <f t="shared" si="16"/>
        <v>473135.549</v>
      </c>
      <c r="AV23" s="28">
        <f t="shared" si="17"/>
        <v>49664.45099999971</v>
      </c>
      <c r="AW23" s="30">
        <f t="shared" si="3"/>
        <v>9.4997037107880136</v>
      </c>
      <c r="AX23" s="30">
        <f>VLOOKUP(G23,[2]Sheet4!$J$58:$AH$1975,25,FALSE)</f>
        <v>9.5</v>
      </c>
      <c r="AY23" s="30">
        <f t="shared" si="18"/>
        <v>-2.9628921198643354E-4</v>
      </c>
      <c r="AZ23" s="28" t="str">
        <f t="shared" si="19"/>
        <v>5-10</v>
      </c>
      <c r="BA23" s="28">
        <f t="shared" si="4"/>
        <v>90.500296289211988</v>
      </c>
      <c r="BB23" s="31">
        <f t="shared" si="5"/>
        <v>90.500296289211988</v>
      </c>
      <c r="BC23" s="28">
        <v>3345369.64</v>
      </c>
      <c r="BD23" s="28">
        <v>2753784.2700000205</v>
      </c>
      <c r="BE23" s="28">
        <v>2754083.402999986</v>
      </c>
      <c r="BF23" s="28">
        <v>3345070.64</v>
      </c>
      <c r="BG23" s="32">
        <f t="shared" si="20"/>
        <v>100.01086261560951</v>
      </c>
      <c r="BH23" s="24">
        <f t="shared" si="6"/>
        <v>9.4898730114766465</v>
      </c>
      <c r="BI23" s="33">
        <f t="shared" si="7"/>
        <v>9.4898730114766465</v>
      </c>
      <c r="BJ23" s="24" t="str">
        <f t="shared" si="21"/>
        <v>5-10</v>
      </c>
      <c r="BK23" s="33">
        <f t="shared" si="8"/>
        <v>100</v>
      </c>
      <c r="BL23" s="33">
        <f t="shared" si="9"/>
        <v>9.4997037107880207</v>
      </c>
      <c r="BM23" s="33" t="str">
        <f t="shared" si="22"/>
        <v>5-10</v>
      </c>
      <c r="BN23" s="34"/>
      <c r="BO23" s="28">
        <f t="shared" si="10"/>
        <v>473135.549</v>
      </c>
      <c r="BP23" s="27">
        <f t="shared" si="11"/>
        <v>9.4997037107880136</v>
      </c>
      <c r="BQ23" s="27" t="str">
        <f t="shared" si="23"/>
        <v>5-10</v>
      </c>
      <c r="BR23" s="18"/>
      <c r="BS23" s="27"/>
      <c r="BT23" s="27"/>
      <c r="BU23" s="27"/>
      <c r="BV23" s="18"/>
      <c r="BW23" s="18"/>
      <c r="BX23" s="18"/>
      <c r="BY23" s="18"/>
      <c r="BZ23" s="18"/>
      <c r="CA23" s="18"/>
    </row>
    <row r="24" spans="1:79" s="35" customFormat="1" ht="60" hidden="1" customHeight="1" x14ac:dyDescent="0.25">
      <c r="A24" s="26">
        <v>19</v>
      </c>
      <c r="B24" s="27" t="s">
        <v>94</v>
      </c>
      <c r="C24" s="28" t="s">
        <v>95</v>
      </c>
      <c r="D24" s="28" t="s">
        <v>123</v>
      </c>
      <c r="E24" s="29" t="s">
        <v>124</v>
      </c>
      <c r="F24" s="29" t="s">
        <v>139</v>
      </c>
      <c r="G24" s="29" t="str">
        <f t="shared" si="12"/>
        <v>HARIYABBE_66F09-NJY B.K.HATTY</v>
      </c>
      <c r="H24" s="29" t="s">
        <v>140</v>
      </c>
      <c r="I24" s="29" t="s">
        <v>103</v>
      </c>
      <c r="J24" s="28">
        <v>18.852200000000003</v>
      </c>
      <c r="K24" s="28">
        <v>22.53</v>
      </c>
      <c r="L24" s="28">
        <f t="shared" si="13"/>
        <v>41.382200000000005</v>
      </c>
      <c r="M24" s="28">
        <v>44</v>
      </c>
      <c r="N24" s="28">
        <v>5131</v>
      </c>
      <c r="O24" s="28">
        <v>0</v>
      </c>
      <c r="P24" s="28">
        <v>1288.8800000000001</v>
      </c>
      <c r="Q24" s="28">
        <v>1257.4100000000001</v>
      </c>
      <c r="R24" s="28">
        <f>VLOOKUP(G24,'[1]CTAZ Jan-25'!$I$167:$Z$2542,18,FALSE)</f>
        <v>1257.4100000000001</v>
      </c>
      <c r="S24" s="28">
        <f t="shared" si="14"/>
        <v>0</v>
      </c>
      <c r="T24" s="28">
        <f t="shared" si="0"/>
        <v>31.470000000000027</v>
      </c>
      <c r="U24" s="28">
        <v>10000</v>
      </c>
      <c r="V24" s="28">
        <v>314700.00000000029</v>
      </c>
      <c r="W24" s="28">
        <v>1</v>
      </c>
      <c r="X24" s="28">
        <v>314700.00000000029</v>
      </c>
      <c r="Y24" s="28">
        <v>0</v>
      </c>
      <c r="Z24" s="28">
        <v>0</v>
      </c>
      <c r="AA24" s="28">
        <v>0</v>
      </c>
      <c r="AB24" s="28">
        <v>0</v>
      </c>
      <c r="AC24" s="28">
        <v>0</v>
      </c>
      <c r="AD24" s="28">
        <f t="shared" si="1"/>
        <v>0</v>
      </c>
      <c r="AE24" s="28">
        <v>0</v>
      </c>
      <c r="AF24" s="28">
        <v>0</v>
      </c>
      <c r="AG24" s="28">
        <v>0</v>
      </c>
      <c r="AH24" s="28">
        <v>0</v>
      </c>
      <c r="AI24" s="28">
        <v>35000</v>
      </c>
      <c r="AJ24" s="28">
        <f t="shared" si="15"/>
        <v>35000</v>
      </c>
      <c r="AK24" s="28">
        <v>0</v>
      </c>
      <c r="AL24" s="28">
        <v>0</v>
      </c>
      <c r="AM24" s="28">
        <v>0</v>
      </c>
      <c r="AN24" s="28">
        <f t="shared" si="2"/>
        <v>279700.00000000029</v>
      </c>
      <c r="AO24" s="28"/>
      <c r="AP24" s="28"/>
      <c r="AQ24" s="28">
        <v>0</v>
      </c>
      <c r="AR24" s="28">
        <v>0</v>
      </c>
      <c r="AS24" s="28">
        <v>248201</v>
      </c>
      <c r="AT24" s="28">
        <v>0</v>
      </c>
      <c r="AU24" s="28">
        <f t="shared" si="16"/>
        <v>248201</v>
      </c>
      <c r="AV24" s="28">
        <f t="shared" si="17"/>
        <v>31499.000000000291</v>
      </c>
      <c r="AW24" s="30">
        <f t="shared" si="3"/>
        <v>11.261708973900699</v>
      </c>
      <c r="AX24" s="30">
        <f>VLOOKUP(G24,[2]Sheet4!$J$58:$AH$1975,25,FALSE)</f>
        <v>11.26</v>
      </c>
      <c r="AY24" s="30">
        <f t="shared" si="18"/>
        <v>1.708973900699462E-3</v>
      </c>
      <c r="AZ24" s="28" t="str">
        <f t="shared" si="19"/>
        <v>10-15</v>
      </c>
      <c r="BA24" s="28">
        <f t="shared" si="4"/>
        <v>88.738291026099304</v>
      </c>
      <c r="BB24" s="31">
        <f t="shared" si="5"/>
        <v>88.738291026099304</v>
      </c>
      <c r="BC24" s="28">
        <v>35168218.970000044</v>
      </c>
      <c r="BD24" s="28">
        <v>2787620.6999999965</v>
      </c>
      <c r="BE24" s="28">
        <v>1751416.2599999942</v>
      </c>
      <c r="BF24" s="28">
        <v>36204423.410000041</v>
      </c>
      <c r="BG24" s="32">
        <f t="shared" si="20"/>
        <v>62.828356095935014</v>
      </c>
      <c r="BH24" s="24">
        <f t="shared" si="6"/>
        <v>44.247190520675183</v>
      </c>
      <c r="BI24" s="33">
        <f t="shared" si="7"/>
        <v>44.247190520675183</v>
      </c>
      <c r="BJ24" s="24" t="str">
        <f t="shared" si="21"/>
        <v>&gt;30</v>
      </c>
      <c r="BK24" s="33">
        <f t="shared" si="8"/>
        <v>62.828356095935021</v>
      </c>
      <c r="BL24" s="33">
        <f t="shared" si="9"/>
        <v>44.247190520675176</v>
      </c>
      <c r="BM24" s="33" t="str">
        <f t="shared" si="22"/>
        <v>&gt;30</v>
      </c>
      <c r="BN24" s="34"/>
      <c r="BO24" s="28">
        <f t="shared" si="10"/>
        <v>248201</v>
      </c>
      <c r="BP24" s="27">
        <f t="shared" si="11"/>
        <v>11.261708973900699</v>
      </c>
      <c r="BQ24" s="27" t="str">
        <f t="shared" si="23"/>
        <v>10-15</v>
      </c>
      <c r="BR24" s="18"/>
      <c r="BS24" s="27"/>
      <c r="BT24" s="27"/>
      <c r="BU24" s="27"/>
      <c r="BV24" s="18"/>
      <c r="BW24" s="18"/>
      <c r="BX24" s="18"/>
      <c r="BY24" s="18"/>
      <c r="BZ24" s="18"/>
      <c r="CA24" s="18"/>
    </row>
    <row r="25" spans="1:79" s="35" customFormat="1" ht="60" hidden="1" customHeight="1" x14ac:dyDescent="0.25">
      <c r="A25" s="26">
        <v>20</v>
      </c>
      <c r="B25" s="27" t="s">
        <v>94</v>
      </c>
      <c r="C25" s="28" t="s">
        <v>95</v>
      </c>
      <c r="D25" s="28" t="s">
        <v>123</v>
      </c>
      <c r="E25" s="29" t="s">
        <v>124</v>
      </c>
      <c r="F25" s="29" t="s">
        <v>141</v>
      </c>
      <c r="G25" s="29" t="str">
        <f t="shared" si="12"/>
        <v>HARIYABBE_66F10-KANDENAHALLI</v>
      </c>
      <c r="H25" s="29" t="s">
        <v>142</v>
      </c>
      <c r="I25" s="29" t="s">
        <v>100</v>
      </c>
      <c r="J25" s="28">
        <v>16.272299999999998</v>
      </c>
      <c r="K25" s="28">
        <v>26.19</v>
      </c>
      <c r="L25" s="28">
        <f t="shared" si="13"/>
        <v>42.462299999999999</v>
      </c>
      <c r="M25" s="28">
        <v>98</v>
      </c>
      <c r="N25" s="28">
        <v>1</v>
      </c>
      <c r="O25" s="28">
        <v>373</v>
      </c>
      <c r="P25" s="28">
        <v>676.87</v>
      </c>
      <c r="Q25" s="28">
        <v>648.48</v>
      </c>
      <c r="R25" s="28">
        <f>VLOOKUP(G25,'[1]CTAZ Jan-25'!$I$167:$Z$2542,18,FALSE)</f>
        <v>648.48</v>
      </c>
      <c r="S25" s="28">
        <f t="shared" si="14"/>
        <v>0</v>
      </c>
      <c r="T25" s="28">
        <f t="shared" si="0"/>
        <v>28.389999999999986</v>
      </c>
      <c r="U25" s="28">
        <v>20000</v>
      </c>
      <c r="V25" s="28">
        <v>567799.99999999977</v>
      </c>
      <c r="W25" s="28">
        <v>1</v>
      </c>
      <c r="X25" s="28">
        <v>567799.99999999977</v>
      </c>
      <c r="Y25" s="28">
        <v>0</v>
      </c>
      <c r="Z25" s="28">
        <v>0</v>
      </c>
      <c r="AA25" s="28">
        <v>0</v>
      </c>
      <c r="AB25" s="28">
        <v>0</v>
      </c>
      <c r="AC25" s="28">
        <v>10000</v>
      </c>
      <c r="AD25" s="28">
        <f t="shared" si="1"/>
        <v>10000</v>
      </c>
      <c r="AE25" s="28">
        <v>0</v>
      </c>
      <c r="AF25" s="28">
        <v>0</v>
      </c>
      <c r="AG25" s="28">
        <v>0</v>
      </c>
      <c r="AH25" s="28">
        <v>0</v>
      </c>
      <c r="AI25" s="28">
        <v>0</v>
      </c>
      <c r="AJ25" s="28">
        <f t="shared" si="15"/>
        <v>0</v>
      </c>
      <c r="AK25" s="28">
        <v>0</v>
      </c>
      <c r="AL25" s="28">
        <v>0</v>
      </c>
      <c r="AM25" s="28">
        <v>0</v>
      </c>
      <c r="AN25" s="28">
        <f t="shared" si="2"/>
        <v>577799.99999999977</v>
      </c>
      <c r="AO25" s="28"/>
      <c r="AP25" s="28"/>
      <c r="AQ25" s="28">
        <v>0</v>
      </c>
      <c r="AR25" s="28">
        <v>0</v>
      </c>
      <c r="AS25" s="28">
        <v>522908.09999999835</v>
      </c>
      <c r="AT25" s="28">
        <v>0</v>
      </c>
      <c r="AU25" s="28">
        <f t="shared" si="16"/>
        <v>522908.09999999835</v>
      </c>
      <c r="AV25" s="28">
        <f t="shared" si="17"/>
        <v>54891.90000000142</v>
      </c>
      <c r="AW25" s="30">
        <f t="shared" si="3"/>
        <v>9.5001557632401266</v>
      </c>
      <c r="AX25" s="30">
        <f>VLOOKUP(G25,[2]Sheet4!$J$58:$AH$1975,25,FALSE)</f>
        <v>9.5</v>
      </c>
      <c r="AY25" s="30">
        <f t="shared" si="18"/>
        <v>1.5576324012656073E-4</v>
      </c>
      <c r="AZ25" s="28" t="str">
        <f t="shared" si="19"/>
        <v>5-10</v>
      </c>
      <c r="BA25" s="28">
        <f t="shared" si="4"/>
        <v>90.49984423675987</v>
      </c>
      <c r="BB25" s="31">
        <f t="shared" si="5"/>
        <v>90.49984423675987</v>
      </c>
      <c r="BC25" s="28">
        <v>16836716</v>
      </c>
      <c r="BD25" s="28">
        <v>3043325.9199999887</v>
      </c>
      <c r="BE25" s="28">
        <v>3043325.2629999882</v>
      </c>
      <c r="BF25" s="28">
        <v>16836716</v>
      </c>
      <c r="BG25" s="32">
        <f t="shared" si="20"/>
        <v>99.999978411776524</v>
      </c>
      <c r="BH25" s="24">
        <f t="shared" si="6"/>
        <v>9.5001753005487402</v>
      </c>
      <c r="BI25" s="33">
        <f t="shared" si="7"/>
        <v>9.5001753005487402</v>
      </c>
      <c r="BJ25" s="24" t="str">
        <f t="shared" si="21"/>
        <v>5-10</v>
      </c>
      <c r="BK25" s="33">
        <f t="shared" si="8"/>
        <v>99.999978411776524</v>
      </c>
      <c r="BL25" s="33">
        <f t="shared" si="9"/>
        <v>9.5001753005487402</v>
      </c>
      <c r="BM25" s="33" t="str">
        <f t="shared" si="22"/>
        <v>5-10</v>
      </c>
      <c r="BN25" s="34"/>
      <c r="BO25" s="28">
        <f t="shared" si="10"/>
        <v>522908.09999999835</v>
      </c>
      <c r="BP25" s="27">
        <f t="shared" si="11"/>
        <v>9.5001557632401266</v>
      </c>
      <c r="BQ25" s="27" t="str">
        <f t="shared" si="23"/>
        <v>5-10</v>
      </c>
      <c r="BR25" s="18"/>
      <c r="BS25" s="27"/>
      <c r="BT25" s="27"/>
      <c r="BU25" s="27"/>
      <c r="BV25" s="18"/>
      <c r="BW25" s="18"/>
      <c r="BX25" s="18"/>
      <c r="BY25" s="18"/>
      <c r="BZ25" s="18"/>
      <c r="CA25" s="18"/>
    </row>
    <row r="26" spans="1:79" s="35" customFormat="1" ht="60" hidden="1" customHeight="1" x14ac:dyDescent="0.25">
      <c r="A26" s="26">
        <v>21</v>
      </c>
      <c r="B26" s="27" t="s">
        <v>94</v>
      </c>
      <c r="C26" s="28" t="s">
        <v>95</v>
      </c>
      <c r="D26" s="28" t="s">
        <v>123</v>
      </c>
      <c r="E26" s="29" t="s">
        <v>124</v>
      </c>
      <c r="F26" s="29" t="s">
        <v>143</v>
      </c>
      <c r="G26" s="29" t="str">
        <f t="shared" si="12"/>
        <v>HARIYABBE_66F11-ESHWARAGERE</v>
      </c>
      <c r="H26" s="29" t="s">
        <v>144</v>
      </c>
      <c r="I26" s="29" t="s">
        <v>103</v>
      </c>
      <c r="J26" s="28">
        <v>27.893200000000004</v>
      </c>
      <c r="K26" s="28">
        <v>26.200000000000003</v>
      </c>
      <c r="L26" s="28">
        <f t="shared" si="13"/>
        <v>54.09320000000001</v>
      </c>
      <c r="M26" s="28">
        <v>42</v>
      </c>
      <c r="N26" s="28">
        <v>2513</v>
      </c>
      <c r="O26" s="28">
        <v>0</v>
      </c>
      <c r="P26" s="28">
        <v>1517.68</v>
      </c>
      <c r="Q26" s="28">
        <v>1486.66</v>
      </c>
      <c r="R26" s="28">
        <f>VLOOKUP(G26,'[1]CTAZ Jan-25'!$I$167:$Z$2542,18,FALSE)</f>
        <v>1486.66</v>
      </c>
      <c r="S26" s="28">
        <f t="shared" si="14"/>
        <v>0</v>
      </c>
      <c r="T26" s="28">
        <f t="shared" si="0"/>
        <v>31.019999999999982</v>
      </c>
      <c r="U26" s="28">
        <v>10000</v>
      </c>
      <c r="V26" s="28">
        <v>310199.99999999983</v>
      </c>
      <c r="W26" s="28">
        <v>1</v>
      </c>
      <c r="X26" s="28">
        <v>310199.99999999983</v>
      </c>
      <c r="Y26" s="28">
        <v>0</v>
      </c>
      <c r="Z26" s="28">
        <v>0</v>
      </c>
      <c r="AA26" s="28">
        <v>0</v>
      </c>
      <c r="AB26" s="28">
        <v>0</v>
      </c>
      <c r="AC26" s="28">
        <v>0</v>
      </c>
      <c r="AD26" s="28">
        <f t="shared" si="1"/>
        <v>0</v>
      </c>
      <c r="AE26" s="28">
        <v>0</v>
      </c>
      <c r="AF26" s="28">
        <v>0</v>
      </c>
      <c r="AG26" s="28">
        <v>0</v>
      </c>
      <c r="AH26" s="28">
        <v>0</v>
      </c>
      <c r="AI26" s="28">
        <v>192000</v>
      </c>
      <c r="AJ26" s="28">
        <f t="shared" si="15"/>
        <v>192000</v>
      </c>
      <c r="AK26" s="28">
        <v>0</v>
      </c>
      <c r="AL26" s="28">
        <v>0</v>
      </c>
      <c r="AM26" s="28">
        <v>0</v>
      </c>
      <c r="AN26" s="28">
        <f t="shared" si="2"/>
        <v>118199.99999999983</v>
      </c>
      <c r="AO26" s="28"/>
      <c r="AP26" s="28"/>
      <c r="AQ26" s="28">
        <v>0</v>
      </c>
      <c r="AR26" s="28">
        <v>0</v>
      </c>
      <c r="AS26" s="28">
        <v>105483.55</v>
      </c>
      <c r="AT26" s="28">
        <v>0</v>
      </c>
      <c r="AU26" s="28">
        <f t="shared" si="16"/>
        <v>105483.55</v>
      </c>
      <c r="AV26" s="28">
        <f t="shared" si="17"/>
        <v>12716.449999999822</v>
      </c>
      <c r="AW26" s="30">
        <f t="shared" si="3"/>
        <v>10.758417935702065</v>
      </c>
      <c r="AX26" s="30">
        <f>VLOOKUP(G26,[2]Sheet4!$J$58:$AH$1975,25,FALSE)</f>
        <v>10.76</v>
      </c>
      <c r="AY26" s="30">
        <f t="shared" si="18"/>
        <v>-1.5820642979349486E-3</v>
      </c>
      <c r="AZ26" s="28" t="str">
        <f t="shared" si="19"/>
        <v>10-15</v>
      </c>
      <c r="BA26" s="28">
        <f t="shared" si="4"/>
        <v>89.24158206429793</v>
      </c>
      <c r="BB26" s="28">
        <f t="shared" si="5"/>
        <v>89.24158206429793</v>
      </c>
      <c r="BC26" s="28">
        <v>41923297.960000008</v>
      </c>
      <c r="BD26" s="28">
        <v>1454862.8799999962</v>
      </c>
      <c r="BE26" s="28">
        <v>1015938.6799999954</v>
      </c>
      <c r="BF26" s="28">
        <v>42362222.160000011</v>
      </c>
      <c r="BG26" s="28">
        <f t="shared" si="20"/>
        <v>69.830545130136116</v>
      </c>
      <c r="BH26" s="27">
        <f t="shared" si="6"/>
        <v>37.682116761742968</v>
      </c>
      <c r="BI26" s="27">
        <f t="shared" si="7"/>
        <v>37.682116761742968</v>
      </c>
      <c r="BJ26" s="27" t="str">
        <f t="shared" si="21"/>
        <v>&gt;30</v>
      </c>
      <c r="BK26" s="27">
        <f t="shared" si="8"/>
        <v>69.83054513013613</v>
      </c>
      <c r="BL26" s="27">
        <f t="shared" si="9"/>
        <v>37.682116761742968</v>
      </c>
      <c r="BM26" s="27" t="str">
        <f t="shared" si="22"/>
        <v>&gt;30</v>
      </c>
      <c r="BN26" s="34"/>
      <c r="BO26" s="28">
        <f t="shared" si="10"/>
        <v>105483.55</v>
      </c>
      <c r="BP26" s="27">
        <f t="shared" si="11"/>
        <v>10.758417935702065</v>
      </c>
      <c r="BQ26" s="27" t="str">
        <f t="shared" si="23"/>
        <v>10-15</v>
      </c>
      <c r="BR26" s="18"/>
      <c r="BS26" s="27"/>
      <c r="BT26" s="27"/>
      <c r="BU26" s="27"/>
      <c r="BV26" s="18"/>
      <c r="BW26" s="18"/>
      <c r="BX26" s="18"/>
      <c r="BY26" s="18"/>
      <c r="BZ26" s="18"/>
      <c r="CA26" s="18"/>
    </row>
    <row r="27" spans="1:79" s="35" customFormat="1" ht="60" hidden="1" customHeight="1" x14ac:dyDescent="0.25">
      <c r="A27" s="26">
        <v>22</v>
      </c>
      <c r="B27" s="27" t="s">
        <v>94</v>
      </c>
      <c r="C27" s="28" t="s">
        <v>95</v>
      </c>
      <c r="D27" s="28" t="s">
        <v>123</v>
      </c>
      <c r="E27" s="29" t="s">
        <v>124</v>
      </c>
      <c r="F27" s="29" t="s">
        <v>145</v>
      </c>
      <c r="G27" s="29" t="str">
        <f t="shared" si="12"/>
        <v>HARIYABBE_66F12-NJY HOSAHALLY</v>
      </c>
      <c r="H27" s="29" t="s">
        <v>146</v>
      </c>
      <c r="I27" s="29" t="s">
        <v>103</v>
      </c>
      <c r="J27" s="28">
        <v>18.668800000000001</v>
      </c>
      <c r="K27" s="28">
        <v>17.54</v>
      </c>
      <c r="L27" s="28">
        <f t="shared" si="13"/>
        <v>36.208799999999997</v>
      </c>
      <c r="M27" s="28">
        <v>46</v>
      </c>
      <c r="N27" s="28">
        <v>1847</v>
      </c>
      <c r="O27" s="28">
        <v>0</v>
      </c>
      <c r="P27" s="28">
        <v>819.32</v>
      </c>
      <c r="Q27" s="28">
        <v>805.06</v>
      </c>
      <c r="R27" s="28">
        <f>VLOOKUP(G27,'[1]CTAZ Jan-25'!$I$167:$Z$2542,18,FALSE)</f>
        <v>805.06</v>
      </c>
      <c r="S27" s="28">
        <f t="shared" si="14"/>
        <v>0</v>
      </c>
      <c r="T27" s="28">
        <f t="shared" si="0"/>
        <v>14.260000000000105</v>
      </c>
      <c r="U27" s="28">
        <v>10000</v>
      </c>
      <c r="V27" s="28">
        <v>142600.00000000105</v>
      </c>
      <c r="W27" s="28">
        <v>1</v>
      </c>
      <c r="X27" s="28">
        <v>142600.00000000105</v>
      </c>
      <c r="Y27" s="28">
        <v>0</v>
      </c>
      <c r="Z27" s="28">
        <v>0</v>
      </c>
      <c r="AA27" s="28">
        <v>0</v>
      </c>
      <c r="AB27" s="28">
        <v>0</v>
      </c>
      <c r="AC27" s="28">
        <v>0</v>
      </c>
      <c r="AD27" s="28">
        <f t="shared" si="1"/>
        <v>0</v>
      </c>
      <c r="AE27" s="28">
        <v>0</v>
      </c>
      <c r="AF27" s="28">
        <v>0</v>
      </c>
      <c r="AG27" s="28">
        <v>0</v>
      </c>
      <c r="AH27" s="28">
        <v>0</v>
      </c>
      <c r="AI27" s="28">
        <v>75000</v>
      </c>
      <c r="AJ27" s="28">
        <f t="shared" si="15"/>
        <v>75000</v>
      </c>
      <c r="AK27" s="28">
        <v>0</v>
      </c>
      <c r="AL27" s="28">
        <v>0</v>
      </c>
      <c r="AM27" s="28">
        <v>0</v>
      </c>
      <c r="AN27" s="28">
        <f t="shared" si="2"/>
        <v>67600.000000001048</v>
      </c>
      <c r="AO27" s="28"/>
      <c r="AP27" s="28"/>
      <c r="AQ27" s="28">
        <v>0</v>
      </c>
      <c r="AR27" s="28">
        <v>0</v>
      </c>
      <c r="AS27" s="28">
        <v>59150</v>
      </c>
      <c r="AT27" s="28">
        <v>0</v>
      </c>
      <c r="AU27" s="28">
        <f t="shared" si="16"/>
        <v>59150</v>
      </c>
      <c r="AV27" s="28">
        <f t="shared" si="17"/>
        <v>8450.0000000010477</v>
      </c>
      <c r="AW27" s="30">
        <f t="shared" si="3"/>
        <v>12.500000000001357</v>
      </c>
      <c r="AX27" s="30">
        <f>VLOOKUP(G27,[2]Sheet4!$J$58:$AH$1975,25,FALSE)</f>
        <v>12.5</v>
      </c>
      <c r="AY27" s="30">
        <f t="shared" si="18"/>
        <v>1.3571366253017914E-12</v>
      </c>
      <c r="AZ27" s="28" t="str">
        <f t="shared" si="19"/>
        <v>10-15</v>
      </c>
      <c r="BA27" s="28">
        <f t="shared" si="4"/>
        <v>87.49999999999865</v>
      </c>
      <c r="BB27" s="28">
        <f t="shared" si="5"/>
        <v>87.49999999999865</v>
      </c>
      <c r="BC27" s="28">
        <v>26411630.199999999</v>
      </c>
      <c r="BD27" s="28">
        <v>767932.02000000118</v>
      </c>
      <c r="BE27" s="28">
        <v>524629.02000000153</v>
      </c>
      <c r="BF27" s="28">
        <v>26654933.199999999</v>
      </c>
      <c r="BG27" s="28">
        <f t="shared" si="20"/>
        <v>68.317117444848918</v>
      </c>
      <c r="BH27" s="27">
        <f t="shared" si="6"/>
        <v>40.22252223575812</v>
      </c>
      <c r="BI27" s="27">
        <f t="shared" si="7"/>
        <v>40.22252223575812</v>
      </c>
      <c r="BJ27" s="27" t="str">
        <f t="shared" si="21"/>
        <v>&gt;30</v>
      </c>
      <c r="BK27" s="27">
        <f t="shared" si="8"/>
        <v>68.317117444848918</v>
      </c>
      <c r="BL27" s="27">
        <f t="shared" si="9"/>
        <v>40.22252223575812</v>
      </c>
      <c r="BM27" s="27" t="str">
        <f t="shared" si="22"/>
        <v>&gt;30</v>
      </c>
      <c r="BN27" s="34">
        <v>0</v>
      </c>
      <c r="BO27" s="28">
        <f t="shared" si="10"/>
        <v>59150</v>
      </c>
      <c r="BP27" s="27">
        <f t="shared" si="11"/>
        <v>12.500000000001357</v>
      </c>
      <c r="BQ27" s="27" t="str">
        <f t="shared" si="23"/>
        <v>10-15</v>
      </c>
      <c r="BR27" s="18"/>
      <c r="BS27" s="27"/>
      <c r="BT27" s="27"/>
      <c r="BU27" s="27"/>
      <c r="BV27" s="18"/>
      <c r="BW27" s="18"/>
      <c r="BX27" s="18"/>
      <c r="BY27" s="18"/>
      <c r="BZ27" s="18"/>
      <c r="CA27" s="18"/>
    </row>
    <row r="28" spans="1:79" s="35" customFormat="1" ht="60" hidden="1" customHeight="1" x14ac:dyDescent="0.25">
      <c r="A28" s="26">
        <v>23</v>
      </c>
      <c r="B28" s="27" t="s">
        <v>94</v>
      </c>
      <c r="C28" s="28" t="s">
        <v>95</v>
      </c>
      <c r="D28" s="28" t="s">
        <v>123</v>
      </c>
      <c r="E28" s="29" t="s">
        <v>124</v>
      </c>
      <c r="F28" s="29" t="s">
        <v>147</v>
      </c>
      <c r="G28" s="29" t="str">
        <f t="shared" si="12"/>
        <v>HARIYABBE_66F13-KHANAJANAHALLY NJY</v>
      </c>
      <c r="H28" s="29" t="s">
        <v>148</v>
      </c>
      <c r="I28" s="29" t="s">
        <v>103</v>
      </c>
      <c r="J28" s="28">
        <v>22.37256</v>
      </c>
      <c r="K28" s="28">
        <v>21.018000000000001</v>
      </c>
      <c r="L28" s="28">
        <f t="shared" si="13"/>
        <v>43.390560000000001</v>
      </c>
      <c r="M28" s="28">
        <v>39</v>
      </c>
      <c r="N28" s="28">
        <v>1373</v>
      </c>
      <c r="O28" s="28">
        <v>0</v>
      </c>
      <c r="P28" s="28">
        <v>616.79999999999995</v>
      </c>
      <c r="Q28" s="28">
        <v>603.64</v>
      </c>
      <c r="R28" s="28">
        <f>VLOOKUP(G28,'[1]CTAZ Jan-25'!$I$167:$Z$2542,18,FALSE)</f>
        <v>603.64</v>
      </c>
      <c r="S28" s="28">
        <f t="shared" si="14"/>
        <v>0</v>
      </c>
      <c r="T28" s="28">
        <f t="shared" si="0"/>
        <v>13.159999999999968</v>
      </c>
      <c r="U28" s="28">
        <v>10000</v>
      </c>
      <c r="V28" s="28">
        <v>131599.99999999968</v>
      </c>
      <c r="W28" s="28">
        <v>1</v>
      </c>
      <c r="X28" s="28">
        <v>131599.99999999968</v>
      </c>
      <c r="Y28" s="28">
        <v>0</v>
      </c>
      <c r="Z28" s="28">
        <v>0</v>
      </c>
      <c r="AA28" s="28">
        <v>0</v>
      </c>
      <c r="AB28" s="28">
        <v>0</v>
      </c>
      <c r="AC28" s="28">
        <v>0</v>
      </c>
      <c r="AD28" s="28">
        <f t="shared" si="1"/>
        <v>0</v>
      </c>
      <c r="AE28" s="28">
        <v>0</v>
      </c>
      <c r="AF28" s="28">
        <v>0</v>
      </c>
      <c r="AG28" s="28">
        <v>0</v>
      </c>
      <c r="AH28" s="28">
        <v>0</v>
      </c>
      <c r="AI28" s="28">
        <v>72000</v>
      </c>
      <c r="AJ28" s="28">
        <f t="shared" si="15"/>
        <v>72000</v>
      </c>
      <c r="AK28" s="28">
        <v>0</v>
      </c>
      <c r="AL28" s="28">
        <v>0</v>
      </c>
      <c r="AM28" s="28">
        <v>0</v>
      </c>
      <c r="AN28" s="28">
        <f t="shared" si="2"/>
        <v>59599.99999999968</v>
      </c>
      <c r="AO28" s="28"/>
      <c r="AP28" s="28"/>
      <c r="AQ28" s="28">
        <v>0</v>
      </c>
      <c r="AR28" s="28">
        <v>0</v>
      </c>
      <c r="AS28" s="28">
        <v>53883.5</v>
      </c>
      <c r="AT28" s="28">
        <v>0</v>
      </c>
      <c r="AU28" s="28">
        <f t="shared" si="16"/>
        <v>53883.5</v>
      </c>
      <c r="AV28" s="28">
        <f t="shared" si="17"/>
        <v>5716.4999999996799</v>
      </c>
      <c r="AW28" s="30">
        <f t="shared" si="3"/>
        <v>9.5914429530196479</v>
      </c>
      <c r="AX28" s="30">
        <f>VLOOKUP(G28,[2]Sheet4!$J$58:$AH$1975,25,FALSE)</f>
        <v>9.59</v>
      </c>
      <c r="AY28" s="30">
        <f t="shared" si="18"/>
        <v>1.44295301964803E-3</v>
      </c>
      <c r="AZ28" s="28" t="str">
        <f t="shared" si="19"/>
        <v>5-10</v>
      </c>
      <c r="BA28" s="28">
        <f t="shared" si="4"/>
        <v>90.408557046980349</v>
      </c>
      <c r="BB28" s="28">
        <f t="shared" si="5"/>
        <v>90.408557046980349</v>
      </c>
      <c r="BC28" s="28">
        <v>17688150.55999998</v>
      </c>
      <c r="BD28" s="28">
        <v>681669.53000000026</v>
      </c>
      <c r="BE28" s="28">
        <v>467141.53000000044</v>
      </c>
      <c r="BF28" s="28">
        <v>17902678.55999998</v>
      </c>
      <c r="BG28" s="28">
        <f t="shared" si="20"/>
        <v>68.529031948956302</v>
      </c>
      <c r="BH28" s="27">
        <f t="shared" si="6"/>
        <v>38.043891056684451</v>
      </c>
      <c r="BI28" s="27">
        <f t="shared" si="7"/>
        <v>38.043891056684451</v>
      </c>
      <c r="BJ28" s="27" t="str">
        <f t="shared" si="21"/>
        <v>&gt;30</v>
      </c>
      <c r="BK28" s="27">
        <f t="shared" si="8"/>
        <v>68.529031948956302</v>
      </c>
      <c r="BL28" s="27">
        <f t="shared" si="9"/>
        <v>38.043891056684451</v>
      </c>
      <c r="BM28" s="27" t="str">
        <f t="shared" si="22"/>
        <v>&gt;30</v>
      </c>
      <c r="BN28" s="34"/>
      <c r="BO28" s="28">
        <f t="shared" si="10"/>
        <v>53883.5</v>
      </c>
      <c r="BP28" s="27">
        <f t="shared" si="11"/>
        <v>9.5914429530196479</v>
      </c>
      <c r="BQ28" s="27" t="str">
        <f t="shared" si="23"/>
        <v>5-10</v>
      </c>
      <c r="BR28" s="18"/>
      <c r="BS28" s="27"/>
      <c r="BT28" s="27"/>
      <c r="BU28" s="27"/>
      <c r="BV28" s="18"/>
      <c r="BW28" s="18"/>
      <c r="BX28" s="18"/>
      <c r="BY28" s="18"/>
      <c r="BZ28" s="18"/>
      <c r="CA28" s="18"/>
    </row>
    <row r="29" spans="1:79" s="35" customFormat="1" ht="60" hidden="1" customHeight="1" x14ac:dyDescent="0.25">
      <c r="A29" s="26">
        <v>24</v>
      </c>
      <c r="B29" s="27" t="s">
        <v>94</v>
      </c>
      <c r="C29" s="28" t="s">
        <v>95</v>
      </c>
      <c r="D29" s="28" t="s">
        <v>123</v>
      </c>
      <c r="E29" s="29" t="s">
        <v>124</v>
      </c>
      <c r="F29" s="29" t="s">
        <v>149</v>
      </c>
      <c r="G29" s="29" t="str">
        <f t="shared" si="12"/>
        <v>HARIYABBE_66F03-V.K.GUDDA</v>
      </c>
      <c r="H29" s="29" t="s">
        <v>150</v>
      </c>
      <c r="I29" s="29" t="s">
        <v>100</v>
      </c>
      <c r="J29" s="28">
        <v>19.5</v>
      </c>
      <c r="K29" s="28">
        <v>20.56</v>
      </c>
      <c r="L29" s="28">
        <f t="shared" si="13"/>
        <v>40.06</v>
      </c>
      <c r="M29" s="28">
        <v>122</v>
      </c>
      <c r="N29" s="28">
        <v>4</v>
      </c>
      <c r="O29" s="28">
        <v>296</v>
      </c>
      <c r="P29" s="28">
        <v>45</v>
      </c>
      <c r="Q29" s="28">
        <v>18.48</v>
      </c>
      <c r="R29" s="28">
        <f>VLOOKUP(G29,'[1]CTAZ Jan-25'!$I$167:$Z$2542,18,FALSE)</f>
        <v>470.64</v>
      </c>
      <c r="S29" s="28">
        <f t="shared" si="14"/>
        <v>-452.15999999999997</v>
      </c>
      <c r="T29" s="28">
        <f t="shared" si="0"/>
        <v>26.52</v>
      </c>
      <c r="U29" s="28">
        <v>20000</v>
      </c>
      <c r="V29" s="28">
        <v>530400</v>
      </c>
      <c r="W29" s="28">
        <v>1</v>
      </c>
      <c r="X29" s="28">
        <v>530400</v>
      </c>
      <c r="Y29" s="28">
        <v>0</v>
      </c>
      <c r="Z29" s="28">
        <v>0</v>
      </c>
      <c r="AA29" s="28">
        <v>0</v>
      </c>
      <c r="AB29" s="28">
        <v>0</v>
      </c>
      <c r="AC29" s="28">
        <v>10000</v>
      </c>
      <c r="AD29" s="28">
        <f t="shared" si="1"/>
        <v>10000</v>
      </c>
      <c r="AE29" s="28">
        <v>0</v>
      </c>
      <c r="AF29" s="28">
        <v>0</v>
      </c>
      <c r="AG29" s="28">
        <v>0</v>
      </c>
      <c r="AH29" s="28">
        <v>0</v>
      </c>
      <c r="AI29" s="28">
        <v>0</v>
      </c>
      <c r="AJ29" s="28">
        <f t="shared" si="15"/>
        <v>0</v>
      </c>
      <c r="AK29" s="28">
        <v>0</v>
      </c>
      <c r="AL29" s="28">
        <v>0</v>
      </c>
      <c r="AM29" s="28">
        <v>0</v>
      </c>
      <c r="AN29" s="28">
        <f t="shared" si="2"/>
        <v>540400</v>
      </c>
      <c r="AO29" s="28"/>
      <c r="AP29" s="28"/>
      <c r="AQ29" s="28">
        <v>0</v>
      </c>
      <c r="AR29" s="28">
        <v>0</v>
      </c>
      <c r="AS29" s="28">
        <v>489062.11500000133</v>
      </c>
      <c r="AT29" s="28">
        <v>0</v>
      </c>
      <c r="AU29" s="28">
        <f t="shared" si="16"/>
        <v>489062.11500000133</v>
      </c>
      <c r="AV29" s="28">
        <f t="shared" si="17"/>
        <v>51337.884999998671</v>
      </c>
      <c r="AW29" s="30">
        <f t="shared" si="3"/>
        <v>9.4999787194668155</v>
      </c>
      <c r="AX29" s="30">
        <f>VLOOKUP(G29,[2]Sheet4!$J$58:$AH$1975,25,FALSE)</f>
        <v>9.5</v>
      </c>
      <c r="AY29" s="30">
        <f t="shared" si="18"/>
        <v>-2.1280533184508954E-5</v>
      </c>
      <c r="AZ29" s="28" t="str">
        <f t="shared" si="19"/>
        <v>5-10</v>
      </c>
      <c r="BA29" s="28">
        <f t="shared" si="4"/>
        <v>90.50002128053319</v>
      </c>
      <c r="BB29" s="31">
        <f t="shared" si="5"/>
        <v>90.50002128053319</v>
      </c>
      <c r="BC29" s="28">
        <v>4054530.69</v>
      </c>
      <c r="BD29" s="28">
        <v>2846951.2499999935</v>
      </c>
      <c r="BE29" s="28">
        <v>2846484.3109999932</v>
      </c>
      <c r="BF29" s="28">
        <v>4054997.69</v>
      </c>
      <c r="BG29" s="32">
        <f t="shared" si="20"/>
        <v>99.983598630289151</v>
      </c>
      <c r="BH29" s="24">
        <f t="shared" si="6"/>
        <v>9.5148219625454278</v>
      </c>
      <c r="BI29" s="33">
        <f t="shared" si="7"/>
        <v>9.5148219625454278</v>
      </c>
      <c r="BJ29" s="24" t="str">
        <f t="shared" si="21"/>
        <v>5-10</v>
      </c>
      <c r="BK29" s="33">
        <f t="shared" si="8"/>
        <v>99.983598630289151</v>
      </c>
      <c r="BL29" s="33">
        <f t="shared" si="9"/>
        <v>9.5148219625454278</v>
      </c>
      <c r="BM29" s="33" t="str">
        <f t="shared" si="22"/>
        <v>5-10</v>
      </c>
      <c r="BN29" s="34"/>
      <c r="BO29" s="28">
        <f t="shared" si="10"/>
        <v>489062.11500000133</v>
      </c>
      <c r="BP29" s="27">
        <f t="shared" si="11"/>
        <v>9.4999787194668155</v>
      </c>
      <c r="BQ29" s="27" t="str">
        <f t="shared" si="23"/>
        <v>5-10</v>
      </c>
      <c r="BR29" s="18"/>
      <c r="BS29" s="27"/>
      <c r="BT29" s="27"/>
      <c r="BU29" s="27"/>
      <c r="BV29" s="18"/>
      <c r="BW29" s="18"/>
      <c r="BX29" s="18"/>
      <c r="BY29" s="18"/>
      <c r="BZ29" s="18"/>
      <c r="CA29" s="18"/>
    </row>
    <row r="30" spans="1:79" s="35" customFormat="1" ht="60" hidden="1" customHeight="1" x14ac:dyDescent="0.25">
      <c r="A30" s="26">
        <v>25</v>
      </c>
      <c r="B30" s="27" t="s">
        <v>94</v>
      </c>
      <c r="C30" s="28" t="s">
        <v>95</v>
      </c>
      <c r="D30" s="28" t="s">
        <v>151</v>
      </c>
      <c r="E30" s="29" t="s">
        <v>152</v>
      </c>
      <c r="F30" s="29" t="s">
        <v>153</v>
      </c>
      <c r="G30" s="29" t="str">
        <f t="shared" si="12"/>
        <v>HINDASGHATTA_66F01-YELLADAKERE</v>
      </c>
      <c r="H30" s="29" t="s">
        <v>154</v>
      </c>
      <c r="I30" s="29" t="s">
        <v>100</v>
      </c>
      <c r="J30" s="28">
        <v>19.352</v>
      </c>
      <c r="K30" s="28">
        <v>22.35</v>
      </c>
      <c r="L30" s="28">
        <f t="shared" si="13"/>
        <v>41.701999999999998</v>
      </c>
      <c r="M30" s="28">
        <v>98</v>
      </c>
      <c r="N30" s="28">
        <v>48</v>
      </c>
      <c r="O30" s="28">
        <v>288</v>
      </c>
      <c r="P30" s="28">
        <v>648.66700000000003</v>
      </c>
      <c r="Q30" s="28">
        <v>623.52200000000005</v>
      </c>
      <c r="R30" s="28">
        <f>VLOOKUP(G30,'[1]CTAZ Jan-25'!$I$167:$Z$2542,18,FALSE)</f>
        <v>623.52200000000005</v>
      </c>
      <c r="S30" s="28">
        <f t="shared" si="14"/>
        <v>0</v>
      </c>
      <c r="T30" s="28">
        <f t="shared" si="0"/>
        <v>25.144999999999982</v>
      </c>
      <c r="U30" s="28">
        <v>20000</v>
      </c>
      <c r="V30" s="28">
        <v>502899.99999999965</v>
      </c>
      <c r="W30" s="28">
        <v>1</v>
      </c>
      <c r="X30" s="28">
        <v>502899.99999999965</v>
      </c>
      <c r="Y30" s="28">
        <v>0</v>
      </c>
      <c r="Z30" s="28">
        <v>0</v>
      </c>
      <c r="AA30" s="28">
        <v>0</v>
      </c>
      <c r="AB30" s="28">
        <v>0</v>
      </c>
      <c r="AC30" s="28">
        <v>10000</v>
      </c>
      <c r="AD30" s="28">
        <f t="shared" si="1"/>
        <v>10000</v>
      </c>
      <c r="AE30" s="28">
        <v>0</v>
      </c>
      <c r="AF30" s="28">
        <v>0</v>
      </c>
      <c r="AG30" s="28">
        <v>0</v>
      </c>
      <c r="AH30" s="28">
        <v>0</v>
      </c>
      <c r="AI30" s="28">
        <v>0</v>
      </c>
      <c r="AJ30" s="28">
        <f t="shared" si="15"/>
        <v>0</v>
      </c>
      <c r="AK30" s="28">
        <v>0</v>
      </c>
      <c r="AL30" s="28">
        <v>0</v>
      </c>
      <c r="AM30" s="28">
        <v>0</v>
      </c>
      <c r="AN30" s="28">
        <f t="shared" si="2"/>
        <v>512899.99999999965</v>
      </c>
      <c r="AO30" s="28"/>
      <c r="AP30" s="28"/>
      <c r="AQ30" s="28">
        <v>0</v>
      </c>
      <c r="AR30" s="28">
        <v>0</v>
      </c>
      <c r="AS30" s="28">
        <v>464173.28000000288</v>
      </c>
      <c r="AT30" s="28">
        <v>0</v>
      </c>
      <c r="AU30" s="28">
        <f t="shared" si="16"/>
        <v>464173.28000000288</v>
      </c>
      <c r="AV30" s="28">
        <f t="shared" si="17"/>
        <v>48726.719999996771</v>
      </c>
      <c r="AW30" s="30">
        <f t="shared" si="3"/>
        <v>9.5002378631305913</v>
      </c>
      <c r="AX30" s="30">
        <f>VLOOKUP(G30,[2]Sheet4!$J$58:$AH$1975,25,FALSE)</f>
        <v>9.5</v>
      </c>
      <c r="AY30" s="30">
        <f t="shared" si="18"/>
        <v>2.3786313059126485E-4</v>
      </c>
      <c r="AZ30" s="28" t="str">
        <f t="shared" si="19"/>
        <v>5-10</v>
      </c>
      <c r="BA30" s="28">
        <f t="shared" si="4"/>
        <v>90.499762136869407</v>
      </c>
      <c r="BB30" s="31">
        <f t="shared" si="5"/>
        <v>90.499762136869407</v>
      </c>
      <c r="BC30" s="28">
        <v>4817073.34</v>
      </c>
      <c r="BD30" s="28">
        <v>2708928.2200000142</v>
      </c>
      <c r="BE30" s="28">
        <v>2705421.5009999909</v>
      </c>
      <c r="BF30" s="28">
        <v>4820580.34</v>
      </c>
      <c r="BG30" s="32">
        <f t="shared" si="20"/>
        <v>99.870549578459361</v>
      </c>
      <c r="BH30" s="24">
        <f t="shared" si="6"/>
        <v>9.6173901867100504</v>
      </c>
      <c r="BI30" s="33">
        <f t="shared" si="7"/>
        <v>9.6173901867100504</v>
      </c>
      <c r="BJ30" s="24" t="str">
        <f t="shared" si="21"/>
        <v>5-10</v>
      </c>
      <c r="BK30" s="33">
        <f t="shared" si="8"/>
        <v>99.870549578459361</v>
      </c>
      <c r="BL30" s="33">
        <f t="shared" si="9"/>
        <v>9.6173901867100504</v>
      </c>
      <c r="BM30" s="33" t="str">
        <f t="shared" si="22"/>
        <v>5-10</v>
      </c>
      <c r="BN30" s="34"/>
      <c r="BO30" s="28">
        <f t="shared" si="10"/>
        <v>464173.28000000288</v>
      </c>
      <c r="BP30" s="27">
        <f t="shared" si="11"/>
        <v>9.5002378631305913</v>
      </c>
      <c r="BQ30" s="27" t="str">
        <f t="shared" si="23"/>
        <v>5-10</v>
      </c>
      <c r="BR30" s="18"/>
      <c r="BS30" s="27"/>
      <c r="BT30" s="27"/>
      <c r="BU30" s="27"/>
      <c r="BV30" s="18"/>
      <c r="BW30" s="18"/>
      <c r="BX30" s="18"/>
      <c r="BY30" s="18"/>
      <c r="BZ30" s="18"/>
      <c r="CA30" s="18"/>
    </row>
    <row r="31" spans="1:79" s="35" customFormat="1" ht="60" hidden="1" customHeight="1" x14ac:dyDescent="0.25">
      <c r="A31" s="26">
        <v>26</v>
      </c>
      <c r="B31" s="27" t="s">
        <v>94</v>
      </c>
      <c r="C31" s="28" t="s">
        <v>95</v>
      </c>
      <c r="D31" s="28" t="s">
        <v>151</v>
      </c>
      <c r="E31" s="29" t="s">
        <v>152</v>
      </c>
      <c r="F31" s="29" t="s">
        <v>155</v>
      </c>
      <c r="G31" s="29" t="str">
        <f t="shared" si="12"/>
        <v>HINDASGHATTA_66F02-MAVINAMADU</v>
      </c>
      <c r="H31" s="29" t="s">
        <v>156</v>
      </c>
      <c r="I31" s="29" t="s">
        <v>100</v>
      </c>
      <c r="J31" s="28">
        <v>17.98</v>
      </c>
      <c r="K31" s="28">
        <v>23.56</v>
      </c>
      <c r="L31" s="28">
        <f t="shared" si="13"/>
        <v>41.54</v>
      </c>
      <c r="M31" s="28">
        <v>112</v>
      </c>
      <c r="N31" s="28">
        <v>4</v>
      </c>
      <c r="O31" s="28">
        <v>435</v>
      </c>
      <c r="P31" s="28">
        <v>851.63300000000004</v>
      </c>
      <c r="Q31" s="28">
        <v>823.41499999999996</v>
      </c>
      <c r="R31" s="28">
        <f>VLOOKUP(G31,'[1]CTAZ Jan-25'!$I$167:$Z$2542,18,FALSE)</f>
        <v>823.41499999999996</v>
      </c>
      <c r="S31" s="28">
        <f t="shared" si="14"/>
        <v>0</v>
      </c>
      <c r="T31" s="28">
        <f t="shared" si="0"/>
        <v>28.218000000000075</v>
      </c>
      <c r="U31" s="28">
        <v>20000</v>
      </c>
      <c r="V31" s="28">
        <v>564360.00000000151</v>
      </c>
      <c r="W31" s="28">
        <v>1</v>
      </c>
      <c r="X31" s="28">
        <v>564360.00000000151</v>
      </c>
      <c r="Y31" s="28">
        <v>0</v>
      </c>
      <c r="Z31" s="28">
        <v>0</v>
      </c>
      <c r="AA31" s="28">
        <v>0</v>
      </c>
      <c r="AB31" s="28">
        <v>0</v>
      </c>
      <c r="AC31" s="28">
        <v>10000</v>
      </c>
      <c r="AD31" s="28">
        <f t="shared" si="1"/>
        <v>10000</v>
      </c>
      <c r="AE31" s="28">
        <v>0</v>
      </c>
      <c r="AF31" s="28">
        <v>0</v>
      </c>
      <c r="AG31" s="28">
        <v>0</v>
      </c>
      <c r="AH31" s="28">
        <v>0</v>
      </c>
      <c r="AI31" s="28">
        <v>0</v>
      </c>
      <c r="AJ31" s="28">
        <f t="shared" si="15"/>
        <v>0</v>
      </c>
      <c r="AK31" s="28">
        <v>0</v>
      </c>
      <c r="AL31" s="28">
        <v>0</v>
      </c>
      <c r="AM31" s="28">
        <v>0</v>
      </c>
      <c r="AN31" s="28">
        <f t="shared" si="2"/>
        <v>574360.00000000151</v>
      </c>
      <c r="AO31" s="28"/>
      <c r="AP31" s="28"/>
      <c r="AQ31" s="28">
        <v>0</v>
      </c>
      <c r="AR31" s="28">
        <v>0</v>
      </c>
      <c r="AS31" s="28">
        <v>519796.99800000153</v>
      </c>
      <c r="AT31" s="28">
        <v>0</v>
      </c>
      <c r="AU31" s="28">
        <f t="shared" si="16"/>
        <v>519796.99800000153</v>
      </c>
      <c r="AV31" s="28">
        <f t="shared" si="17"/>
        <v>54563.001999999979</v>
      </c>
      <c r="AW31" s="30">
        <f t="shared" si="3"/>
        <v>9.499791420015292</v>
      </c>
      <c r="AX31" s="30">
        <f>VLOOKUP(G31,[2]Sheet4!$J$58:$AH$1975,25,FALSE)</f>
        <v>9.5</v>
      </c>
      <c r="AY31" s="30">
        <f t="shared" si="18"/>
        <v>-2.0857998470802386E-4</v>
      </c>
      <c r="AZ31" s="28" t="str">
        <f t="shared" si="19"/>
        <v>5-10</v>
      </c>
      <c r="BA31" s="28">
        <f t="shared" si="4"/>
        <v>90.500208579984715</v>
      </c>
      <c r="BB31" s="31">
        <f t="shared" si="5"/>
        <v>90.500208579984715</v>
      </c>
      <c r="BC31" s="28">
        <v>9301374</v>
      </c>
      <c r="BD31" s="28">
        <v>3026328.5600000201</v>
      </c>
      <c r="BE31" s="28">
        <v>3024345.5899999915</v>
      </c>
      <c r="BF31" s="28">
        <v>9303357</v>
      </c>
      <c r="BG31" s="32">
        <f t="shared" si="20"/>
        <v>99.934476050411774</v>
      </c>
      <c r="BH31" s="24">
        <f t="shared" si="6"/>
        <v>9.5590907310624811</v>
      </c>
      <c r="BI31" s="33">
        <f t="shared" si="7"/>
        <v>9.5590907310624811</v>
      </c>
      <c r="BJ31" s="24" t="str">
        <f t="shared" si="21"/>
        <v>5-10</v>
      </c>
      <c r="BK31" s="33">
        <f t="shared" si="8"/>
        <v>99.934476050411774</v>
      </c>
      <c r="BL31" s="33">
        <f t="shared" si="9"/>
        <v>9.5590907310624811</v>
      </c>
      <c r="BM31" s="33" t="str">
        <f t="shared" si="22"/>
        <v>5-10</v>
      </c>
      <c r="BN31" s="34"/>
      <c r="BO31" s="28">
        <f t="shared" si="10"/>
        <v>519796.99800000153</v>
      </c>
      <c r="BP31" s="27">
        <f t="shared" si="11"/>
        <v>9.499791420015292</v>
      </c>
      <c r="BQ31" s="27" t="str">
        <f t="shared" si="23"/>
        <v>5-10</v>
      </c>
      <c r="BR31" s="18"/>
      <c r="BS31" s="27"/>
      <c r="BT31" s="27"/>
      <c r="BU31" s="27"/>
      <c r="BV31" s="18"/>
      <c r="BW31" s="18"/>
      <c r="BX31" s="18"/>
      <c r="BY31" s="18"/>
      <c r="BZ31" s="18"/>
      <c r="CA31" s="18"/>
    </row>
    <row r="32" spans="1:79" s="35" customFormat="1" ht="60" hidden="1" customHeight="1" x14ac:dyDescent="0.25">
      <c r="A32" s="26">
        <v>27</v>
      </c>
      <c r="B32" s="27" t="s">
        <v>94</v>
      </c>
      <c r="C32" s="28" t="s">
        <v>95</v>
      </c>
      <c r="D32" s="28" t="s">
        <v>151</v>
      </c>
      <c r="E32" s="29" t="s">
        <v>152</v>
      </c>
      <c r="F32" s="29" t="s">
        <v>157</v>
      </c>
      <c r="G32" s="29" t="str">
        <f t="shared" si="12"/>
        <v>HINDASGHATTA_66F03-RANGAPURA</v>
      </c>
      <c r="H32" s="29" t="s">
        <v>158</v>
      </c>
      <c r="I32" s="29" t="s">
        <v>100</v>
      </c>
      <c r="J32" s="28">
        <v>20.56568</v>
      </c>
      <c r="K32" s="28">
        <v>19.323999999999998</v>
      </c>
      <c r="L32" s="28">
        <f t="shared" si="13"/>
        <v>39.889679999999998</v>
      </c>
      <c r="M32" s="28">
        <v>88</v>
      </c>
      <c r="N32" s="28">
        <v>4</v>
      </c>
      <c r="O32" s="28">
        <v>480</v>
      </c>
      <c r="P32" s="28">
        <v>781.28099999999995</v>
      </c>
      <c r="Q32" s="28">
        <v>755.89300000000003</v>
      </c>
      <c r="R32" s="28">
        <f>VLOOKUP(G32,'[1]CTAZ Jan-25'!$I$167:$Z$2542,18,FALSE)</f>
        <v>755.89300000000003</v>
      </c>
      <c r="S32" s="28">
        <f t="shared" si="14"/>
        <v>0</v>
      </c>
      <c r="T32" s="28">
        <f t="shared" si="0"/>
        <v>25.38799999999992</v>
      </c>
      <c r="U32" s="28">
        <v>20000</v>
      </c>
      <c r="V32" s="28">
        <v>507759.99999999837</v>
      </c>
      <c r="W32" s="28">
        <v>1</v>
      </c>
      <c r="X32" s="28">
        <v>507759.99999999837</v>
      </c>
      <c r="Y32" s="28">
        <v>0</v>
      </c>
      <c r="Z32" s="28">
        <v>0</v>
      </c>
      <c r="AA32" s="28">
        <v>0</v>
      </c>
      <c r="AB32" s="28">
        <v>0</v>
      </c>
      <c r="AC32" s="28">
        <v>10000</v>
      </c>
      <c r="AD32" s="28">
        <f t="shared" si="1"/>
        <v>10000</v>
      </c>
      <c r="AE32" s="28">
        <v>0</v>
      </c>
      <c r="AF32" s="28">
        <v>0</v>
      </c>
      <c r="AG32" s="28">
        <v>0</v>
      </c>
      <c r="AH32" s="28">
        <v>0</v>
      </c>
      <c r="AI32" s="28">
        <v>0</v>
      </c>
      <c r="AJ32" s="28">
        <f t="shared" si="15"/>
        <v>0</v>
      </c>
      <c r="AK32" s="28">
        <v>0</v>
      </c>
      <c r="AL32" s="28">
        <v>0</v>
      </c>
      <c r="AM32" s="28">
        <v>0</v>
      </c>
      <c r="AN32" s="28">
        <f t="shared" si="2"/>
        <v>517759.99999999837</v>
      </c>
      <c r="AO32" s="28"/>
      <c r="AP32" s="28"/>
      <c r="AQ32" s="28">
        <v>0</v>
      </c>
      <c r="AR32" s="28">
        <v>0</v>
      </c>
      <c r="AS32" s="28">
        <v>468573.70999999915</v>
      </c>
      <c r="AT32" s="28">
        <v>0</v>
      </c>
      <c r="AU32" s="28">
        <f t="shared" si="16"/>
        <v>468573.70999999915</v>
      </c>
      <c r="AV32" s="28">
        <f t="shared" si="17"/>
        <v>49186.289999999222</v>
      </c>
      <c r="AW32" s="30">
        <f t="shared" si="3"/>
        <v>9.4998242428923394</v>
      </c>
      <c r="AX32" s="30">
        <f>VLOOKUP(G32,[2]Sheet4!$J$58:$AH$1975,25,FALSE)</f>
        <v>9.5</v>
      </c>
      <c r="AY32" s="30">
        <f t="shared" si="18"/>
        <v>-1.7575710766060126E-4</v>
      </c>
      <c r="AZ32" s="28" t="str">
        <f t="shared" si="19"/>
        <v>5-10</v>
      </c>
      <c r="BA32" s="28">
        <f t="shared" si="4"/>
        <v>90.500175757107655</v>
      </c>
      <c r="BB32" s="31">
        <f t="shared" si="5"/>
        <v>90.500175757107655</v>
      </c>
      <c r="BC32" s="28">
        <v>13750738</v>
      </c>
      <c r="BD32" s="28">
        <v>2727285.220000023</v>
      </c>
      <c r="BE32" s="28">
        <v>2727104.4899999928</v>
      </c>
      <c r="BF32" s="28">
        <v>13750919</v>
      </c>
      <c r="BG32" s="32">
        <f t="shared" si="20"/>
        <v>99.99337326368709</v>
      </c>
      <c r="BH32" s="24">
        <f t="shared" si="6"/>
        <v>9.5058214509024967</v>
      </c>
      <c r="BI32" s="33">
        <f t="shared" si="7"/>
        <v>9.5058214509024967</v>
      </c>
      <c r="BJ32" s="24" t="str">
        <f t="shared" si="21"/>
        <v>5-10</v>
      </c>
      <c r="BK32" s="33">
        <f t="shared" si="8"/>
        <v>99.99337326368709</v>
      </c>
      <c r="BL32" s="33">
        <f t="shared" si="9"/>
        <v>9.5058214509024967</v>
      </c>
      <c r="BM32" s="33" t="str">
        <f t="shared" si="22"/>
        <v>5-10</v>
      </c>
      <c r="BN32" s="34"/>
      <c r="BO32" s="28">
        <f t="shared" si="10"/>
        <v>468573.70999999915</v>
      </c>
      <c r="BP32" s="27">
        <f t="shared" si="11"/>
        <v>9.4998242428923394</v>
      </c>
      <c r="BQ32" s="27" t="str">
        <f t="shared" si="23"/>
        <v>5-10</v>
      </c>
      <c r="BR32" s="18"/>
      <c r="BS32" s="27"/>
      <c r="BT32" s="27"/>
      <c r="BU32" s="27"/>
      <c r="BV32" s="18"/>
      <c r="BW32" s="18"/>
      <c r="BX32" s="18"/>
      <c r="BY32" s="18"/>
      <c r="BZ32" s="18"/>
      <c r="CA32" s="18"/>
    </row>
    <row r="33" spans="1:79" s="35" customFormat="1" ht="60" hidden="1" customHeight="1" x14ac:dyDescent="0.25">
      <c r="A33" s="26">
        <v>28</v>
      </c>
      <c r="B33" s="27" t="s">
        <v>94</v>
      </c>
      <c r="C33" s="28" t="s">
        <v>95</v>
      </c>
      <c r="D33" s="28" t="s">
        <v>159</v>
      </c>
      <c r="E33" s="29" t="s">
        <v>152</v>
      </c>
      <c r="F33" s="29" t="s">
        <v>160</v>
      </c>
      <c r="G33" s="29" t="str">
        <f t="shared" si="12"/>
        <v>HINDASGHATTA_66F04-SOMERAHALLY</v>
      </c>
      <c r="H33" s="29" t="s">
        <v>161</v>
      </c>
      <c r="I33" s="29" t="s">
        <v>100</v>
      </c>
      <c r="J33" s="28">
        <v>22.422560000000001</v>
      </c>
      <c r="K33" s="28">
        <v>21.068000000000001</v>
      </c>
      <c r="L33" s="28">
        <f t="shared" si="13"/>
        <v>43.490560000000002</v>
      </c>
      <c r="M33" s="28">
        <v>121</v>
      </c>
      <c r="N33" s="28">
        <v>11</v>
      </c>
      <c r="O33" s="28">
        <v>530</v>
      </c>
      <c r="P33" s="28">
        <v>4373.1000000000004</v>
      </c>
      <c r="Q33" s="28">
        <v>4137.93</v>
      </c>
      <c r="R33" s="28">
        <f>VLOOKUP(G33,'[1]CTAZ Jan-25'!$I$167:$Z$2542,18,FALSE)</f>
        <v>4137.93</v>
      </c>
      <c r="S33" s="28">
        <f t="shared" si="14"/>
        <v>0</v>
      </c>
      <c r="T33" s="28">
        <f t="shared" si="0"/>
        <v>235.17000000000007</v>
      </c>
      <c r="U33" s="28">
        <v>2000</v>
      </c>
      <c r="V33" s="28">
        <v>470340.00000000012</v>
      </c>
      <c r="W33" s="28">
        <v>1</v>
      </c>
      <c r="X33" s="28">
        <v>470340.00000000012</v>
      </c>
      <c r="Y33" s="28">
        <v>0</v>
      </c>
      <c r="Z33" s="28">
        <v>0</v>
      </c>
      <c r="AA33" s="28">
        <v>0</v>
      </c>
      <c r="AB33" s="28">
        <v>0</v>
      </c>
      <c r="AC33" s="28">
        <v>0</v>
      </c>
      <c r="AD33" s="28">
        <f t="shared" si="1"/>
        <v>0</v>
      </c>
      <c r="AE33" s="28">
        <v>0</v>
      </c>
      <c r="AF33" s="28">
        <v>0</v>
      </c>
      <c r="AG33" s="28">
        <v>0</v>
      </c>
      <c r="AH33" s="28">
        <v>0</v>
      </c>
      <c r="AI33" s="28">
        <v>0</v>
      </c>
      <c r="AJ33" s="28">
        <f t="shared" si="15"/>
        <v>0</v>
      </c>
      <c r="AK33" s="28">
        <v>0</v>
      </c>
      <c r="AL33" s="28">
        <v>0</v>
      </c>
      <c r="AM33" s="28">
        <v>0</v>
      </c>
      <c r="AN33" s="28">
        <f t="shared" si="2"/>
        <v>470340.00000000012</v>
      </c>
      <c r="AO33" s="28"/>
      <c r="AP33" s="28"/>
      <c r="AQ33" s="28">
        <v>0</v>
      </c>
      <c r="AR33" s="28">
        <v>0</v>
      </c>
      <c r="AS33" s="28">
        <v>425656.93499999709</v>
      </c>
      <c r="AT33" s="28">
        <v>0</v>
      </c>
      <c r="AU33" s="28">
        <f t="shared" si="16"/>
        <v>425656.93499999709</v>
      </c>
      <c r="AV33" s="28">
        <f t="shared" si="17"/>
        <v>44683.065000003029</v>
      </c>
      <c r="AW33" s="30">
        <f t="shared" si="3"/>
        <v>9.5001626482976178</v>
      </c>
      <c r="AX33" s="30">
        <f>VLOOKUP(G33,[2]Sheet4!$J$58:$AH$1975,25,FALSE)</f>
        <v>9.5</v>
      </c>
      <c r="AY33" s="30">
        <f t="shared" si="18"/>
        <v>1.6264829761780675E-4</v>
      </c>
      <c r="AZ33" s="28" t="str">
        <f t="shared" si="19"/>
        <v>5-10</v>
      </c>
      <c r="BA33" s="28">
        <f t="shared" si="4"/>
        <v>90.499837351702382</v>
      </c>
      <c r="BB33" s="31">
        <f t="shared" si="5"/>
        <v>90.499837351702382</v>
      </c>
      <c r="BC33" s="28">
        <v>17621793</v>
      </c>
      <c r="BD33" s="28">
        <v>2477496.159999989</v>
      </c>
      <c r="BE33" s="28">
        <v>2477535.7419999884</v>
      </c>
      <c r="BF33" s="28">
        <v>17621754</v>
      </c>
      <c r="BG33" s="32">
        <f t="shared" si="20"/>
        <v>100.00159766140665</v>
      </c>
      <c r="BH33" s="24">
        <f t="shared" si="6"/>
        <v>9.4987167673231667</v>
      </c>
      <c r="BI33" s="33">
        <f t="shared" si="7"/>
        <v>9.4987167673231667</v>
      </c>
      <c r="BJ33" s="24" t="str">
        <f t="shared" si="21"/>
        <v>5-10</v>
      </c>
      <c r="BK33" s="33">
        <f t="shared" si="8"/>
        <v>100</v>
      </c>
      <c r="BL33" s="33">
        <f t="shared" si="9"/>
        <v>9.5001626482976054</v>
      </c>
      <c r="BM33" s="33" t="str">
        <f t="shared" si="22"/>
        <v>5-10</v>
      </c>
      <c r="BN33" s="34"/>
      <c r="BO33" s="28">
        <f t="shared" si="10"/>
        <v>425656.93499999709</v>
      </c>
      <c r="BP33" s="27">
        <f t="shared" si="11"/>
        <v>9.5001626482976178</v>
      </c>
      <c r="BQ33" s="27" t="str">
        <f t="shared" si="23"/>
        <v>5-10</v>
      </c>
      <c r="BR33" s="18"/>
      <c r="BS33" s="27"/>
      <c r="BT33" s="27"/>
      <c r="BU33" s="27"/>
      <c r="BV33" s="18"/>
      <c r="BW33" s="18"/>
      <c r="BX33" s="18"/>
      <c r="BY33" s="18"/>
      <c r="BZ33" s="18"/>
      <c r="CA33" s="18"/>
    </row>
    <row r="34" spans="1:79" s="35" customFormat="1" ht="60" hidden="1" customHeight="1" x14ac:dyDescent="0.25">
      <c r="A34" s="26">
        <v>29</v>
      </c>
      <c r="B34" s="27" t="s">
        <v>94</v>
      </c>
      <c r="C34" s="28" t="s">
        <v>95</v>
      </c>
      <c r="D34" s="28" t="s">
        <v>151</v>
      </c>
      <c r="E34" s="29" t="s">
        <v>152</v>
      </c>
      <c r="F34" s="29" t="s">
        <v>162</v>
      </c>
      <c r="G34" s="29" t="str">
        <f t="shared" si="12"/>
        <v>HINDASGHATTA_66F05-ARISHINAGUNDI</v>
      </c>
      <c r="H34" s="29" t="s">
        <v>163</v>
      </c>
      <c r="I34" s="29" t="s">
        <v>100</v>
      </c>
      <c r="J34" s="28">
        <v>18.738800000000001</v>
      </c>
      <c r="K34" s="28">
        <v>17.61</v>
      </c>
      <c r="L34" s="28">
        <f t="shared" si="13"/>
        <v>36.348799999999997</v>
      </c>
      <c r="M34" s="28">
        <v>68</v>
      </c>
      <c r="N34" s="28">
        <v>1</v>
      </c>
      <c r="O34" s="28">
        <v>396</v>
      </c>
      <c r="P34" s="28">
        <v>932.25300000000004</v>
      </c>
      <c r="Q34" s="28">
        <v>903.35699999999997</v>
      </c>
      <c r="R34" s="28">
        <f>VLOOKUP(G34,'[1]CTAZ Jan-25'!$I$167:$Z$2542,18,FALSE)</f>
        <v>903.35699999999997</v>
      </c>
      <c r="S34" s="28">
        <f t="shared" si="14"/>
        <v>0</v>
      </c>
      <c r="T34" s="28">
        <f t="shared" si="0"/>
        <v>28.896000000000072</v>
      </c>
      <c r="U34" s="28">
        <v>30000</v>
      </c>
      <c r="V34" s="28">
        <v>866880.00000000221</v>
      </c>
      <c r="W34" s="28">
        <v>1</v>
      </c>
      <c r="X34" s="28">
        <v>866880.00000000221</v>
      </c>
      <c r="Y34" s="28">
        <v>0</v>
      </c>
      <c r="Z34" s="28">
        <v>0</v>
      </c>
      <c r="AA34" s="28">
        <v>0</v>
      </c>
      <c r="AB34" s="28">
        <v>0</v>
      </c>
      <c r="AC34" s="28">
        <v>0</v>
      </c>
      <c r="AD34" s="28">
        <f t="shared" si="1"/>
        <v>0</v>
      </c>
      <c r="AE34" s="28">
        <v>0</v>
      </c>
      <c r="AF34" s="28">
        <v>0</v>
      </c>
      <c r="AG34" s="28">
        <v>0</v>
      </c>
      <c r="AH34" s="28">
        <v>0</v>
      </c>
      <c r="AI34" s="28">
        <v>85000</v>
      </c>
      <c r="AJ34" s="28">
        <f t="shared" si="15"/>
        <v>85000</v>
      </c>
      <c r="AK34" s="28">
        <v>0</v>
      </c>
      <c r="AL34" s="28">
        <v>0</v>
      </c>
      <c r="AM34" s="28">
        <v>0</v>
      </c>
      <c r="AN34" s="28">
        <f t="shared" si="2"/>
        <v>781880.00000000221</v>
      </c>
      <c r="AO34" s="28"/>
      <c r="AP34" s="28"/>
      <c r="AQ34" s="28">
        <v>0</v>
      </c>
      <c r="AR34" s="28">
        <v>0</v>
      </c>
      <c r="AS34" s="28">
        <v>707600.84900000331</v>
      </c>
      <c r="AT34" s="28">
        <v>0</v>
      </c>
      <c r="AU34" s="28">
        <f t="shared" si="16"/>
        <v>707600.84900000331</v>
      </c>
      <c r="AV34" s="28">
        <f t="shared" si="17"/>
        <v>74279.150999998907</v>
      </c>
      <c r="AW34" s="30">
        <f t="shared" si="3"/>
        <v>9.5000704711718793</v>
      </c>
      <c r="AX34" s="30">
        <f>VLOOKUP(G34,[2]Sheet4!$J$58:$AH$1975,25,FALSE)</f>
        <v>9.5</v>
      </c>
      <c r="AY34" s="30">
        <f t="shared" si="18"/>
        <v>7.0471171879304961E-5</v>
      </c>
      <c r="AZ34" s="28" t="str">
        <f t="shared" si="19"/>
        <v>5-10</v>
      </c>
      <c r="BA34" s="28">
        <f t="shared" si="4"/>
        <v>90.499929528828119</v>
      </c>
      <c r="BB34" s="31">
        <f t="shared" si="5"/>
        <v>90.499929528828119</v>
      </c>
      <c r="BC34" s="28">
        <v>5931403.2800000003</v>
      </c>
      <c r="BD34" s="28">
        <v>4118396.6800000072</v>
      </c>
      <c r="BE34" s="28">
        <v>4118392.7180000157</v>
      </c>
      <c r="BF34" s="28">
        <v>5931408.2199999765</v>
      </c>
      <c r="BG34" s="32">
        <f t="shared" si="20"/>
        <v>99.999903797513952</v>
      </c>
      <c r="BH34" s="24">
        <f t="shared" si="6"/>
        <v>9.5001575343539706</v>
      </c>
      <c r="BI34" s="33">
        <f t="shared" si="7"/>
        <v>9.5001575343539706</v>
      </c>
      <c r="BJ34" s="24" t="str">
        <f t="shared" si="21"/>
        <v>5-10</v>
      </c>
      <c r="BK34" s="33">
        <f t="shared" si="8"/>
        <v>99.999903797513952</v>
      </c>
      <c r="BL34" s="33">
        <f t="shared" si="9"/>
        <v>9.5001575343539706</v>
      </c>
      <c r="BM34" s="33" t="str">
        <f t="shared" si="22"/>
        <v>5-10</v>
      </c>
      <c r="BN34" s="34"/>
      <c r="BO34" s="28">
        <f t="shared" si="10"/>
        <v>707600.84900000331</v>
      </c>
      <c r="BP34" s="27">
        <f t="shared" si="11"/>
        <v>9.5000704711718793</v>
      </c>
      <c r="BQ34" s="27" t="str">
        <f t="shared" si="23"/>
        <v>5-10</v>
      </c>
      <c r="BR34" s="18"/>
      <c r="BS34" s="27"/>
      <c r="BT34" s="27"/>
      <c r="BU34" s="27"/>
      <c r="BV34" s="18"/>
      <c r="BW34" s="18"/>
      <c r="BX34" s="18"/>
      <c r="BY34" s="18"/>
      <c r="BZ34" s="18"/>
      <c r="CA34" s="18"/>
    </row>
    <row r="35" spans="1:79" s="35" customFormat="1" ht="60" hidden="1" customHeight="1" x14ac:dyDescent="0.25">
      <c r="A35" s="26">
        <v>30</v>
      </c>
      <c r="B35" s="27" t="s">
        <v>94</v>
      </c>
      <c r="C35" s="28" t="s">
        <v>95</v>
      </c>
      <c r="D35" s="28" t="s">
        <v>151</v>
      </c>
      <c r="E35" s="29" t="s">
        <v>152</v>
      </c>
      <c r="F35" s="29" t="s">
        <v>164</v>
      </c>
      <c r="G35" s="29" t="str">
        <f t="shared" si="12"/>
        <v>HINDASGHATTA_66F06-V.V.PURA</v>
      </c>
      <c r="H35" s="29" t="s">
        <v>165</v>
      </c>
      <c r="I35" s="29" t="s">
        <v>100</v>
      </c>
      <c r="J35" s="28">
        <v>13.208159999999999</v>
      </c>
      <c r="K35" s="28">
        <v>12.417999999999999</v>
      </c>
      <c r="L35" s="28">
        <f t="shared" si="13"/>
        <v>25.626159999999999</v>
      </c>
      <c r="M35" s="28">
        <v>98</v>
      </c>
      <c r="N35" s="28">
        <v>12</v>
      </c>
      <c r="O35" s="28">
        <v>317</v>
      </c>
      <c r="P35" s="28">
        <v>770.83100000000002</v>
      </c>
      <c r="Q35" s="28">
        <v>752.00099999999998</v>
      </c>
      <c r="R35" s="28">
        <f>VLOOKUP(G35,'[1]CTAZ Jan-25'!$I$167:$Z$2542,18,FALSE)</f>
        <v>752.00099999999998</v>
      </c>
      <c r="S35" s="28">
        <f t="shared" si="14"/>
        <v>0</v>
      </c>
      <c r="T35" s="28">
        <f t="shared" si="0"/>
        <v>18.830000000000041</v>
      </c>
      <c r="U35" s="28">
        <v>20000</v>
      </c>
      <c r="V35" s="28">
        <v>376600.00000000081</v>
      </c>
      <c r="W35" s="28">
        <v>1</v>
      </c>
      <c r="X35" s="28">
        <v>376600.00000000081</v>
      </c>
      <c r="Y35" s="28">
        <v>0</v>
      </c>
      <c r="Z35" s="28">
        <v>0</v>
      </c>
      <c r="AA35" s="28">
        <v>0</v>
      </c>
      <c r="AB35" s="28">
        <v>0</v>
      </c>
      <c r="AC35" s="28">
        <v>10000</v>
      </c>
      <c r="AD35" s="28">
        <f t="shared" si="1"/>
        <v>10000</v>
      </c>
      <c r="AE35" s="28">
        <v>0</v>
      </c>
      <c r="AF35" s="28">
        <v>0</v>
      </c>
      <c r="AG35" s="28">
        <v>0</v>
      </c>
      <c r="AH35" s="28">
        <v>0</v>
      </c>
      <c r="AI35" s="28">
        <v>0</v>
      </c>
      <c r="AJ35" s="28">
        <f t="shared" si="15"/>
        <v>0</v>
      </c>
      <c r="AK35" s="28">
        <v>0</v>
      </c>
      <c r="AL35" s="28">
        <v>0</v>
      </c>
      <c r="AM35" s="28">
        <v>0</v>
      </c>
      <c r="AN35" s="28">
        <f t="shared" si="2"/>
        <v>386600.00000000081</v>
      </c>
      <c r="AO35" s="28"/>
      <c r="AP35" s="28"/>
      <c r="AQ35" s="28">
        <v>0</v>
      </c>
      <c r="AR35" s="28">
        <v>0</v>
      </c>
      <c r="AS35" s="28">
        <v>349871.9399999993</v>
      </c>
      <c r="AT35" s="28">
        <v>0</v>
      </c>
      <c r="AU35" s="28">
        <f t="shared" si="16"/>
        <v>349871.9399999993</v>
      </c>
      <c r="AV35" s="28">
        <f t="shared" si="17"/>
        <v>36728.060000001511</v>
      </c>
      <c r="AW35" s="30">
        <f t="shared" si="3"/>
        <v>9.5002741852047166</v>
      </c>
      <c r="AX35" s="30">
        <f>VLOOKUP(G35,[2]Sheet4!$J$58:$AH$1975,25,FALSE)</f>
        <v>9.5</v>
      </c>
      <c r="AY35" s="30">
        <f t="shared" si="18"/>
        <v>2.7418520471655938E-4</v>
      </c>
      <c r="AZ35" s="28" t="str">
        <f t="shared" si="19"/>
        <v>5-10</v>
      </c>
      <c r="BA35" s="28">
        <f t="shared" si="4"/>
        <v>90.499725814795283</v>
      </c>
      <c r="BB35" s="31">
        <f t="shared" si="5"/>
        <v>90.499725814795283</v>
      </c>
      <c r="BC35" s="28">
        <v>6262094.7300000004</v>
      </c>
      <c r="BD35" s="28">
        <v>2036774.9499999946</v>
      </c>
      <c r="BE35" s="28">
        <v>2036349.7100000069</v>
      </c>
      <c r="BF35" s="28">
        <v>6262518.7300000004</v>
      </c>
      <c r="BG35" s="32">
        <f t="shared" si="20"/>
        <v>99.979121895622896</v>
      </c>
      <c r="BH35" s="24">
        <f t="shared" si="6"/>
        <v>9.5191688124213201</v>
      </c>
      <c r="BI35" s="33">
        <f t="shared" si="7"/>
        <v>9.5191688124213201</v>
      </c>
      <c r="BJ35" s="24" t="str">
        <f t="shared" si="21"/>
        <v>5-10</v>
      </c>
      <c r="BK35" s="33">
        <f t="shared" si="8"/>
        <v>99.979121895622896</v>
      </c>
      <c r="BL35" s="33">
        <f t="shared" si="9"/>
        <v>9.5191688124213201</v>
      </c>
      <c r="BM35" s="33" t="str">
        <f t="shared" si="22"/>
        <v>5-10</v>
      </c>
      <c r="BN35" s="34"/>
      <c r="BO35" s="28">
        <f t="shared" si="10"/>
        <v>349871.9399999993</v>
      </c>
      <c r="BP35" s="27">
        <f t="shared" si="11"/>
        <v>9.5002741852047166</v>
      </c>
      <c r="BQ35" s="27" t="str">
        <f t="shared" si="23"/>
        <v>5-10</v>
      </c>
      <c r="BR35" s="18"/>
      <c r="BS35" s="27"/>
      <c r="BT35" s="27"/>
      <c r="BU35" s="27"/>
      <c r="BV35" s="18"/>
      <c r="BW35" s="18"/>
      <c r="BX35" s="18"/>
      <c r="BY35" s="18"/>
      <c r="BZ35" s="18"/>
      <c r="CA35" s="18"/>
    </row>
    <row r="36" spans="1:79" ht="60" hidden="1" customHeight="1" x14ac:dyDescent="0.25">
      <c r="A36" s="41">
        <v>31</v>
      </c>
      <c r="B36" s="42" t="s">
        <v>94</v>
      </c>
      <c r="C36" s="43" t="s">
        <v>95</v>
      </c>
      <c r="D36" s="43" t="s">
        <v>151</v>
      </c>
      <c r="E36" s="29" t="s">
        <v>152</v>
      </c>
      <c r="F36" s="29" t="s">
        <v>166</v>
      </c>
      <c r="G36" s="29" t="str">
        <f t="shared" si="12"/>
        <v>HINDASGHATTA_66F07-S.L.RSTEELS</v>
      </c>
      <c r="H36" s="29" t="s">
        <v>167</v>
      </c>
      <c r="I36" s="29" t="s">
        <v>168</v>
      </c>
      <c r="J36" s="43">
        <v>18.758800000000001</v>
      </c>
      <c r="K36" s="43">
        <v>17.63</v>
      </c>
      <c r="L36" s="43">
        <f t="shared" si="13"/>
        <v>36.388800000000003</v>
      </c>
      <c r="M36" s="43">
        <v>1</v>
      </c>
      <c r="N36" s="43">
        <v>8</v>
      </c>
      <c r="O36" s="43">
        <v>0</v>
      </c>
      <c r="P36" s="43">
        <v>192.505</v>
      </c>
      <c r="Q36" s="43">
        <v>191.398</v>
      </c>
      <c r="R36" s="28">
        <f>VLOOKUP(G36,'[1]CTAZ Jan-25'!$I$167:$Z$2542,18,FALSE)</f>
        <v>191.398</v>
      </c>
      <c r="S36" s="28">
        <f t="shared" si="14"/>
        <v>0</v>
      </c>
      <c r="T36" s="43">
        <f t="shared" si="0"/>
        <v>1.1069999999999993</v>
      </c>
      <c r="U36" s="43">
        <v>20000</v>
      </c>
      <c r="V36" s="43">
        <v>22139.999999999985</v>
      </c>
      <c r="W36" s="43">
        <v>1</v>
      </c>
      <c r="X36" s="43">
        <v>22139.999999999985</v>
      </c>
      <c r="Y36" s="43">
        <v>0</v>
      </c>
      <c r="Z36" s="43">
        <v>0</v>
      </c>
      <c r="AA36" s="43">
        <v>0</v>
      </c>
      <c r="AB36" s="43">
        <v>0</v>
      </c>
      <c r="AC36" s="43">
        <v>0</v>
      </c>
      <c r="AD36" s="43">
        <f t="shared" si="1"/>
        <v>0</v>
      </c>
      <c r="AE36" s="43">
        <v>0</v>
      </c>
      <c r="AF36" s="43">
        <v>0</v>
      </c>
      <c r="AG36" s="43">
        <v>0</v>
      </c>
      <c r="AH36" s="43">
        <v>0</v>
      </c>
      <c r="AI36" s="43">
        <v>0</v>
      </c>
      <c r="AJ36" s="43">
        <f t="shared" si="15"/>
        <v>0</v>
      </c>
      <c r="AK36" s="43">
        <v>0</v>
      </c>
      <c r="AL36" s="43">
        <v>0</v>
      </c>
      <c r="AM36" s="43">
        <v>0</v>
      </c>
      <c r="AN36" s="43">
        <f t="shared" si="2"/>
        <v>22139.999999999985</v>
      </c>
      <c r="AO36" s="43"/>
      <c r="AP36" s="43"/>
      <c r="AQ36" s="43">
        <v>0</v>
      </c>
      <c r="AR36" s="43">
        <v>0</v>
      </c>
      <c r="AS36" s="43">
        <v>19485</v>
      </c>
      <c r="AT36" s="43">
        <v>0</v>
      </c>
      <c r="AU36" s="43">
        <f t="shared" si="16"/>
        <v>19485</v>
      </c>
      <c r="AV36" s="43">
        <f t="shared" si="17"/>
        <v>2654.9999999999854</v>
      </c>
      <c r="AW36" s="30">
        <f t="shared" si="3"/>
        <v>11.991869918699129</v>
      </c>
      <c r="AX36" s="30">
        <f>VLOOKUP(G36,[2]Sheet4!$J$58:$AH$1975,25,FALSE)</f>
        <v>11.99</v>
      </c>
      <c r="AY36" s="30">
        <f t="shared" si="18"/>
        <v>1.8699186991284478E-3</v>
      </c>
      <c r="AZ36" s="28" t="str">
        <f t="shared" si="19"/>
        <v>10-15</v>
      </c>
      <c r="BA36" s="43">
        <f t="shared" si="4"/>
        <v>88.008130081300877</v>
      </c>
      <c r="BB36" s="43">
        <f t="shared" si="5"/>
        <v>88.008130081300877</v>
      </c>
      <c r="BC36" s="43">
        <v>10026884</v>
      </c>
      <c r="BD36" s="43">
        <v>182246</v>
      </c>
      <c r="BE36" s="43">
        <v>149222</v>
      </c>
      <c r="BF36" s="43">
        <v>10059908</v>
      </c>
      <c r="BG36" s="43">
        <f t="shared" si="20"/>
        <v>81.879437683131584</v>
      </c>
      <c r="BH36" s="42">
        <f t="shared" si="6"/>
        <v>27.939437973991865</v>
      </c>
      <c r="BI36" s="42">
        <f t="shared" si="7"/>
        <v>27.939437973991865</v>
      </c>
      <c r="BJ36" s="42" t="str">
        <f t="shared" si="21"/>
        <v>20-30</v>
      </c>
      <c r="BK36" s="42">
        <f t="shared" si="8"/>
        <v>81.879437683131599</v>
      </c>
      <c r="BL36" s="42">
        <f t="shared" si="9"/>
        <v>27.939437973991854</v>
      </c>
      <c r="BM36" s="42" t="str">
        <f t="shared" si="22"/>
        <v>20-30</v>
      </c>
      <c r="BN36" s="44"/>
      <c r="BO36" s="43">
        <f t="shared" si="10"/>
        <v>19485</v>
      </c>
      <c r="BP36" s="42">
        <f t="shared" si="11"/>
        <v>11.991869918699129</v>
      </c>
      <c r="BQ36" s="42" t="str">
        <f t="shared" si="23"/>
        <v>10-15</v>
      </c>
      <c r="BR36" s="22"/>
      <c r="BS36" s="42"/>
      <c r="BT36" s="42"/>
      <c r="BU36" s="42"/>
      <c r="BV36" s="22"/>
      <c r="BW36" s="22"/>
      <c r="BX36" s="22"/>
      <c r="BY36" s="22"/>
      <c r="BZ36" s="22"/>
      <c r="CA36" s="22"/>
    </row>
    <row r="37" spans="1:79" s="35" customFormat="1" ht="60" hidden="1" customHeight="1" x14ac:dyDescent="0.25">
      <c r="A37" s="26">
        <v>32</v>
      </c>
      <c r="B37" s="27" t="s">
        <v>94</v>
      </c>
      <c r="C37" s="28" t="s">
        <v>95</v>
      </c>
      <c r="D37" s="28" t="s">
        <v>151</v>
      </c>
      <c r="E37" s="29" t="s">
        <v>152</v>
      </c>
      <c r="F37" s="29" t="s">
        <v>169</v>
      </c>
      <c r="G37" s="29" t="str">
        <f t="shared" si="12"/>
        <v>HINDASGHATTA_66F08-KURUBARAHALLI</v>
      </c>
      <c r="H37" s="29" t="s">
        <v>170</v>
      </c>
      <c r="I37" s="29" t="s">
        <v>100</v>
      </c>
      <c r="J37" s="28">
        <v>26.156320000000001</v>
      </c>
      <c r="K37" s="28">
        <v>24.576000000000001</v>
      </c>
      <c r="L37" s="28">
        <f t="shared" si="13"/>
        <v>50.732320000000001</v>
      </c>
      <c r="M37" s="28">
        <v>113</v>
      </c>
      <c r="N37" s="28">
        <v>3</v>
      </c>
      <c r="O37" s="28">
        <v>494</v>
      </c>
      <c r="P37" s="28">
        <v>702.20799999999997</v>
      </c>
      <c r="Q37" s="28">
        <v>677.53499999999997</v>
      </c>
      <c r="R37" s="28">
        <f>VLOOKUP(G37,'[1]CTAZ Jan-25'!$I$167:$Z$2542,18,FALSE)</f>
        <v>677.53499999999997</v>
      </c>
      <c r="S37" s="28">
        <f t="shared" si="14"/>
        <v>0</v>
      </c>
      <c r="T37" s="28">
        <f t="shared" si="0"/>
        <v>24.673000000000002</v>
      </c>
      <c r="U37" s="28">
        <v>20000</v>
      </c>
      <c r="V37" s="28">
        <v>493460.00000000006</v>
      </c>
      <c r="W37" s="28">
        <v>1</v>
      </c>
      <c r="X37" s="28">
        <v>493460.00000000006</v>
      </c>
      <c r="Y37" s="28">
        <v>0</v>
      </c>
      <c r="Z37" s="28">
        <v>0</v>
      </c>
      <c r="AA37" s="28">
        <v>0</v>
      </c>
      <c r="AB37" s="28">
        <v>0</v>
      </c>
      <c r="AC37" s="28">
        <v>10000</v>
      </c>
      <c r="AD37" s="28">
        <f t="shared" si="1"/>
        <v>10000</v>
      </c>
      <c r="AE37" s="28">
        <v>0</v>
      </c>
      <c r="AF37" s="28">
        <v>0</v>
      </c>
      <c r="AG37" s="28">
        <v>0</v>
      </c>
      <c r="AH37" s="28">
        <v>0</v>
      </c>
      <c r="AI37" s="28">
        <v>0</v>
      </c>
      <c r="AJ37" s="28">
        <f t="shared" si="15"/>
        <v>0</v>
      </c>
      <c r="AK37" s="28">
        <v>0</v>
      </c>
      <c r="AL37" s="28">
        <v>0</v>
      </c>
      <c r="AM37" s="28">
        <v>0</v>
      </c>
      <c r="AN37" s="28">
        <f t="shared" si="2"/>
        <v>503460.00000000006</v>
      </c>
      <c r="AO37" s="28"/>
      <c r="AP37" s="28"/>
      <c r="AQ37" s="28">
        <v>0</v>
      </c>
      <c r="AR37" s="28">
        <v>0</v>
      </c>
      <c r="AS37" s="28">
        <v>455631.50900000054</v>
      </c>
      <c r="AT37" s="28">
        <v>0</v>
      </c>
      <c r="AU37" s="28">
        <f t="shared" si="16"/>
        <v>455631.50900000054</v>
      </c>
      <c r="AV37" s="28">
        <f t="shared" si="17"/>
        <v>47828.490999999514</v>
      </c>
      <c r="AW37" s="30">
        <f t="shared" si="3"/>
        <v>9.4999584872680067</v>
      </c>
      <c r="AX37" s="30">
        <f>VLOOKUP(G37,[2]Sheet4!$J$58:$AH$1975,25,FALSE)</f>
        <v>9.5</v>
      </c>
      <c r="AY37" s="30">
        <f t="shared" si="18"/>
        <v>-4.1512731993265106E-5</v>
      </c>
      <c r="AZ37" s="28" t="str">
        <f t="shared" si="19"/>
        <v>5-10</v>
      </c>
      <c r="BA37" s="28">
        <f t="shared" si="4"/>
        <v>90.500041512731983</v>
      </c>
      <c r="BB37" s="31">
        <f t="shared" si="5"/>
        <v>90.500041512731983</v>
      </c>
      <c r="BC37" s="28">
        <v>15819009.359999999</v>
      </c>
      <c r="BD37" s="28">
        <v>2652138.8899999992</v>
      </c>
      <c r="BE37" s="28">
        <v>2652137.1270000064</v>
      </c>
      <c r="BF37" s="28">
        <v>15819010.359999999</v>
      </c>
      <c r="BG37" s="32">
        <f t="shared" si="20"/>
        <v>99.999933525351963</v>
      </c>
      <c r="BH37" s="24">
        <f t="shared" si="6"/>
        <v>9.5000186468520926</v>
      </c>
      <c r="BI37" s="33">
        <f t="shared" si="7"/>
        <v>9.5000186468520926</v>
      </c>
      <c r="BJ37" s="24" t="str">
        <f t="shared" si="21"/>
        <v>5-10</v>
      </c>
      <c r="BK37" s="33">
        <f t="shared" si="8"/>
        <v>99.999933525351963</v>
      </c>
      <c r="BL37" s="33">
        <f t="shared" si="9"/>
        <v>9.5000186468520926</v>
      </c>
      <c r="BM37" s="33" t="str">
        <f t="shared" si="22"/>
        <v>5-10</v>
      </c>
      <c r="BN37" s="34"/>
      <c r="BO37" s="28">
        <f t="shared" si="10"/>
        <v>455631.50900000054</v>
      </c>
      <c r="BP37" s="27">
        <f t="shared" si="11"/>
        <v>9.4999584872680067</v>
      </c>
      <c r="BQ37" s="27" t="str">
        <f t="shared" si="23"/>
        <v>5-10</v>
      </c>
      <c r="BR37" s="18"/>
      <c r="BS37" s="27"/>
      <c r="BT37" s="27"/>
      <c r="BU37" s="27"/>
      <c r="BV37" s="18"/>
      <c r="BW37" s="18"/>
      <c r="BX37" s="18"/>
      <c r="BY37" s="18"/>
      <c r="BZ37" s="18"/>
      <c r="CA37" s="18"/>
    </row>
    <row r="38" spans="1:79" ht="60" hidden="1" customHeight="1" x14ac:dyDescent="0.25">
      <c r="A38" s="41">
        <v>33</v>
      </c>
      <c r="B38" s="42" t="s">
        <v>94</v>
      </c>
      <c r="C38" s="43" t="s">
        <v>95</v>
      </c>
      <c r="D38" s="43" t="s">
        <v>151</v>
      </c>
      <c r="E38" s="29" t="s">
        <v>152</v>
      </c>
      <c r="F38" s="29" t="s">
        <v>171</v>
      </c>
      <c r="G38" s="29" t="str">
        <f t="shared" si="12"/>
        <v>HINDASGHATTA_66F09-NJYSOMERAHALLI</v>
      </c>
      <c r="H38" s="29" t="s">
        <v>172</v>
      </c>
      <c r="I38" s="29" t="s">
        <v>103</v>
      </c>
      <c r="J38" s="43">
        <v>25.6</v>
      </c>
      <c r="K38" s="43">
        <v>18.559999999999999</v>
      </c>
      <c r="L38" s="43">
        <f t="shared" si="13"/>
        <v>44.16</v>
      </c>
      <c r="M38" s="43">
        <v>88</v>
      </c>
      <c r="N38" s="43">
        <v>4225</v>
      </c>
      <c r="O38" s="43">
        <v>0</v>
      </c>
      <c r="P38" s="43">
        <v>2880.74</v>
      </c>
      <c r="Q38" s="43">
        <v>2800.05</v>
      </c>
      <c r="R38" s="28">
        <f>VLOOKUP(G38,'[1]CTAZ Jan-25'!$I$167:$Z$2542,18,FALSE)</f>
        <v>2800.05</v>
      </c>
      <c r="S38" s="28">
        <f t="shared" si="14"/>
        <v>0</v>
      </c>
      <c r="T38" s="43">
        <f t="shared" si="0"/>
        <v>80.6899999999996</v>
      </c>
      <c r="U38" s="43">
        <v>2000</v>
      </c>
      <c r="V38" s="43">
        <v>161379.99999999919</v>
      </c>
      <c r="W38" s="43">
        <v>1</v>
      </c>
      <c r="X38" s="43">
        <v>161379.99999999919</v>
      </c>
      <c r="Y38" s="43">
        <v>0</v>
      </c>
      <c r="Z38" s="43">
        <v>0</v>
      </c>
      <c r="AA38" s="43">
        <v>0</v>
      </c>
      <c r="AB38" s="43">
        <v>0</v>
      </c>
      <c r="AC38" s="43">
        <v>90000</v>
      </c>
      <c r="AD38" s="43">
        <f t="shared" si="1"/>
        <v>90000</v>
      </c>
      <c r="AE38" s="43">
        <v>0</v>
      </c>
      <c r="AF38" s="43">
        <v>0</v>
      </c>
      <c r="AG38" s="43">
        <v>0</v>
      </c>
      <c r="AH38" s="43">
        <v>0</v>
      </c>
      <c r="AI38" s="43">
        <v>0</v>
      </c>
      <c r="AJ38" s="43">
        <f t="shared" si="15"/>
        <v>0</v>
      </c>
      <c r="AK38" s="43">
        <v>0</v>
      </c>
      <c r="AL38" s="43">
        <v>0</v>
      </c>
      <c r="AM38" s="43">
        <v>0</v>
      </c>
      <c r="AN38" s="43">
        <f t="shared" si="2"/>
        <v>251379.99999999919</v>
      </c>
      <c r="AO38" s="43"/>
      <c r="AP38" s="43"/>
      <c r="AQ38" s="43">
        <v>0</v>
      </c>
      <c r="AR38" s="43">
        <v>0</v>
      </c>
      <c r="AS38" s="43">
        <v>234893.15</v>
      </c>
      <c r="AT38" s="43">
        <v>0</v>
      </c>
      <c r="AU38" s="43">
        <f t="shared" si="16"/>
        <v>234893.15</v>
      </c>
      <c r="AV38" s="43">
        <f t="shared" si="17"/>
        <v>16486.849999999191</v>
      </c>
      <c r="AW38" s="30">
        <f t="shared" si="3"/>
        <v>6.5585368764417398</v>
      </c>
      <c r="AX38" s="30">
        <f>VLOOKUP(G38,[2]Sheet4!$J$58:$AH$1975,25,FALSE)</f>
        <v>6.56</v>
      </c>
      <c r="AY38" s="30">
        <f t="shared" si="18"/>
        <v>-1.4631235582598379E-3</v>
      </c>
      <c r="AZ38" s="28" t="str">
        <f t="shared" si="19"/>
        <v>5-10</v>
      </c>
      <c r="BA38" s="43">
        <f t="shared" si="4"/>
        <v>93.441463123558265</v>
      </c>
      <c r="BB38" s="43">
        <f t="shared" si="5"/>
        <v>93.441463123558265</v>
      </c>
      <c r="BC38" s="43">
        <v>45571649.380000018</v>
      </c>
      <c r="BD38" s="43">
        <v>2733671.6399999959</v>
      </c>
      <c r="BE38" s="43">
        <v>1475692.0099999947</v>
      </c>
      <c r="BF38" s="43">
        <v>46829629.00999999</v>
      </c>
      <c r="BG38" s="43">
        <f t="shared" si="20"/>
        <v>53.982050675259472</v>
      </c>
      <c r="BH38" s="42">
        <f t="shared" si="6"/>
        <v>49.55838202493689</v>
      </c>
      <c r="BI38" s="42">
        <f t="shared" si="7"/>
        <v>49.55838202493689</v>
      </c>
      <c r="BJ38" s="42" t="str">
        <f t="shared" si="21"/>
        <v>&gt;30</v>
      </c>
      <c r="BK38" s="42">
        <f t="shared" si="8"/>
        <v>53.982050675259472</v>
      </c>
      <c r="BL38" s="42">
        <f t="shared" si="9"/>
        <v>49.55838202493689</v>
      </c>
      <c r="BM38" s="42" t="str">
        <f t="shared" si="22"/>
        <v>&gt;30</v>
      </c>
      <c r="BN38" s="44"/>
      <c r="BO38" s="43">
        <f t="shared" si="10"/>
        <v>234893.15</v>
      </c>
      <c r="BP38" s="42">
        <f t="shared" si="11"/>
        <v>6.5585368764417398</v>
      </c>
      <c r="BQ38" s="42" t="str">
        <f t="shared" si="23"/>
        <v>5-10</v>
      </c>
      <c r="BR38" s="22"/>
      <c r="BS38" s="42"/>
      <c r="BT38" s="42"/>
      <c r="BU38" s="42"/>
      <c r="BV38" s="22"/>
      <c r="BW38" s="22"/>
      <c r="BX38" s="22"/>
      <c r="BY38" s="22"/>
      <c r="BZ38" s="22"/>
      <c r="CA38" s="22"/>
    </row>
    <row r="39" spans="1:79" s="35" customFormat="1" ht="60" hidden="1" customHeight="1" x14ac:dyDescent="0.25">
      <c r="A39" s="26">
        <v>34</v>
      </c>
      <c r="B39" s="27" t="s">
        <v>94</v>
      </c>
      <c r="C39" s="28" t="s">
        <v>95</v>
      </c>
      <c r="D39" s="28" t="s">
        <v>151</v>
      </c>
      <c r="E39" s="29" t="s">
        <v>152</v>
      </c>
      <c r="F39" s="29" t="s">
        <v>173</v>
      </c>
      <c r="G39" s="29" t="str">
        <f t="shared" si="12"/>
        <v>HINDASGHATTA_66F10-HULUGULAKUNTE</v>
      </c>
      <c r="H39" s="29" t="s">
        <v>174</v>
      </c>
      <c r="I39" s="29" t="s">
        <v>100</v>
      </c>
      <c r="J39" s="28">
        <v>14.68</v>
      </c>
      <c r="K39" s="28">
        <v>18.649999999999999</v>
      </c>
      <c r="L39" s="28">
        <f t="shared" si="13"/>
        <v>33.33</v>
      </c>
      <c r="M39" s="28">
        <v>117</v>
      </c>
      <c r="N39" s="28">
        <v>20</v>
      </c>
      <c r="O39" s="28">
        <v>342</v>
      </c>
      <c r="P39" s="28">
        <v>4074.14</v>
      </c>
      <c r="Q39" s="28">
        <v>3819.01</v>
      </c>
      <c r="R39" s="28">
        <f>VLOOKUP(G39,'[1]CTAZ Jan-25'!$I$167:$Z$2542,18,FALSE)</f>
        <v>3819.01</v>
      </c>
      <c r="S39" s="28">
        <f t="shared" si="14"/>
        <v>0</v>
      </c>
      <c r="T39" s="28">
        <f t="shared" si="0"/>
        <v>255.12999999999965</v>
      </c>
      <c r="U39" s="28">
        <v>2000</v>
      </c>
      <c r="V39" s="28">
        <v>510259.9999999993</v>
      </c>
      <c r="W39" s="28">
        <v>1</v>
      </c>
      <c r="X39" s="28">
        <v>510259.9999999993</v>
      </c>
      <c r="Y39" s="28">
        <v>0</v>
      </c>
      <c r="Z39" s="28">
        <v>0</v>
      </c>
      <c r="AA39" s="28">
        <v>0</v>
      </c>
      <c r="AB39" s="28">
        <v>0</v>
      </c>
      <c r="AC39" s="28">
        <v>10000</v>
      </c>
      <c r="AD39" s="28">
        <f t="shared" si="1"/>
        <v>10000</v>
      </c>
      <c r="AE39" s="28">
        <v>0</v>
      </c>
      <c r="AF39" s="28">
        <v>0</v>
      </c>
      <c r="AG39" s="28">
        <v>0</v>
      </c>
      <c r="AH39" s="28">
        <v>0</v>
      </c>
      <c r="AI39" s="28">
        <v>0</v>
      </c>
      <c r="AJ39" s="28">
        <f t="shared" si="15"/>
        <v>0</v>
      </c>
      <c r="AK39" s="28">
        <v>0</v>
      </c>
      <c r="AL39" s="28">
        <v>0</v>
      </c>
      <c r="AM39" s="28">
        <v>0</v>
      </c>
      <c r="AN39" s="28">
        <f t="shared" si="2"/>
        <v>520259.9999999993</v>
      </c>
      <c r="AO39" s="28"/>
      <c r="AP39" s="28"/>
      <c r="AQ39" s="28">
        <v>0</v>
      </c>
      <c r="AR39" s="28">
        <v>0</v>
      </c>
      <c r="AS39" s="28">
        <v>470835.89599999919</v>
      </c>
      <c r="AT39" s="28">
        <v>0</v>
      </c>
      <c r="AU39" s="28">
        <f t="shared" si="16"/>
        <v>470835.89599999919</v>
      </c>
      <c r="AV39" s="28">
        <f t="shared" si="17"/>
        <v>49424.104000000108</v>
      </c>
      <c r="AW39" s="30">
        <f t="shared" si="3"/>
        <v>9.4998854418944703</v>
      </c>
      <c r="AX39" s="30">
        <f>VLOOKUP(G39,[2]Sheet4!$J$58:$AH$1975,25,FALSE)</f>
        <v>9.5</v>
      </c>
      <c r="AY39" s="30">
        <f t="shared" si="18"/>
        <v>-1.1455810552973844E-4</v>
      </c>
      <c r="AZ39" s="28" t="str">
        <f t="shared" si="19"/>
        <v>5-10</v>
      </c>
      <c r="BA39" s="28">
        <f t="shared" si="4"/>
        <v>90.500114558105523</v>
      </c>
      <c r="BB39" s="31">
        <f t="shared" si="5"/>
        <v>90.500114558105523</v>
      </c>
      <c r="BC39" s="28">
        <v>13162736.969999999</v>
      </c>
      <c r="BD39" s="28">
        <v>2741545.6200000062</v>
      </c>
      <c r="BE39" s="28">
        <v>2741144.7709999876</v>
      </c>
      <c r="BF39" s="28">
        <v>13163138.939999999</v>
      </c>
      <c r="BG39" s="32">
        <f t="shared" si="20"/>
        <v>99.985378722239957</v>
      </c>
      <c r="BH39" s="24">
        <f t="shared" si="6"/>
        <v>9.5131177150171826</v>
      </c>
      <c r="BI39" s="33">
        <f t="shared" si="7"/>
        <v>9.5131177150171826</v>
      </c>
      <c r="BJ39" s="24" t="str">
        <f t="shared" si="21"/>
        <v>5-10</v>
      </c>
      <c r="BK39" s="33">
        <f t="shared" si="8"/>
        <v>99.985378722239957</v>
      </c>
      <c r="BL39" s="33">
        <f t="shared" si="9"/>
        <v>9.5131177150171826</v>
      </c>
      <c r="BM39" s="33" t="str">
        <f t="shared" si="22"/>
        <v>5-10</v>
      </c>
      <c r="BN39" s="34"/>
      <c r="BO39" s="28">
        <f t="shared" si="10"/>
        <v>470835.89599999919</v>
      </c>
      <c r="BP39" s="27">
        <f t="shared" si="11"/>
        <v>9.4998854418944703</v>
      </c>
      <c r="BQ39" s="27" t="str">
        <f t="shared" si="23"/>
        <v>5-10</v>
      </c>
      <c r="BR39" s="18"/>
      <c r="BS39" s="27"/>
      <c r="BT39" s="27"/>
      <c r="BU39" s="27"/>
      <c r="BV39" s="18"/>
      <c r="BW39" s="18"/>
      <c r="BX39" s="18"/>
      <c r="BY39" s="18"/>
      <c r="BZ39" s="18"/>
      <c r="CA39" s="18"/>
    </row>
    <row r="40" spans="1:79" s="35" customFormat="1" ht="60" hidden="1" customHeight="1" x14ac:dyDescent="0.25">
      <c r="A40" s="26">
        <v>35</v>
      </c>
      <c r="B40" s="27" t="s">
        <v>94</v>
      </c>
      <c r="C40" s="28" t="s">
        <v>95</v>
      </c>
      <c r="D40" s="28" t="s">
        <v>151</v>
      </c>
      <c r="E40" s="29" t="s">
        <v>152</v>
      </c>
      <c r="F40" s="29" t="s">
        <v>175</v>
      </c>
      <c r="G40" s="29" t="str">
        <f t="shared" si="12"/>
        <v>HINDASGHATTA_66F11-NJYMAVINAMADU</v>
      </c>
      <c r="H40" s="29" t="s">
        <v>176</v>
      </c>
      <c r="I40" s="29" t="s">
        <v>103</v>
      </c>
      <c r="J40" s="28">
        <v>22.492559999999997</v>
      </c>
      <c r="K40" s="28">
        <v>21.137999999999998</v>
      </c>
      <c r="L40" s="28">
        <f t="shared" si="13"/>
        <v>43.630559999999996</v>
      </c>
      <c r="M40" s="28">
        <v>56</v>
      </c>
      <c r="N40" s="28">
        <v>2619</v>
      </c>
      <c r="O40" s="28">
        <v>0</v>
      </c>
      <c r="P40" s="28">
        <v>795.06799999999998</v>
      </c>
      <c r="Q40" s="28">
        <v>778.45100000000002</v>
      </c>
      <c r="R40" s="28">
        <f>VLOOKUP(G40,'[1]CTAZ Jan-25'!$I$167:$Z$2542,18,FALSE)</f>
        <v>778.45100000000002</v>
      </c>
      <c r="S40" s="28">
        <f t="shared" si="14"/>
        <v>0</v>
      </c>
      <c r="T40" s="28">
        <f t="shared" si="0"/>
        <v>16.616999999999962</v>
      </c>
      <c r="U40" s="28">
        <v>12500</v>
      </c>
      <c r="V40" s="28">
        <v>207712.49999999953</v>
      </c>
      <c r="W40" s="28">
        <v>1</v>
      </c>
      <c r="X40" s="28">
        <v>207712.49999999953</v>
      </c>
      <c r="Y40" s="28">
        <v>0</v>
      </c>
      <c r="Z40" s="28">
        <v>0</v>
      </c>
      <c r="AA40" s="28">
        <v>0</v>
      </c>
      <c r="AB40" s="28">
        <v>0</v>
      </c>
      <c r="AC40" s="28">
        <v>12000</v>
      </c>
      <c r="AD40" s="28">
        <f t="shared" si="1"/>
        <v>12000</v>
      </c>
      <c r="AE40" s="28">
        <v>0</v>
      </c>
      <c r="AF40" s="28">
        <v>0</v>
      </c>
      <c r="AG40" s="28">
        <v>0</v>
      </c>
      <c r="AH40" s="28">
        <v>0</v>
      </c>
      <c r="AI40" s="28">
        <v>0</v>
      </c>
      <c r="AJ40" s="28">
        <f t="shared" si="15"/>
        <v>0</v>
      </c>
      <c r="AK40" s="28">
        <v>0</v>
      </c>
      <c r="AL40" s="28">
        <v>0</v>
      </c>
      <c r="AM40" s="28">
        <v>0</v>
      </c>
      <c r="AN40" s="28">
        <f t="shared" si="2"/>
        <v>219712.49999999953</v>
      </c>
      <c r="AO40" s="28"/>
      <c r="AP40" s="28"/>
      <c r="AQ40" s="28">
        <v>0</v>
      </c>
      <c r="AR40" s="28">
        <v>0</v>
      </c>
      <c r="AS40" s="28">
        <v>195455.3</v>
      </c>
      <c r="AT40" s="28">
        <v>0</v>
      </c>
      <c r="AU40" s="28">
        <f t="shared" si="16"/>
        <v>195455.3</v>
      </c>
      <c r="AV40" s="28">
        <f t="shared" si="17"/>
        <v>24257.199999999546</v>
      </c>
      <c r="AW40" s="30">
        <f t="shared" si="3"/>
        <v>11.040427831825498</v>
      </c>
      <c r="AX40" s="30">
        <f>VLOOKUP(G40,[2]Sheet4!$J$58:$AH$1975,25,FALSE)</f>
        <v>11.04</v>
      </c>
      <c r="AY40" s="30">
        <f t="shared" si="18"/>
        <v>4.2783182549932519E-4</v>
      </c>
      <c r="AZ40" s="28" t="str">
        <f t="shared" si="19"/>
        <v>10-15</v>
      </c>
      <c r="BA40" s="28">
        <f t="shared" si="4"/>
        <v>88.959572168174503</v>
      </c>
      <c r="BB40" s="31">
        <f t="shared" si="5"/>
        <v>88.959572168174503</v>
      </c>
      <c r="BC40" s="28">
        <v>28721413.279999983</v>
      </c>
      <c r="BD40" s="28">
        <v>1903714.689999999</v>
      </c>
      <c r="BE40" s="28">
        <v>964526.68999999901</v>
      </c>
      <c r="BF40" s="28">
        <v>29660601.279999986</v>
      </c>
      <c r="BG40" s="32">
        <f t="shared" si="20"/>
        <v>50.665506499821127</v>
      </c>
      <c r="BH40" s="24">
        <f t="shared" si="6"/>
        <v>54.92818218092048</v>
      </c>
      <c r="BI40" s="33">
        <f t="shared" si="7"/>
        <v>54.92818218092048</v>
      </c>
      <c r="BJ40" s="24" t="str">
        <f t="shared" si="21"/>
        <v>&gt;30</v>
      </c>
      <c r="BK40" s="33">
        <f t="shared" si="8"/>
        <v>50.66550649982112</v>
      </c>
      <c r="BL40" s="33">
        <f t="shared" si="9"/>
        <v>54.92818218092048</v>
      </c>
      <c r="BM40" s="33" t="str">
        <f t="shared" si="22"/>
        <v>&gt;30</v>
      </c>
      <c r="BN40" s="34"/>
      <c r="BO40" s="28">
        <f t="shared" si="10"/>
        <v>195455.3</v>
      </c>
      <c r="BP40" s="27">
        <f t="shared" si="11"/>
        <v>11.040427831825498</v>
      </c>
      <c r="BQ40" s="27" t="str">
        <f t="shared" si="23"/>
        <v>10-15</v>
      </c>
      <c r="BR40" s="6"/>
      <c r="BS40" s="27"/>
      <c r="BT40" s="27"/>
      <c r="BU40" s="27"/>
      <c r="BV40" s="18"/>
      <c r="BW40" s="18"/>
      <c r="BX40" s="18"/>
      <c r="BY40" s="18"/>
      <c r="BZ40" s="18"/>
      <c r="CA40" s="18"/>
    </row>
    <row r="41" spans="1:79" s="35" customFormat="1" ht="60" hidden="1" customHeight="1" x14ac:dyDescent="0.25">
      <c r="A41" s="26">
        <v>36</v>
      </c>
      <c r="B41" s="27" t="s">
        <v>94</v>
      </c>
      <c r="C41" s="28" t="s">
        <v>95</v>
      </c>
      <c r="D41" s="28" t="s">
        <v>151</v>
      </c>
      <c r="E41" s="29" t="s">
        <v>152</v>
      </c>
      <c r="F41" s="29" t="s">
        <v>177</v>
      </c>
      <c r="G41" s="29" t="str">
        <f t="shared" si="12"/>
        <v>HINDASGHATTA_66F12-NJYYALLADAKERE</v>
      </c>
      <c r="H41" s="29" t="s">
        <v>178</v>
      </c>
      <c r="I41" s="29" t="s">
        <v>103</v>
      </c>
      <c r="J41" s="28">
        <v>24.349440000000001</v>
      </c>
      <c r="K41" s="28">
        <v>22.882000000000001</v>
      </c>
      <c r="L41" s="28">
        <f t="shared" si="13"/>
        <v>47.231440000000006</v>
      </c>
      <c r="M41" s="28">
        <v>53</v>
      </c>
      <c r="N41" s="28">
        <v>2369</v>
      </c>
      <c r="O41" s="28">
        <v>0</v>
      </c>
      <c r="P41" s="28">
        <v>493.56799999999998</v>
      </c>
      <c r="Q41" s="28">
        <v>484.024</v>
      </c>
      <c r="R41" s="28">
        <f>VLOOKUP(G41,'[1]CTAZ Jan-25'!$I$167:$Z$2542,18,FALSE)</f>
        <v>484.024</v>
      </c>
      <c r="S41" s="28">
        <f t="shared" si="14"/>
        <v>0</v>
      </c>
      <c r="T41" s="28">
        <f t="shared" si="0"/>
        <v>9.5439999999999827</v>
      </c>
      <c r="U41" s="28">
        <v>10000</v>
      </c>
      <c r="V41" s="28">
        <v>95439.999999999825</v>
      </c>
      <c r="W41" s="28">
        <v>1</v>
      </c>
      <c r="X41" s="28">
        <v>95439.999999999825</v>
      </c>
      <c r="Y41" s="28">
        <v>0</v>
      </c>
      <c r="Z41" s="28">
        <v>0</v>
      </c>
      <c r="AA41" s="28">
        <v>0</v>
      </c>
      <c r="AB41" s="28">
        <v>0</v>
      </c>
      <c r="AC41" s="28">
        <v>0</v>
      </c>
      <c r="AD41" s="28">
        <f t="shared" si="1"/>
        <v>0</v>
      </c>
      <c r="AE41" s="28">
        <v>0</v>
      </c>
      <c r="AF41" s="28">
        <v>0</v>
      </c>
      <c r="AG41" s="28">
        <v>0</v>
      </c>
      <c r="AH41" s="28">
        <v>0</v>
      </c>
      <c r="AI41" s="28">
        <v>5000</v>
      </c>
      <c r="AJ41" s="28">
        <f t="shared" si="15"/>
        <v>5000</v>
      </c>
      <c r="AK41" s="28">
        <v>0</v>
      </c>
      <c r="AL41" s="28">
        <v>0</v>
      </c>
      <c r="AM41" s="28">
        <v>0</v>
      </c>
      <c r="AN41" s="28">
        <f t="shared" si="2"/>
        <v>90439.999999999825</v>
      </c>
      <c r="AO41" s="28"/>
      <c r="AP41" s="28"/>
      <c r="AQ41" s="28">
        <v>0</v>
      </c>
      <c r="AR41" s="28">
        <v>0</v>
      </c>
      <c r="AS41" s="28">
        <v>80206.3</v>
      </c>
      <c r="AT41" s="28">
        <v>0</v>
      </c>
      <c r="AU41" s="28">
        <f t="shared" si="16"/>
        <v>80206.3</v>
      </c>
      <c r="AV41" s="28">
        <f t="shared" si="17"/>
        <v>10233.699999999822</v>
      </c>
      <c r="AW41" s="30">
        <f t="shared" si="3"/>
        <v>11.315457762052015</v>
      </c>
      <c r="AX41" s="30">
        <f>VLOOKUP(G41,[2]Sheet4!$J$58:$AH$1975,25,FALSE)</f>
        <v>11.32</v>
      </c>
      <c r="AY41" s="30">
        <f t="shared" si="18"/>
        <v>-4.5422379479855834E-3</v>
      </c>
      <c r="AZ41" s="28" t="str">
        <f t="shared" si="19"/>
        <v>10-15</v>
      </c>
      <c r="BA41" s="28">
        <f t="shared" si="4"/>
        <v>88.68454223794798</v>
      </c>
      <c r="BB41" s="31">
        <f t="shared" si="5"/>
        <v>88.68454223794798</v>
      </c>
      <c r="BC41" s="28">
        <v>18955795.660000041</v>
      </c>
      <c r="BD41" s="28">
        <v>1121871.1499999934</v>
      </c>
      <c r="BE41" s="28">
        <v>532740.14999999397</v>
      </c>
      <c r="BF41" s="28">
        <v>19544926.660000056</v>
      </c>
      <c r="BG41" s="32">
        <f t="shared" si="20"/>
        <v>47.486750149515572</v>
      </c>
      <c r="BH41" s="24">
        <f t="shared" si="6"/>
        <v>57.886593006224039</v>
      </c>
      <c r="BI41" s="33">
        <f t="shared" si="7"/>
        <v>57.886593006224039</v>
      </c>
      <c r="BJ41" s="24" t="str">
        <f t="shared" si="21"/>
        <v>&gt;30</v>
      </c>
      <c r="BK41" s="33">
        <f t="shared" si="8"/>
        <v>47.486750149515579</v>
      </c>
      <c r="BL41" s="33">
        <f t="shared" si="9"/>
        <v>57.886593006224032</v>
      </c>
      <c r="BM41" s="33" t="str">
        <f t="shared" si="22"/>
        <v>&gt;30</v>
      </c>
      <c r="BN41" s="34"/>
      <c r="BO41" s="28">
        <f t="shared" si="10"/>
        <v>80206.3</v>
      </c>
      <c r="BP41" s="27">
        <f t="shared" si="11"/>
        <v>11.315457762052015</v>
      </c>
      <c r="BQ41" s="27" t="str">
        <f t="shared" si="23"/>
        <v>10-15</v>
      </c>
      <c r="BR41" s="9"/>
      <c r="BS41" s="27"/>
      <c r="BT41" s="27"/>
      <c r="BU41" s="27"/>
      <c r="BV41" s="18"/>
      <c r="BW41" s="18"/>
      <c r="BX41" s="18"/>
      <c r="BY41" s="18"/>
      <c r="BZ41" s="18"/>
      <c r="CA41" s="18"/>
    </row>
    <row r="42" spans="1:79" s="35" customFormat="1" ht="60" hidden="1" customHeight="1" x14ac:dyDescent="0.25">
      <c r="A42" s="26">
        <v>37</v>
      </c>
      <c r="B42" s="27" t="s">
        <v>94</v>
      </c>
      <c r="C42" s="28" t="s">
        <v>95</v>
      </c>
      <c r="D42" s="28" t="s">
        <v>151</v>
      </c>
      <c r="E42" s="29" t="s">
        <v>152</v>
      </c>
      <c r="F42" s="29" t="s">
        <v>179</v>
      </c>
      <c r="G42" s="29" t="str">
        <f t="shared" si="12"/>
        <v>HINDASGHATTA_66F13-CHIGALIKATTE</v>
      </c>
      <c r="H42" s="29" t="s">
        <v>180</v>
      </c>
      <c r="I42" s="29" t="s">
        <v>100</v>
      </c>
      <c r="J42" s="28">
        <v>23.65</v>
      </c>
      <c r="K42" s="28">
        <v>25.6</v>
      </c>
      <c r="L42" s="28">
        <f t="shared" si="13"/>
        <v>49.25</v>
      </c>
      <c r="M42" s="28">
        <v>121</v>
      </c>
      <c r="N42" s="28">
        <v>0</v>
      </c>
      <c r="O42" s="28">
        <v>378</v>
      </c>
      <c r="P42" s="28">
        <v>834.71799999999996</v>
      </c>
      <c r="Q42" s="28">
        <v>806.83100000000002</v>
      </c>
      <c r="R42" s="28">
        <f>VLOOKUP(G42,'[1]CTAZ Jan-25'!$I$167:$Z$2542,18,FALSE)</f>
        <v>806.83100000000002</v>
      </c>
      <c r="S42" s="28">
        <f t="shared" si="14"/>
        <v>0</v>
      </c>
      <c r="T42" s="28">
        <f t="shared" si="0"/>
        <v>27.886999999999944</v>
      </c>
      <c r="U42" s="28">
        <v>20000</v>
      </c>
      <c r="V42" s="28">
        <v>557739.99999999884</v>
      </c>
      <c r="W42" s="28">
        <v>1</v>
      </c>
      <c r="X42" s="28">
        <v>557739.99999999884</v>
      </c>
      <c r="Y42" s="28">
        <v>0</v>
      </c>
      <c r="Z42" s="28">
        <v>0</v>
      </c>
      <c r="AA42" s="28">
        <v>0</v>
      </c>
      <c r="AB42" s="28">
        <v>0</v>
      </c>
      <c r="AC42" s="28">
        <v>10000</v>
      </c>
      <c r="AD42" s="28">
        <f t="shared" si="1"/>
        <v>10000</v>
      </c>
      <c r="AE42" s="28">
        <v>0</v>
      </c>
      <c r="AF42" s="28">
        <v>0</v>
      </c>
      <c r="AG42" s="28">
        <v>0</v>
      </c>
      <c r="AH42" s="28">
        <v>0</v>
      </c>
      <c r="AI42" s="28">
        <v>0</v>
      </c>
      <c r="AJ42" s="28">
        <f t="shared" si="15"/>
        <v>0</v>
      </c>
      <c r="AK42" s="28">
        <v>0</v>
      </c>
      <c r="AL42" s="28">
        <v>0</v>
      </c>
      <c r="AM42" s="28">
        <v>0</v>
      </c>
      <c r="AN42" s="28">
        <f t="shared" si="2"/>
        <v>567739.99999999884</v>
      </c>
      <c r="AO42" s="28"/>
      <c r="AP42" s="28"/>
      <c r="AQ42" s="28">
        <v>0</v>
      </c>
      <c r="AR42" s="28">
        <v>0</v>
      </c>
      <c r="AS42" s="28">
        <v>513806.08999999677</v>
      </c>
      <c r="AT42" s="28">
        <v>0</v>
      </c>
      <c r="AU42" s="28">
        <f t="shared" si="16"/>
        <v>513806.08999999677</v>
      </c>
      <c r="AV42" s="28">
        <f t="shared" si="17"/>
        <v>53933.91000000207</v>
      </c>
      <c r="AW42" s="30">
        <f t="shared" si="3"/>
        <v>9.4997551696202809</v>
      </c>
      <c r="AX42" s="30">
        <f>VLOOKUP(G42,[2]Sheet4!$J$58:$AH$1975,25,FALSE)</f>
        <v>9.5</v>
      </c>
      <c r="AY42" s="30">
        <f t="shared" si="18"/>
        <v>-2.448303797191187E-4</v>
      </c>
      <c r="AZ42" s="28" t="str">
        <f t="shared" si="19"/>
        <v>5-10</v>
      </c>
      <c r="BA42" s="28">
        <f t="shared" si="4"/>
        <v>90.500244830379714</v>
      </c>
      <c r="BB42" s="31">
        <f t="shared" si="5"/>
        <v>90.500244830379714</v>
      </c>
      <c r="BC42" s="28">
        <v>7652664</v>
      </c>
      <c r="BD42" s="28">
        <v>2990349.9600000111</v>
      </c>
      <c r="BE42" s="28">
        <v>2990351.4580000243</v>
      </c>
      <c r="BF42" s="28">
        <v>7652664</v>
      </c>
      <c r="BG42" s="32">
        <f t="shared" si="20"/>
        <v>100.00005009447166</v>
      </c>
      <c r="BH42" s="24">
        <f t="shared" si="6"/>
        <v>9.4997098340007913</v>
      </c>
      <c r="BI42" s="33">
        <f t="shared" si="7"/>
        <v>9.4997098340007913</v>
      </c>
      <c r="BJ42" s="24" t="str">
        <f t="shared" si="21"/>
        <v>5-10</v>
      </c>
      <c r="BK42" s="33">
        <f t="shared" si="8"/>
        <v>100</v>
      </c>
      <c r="BL42" s="33">
        <f t="shared" si="9"/>
        <v>9.4997551696202933</v>
      </c>
      <c r="BM42" s="33" t="str">
        <f t="shared" si="22"/>
        <v>5-10</v>
      </c>
      <c r="BN42" s="34"/>
      <c r="BO42" s="28">
        <f t="shared" si="10"/>
        <v>513806.08999999677</v>
      </c>
      <c r="BP42" s="27">
        <f t="shared" si="11"/>
        <v>9.4997551696202809</v>
      </c>
      <c r="BQ42" s="27" t="str">
        <f t="shared" si="23"/>
        <v>5-10</v>
      </c>
      <c r="BR42" s="18"/>
      <c r="BS42" s="27"/>
      <c r="BT42" s="27"/>
      <c r="BU42" s="27"/>
      <c r="BV42" s="18"/>
      <c r="BW42" s="18"/>
      <c r="BX42" s="18"/>
      <c r="BY42" s="18"/>
      <c r="BZ42" s="18"/>
      <c r="CA42" s="18"/>
    </row>
    <row r="43" spans="1:79" s="35" customFormat="1" ht="60" hidden="1" customHeight="1" x14ac:dyDescent="0.25">
      <c r="A43" s="26">
        <v>38</v>
      </c>
      <c r="B43" s="27" t="s">
        <v>94</v>
      </c>
      <c r="C43" s="28" t="s">
        <v>95</v>
      </c>
      <c r="D43" s="28" t="s">
        <v>151</v>
      </c>
      <c r="E43" s="29" t="s">
        <v>152</v>
      </c>
      <c r="F43" s="29" t="s">
        <v>181</v>
      </c>
      <c r="G43" s="29" t="str">
        <f t="shared" si="12"/>
        <v>HINDASGHATTA_66F14-YALLADAKERE</v>
      </c>
      <c r="H43" s="29" t="s">
        <v>182</v>
      </c>
      <c r="I43" s="29" t="s">
        <v>100</v>
      </c>
      <c r="J43" s="28">
        <v>25.218319999999999</v>
      </c>
      <c r="K43" s="28">
        <v>29.635999999999999</v>
      </c>
      <c r="L43" s="28">
        <f t="shared" si="13"/>
        <v>54.854320000000001</v>
      </c>
      <c r="M43" s="28">
        <v>116</v>
      </c>
      <c r="N43" s="28">
        <v>0</v>
      </c>
      <c r="O43" s="28">
        <v>230</v>
      </c>
      <c r="P43" s="28">
        <v>1281.087</v>
      </c>
      <c r="Q43" s="28">
        <v>1253.2929999999999</v>
      </c>
      <c r="R43" s="28">
        <f>VLOOKUP(G43,'[1]CTAZ Jan-25'!$I$167:$Z$2542,18,FALSE)</f>
        <v>1253.2929999999999</v>
      </c>
      <c r="S43" s="28">
        <f t="shared" si="14"/>
        <v>0</v>
      </c>
      <c r="T43" s="28">
        <f t="shared" si="0"/>
        <v>27.794000000000096</v>
      </c>
      <c r="U43" s="28">
        <v>20000</v>
      </c>
      <c r="V43" s="28">
        <v>555880.00000000198</v>
      </c>
      <c r="W43" s="28">
        <v>1</v>
      </c>
      <c r="X43" s="28">
        <v>555880.00000000198</v>
      </c>
      <c r="Y43" s="28">
        <v>0</v>
      </c>
      <c r="Z43" s="28">
        <v>0</v>
      </c>
      <c r="AA43" s="28">
        <v>0</v>
      </c>
      <c r="AB43" s="28">
        <v>0</v>
      </c>
      <c r="AC43" s="28">
        <v>0</v>
      </c>
      <c r="AD43" s="28">
        <f t="shared" si="1"/>
        <v>0</v>
      </c>
      <c r="AE43" s="28">
        <v>0</v>
      </c>
      <c r="AF43" s="28">
        <v>0</v>
      </c>
      <c r="AG43" s="28">
        <v>0</v>
      </c>
      <c r="AH43" s="28">
        <v>0</v>
      </c>
      <c r="AI43" s="28">
        <v>82000</v>
      </c>
      <c r="AJ43" s="28">
        <f t="shared" si="15"/>
        <v>82000</v>
      </c>
      <c r="AK43" s="28">
        <v>0</v>
      </c>
      <c r="AL43" s="28">
        <v>0</v>
      </c>
      <c r="AM43" s="28">
        <v>0</v>
      </c>
      <c r="AN43" s="28">
        <f t="shared" si="2"/>
        <v>473880.00000000198</v>
      </c>
      <c r="AO43" s="28"/>
      <c r="AP43" s="28"/>
      <c r="AQ43" s="28">
        <v>0</v>
      </c>
      <c r="AR43" s="28">
        <v>0</v>
      </c>
      <c r="AS43" s="28">
        <v>412300</v>
      </c>
      <c r="AT43" s="28">
        <v>0</v>
      </c>
      <c r="AU43" s="28">
        <f t="shared" si="16"/>
        <v>412300</v>
      </c>
      <c r="AV43" s="28">
        <f t="shared" si="17"/>
        <v>61580.000000001979</v>
      </c>
      <c r="AW43" s="30">
        <f t="shared" si="3"/>
        <v>12.994851017135503</v>
      </c>
      <c r="AX43" s="30">
        <f>VLOOKUP(G43,[2]Sheet4!$J$58:$AH$1975,25,FALSE)</f>
        <v>12.99</v>
      </c>
      <c r="AY43" s="30">
        <f t="shared" si="18"/>
        <v>4.8510171355022891E-3</v>
      </c>
      <c r="AZ43" s="28" t="str">
        <f t="shared" si="19"/>
        <v>10-15</v>
      </c>
      <c r="BA43" s="28">
        <f t="shared" si="4"/>
        <v>87.005148982864497</v>
      </c>
      <c r="BB43" s="31">
        <f t="shared" si="5"/>
        <v>87.005148982864497</v>
      </c>
      <c r="BC43" s="28">
        <v>1683690</v>
      </c>
      <c r="BD43" s="28">
        <v>2399586</v>
      </c>
      <c r="BE43" s="28">
        <v>2399586</v>
      </c>
      <c r="BF43" s="28">
        <v>1683690</v>
      </c>
      <c r="BG43" s="32">
        <f t="shared" si="20"/>
        <v>100</v>
      </c>
      <c r="BH43" s="24">
        <f t="shared" si="6"/>
        <v>12.994851017135501</v>
      </c>
      <c r="BI43" s="33">
        <f t="shared" si="7"/>
        <v>12.994851017135501</v>
      </c>
      <c r="BJ43" s="24" t="str">
        <f t="shared" si="21"/>
        <v>10-15</v>
      </c>
      <c r="BK43" s="33">
        <f t="shared" si="8"/>
        <v>100</v>
      </c>
      <c r="BL43" s="33">
        <f t="shared" si="9"/>
        <v>12.994851017135501</v>
      </c>
      <c r="BM43" s="33" t="str">
        <f t="shared" si="22"/>
        <v>10-15</v>
      </c>
      <c r="BN43" s="34"/>
      <c r="BO43" s="28">
        <f t="shared" si="10"/>
        <v>412300</v>
      </c>
      <c r="BP43" s="27">
        <f t="shared" si="11"/>
        <v>12.994851017135503</v>
      </c>
      <c r="BQ43" s="27" t="str">
        <f t="shared" si="23"/>
        <v>10-15</v>
      </c>
      <c r="BR43" s="18"/>
      <c r="BS43" s="27"/>
      <c r="BT43" s="27"/>
      <c r="BU43" s="27"/>
      <c r="BV43" s="18"/>
      <c r="BW43" s="18"/>
      <c r="BX43" s="18"/>
      <c r="BY43" s="18"/>
      <c r="BZ43" s="18"/>
      <c r="CA43" s="18"/>
    </row>
    <row r="44" spans="1:79" s="35" customFormat="1" ht="60" hidden="1" customHeight="1" x14ac:dyDescent="0.25">
      <c r="A44" s="26">
        <v>39</v>
      </c>
      <c r="B44" s="27" t="s">
        <v>94</v>
      </c>
      <c r="C44" s="28" t="s">
        <v>95</v>
      </c>
      <c r="D44" s="28" t="s">
        <v>151</v>
      </c>
      <c r="E44" s="29" t="s">
        <v>152</v>
      </c>
      <c r="F44" s="29" t="s">
        <v>183</v>
      </c>
      <c r="G44" s="29" t="str">
        <f t="shared" si="12"/>
        <v>HINDASGHATTA_66F15-GOWDANAHALLY</v>
      </c>
      <c r="H44" s="29" t="s">
        <v>184</v>
      </c>
      <c r="I44" s="29" t="s">
        <v>100</v>
      </c>
      <c r="J44" s="28">
        <v>26.226320000000001</v>
      </c>
      <c r="K44" s="28">
        <v>24.646000000000001</v>
      </c>
      <c r="L44" s="28">
        <f t="shared" si="13"/>
        <v>50.872320000000002</v>
      </c>
      <c r="M44" s="28">
        <v>102</v>
      </c>
      <c r="N44" s="28">
        <v>0</v>
      </c>
      <c r="O44" s="28">
        <v>397</v>
      </c>
      <c r="P44" s="28">
        <v>3634.78</v>
      </c>
      <c r="Q44" s="28">
        <v>3371.97</v>
      </c>
      <c r="R44" s="28">
        <f>VLOOKUP(G44,'[1]CTAZ Jan-25'!$I$167:$Z$2542,18,FALSE)</f>
        <v>3371.97</v>
      </c>
      <c r="S44" s="28">
        <f t="shared" si="14"/>
        <v>0</v>
      </c>
      <c r="T44" s="28">
        <f t="shared" si="0"/>
        <v>262.8100000000004</v>
      </c>
      <c r="U44" s="28">
        <v>2000</v>
      </c>
      <c r="V44" s="28">
        <v>525620.00000000081</v>
      </c>
      <c r="W44" s="28">
        <v>1</v>
      </c>
      <c r="X44" s="28">
        <v>525620.00000000081</v>
      </c>
      <c r="Y44" s="28">
        <v>0</v>
      </c>
      <c r="Z44" s="28">
        <v>0</v>
      </c>
      <c r="AA44" s="28">
        <v>0</v>
      </c>
      <c r="AB44" s="28">
        <v>0</v>
      </c>
      <c r="AC44" s="28">
        <v>0</v>
      </c>
      <c r="AD44" s="28">
        <f t="shared" si="1"/>
        <v>0</v>
      </c>
      <c r="AE44" s="28">
        <v>0</v>
      </c>
      <c r="AF44" s="28">
        <v>0</v>
      </c>
      <c r="AG44" s="28">
        <v>0</v>
      </c>
      <c r="AH44" s="28">
        <v>0</v>
      </c>
      <c r="AI44" s="28">
        <v>0</v>
      </c>
      <c r="AJ44" s="28">
        <f t="shared" si="15"/>
        <v>0</v>
      </c>
      <c r="AK44" s="28">
        <v>0</v>
      </c>
      <c r="AL44" s="28">
        <v>0</v>
      </c>
      <c r="AM44" s="28">
        <v>0</v>
      </c>
      <c r="AN44" s="28">
        <f t="shared" si="2"/>
        <v>525620.00000000081</v>
      </c>
      <c r="AO44" s="28"/>
      <c r="AP44" s="28"/>
      <c r="AQ44" s="28">
        <v>0</v>
      </c>
      <c r="AR44" s="28">
        <v>0</v>
      </c>
      <c r="AS44" s="28">
        <v>475686.08999999915</v>
      </c>
      <c r="AT44" s="28">
        <v>0</v>
      </c>
      <c r="AU44" s="28">
        <f t="shared" si="16"/>
        <v>475686.08999999915</v>
      </c>
      <c r="AV44" s="28">
        <f t="shared" si="17"/>
        <v>49933.910000001662</v>
      </c>
      <c r="AW44" s="30">
        <f t="shared" si="3"/>
        <v>9.5000019025154252</v>
      </c>
      <c r="AX44" s="30">
        <f>VLOOKUP(G44,[2]Sheet4!$J$58:$AH$1975,25,FALSE)</f>
        <v>9.5</v>
      </c>
      <c r="AY44" s="30">
        <f t="shared" si="18"/>
        <v>1.9025154252005905E-6</v>
      </c>
      <c r="AZ44" s="28" t="str">
        <f t="shared" si="19"/>
        <v>5-10</v>
      </c>
      <c r="BA44" s="28">
        <f t="shared" si="4"/>
        <v>90.499998097484564</v>
      </c>
      <c r="BB44" s="31">
        <f t="shared" si="5"/>
        <v>90.499998097484564</v>
      </c>
      <c r="BC44" s="28">
        <v>7686841</v>
      </c>
      <c r="BD44" s="28">
        <v>2768493.2199999983</v>
      </c>
      <c r="BE44" s="28">
        <v>2768493.156999995</v>
      </c>
      <c r="BF44" s="28">
        <v>7686841.0199999996</v>
      </c>
      <c r="BG44" s="32">
        <f t="shared" si="20"/>
        <v>99.999997724393793</v>
      </c>
      <c r="BH44" s="24">
        <f t="shared" si="6"/>
        <v>9.5000039619389973</v>
      </c>
      <c r="BI44" s="33">
        <f t="shared" si="7"/>
        <v>9.5000039619389973</v>
      </c>
      <c r="BJ44" s="24" t="str">
        <f t="shared" si="21"/>
        <v>5-10</v>
      </c>
      <c r="BK44" s="33">
        <f t="shared" si="8"/>
        <v>99.999997724393793</v>
      </c>
      <c r="BL44" s="33">
        <f t="shared" si="9"/>
        <v>9.5000039619389973</v>
      </c>
      <c r="BM44" s="33" t="str">
        <f t="shared" si="22"/>
        <v>5-10</v>
      </c>
      <c r="BN44" s="34"/>
      <c r="BO44" s="28">
        <f t="shared" si="10"/>
        <v>475686.08999999915</v>
      </c>
      <c r="BP44" s="27">
        <f t="shared" si="11"/>
        <v>9.5000019025154252</v>
      </c>
      <c r="BQ44" s="27" t="str">
        <f t="shared" si="23"/>
        <v>5-10</v>
      </c>
      <c r="BR44" s="18"/>
      <c r="BS44" s="27"/>
      <c r="BT44" s="27"/>
      <c r="BU44" s="27"/>
      <c r="BV44" s="18"/>
      <c r="BW44" s="18"/>
      <c r="BX44" s="18"/>
      <c r="BY44" s="18"/>
      <c r="BZ44" s="18"/>
      <c r="CA44" s="18"/>
    </row>
    <row r="45" spans="1:79" s="35" customFormat="1" ht="60" hidden="1" customHeight="1" x14ac:dyDescent="0.25">
      <c r="A45" s="26">
        <v>40</v>
      </c>
      <c r="B45" s="27" t="s">
        <v>94</v>
      </c>
      <c r="C45" s="28" t="s">
        <v>95</v>
      </c>
      <c r="D45" s="28" t="s">
        <v>151</v>
      </c>
      <c r="E45" s="29" t="s">
        <v>152</v>
      </c>
      <c r="F45" s="29" t="s">
        <v>185</v>
      </c>
      <c r="G45" s="29" t="str">
        <f t="shared" si="12"/>
        <v>HINDASGHATTA_66F19-PILAJANAHALLY</v>
      </c>
      <c r="H45" s="29" t="s">
        <v>186</v>
      </c>
      <c r="I45" s="29" t="s">
        <v>100</v>
      </c>
      <c r="J45" s="28">
        <v>26.226320000000001</v>
      </c>
      <c r="K45" s="28">
        <v>24.646000000000001</v>
      </c>
      <c r="L45" s="28">
        <f t="shared" si="13"/>
        <v>50.872320000000002</v>
      </c>
      <c r="M45" s="28">
        <v>102</v>
      </c>
      <c r="N45" s="28">
        <v>0</v>
      </c>
      <c r="O45" s="28">
        <v>250</v>
      </c>
      <c r="P45" s="28">
        <v>783.971</v>
      </c>
      <c r="Q45" s="28">
        <v>767.77800000000002</v>
      </c>
      <c r="R45" s="28">
        <f>VLOOKUP(G45,'[1]CTAZ Jan-25'!$I$167:$Z$2542,18,FALSE)</f>
        <v>767.77800000000002</v>
      </c>
      <c r="S45" s="28">
        <f t="shared" si="14"/>
        <v>0</v>
      </c>
      <c r="T45" s="28">
        <f t="shared" si="0"/>
        <v>16.192999999999984</v>
      </c>
      <c r="U45" s="28">
        <v>20000</v>
      </c>
      <c r="V45" s="28">
        <v>323859.99999999965</v>
      </c>
      <c r="W45" s="28">
        <v>1</v>
      </c>
      <c r="X45" s="28">
        <v>323859.99999999965</v>
      </c>
      <c r="Y45" s="28">
        <v>0</v>
      </c>
      <c r="Z45" s="28">
        <v>0</v>
      </c>
      <c r="AA45" s="28">
        <v>0</v>
      </c>
      <c r="AB45" s="28">
        <v>0</v>
      </c>
      <c r="AC45" s="28">
        <v>10000</v>
      </c>
      <c r="AD45" s="28">
        <f t="shared" si="1"/>
        <v>10000</v>
      </c>
      <c r="AE45" s="28">
        <v>0</v>
      </c>
      <c r="AF45" s="28">
        <v>0</v>
      </c>
      <c r="AG45" s="28">
        <v>0</v>
      </c>
      <c r="AH45" s="28">
        <v>0</v>
      </c>
      <c r="AI45" s="28">
        <v>0</v>
      </c>
      <c r="AJ45" s="28">
        <f t="shared" si="15"/>
        <v>0</v>
      </c>
      <c r="AK45" s="28">
        <v>0</v>
      </c>
      <c r="AL45" s="28">
        <v>0</v>
      </c>
      <c r="AM45" s="28">
        <v>0</v>
      </c>
      <c r="AN45" s="28">
        <f t="shared" si="2"/>
        <v>333859.99999999965</v>
      </c>
      <c r="AO45" s="28"/>
      <c r="AP45" s="28"/>
      <c r="AQ45" s="28">
        <v>0</v>
      </c>
      <c r="AR45" s="28">
        <v>0</v>
      </c>
      <c r="AS45" s="28">
        <v>302143.61600000027</v>
      </c>
      <c r="AT45" s="28">
        <v>0</v>
      </c>
      <c r="AU45" s="28">
        <f t="shared" si="16"/>
        <v>302143.61600000027</v>
      </c>
      <c r="AV45" s="28">
        <f t="shared" si="17"/>
        <v>31716.38399999938</v>
      </c>
      <c r="AW45" s="30">
        <f t="shared" si="3"/>
        <v>9.4999053495475376</v>
      </c>
      <c r="AX45" s="30">
        <f>VLOOKUP(G45,[2]Sheet4!$J$58:$AH$1975,25,FALSE)</f>
        <v>9.5</v>
      </c>
      <c r="AY45" s="30">
        <f t="shared" si="18"/>
        <v>-9.4650452462374801E-5</v>
      </c>
      <c r="AZ45" s="28" t="str">
        <f t="shared" si="19"/>
        <v>5-10</v>
      </c>
      <c r="BA45" s="28">
        <f t="shared" si="4"/>
        <v>90.500094650452453</v>
      </c>
      <c r="BB45" s="31">
        <f t="shared" si="5"/>
        <v>90.500094650452453</v>
      </c>
      <c r="BC45" s="28">
        <v>1371213</v>
      </c>
      <c r="BD45" s="28">
        <v>1758475.2199999911</v>
      </c>
      <c r="BE45" s="28">
        <v>1758630.6819999923</v>
      </c>
      <c r="BF45" s="28">
        <v>1371058</v>
      </c>
      <c r="BG45" s="32">
        <f t="shared" si="20"/>
        <v>100.00884072736613</v>
      </c>
      <c r="BH45" s="24">
        <f t="shared" si="6"/>
        <v>9.4919044829134158</v>
      </c>
      <c r="BI45" s="33">
        <f t="shared" si="7"/>
        <v>9.4919044829134158</v>
      </c>
      <c r="BJ45" s="24" t="str">
        <f t="shared" si="21"/>
        <v>5-10</v>
      </c>
      <c r="BK45" s="33">
        <f t="shared" si="8"/>
        <v>100</v>
      </c>
      <c r="BL45" s="33">
        <f t="shared" si="9"/>
        <v>9.4999053495475554</v>
      </c>
      <c r="BM45" s="33" t="str">
        <f t="shared" si="22"/>
        <v>5-10</v>
      </c>
      <c r="BN45" s="34"/>
      <c r="BO45" s="28">
        <f t="shared" si="10"/>
        <v>302143.61600000027</v>
      </c>
      <c r="BP45" s="27">
        <f t="shared" si="11"/>
        <v>9.4999053495475376</v>
      </c>
      <c r="BQ45" s="27" t="str">
        <f t="shared" si="23"/>
        <v>5-10</v>
      </c>
      <c r="BR45" s="18"/>
      <c r="BS45" s="27"/>
      <c r="BT45" s="27"/>
      <c r="BU45" s="27"/>
      <c r="BV45" s="18"/>
      <c r="BW45" s="18"/>
      <c r="BX45" s="18"/>
      <c r="BY45" s="18"/>
      <c r="BZ45" s="18"/>
      <c r="CA45" s="18"/>
    </row>
    <row r="46" spans="1:79" s="35" customFormat="1" ht="60" hidden="1" customHeight="1" x14ac:dyDescent="0.25">
      <c r="A46" s="26">
        <v>41</v>
      </c>
      <c r="B46" s="27" t="s">
        <v>94</v>
      </c>
      <c r="C46" s="28" t="s">
        <v>95</v>
      </c>
      <c r="D46" s="28" t="s">
        <v>123</v>
      </c>
      <c r="E46" s="29" t="s">
        <v>187</v>
      </c>
      <c r="F46" s="29" t="s">
        <v>188</v>
      </c>
      <c r="G46" s="29" t="str">
        <f t="shared" si="12"/>
        <v>HIRIYUR_220F02-RANGENAHALLI</v>
      </c>
      <c r="H46" s="29" t="s">
        <v>189</v>
      </c>
      <c r="I46" s="29" t="s">
        <v>100</v>
      </c>
      <c r="J46" s="28">
        <v>20.695679999999999</v>
      </c>
      <c r="K46" s="28">
        <v>19.453999999999997</v>
      </c>
      <c r="L46" s="28">
        <f t="shared" si="13"/>
        <v>40.149679999999996</v>
      </c>
      <c r="M46" s="28">
        <v>113</v>
      </c>
      <c r="N46" s="28">
        <v>1</v>
      </c>
      <c r="O46" s="28">
        <v>407</v>
      </c>
      <c r="P46" s="28">
        <v>707.90899999999999</v>
      </c>
      <c r="Q46" s="28">
        <v>690.49599999999998</v>
      </c>
      <c r="R46" s="28">
        <f>VLOOKUP(G46,'[1]CTAZ Jan-25'!$I$167:$Z$2542,18,FALSE)</f>
        <v>690.49599999999998</v>
      </c>
      <c r="S46" s="28">
        <f t="shared" si="14"/>
        <v>0</v>
      </c>
      <c r="T46" s="28">
        <f t="shared" si="0"/>
        <v>17.413000000000011</v>
      </c>
      <c r="U46" s="28">
        <v>20000</v>
      </c>
      <c r="V46" s="28">
        <v>348260.00000000023</v>
      </c>
      <c r="W46" s="28">
        <v>1</v>
      </c>
      <c r="X46" s="28">
        <v>348260.00000000023</v>
      </c>
      <c r="Y46" s="28">
        <v>0</v>
      </c>
      <c r="Z46" s="28">
        <v>0</v>
      </c>
      <c r="AA46" s="28">
        <v>0</v>
      </c>
      <c r="AB46" s="28">
        <v>0</v>
      </c>
      <c r="AC46" s="28">
        <v>10000</v>
      </c>
      <c r="AD46" s="28">
        <f t="shared" si="1"/>
        <v>10000</v>
      </c>
      <c r="AE46" s="28">
        <v>0</v>
      </c>
      <c r="AF46" s="28">
        <v>0</v>
      </c>
      <c r="AG46" s="28">
        <v>0</v>
      </c>
      <c r="AH46" s="28">
        <v>0</v>
      </c>
      <c r="AI46" s="28">
        <v>0</v>
      </c>
      <c r="AJ46" s="28">
        <f t="shared" si="15"/>
        <v>0</v>
      </c>
      <c r="AK46" s="28">
        <v>0</v>
      </c>
      <c r="AL46" s="28">
        <v>0</v>
      </c>
      <c r="AM46" s="28">
        <v>0</v>
      </c>
      <c r="AN46" s="28">
        <f t="shared" si="2"/>
        <v>358260.00000000023</v>
      </c>
      <c r="AO46" s="28"/>
      <c r="AP46" s="28"/>
      <c r="AQ46" s="28">
        <v>0</v>
      </c>
      <c r="AR46" s="28">
        <v>0</v>
      </c>
      <c r="AS46" s="28">
        <v>324225.6699999983</v>
      </c>
      <c r="AT46" s="28">
        <v>0</v>
      </c>
      <c r="AU46" s="28">
        <f t="shared" si="16"/>
        <v>324225.6699999983</v>
      </c>
      <c r="AV46" s="28">
        <f t="shared" si="17"/>
        <v>34034.330000001937</v>
      </c>
      <c r="AW46" s="30">
        <f t="shared" si="3"/>
        <v>9.4998967230508331</v>
      </c>
      <c r="AX46" s="30">
        <f>VLOOKUP(G46,[2]Sheet4!$J$58:$AH$1975,25,FALSE)</f>
        <v>9.5</v>
      </c>
      <c r="AY46" s="30">
        <f t="shared" si="18"/>
        <v>-1.0327694916689723E-4</v>
      </c>
      <c r="AZ46" s="28" t="str">
        <f t="shared" si="19"/>
        <v>5-10</v>
      </c>
      <c r="BA46" s="28">
        <f t="shared" si="4"/>
        <v>90.500103276949162</v>
      </c>
      <c r="BB46" s="31">
        <f t="shared" si="5"/>
        <v>90.500103276949162</v>
      </c>
      <c r="BC46" s="28">
        <v>15684287</v>
      </c>
      <c r="BD46" s="28">
        <v>1888214.4199999971</v>
      </c>
      <c r="BE46" s="28">
        <v>1886230.914999994</v>
      </c>
      <c r="BF46" s="28">
        <v>15686271</v>
      </c>
      <c r="BG46" s="32">
        <f t="shared" si="20"/>
        <v>99.89495340259063</v>
      </c>
      <c r="BH46" s="24">
        <f t="shared" si="6"/>
        <v>9.5949640021952494</v>
      </c>
      <c r="BI46" s="33">
        <f t="shared" si="7"/>
        <v>9.5949640021952494</v>
      </c>
      <c r="BJ46" s="24" t="str">
        <f t="shared" si="21"/>
        <v>5-10</v>
      </c>
      <c r="BK46" s="33">
        <f t="shared" si="8"/>
        <v>99.89495340259063</v>
      </c>
      <c r="BL46" s="33">
        <f t="shared" si="9"/>
        <v>9.5949640021952494</v>
      </c>
      <c r="BM46" s="33" t="str">
        <f t="shared" si="22"/>
        <v>5-10</v>
      </c>
      <c r="BN46" s="34"/>
      <c r="BO46" s="28">
        <f t="shared" si="10"/>
        <v>324225.6699999983</v>
      </c>
      <c r="BP46" s="27">
        <f t="shared" si="11"/>
        <v>9.4998967230508331</v>
      </c>
      <c r="BQ46" s="27" t="str">
        <f t="shared" si="23"/>
        <v>5-10</v>
      </c>
      <c r="BR46" s="18"/>
      <c r="BS46" s="27"/>
      <c r="BT46" s="27"/>
      <c r="BU46" s="27"/>
      <c r="BV46" s="18"/>
      <c r="BW46" s="18"/>
      <c r="BX46" s="18"/>
      <c r="BY46" s="18"/>
      <c r="BZ46" s="18"/>
      <c r="CA46" s="18"/>
    </row>
    <row r="47" spans="1:79" s="35" customFormat="1" ht="60" hidden="1" customHeight="1" x14ac:dyDescent="0.25">
      <c r="A47" s="26">
        <v>42</v>
      </c>
      <c r="B47" s="27" t="s">
        <v>94</v>
      </c>
      <c r="C47" s="28" t="s">
        <v>95</v>
      </c>
      <c r="D47" s="28" t="s">
        <v>96</v>
      </c>
      <c r="E47" s="29" t="s">
        <v>187</v>
      </c>
      <c r="F47" s="29" t="s">
        <v>190</v>
      </c>
      <c r="G47" s="29" t="str">
        <f t="shared" si="12"/>
        <v>HIRIYUR_220F03-BEERANAHALLI</v>
      </c>
      <c r="H47" s="29" t="s">
        <v>191</v>
      </c>
      <c r="I47" s="29" t="s">
        <v>100</v>
      </c>
      <c r="J47" s="28">
        <v>22.55256</v>
      </c>
      <c r="K47" s="28">
        <v>21.198</v>
      </c>
      <c r="L47" s="28">
        <f t="shared" si="13"/>
        <v>43.75056</v>
      </c>
      <c r="M47" s="28">
        <v>112</v>
      </c>
      <c r="N47" s="28">
        <v>2</v>
      </c>
      <c r="O47" s="28">
        <v>623</v>
      </c>
      <c r="P47" s="28">
        <v>822.47900000000004</v>
      </c>
      <c r="Q47" s="28">
        <v>798.80899999999997</v>
      </c>
      <c r="R47" s="28">
        <f>VLOOKUP(G47,'[1]CTAZ Jan-25'!$I$167:$Z$2542,18,FALSE)</f>
        <v>798.80899999999997</v>
      </c>
      <c r="S47" s="28">
        <f t="shared" si="14"/>
        <v>0</v>
      </c>
      <c r="T47" s="28">
        <f t="shared" si="0"/>
        <v>23.670000000000073</v>
      </c>
      <c r="U47" s="28">
        <v>20000</v>
      </c>
      <c r="V47" s="28">
        <v>473400.00000000146</v>
      </c>
      <c r="W47" s="28">
        <v>1</v>
      </c>
      <c r="X47" s="28">
        <v>473400.00000000146</v>
      </c>
      <c r="Y47" s="28">
        <v>0</v>
      </c>
      <c r="Z47" s="28">
        <v>0</v>
      </c>
      <c r="AA47" s="28">
        <v>0</v>
      </c>
      <c r="AB47" s="28">
        <v>0</v>
      </c>
      <c r="AC47" s="28">
        <v>10000</v>
      </c>
      <c r="AD47" s="28">
        <f t="shared" si="1"/>
        <v>10000</v>
      </c>
      <c r="AE47" s="28">
        <v>0</v>
      </c>
      <c r="AF47" s="28">
        <v>0</v>
      </c>
      <c r="AG47" s="28">
        <v>0</v>
      </c>
      <c r="AH47" s="28">
        <v>0</v>
      </c>
      <c r="AI47" s="28">
        <v>0</v>
      </c>
      <c r="AJ47" s="28">
        <f t="shared" si="15"/>
        <v>0</v>
      </c>
      <c r="AK47" s="28">
        <v>0</v>
      </c>
      <c r="AL47" s="28">
        <v>0</v>
      </c>
      <c r="AM47" s="28">
        <v>0</v>
      </c>
      <c r="AN47" s="28">
        <f t="shared" si="2"/>
        <v>483400.00000000146</v>
      </c>
      <c r="AO47" s="28"/>
      <c r="AP47" s="28"/>
      <c r="AQ47" s="28">
        <v>0</v>
      </c>
      <c r="AR47" s="28">
        <v>0</v>
      </c>
      <c r="AS47" s="28">
        <v>437478.26399999799</v>
      </c>
      <c r="AT47" s="28">
        <v>0</v>
      </c>
      <c r="AU47" s="28">
        <f t="shared" si="16"/>
        <v>437478.26399999799</v>
      </c>
      <c r="AV47" s="28">
        <f t="shared" si="17"/>
        <v>45921.736000003468</v>
      </c>
      <c r="AW47" s="30">
        <f t="shared" si="3"/>
        <v>9.4997385188256782</v>
      </c>
      <c r="AX47" s="30">
        <f>VLOOKUP(G47,[2]Sheet4!$J$58:$AH$1975,25,FALSE)</f>
        <v>9.5</v>
      </c>
      <c r="AY47" s="30">
        <f t="shared" si="18"/>
        <v>-2.6148117432178708E-4</v>
      </c>
      <c r="AZ47" s="28" t="str">
        <f t="shared" si="19"/>
        <v>5-10</v>
      </c>
      <c r="BA47" s="28">
        <f t="shared" si="4"/>
        <v>90.50026148117432</v>
      </c>
      <c r="BB47" s="31">
        <f t="shared" si="5"/>
        <v>90.50026148117432</v>
      </c>
      <c r="BC47" s="28">
        <v>11121984.550000001</v>
      </c>
      <c r="BD47" s="28">
        <v>2546247.7599999928</v>
      </c>
      <c r="BE47" s="28">
        <v>2546248.1210000236</v>
      </c>
      <c r="BF47" s="28">
        <v>11121984.57</v>
      </c>
      <c r="BG47" s="32">
        <f t="shared" si="20"/>
        <v>100.000014177726</v>
      </c>
      <c r="BH47" s="24">
        <f t="shared" si="6"/>
        <v>9.4997256879465688</v>
      </c>
      <c r="BI47" s="33">
        <f t="shared" si="7"/>
        <v>9.4997256879465688</v>
      </c>
      <c r="BJ47" s="24" t="str">
        <f t="shared" si="21"/>
        <v>5-10</v>
      </c>
      <c r="BK47" s="33">
        <f t="shared" si="8"/>
        <v>100</v>
      </c>
      <c r="BL47" s="33">
        <f t="shared" si="9"/>
        <v>9.4997385188256835</v>
      </c>
      <c r="BM47" s="33" t="str">
        <f t="shared" si="22"/>
        <v>5-10</v>
      </c>
      <c r="BN47" s="34"/>
      <c r="BO47" s="28">
        <f t="shared" si="10"/>
        <v>437478.26399999799</v>
      </c>
      <c r="BP47" s="27">
        <f t="shared" si="11"/>
        <v>9.4997385188256782</v>
      </c>
      <c r="BQ47" s="27" t="str">
        <f t="shared" si="23"/>
        <v>5-10</v>
      </c>
      <c r="BR47" s="18"/>
      <c r="BS47" s="27"/>
      <c r="BT47" s="27"/>
      <c r="BU47" s="27"/>
      <c r="BV47" s="18"/>
      <c r="BW47" s="18"/>
      <c r="BX47" s="18"/>
      <c r="BY47" s="18"/>
      <c r="BZ47" s="18"/>
      <c r="CA47" s="18"/>
    </row>
    <row r="48" spans="1:79" s="35" customFormat="1" ht="60" hidden="1" customHeight="1" x14ac:dyDescent="0.25">
      <c r="A48" s="26">
        <v>43</v>
      </c>
      <c r="B48" s="27" t="s">
        <v>94</v>
      </c>
      <c r="C48" s="28" t="s">
        <v>95</v>
      </c>
      <c r="D48" s="28" t="s">
        <v>96</v>
      </c>
      <c r="E48" s="29" t="s">
        <v>187</v>
      </c>
      <c r="F48" s="29" t="s">
        <v>192</v>
      </c>
      <c r="G48" s="29" t="str">
        <f t="shared" si="12"/>
        <v>HIRIYUR_220F04-VVPURA</v>
      </c>
      <c r="H48" s="29" t="s">
        <v>193</v>
      </c>
      <c r="I48" s="29" t="s">
        <v>100</v>
      </c>
      <c r="J48" s="28">
        <v>21.87</v>
      </c>
      <c r="K48" s="28">
        <v>28.65</v>
      </c>
      <c r="L48" s="28">
        <f t="shared" si="13"/>
        <v>50.519999999999996</v>
      </c>
      <c r="M48" s="28">
        <v>102</v>
      </c>
      <c r="N48" s="28">
        <v>12</v>
      </c>
      <c r="O48" s="28">
        <v>610</v>
      </c>
      <c r="P48" s="28">
        <v>964.43299999999999</v>
      </c>
      <c r="Q48" s="28">
        <v>932.72299999999996</v>
      </c>
      <c r="R48" s="28">
        <f>VLOOKUP(G48,'[1]CTAZ Jan-25'!$I$167:$Z$2542,18,FALSE)</f>
        <v>932.72299999999996</v>
      </c>
      <c r="S48" s="28">
        <f t="shared" si="14"/>
        <v>0</v>
      </c>
      <c r="T48" s="28">
        <f t="shared" si="0"/>
        <v>31.710000000000036</v>
      </c>
      <c r="U48" s="28">
        <v>20000</v>
      </c>
      <c r="V48" s="28">
        <v>634200.0000000007</v>
      </c>
      <c r="W48" s="28">
        <v>1</v>
      </c>
      <c r="X48" s="28">
        <v>634200.0000000007</v>
      </c>
      <c r="Y48" s="28">
        <v>0</v>
      </c>
      <c r="Z48" s="28">
        <v>0</v>
      </c>
      <c r="AA48" s="28">
        <v>0</v>
      </c>
      <c r="AB48" s="28">
        <v>0</v>
      </c>
      <c r="AC48" s="28">
        <v>0</v>
      </c>
      <c r="AD48" s="28">
        <f t="shared" si="1"/>
        <v>0</v>
      </c>
      <c r="AE48" s="28">
        <v>0</v>
      </c>
      <c r="AF48" s="28">
        <v>0</v>
      </c>
      <c r="AG48" s="28">
        <v>0</v>
      </c>
      <c r="AH48" s="28">
        <v>0</v>
      </c>
      <c r="AI48" s="28">
        <v>0</v>
      </c>
      <c r="AJ48" s="28">
        <f t="shared" si="15"/>
        <v>0</v>
      </c>
      <c r="AK48" s="28">
        <v>0</v>
      </c>
      <c r="AL48" s="28">
        <v>0</v>
      </c>
      <c r="AM48" s="28">
        <v>0</v>
      </c>
      <c r="AN48" s="28">
        <f t="shared" si="2"/>
        <v>634200.0000000007</v>
      </c>
      <c r="AO48" s="28"/>
      <c r="AP48" s="28"/>
      <c r="AQ48" s="28">
        <v>0</v>
      </c>
      <c r="AR48" s="28">
        <v>0</v>
      </c>
      <c r="AS48" s="28">
        <v>573950.40899999707</v>
      </c>
      <c r="AT48" s="28">
        <v>0</v>
      </c>
      <c r="AU48" s="28">
        <f t="shared" si="16"/>
        <v>573950.40899999707</v>
      </c>
      <c r="AV48" s="28">
        <f t="shared" si="17"/>
        <v>60249.591000003624</v>
      </c>
      <c r="AW48" s="30">
        <f t="shared" si="3"/>
        <v>9.5000931882692452</v>
      </c>
      <c r="AX48" s="30">
        <f>VLOOKUP(G48,[2]Sheet4!$J$58:$AH$1975,25,FALSE)</f>
        <v>9.5</v>
      </c>
      <c r="AY48" s="30">
        <f t="shared" si="18"/>
        <v>9.3188269245203514E-5</v>
      </c>
      <c r="AZ48" s="28" t="str">
        <f t="shared" si="19"/>
        <v>5-10</v>
      </c>
      <c r="BA48" s="28">
        <f t="shared" si="4"/>
        <v>90.499906811730753</v>
      </c>
      <c r="BB48" s="31">
        <f t="shared" si="5"/>
        <v>90.499906811730753</v>
      </c>
      <c r="BC48" s="28">
        <v>13095051.48</v>
      </c>
      <c r="BD48" s="28">
        <v>3350346.6799999853</v>
      </c>
      <c r="BE48" s="28">
        <v>3348972.8619999737</v>
      </c>
      <c r="BF48" s="28">
        <v>13096424.460000001</v>
      </c>
      <c r="BG48" s="32">
        <f t="shared" si="20"/>
        <v>99.958994750954815</v>
      </c>
      <c r="BH48" s="24">
        <f t="shared" si="6"/>
        <v>9.5372029004430647</v>
      </c>
      <c r="BI48" s="33">
        <f t="shared" si="7"/>
        <v>9.5372029004430647</v>
      </c>
      <c r="BJ48" s="24" t="str">
        <f t="shared" si="21"/>
        <v>5-10</v>
      </c>
      <c r="BK48" s="33">
        <f t="shared" si="8"/>
        <v>99.958994750954801</v>
      </c>
      <c r="BL48" s="33">
        <f t="shared" si="9"/>
        <v>9.5372029004430647</v>
      </c>
      <c r="BM48" s="33" t="str">
        <f t="shared" si="22"/>
        <v>5-10</v>
      </c>
      <c r="BN48" s="34"/>
      <c r="BO48" s="28">
        <f t="shared" si="10"/>
        <v>573950.40899999707</v>
      </c>
      <c r="BP48" s="27">
        <f t="shared" si="11"/>
        <v>9.5000931882692452</v>
      </c>
      <c r="BQ48" s="27" t="str">
        <f t="shared" si="23"/>
        <v>5-10</v>
      </c>
      <c r="BR48" s="18"/>
      <c r="BS48" s="27"/>
      <c r="BT48" s="27"/>
      <c r="BU48" s="27"/>
      <c r="BV48" s="18"/>
      <c r="BW48" s="18"/>
      <c r="BX48" s="18"/>
      <c r="BY48" s="18"/>
      <c r="BZ48" s="18"/>
      <c r="CA48" s="18"/>
    </row>
    <row r="49" spans="1:79" s="35" customFormat="1" ht="60" hidden="1" customHeight="1" x14ac:dyDescent="0.25">
      <c r="A49" s="26">
        <v>44</v>
      </c>
      <c r="B49" s="27" t="s">
        <v>94</v>
      </c>
      <c r="C49" s="28" t="s">
        <v>95</v>
      </c>
      <c r="D49" s="28" t="s">
        <v>96</v>
      </c>
      <c r="E49" s="29" t="s">
        <v>187</v>
      </c>
      <c r="F49" s="29" t="s">
        <v>194</v>
      </c>
      <c r="G49" s="29" t="str">
        <f t="shared" si="12"/>
        <v>HIRIYUR_220F05-BYDRAHALLY</v>
      </c>
      <c r="H49" s="29" t="s">
        <v>195</v>
      </c>
      <c r="I49" s="29" t="s">
        <v>100</v>
      </c>
      <c r="J49" s="28">
        <v>18.878800000000002</v>
      </c>
      <c r="K49" s="28">
        <v>23.56</v>
      </c>
      <c r="L49" s="28">
        <f t="shared" si="13"/>
        <v>42.438800000000001</v>
      </c>
      <c r="M49" s="28">
        <v>98</v>
      </c>
      <c r="N49" s="28">
        <v>23</v>
      </c>
      <c r="O49" s="28">
        <v>170</v>
      </c>
      <c r="P49" s="28">
        <v>3853.27</v>
      </c>
      <c r="Q49" s="28">
        <v>3606.17</v>
      </c>
      <c r="R49" s="28">
        <f>VLOOKUP(G49,'[1]CTAZ Jan-25'!$I$167:$Z$2542,18,FALSE)</f>
        <v>3606.17</v>
      </c>
      <c r="S49" s="28">
        <f t="shared" si="14"/>
        <v>0</v>
      </c>
      <c r="T49" s="28">
        <f t="shared" si="0"/>
        <v>247.09999999999991</v>
      </c>
      <c r="U49" s="28">
        <v>2000</v>
      </c>
      <c r="V49" s="28">
        <v>494199.99999999983</v>
      </c>
      <c r="W49" s="28">
        <v>1</v>
      </c>
      <c r="X49" s="28">
        <v>494199.99999999983</v>
      </c>
      <c r="Y49" s="28">
        <v>0</v>
      </c>
      <c r="Z49" s="28">
        <v>0</v>
      </c>
      <c r="AA49" s="28">
        <v>0</v>
      </c>
      <c r="AB49" s="28">
        <v>0</v>
      </c>
      <c r="AC49" s="28">
        <v>0</v>
      </c>
      <c r="AD49" s="28">
        <f t="shared" si="1"/>
        <v>0</v>
      </c>
      <c r="AE49" s="28">
        <v>0</v>
      </c>
      <c r="AF49" s="28">
        <v>0</v>
      </c>
      <c r="AG49" s="28">
        <v>0</v>
      </c>
      <c r="AH49" s="28">
        <v>0</v>
      </c>
      <c r="AI49" s="28">
        <v>145000</v>
      </c>
      <c r="AJ49" s="28">
        <f t="shared" si="15"/>
        <v>145000</v>
      </c>
      <c r="AK49" s="28">
        <v>0</v>
      </c>
      <c r="AL49" s="28">
        <v>0</v>
      </c>
      <c r="AM49" s="28">
        <v>0</v>
      </c>
      <c r="AN49" s="28">
        <f t="shared" si="2"/>
        <v>349199.99999999983</v>
      </c>
      <c r="AO49" s="28"/>
      <c r="AP49" s="28"/>
      <c r="AQ49" s="28">
        <v>0</v>
      </c>
      <c r="AR49" s="28">
        <v>0</v>
      </c>
      <c r="AS49" s="28">
        <v>303910</v>
      </c>
      <c r="AT49" s="28">
        <v>0</v>
      </c>
      <c r="AU49" s="28">
        <f t="shared" si="16"/>
        <v>303910</v>
      </c>
      <c r="AV49" s="28">
        <f t="shared" si="17"/>
        <v>45289.999999999825</v>
      </c>
      <c r="AW49" s="30">
        <f t="shared" si="3"/>
        <v>12.969644902634551</v>
      </c>
      <c r="AX49" s="30">
        <f>VLOOKUP(G49,[2]Sheet4!$J$58:$AH$1975,25,FALSE)</f>
        <v>12.97</v>
      </c>
      <c r="AY49" s="30">
        <f t="shared" si="18"/>
        <v>-3.5509736544980797E-4</v>
      </c>
      <c r="AZ49" s="28" t="str">
        <f t="shared" si="19"/>
        <v>10-15</v>
      </c>
      <c r="BA49" s="28">
        <f t="shared" si="4"/>
        <v>87.030355097365458</v>
      </c>
      <c r="BB49" s="28">
        <f t="shared" si="5"/>
        <v>87.030355097365458</v>
      </c>
      <c r="BC49" s="28">
        <v>3054284</v>
      </c>
      <c r="BD49" s="28">
        <v>1769005</v>
      </c>
      <c r="BE49" s="28">
        <v>1768698</v>
      </c>
      <c r="BF49" s="28">
        <v>3054591</v>
      </c>
      <c r="BG49" s="28">
        <f t="shared" si="20"/>
        <v>99.982645611516077</v>
      </c>
      <c r="BH49" s="27">
        <f t="shared" si="6"/>
        <v>12.984748488557074</v>
      </c>
      <c r="BI49" s="27">
        <f t="shared" si="7"/>
        <v>12.984748488557074</v>
      </c>
      <c r="BJ49" s="27" t="str">
        <f t="shared" si="21"/>
        <v>10-15</v>
      </c>
      <c r="BK49" s="27">
        <f t="shared" si="8"/>
        <v>99.982645611516077</v>
      </c>
      <c r="BL49" s="27">
        <f t="shared" si="9"/>
        <v>12.984748488557074</v>
      </c>
      <c r="BM49" s="27" t="str">
        <f t="shared" si="22"/>
        <v>10-15</v>
      </c>
      <c r="BN49" s="34"/>
      <c r="BO49" s="28">
        <f t="shared" si="10"/>
        <v>303910</v>
      </c>
      <c r="BP49" s="27">
        <f t="shared" si="11"/>
        <v>12.969644902634551</v>
      </c>
      <c r="BQ49" s="27" t="str">
        <f t="shared" si="23"/>
        <v>10-15</v>
      </c>
      <c r="BR49" s="18"/>
      <c r="BS49" s="27"/>
      <c r="BT49" s="27"/>
      <c r="BU49" s="27"/>
      <c r="BV49" s="18"/>
      <c r="BW49" s="18"/>
      <c r="BX49" s="18"/>
      <c r="BY49" s="18"/>
      <c r="BZ49" s="18"/>
      <c r="CA49" s="18"/>
    </row>
    <row r="50" spans="1:79" s="35" customFormat="1" ht="60" hidden="1" customHeight="1" x14ac:dyDescent="0.25">
      <c r="A50" s="26">
        <v>45</v>
      </c>
      <c r="B50" s="27" t="s">
        <v>94</v>
      </c>
      <c r="C50" s="28" t="s">
        <v>95</v>
      </c>
      <c r="D50" s="28" t="s">
        <v>196</v>
      </c>
      <c r="E50" s="29" t="s">
        <v>187</v>
      </c>
      <c r="F50" s="29" t="s">
        <v>197</v>
      </c>
      <c r="G50" s="29" t="str">
        <f t="shared" si="12"/>
        <v>HIRIYUR_220F06-HARANKATTE</v>
      </c>
      <c r="H50" s="29" t="s">
        <v>198</v>
      </c>
      <c r="I50" s="29" t="s">
        <v>100</v>
      </c>
      <c r="J50" s="28">
        <v>22.65</v>
      </c>
      <c r="K50" s="28">
        <v>19.89</v>
      </c>
      <c r="L50" s="28">
        <f t="shared" si="13"/>
        <v>42.54</v>
      </c>
      <c r="M50" s="28">
        <v>128</v>
      </c>
      <c r="N50" s="28">
        <v>15</v>
      </c>
      <c r="O50" s="28">
        <v>384</v>
      </c>
      <c r="P50" s="28">
        <v>504.892</v>
      </c>
      <c r="Q50" s="28">
        <v>485.50599999999997</v>
      </c>
      <c r="R50" s="28">
        <f>VLOOKUP(G50,'[1]CTAZ Jan-25'!$I$167:$Z$2542,18,FALSE)</f>
        <v>485.50599999999997</v>
      </c>
      <c r="S50" s="28">
        <f t="shared" si="14"/>
        <v>0</v>
      </c>
      <c r="T50" s="28">
        <f t="shared" si="0"/>
        <v>19.386000000000024</v>
      </c>
      <c r="U50" s="28">
        <v>20000</v>
      </c>
      <c r="V50" s="28">
        <v>387720.00000000047</v>
      </c>
      <c r="W50" s="28">
        <v>1</v>
      </c>
      <c r="X50" s="28">
        <v>387720.00000000047</v>
      </c>
      <c r="Y50" s="28">
        <v>0</v>
      </c>
      <c r="Z50" s="28">
        <v>0</v>
      </c>
      <c r="AA50" s="28">
        <v>0</v>
      </c>
      <c r="AB50" s="28">
        <v>0</v>
      </c>
      <c r="AC50" s="28">
        <v>10000</v>
      </c>
      <c r="AD50" s="28">
        <f t="shared" si="1"/>
        <v>10000</v>
      </c>
      <c r="AE50" s="28">
        <v>0</v>
      </c>
      <c r="AF50" s="28">
        <v>0</v>
      </c>
      <c r="AG50" s="28">
        <v>0</v>
      </c>
      <c r="AH50" s="28">
        <v>0</v>
      </c>
      <c r="AI50" s="28">
        <v>0</v>
      </c>
      <c r="AJ50" s="28">
        <f t="shared" si="15"/>
        <v>0</v>
      </c>
      <c r="AK50" s="28">
        <v>0</v>
      </c>
      <c r="AL50" s="28">
        <v>0</v>
      </c>
      <c r="AM50" s="28">
        <v>0</v>
      </c>
      <c r="AN50" s="28">
        <f t="shared" si="2"/>
        <v>397720.00000000047</v>
      </c>
      <c r="AO50" s="28"/>
      <c r="AP50" s="28"/>
      <c r="AQ50" s="28">
        <v>0</v>
      </c>
      <c r="AR50" s="28">
        <v>0</v>
      </c>
      <c r="AS50" s="28">
        <v>359936.56500000169</v>
      </c>
      <c r="AT50" s="28">
        <v>0</v>
      </c>
      <c r="AU50" s="28">
        <f t="shared" si="16"/>
        <v>359936.56500000169</v>
      </c>
      <c r="AV50" s="28">
        <f t="shared" si="17"/>
        <v>37783.434999998775</v>
      </c>
      <c r="AW50" s="30">
        <f t="shared" si="3"/>
        <v>9.5000088001605967</v>
      </c>
      <c r="AX50" s="30">
        <f>VLOOKUP(G50,[2]Sheet4!$J$58:$AH$1975,25,FALSE)</f>
        <v>9.5</v>
      </c>
      <c r="AY50" s="30">
        <f t="shared" si="18"/>
        <v>8.8001605966780971E-6</v>
      </c>
      <c r="AZ50" s="28" t="str">
        <f t="shared" si="19"/>
        <v>5-10</v>
      </c>
      <c r="BA50" s="28">
        <f t="shared" si="4"/>
        <v>90.4999911998394</v>
      </c>
      <c r="BB50" s="31">
        <f t="shared" si="5"/>
        <v>90.4999911998394</v>
      </c>
      <c r="BC50" s="28">
        <v>8303347.5199999996</v>
      </c>
      <c r="BD50" s="28">
        <v>2095961.9199999932</v>
      </c>
      <c r="BE50" s="28">
        <v>2095194.5750000002</v>
      </c>
      <c r="BF50" s="28">
        <v>8304115.54</v>
      </c>
      <c r="BG50" s="32">
        <f t="shared" si="20"/>
        <v>99.963389363486485</v>
      </c>
      <c r="BH50" s="24">
        <f t="shared" si="6"/>
        <v>9.5331414229835367</v>
      </c>
      <c r="BI50" s="33">
        <f t="shared" si="7"/>
        <v>9.5331414229835367</v>
      </c>
      <c r="BJ50" s="24" t="str">
        <f t="shared" si="21"/>
        <v>5-10</v>
      </c>
      <c r="BK50" s="33">
        <f t="shared" si="8"/>
        <v>99.963389363486471</v>
      </c>
      <c r="BL50" s="33">
        <f t="shared" si="9"/>
        <v>9.5331414229835492</v>
      </c>
      <c r="BM50" s="33" t="str">
        <f t="shared" si="22"/>
        <v>5-10</v>
      </c>
      <c r="BN50" s="34"/>
      <c r="BO50" s="28">
        <f t="shared" si="10"/>
        <v>359936.56500000169</v>
      </c>
      <c r="BP50" s="27">
        <f t="shared" si="11"/>
        <v>9.5000088001605967</v>
      </c>
      <c r="BQ50" s="27" t="str">
        <f t="shared" si="23"/>
        <v>5-10</v>
      </c>
      <c r="BR50" s="18"/>
      <c r="BS50" s="27"/>
      <c r="BT50" s="27"/>
      <c r="BU50" s="27"/>
      <c r="BV50" s="18"/>
      <c r="BW50" s="18"/>
      <c r="BX50" s="18"/>
      <c r="BY50" s="18"/>
      <c r="BZ50" s="18"/>
      <c r="CA50" s="18"/>
    </row>
    <row r="51" spans="1:79" s="35" customFormat="1" ht="60" hidden="1" customHeight="1" x14ac:dyDescent="0.25">
      <c r="A51" s="26">
        <v>46</v>
      </c>
      <c r="B51" s="27" t="s">
        <v>94</v>
      </c>
      <c r="C51" s="28" t="s">
        <v>95</v>
      </c>
      <c r="D51" s="28" t="s">
        <v>96</v>
      </c>
      <c r="E51" s="29" t="s">
        <v>187</v>
      </c>
      <c r="F51" s="29" t="s">
        <v>199</v>
      </c>
      <c r="G51" s="29" t="str">
        <f t="shared" si="12"/>
        <v>HIRIYUR_220F08-MASKAL</v>
      </c>
      <c r="H51" s="29" t="s">
        <v>200</v>
      </c>
      <c r="I51" s="29" t="s">
        <v>100</v>
      </c>
      <c r="J51" s="28">
        <v>19.898800000000001</v>
      </c>
      <c r="K51" s="28">
        <v>22.65</v>
      </c>
      <c r="L51" s="28">
        <f t="shared" si="13"/>
        <v>42.5488</v>
      </c>
      <c r="M51" s="28">
        <v>121</v>
      </c>
      <c r="N51" s="28">
        <v>27</v>
      </c>
      <c r="O51" s="28">
        <v>388</v>
      </c>
      <c r="P51" s="28">
        <v>660.97500000000002</v>
      </c>
      <c r="Q51" s="28">
        <v>637.61</v>
      </c>
      <c r="R51" s="28">
        <f>VLOOKUP(G51,'[1]CTAZ Jan-25'!$I$167:$Z$2542,18,FALSE)</f>
        <v>637.61</v>
      </c>
      <c r="S51" s="28">
        <f t="shared" si="14"/>
        <v>0</v>
      </c>
      <c r="T51" s="28">
        <f t="shared" si="0"/>
        <v>23.365000000000009</v>
      </c>
      <c r="U51" s="28">
        <v>20000</v>
      </c>
      <c r="V51" s="28">
        <v>467300.00000000017</v>
      </c>
      <c r="W51" s="28">
        <v>1</v>
      </c>
      <c r="X51" s="28">
        <v>467300.00000000017</v>
      </c>
      <c r="Y51" s="28">
        <v>0</v>
      </c>
      <c r="Z51" s="28">
        <v>0</v>
      </c>
      <c r="AA51" s="28">
        <v>0</v>
      </c>
      <c r="AB51" s="28">
        <v>0</v>
      </c>
      <c r="AC51" s="28">
        <v>10000</v>
      </c>
      <c r="AD51" s="28">
        <f t="shared" si="1"/>
        <v>10000</v>
      </c>
      <c r="AE51" s="28">
        <v>0</v>
      </c>
      <c r="AF51" s="28">
        <v>0</v>
      </c>
      <c r="AG51" s="28">
        <v>0</v>
      </c>
      <c r="AH51" s="28">
        <v>0</v>
      </c>
      <c r="AI51" s="28">
        <v>0</v>
      </c>
      <c r="AJ51" s="28">
        <f t="shared" si="15"/>
        <v>0</v>
      </c>
      <c r="AK51" s="28">
        <v>0</v>
      </c>
      <c r="AL51" s="28">
        <v>0</v>
      </c>
      <c r="AM51" s="28">
        <v>0</v>
      </c>
      <c r="AN51" s="28">
        <f t="shared" si="2"/>
        <v>477300.00000000017</v>
      </c>
      <c r="AO51" s="28"/>
      <c r="AP51" s="28"/>
      <c r="AQ51" s="28">
        <v>0</v>
      </c>
      <c r="AR51" s="28">
        <v>0</v>
      </c>
      <c r="AS51" s="28">
        <v>431956.99599999801</v>
      </c>
      <c r="AT51" s="28">
        <v>0</v>
      </c>
      <c r="AU51" s="28">
        <f t="shared" si="16"/>
        <v>431956.99599999801</v>
      </c>
      <c r="AV51" s="28">
        <f t="shared" si="17"/>
        <v>45343.004000002169</v>
      </c>
      <c r="AW51" s="30">
        <f t="shared" si="3"/>
        <v>9.4998960821290925</v>
      </c>
      <c r="AX51" s="30">
        <f>VLOOKUP(G51,[2]Sheet4!$J$58:$AH$1975,25,FALSE)</f>
        <v>9.5</v>
      </c>
      <c r="AY51" s="30">
        <f t="shared" si="18"/>
        <v>-1.0391787090746618E-4</v>
      </c>
      <c r="AZ51" s="28" t="str">
        <f t="shared" si="19"/>
        <v>5-10</v>
      </c>
      <c r="BA51" s="28">
        <f t="shared" si="4"/>
        <v>90.500103917870916</v>
      </c>
      <c r="BB51" s="31">
        <f t="shared" si="5"/>
        <v>90.500103917870916</v>
      </c>
      <c r="BC51" s="28">
        <v>9607159.2800000012</v>
      </c>
      <c r="BD51" s="28">
        <v>2515534.7699999944</v>
      </c>
      <c r="BE51" s="28">
        <v>2514185.8310000119</v>
      </c>
      <c r="BF51" s="28">
        <v>9608509.1899999678</v>
      </c>
      <c r="BG51" s="32">
        <f t="shared" si="20"/>
        <v>99.946375656736308</v>
      </c>
      <c r="BH51" s="24">
        <f t="shared" si="6"/>
        <v>9.5484261685079943</v>
      </c>
      <c r="BI51" s="33">
        <f t="shared" si="7"/>
        <v>9.5484261685079943</v>
      </c>
      <c r="BJ51" s="24" t="str">
        <f t="shared" si="21"/>
        <v>5-10</v>
      </c>
      <c r="BK51" s="33">
        <f t="shared" si="8"/>
        <v>99.946375656736294</v>
      </c>
      <c r="BL51" s="33">
        <f t="shared" si="9"/>
        <v>9.5484261685080174</v>
      </c>
      <c r="BM51" s="33" t="str">
        <f t="shared" si="22"/>
        <v>5-10</v>
      </c>
      <c r="BN51" s="34"/>
      <c r="BO51" s="28">
        <f t="shared" si="10"/>
        <v>431956.99599999801</v>
      </c>
      <c r="BP51" s="27">
        <f t="shared" si="11"/>
        <v>9.4998960821290925</v>
      </c>
      <c r="BQ51" s="27" t="str">
        <f t="shared" si="23"/>
        <v>5-10</v>
      </c>
      <c r="BR51" s="6"/>
      <c r="BS51" s="27"/>
      <c r="BT51" s="27"/>
      <c r="BU51" s="27"/>
      <c r="BV51" s="18"/>
      <c r="BW51" s="18"/>
      <c r="BX51" s="18"/>
      <c r="BY51" s="18"/>
      <c r="BZ51" s="18"/>
      <c r="CA51" s="18"/>
    </row>
    <row r="52" spans="1:79" s="35" customFormat="1" ht="60" hidden="1" customHeight="1" x14ac:dyDescent="0.25">
      <c r="A52" s="26">
        <v>47</v>
      </c>
      <c r="B52" s="27" t="s">
        <v>94</v>
      </c>
      <c r="C52" s="28" t="s">
        <v>95</v>
      </c>
      <c r="D52" s="28" t="s">
        <v>96</v>
      </c>
      <c r="E52" s="29" t="s">
        <v>187</v>
      </c>
      <c r="F52" s="29" t="s">
        <v>201</v>
      </c>
      <c r="G52" s="29" t="str">
        <f t="shared" si="12"/>
        <v>HIRIYUR_220F09-GANNAYAKANAHALLI</v>
      </c>
      <c r="H52" s="29" t="s">
        <v>202</v>
      </c>
      <c r="I52" s="29" t="s">
        <v>100</v>
      </c>
      <c r="J52" s="28">
        <v>24.449440000000003</v>
      </c>
      <c r="K52" s="28">
        <v>22.982000000000003</v>
      </c>
      <c r="L52" s="28">
        <f t="shared" si="13"/>
        <v>47.431440000000009</v>
      </c>
      <c r="M52" s="28">
        <v>119</v>
      </c>
      <c r="N52" s="28">
        <v>3</v>
      </c>
      <c r="O52" s="28">
        <v>202</v>
      </c>
      <c r="P52" s="28">
        <v>105.01300000000001</v>
      </c>
      <c r="Q52" s="28">
        <v>98.162999999999997</v>
      </c>
      <c r="R52" s="28">
        <f>VLOOKUP(G52,'[1]CTAZ Jan-25'!$I$167:$Z$2542,18,FALSE)</f>
        <v>98.162999999999997</v>
      </c>
      <c r="S52" s="28">
        <f t="shared" si="14"/>
        <v>0</v>
      </c>
      <c r="T52" s="28">
        <f t="shared" si="0"/>
        <v>6.8500000000000085</v>
      </c>
      <c r="U52" s="28">
        <v>20000</v>
      </c>
      <c r="V52" s="28">
        <v>137000.00000000017</v>
      </c>
      <c r="W52" s="28">
        <v>1</v>
      </c>
      <c r="X52" s="28">
        <v>137000.00000000017</v>
      </c>
      <c r="Y52" s="28">
        <v>0</v>
      </c>
      <c r="Z52" s="28">
        <v>0</v>
      </c>
      <c r="AA52" s="28">
        <v>0</v>
      </c>
      <c r="AB52" s="28">
        <v>0</v>
      </c>
      <c r="AC52" s="28">
        <v>0</v>
      </c>
      <c r="AD52" s="28">
        <f t="shared" si="1"/>
        <v>0</v>
      </c>
      <c r="AE52" s="28">
        <v>0</v>
      </c>
      <c r="AF52" s="28">
        <v>0</v>
      </c>
      <c r="AG52" s="28">
        <v>0</v>
      </c>
      <c r="AH52" s="28">
        <v>0</v>
      </c>
      <c r="AI52" s="28">
        <v>0</v>
      </c>
      <c r="AJ52" s="28">
        <f t="shared" si="15"/>
        <v>0</v>
      </c>
      <c r="AK52" s="28">
        <v>0</v>
      </c>
      <c r="AL52" s="28">
        <v>0</v>
      </c>
      <c r="AM52" s="28">
        <v>0</v>
      </c>
      <c r="AN52" s="28">
        <f t="shared" si="2"/>
        <v>137000.00000000017</v>
      </c>
      <c r="AO52" s="28"/>
      <c r="AP52" s="28"/>
      <c r="AQ52" s="28">
        <v>0</v>
      </c>
      <c r="AR52" s="28">
        <v>0</v>
      </c>
      <c r="AS52" s="28">
        <v>123984.32000000036</v>
      </c>
      <c r="AT52" s="28">
        <v>0</v>
      </c>
      <c r="AU52" s="28">
        <f t="shared" si="16"/>
        <v>123984.32000000036</v>
      </c>
      <c r="AV52" s="28">
        <f t="shared" si="17"/>
        <v>13015.679999999818</v>
      </c>
      <c r="AW52" s="30">
        <f t="shared" si="3"/>
        <v>9.5004963503648199</v>
      </c>
      <c r="AX52" s="30">
        <f>VLOOKUP(G52,[2]Sheet4!$J$58:$AH$1975,25,FALSE)</f>
        <v>9.5</v>
      </c>
      <c r="AY52" s="30">
        <f t="shared" si="18"/>
        <v>4.9635036481987527E-4</v>
      </c>
      <c r="AZ52" s="28" t="str">
        <f t="shared" si="19"/>
        <v>5-10</v>
      </c>
      <c r="BA52" s="28">
        <f t="shared" si="4"/>
        <v>90.499503649635187</v>
      </c>
      <c r="BB52" s="31">
        <f t="shared" si="5"/>
        <v>90.499503649635187</v>
      </c>
      <c r="BC52" s="28">
        <v>219800.46</v>
      </c>
      <c r="BD52" s="28">
        <v>721755.14999999909</v>
      </c>
      <c r="BE52" s="28">
        <v>721754.64300000027</v>
      </c>
      <c r="BF52" s="28">
        <v>219800.46</v>
      </c>
      <c r="BG52" s="32">
        <f t="shared" si="20"/>
        <v>99.999929754571369</v>
      </c>
      <c r="BH52" s="24">
        <f t="shared" si="6"/>
        <v>9.5005599221290709</v>
      </c>
      <c r="BI52" s="33">
        <f t="shared" si="7"/>
        <v>9.5005599221290709</v>
      </c>
      <c r="BJ52" s="24" t="str">
        <f t="shared" si="21"/>
        <v>5-10</v>
      </c>
      <c r="BK52" s="33">
        <f t="shared" si="8"/>
        <v>99.999929754571355</v>
      </c>
      <c r="BL52" s="33">
        <f t="shared" si="9"/>
        <v>9.5005599221290709</v>
      </c>
      <c r="BM52" s="33" t="str">
        <f t="shared" si="22"/>
        <v>5-10</v>
      </c>
      <c r="BN52" s="34"/>
      <c r="BO52" s="28">
        <f t="shared" si="10"/>
        <v>123984.32000000036</v>
      </c>
      <c r="BP52" s="27">
        <f t="shared" si="11"/>
        <v>9.5004963503648199</v>
      </c>
      <c r="BQ52" s="27" t="str">
        <f t="shared" si="23"/>
        <v>5-10</v>
      </c>
      <c r="BR52" s="18"/>
      <c r="BS52" s="27"/>
      <c r="BT52" s="27"/>
      <c r="BU52" s="27"/>
      <c r="BV52" s="18"/>
      <c r="BW52" s="18"/>
      <c r="BX52" s="18"/>
      <c r="BY52" s="18"/>
      <c r="BZ52" s="18"/>
      <c r="CA52" s="18"/>
    </row>
    <row r="53" spans="1:79" s="38" customFormat="1" ht="60" hidden="1" customHeight="1" x14ac:dyDescent="0.25">
      <c r="A53" s="26">
        <v>48</v>
      </c>
      <c r="B53" s="27" t="s">
        <v>94</v>
      </c>
      <c r="C53" s="28" t="s">
        <v>95</v>
      </c>
      <c r="D53" s="28" t="s">
        <v>96</v>
      </c>
      <c r="E53" s="29" t="s">
        <v>187</v>
      </c>
      <c r="F53" s="45" t="s">
        <v>203</v>
      </c>
      <c r="G53" s="29" t="str">
        <f t="shared" si="12"/>
        <v>HIRIYUR_220F10-NJYBEERANAHALLI</v>
      </c>
      <c r="H53" s="29" t="s">
        <v>204</v>
      </c>
      <c r="I53" s="29" t="s">
        <v>103</v>
      </c>
      <c r="J53" s="28">
        <v>22.612559999999998</v>
      </c>
      <c r="K53" s="28">
        <v>19.68</v>
      </c>
      <c r="L53" s="28">
        <f t="shared" si="13"/>
        <v>42.292559999999995</v>
      </c>
      <c r="M53" s="28">
        <v>63</v>
      </c>
      <c r="N53" s="28">
        <v>3371</v>
      </c>
      <c r="O53" s="28">
        <v>0</v>
      </c>
      <c r="P53" s="28">
        <v>579.96500000000003</v>
      </c>
      <c r="Q53" s="28">
        <v>568.55799999999999</v>
      </c>
      <c r="R53" s="28">
        <f>VLOOKUP(G53,'[1]CTAZ Jan-25'!$I$167:$Z$2542,18,FALSE)</f>
        <v>568.55799999999999</v>
      </c>
      <c r="S53" s="28">
        <f t="shared" si="14"/>
        <v>0</v>
      </c>
      <c r="T53" s="28">
        <f t="shared" si="0"/>
        <v>11.407000000000039</v>
      </c>
      <c r="U53" s="28">
        <v>20000</v>
      </c>
      <c r="V53" s="28">
        <v>228140.00000000079</v>
      </c>
      <c r="W53" s="28">
        <v>1</v>
      </c>
      <c r="X53" s="28">
        <v>228140.00000000079</v>
      </c>
      <c r="Y53" s="28">
        <v>0</v>
      </c>
      <c r="Z53" s="28">
        <v>0</v>
      </c>
      <c r="AA53" s="28">
        <v>0</v>
      </c>
      <c r="AB53" s="28">
        <v>0</v>
      </c>
      <c r="AC53" s="28">
        <v>15000</v>
      </c>
      <c r="AD53" s="28">
        <f t="shared" si="1"/>
        <v>15000</v>
      </c>
      <c r="AE53" s="28">
        <v>0</v>
      </c>
      <c r="AF53" s="28">
        <v>0</v>
      </c>
      <c r="AG53" s="28">
        <v>0</v>
      </c>
      <c r="AH53" s="28">
        <v>0</v>
      </c>
      <c r="AI53" s="28">
        <v>0</v>
      </c>
      <c r="AJ53" s="28">
        <f t="shared" si="15"/>
        <v>0</v>
      </c>
      <c r="AK53" s="28">
        <v>0</v>
      </c>
      <c r="AL53" s="28">
        <v>0</v>
      </c>
      <c r="AM53" s="28">
        <v>0</v>
      </c>
      <c r="AN53" s="28">
        <f t="shared" si="2"/>
        <v>243140.00000000079</v>
      </c>
      <c r="AO53" s="28"/>
      <c r="AP53" s="28"/>
      <c r="AQ53" s="28">
        <v>0</v>
      </c>
      <c r="AR53" s="28">
        <v>0</v>
      </c>
      <c r="AS53" s="28">
        <v>219248.1</v>
      </c>
      <c r="AT53" s="28">
        <v>0</v>
      </c>
      <c r="AU53" s="28">
        <f t="shared" si="16"/>
        <v>219248.1</v>
      </c>
      <c r="AV53" s="28">
        <f t="shared" si="17"/>
        <v>23891.90000000078</v>
      </c>
      <c r="AW53" s="30">
        <f t="shared" si="3"/>
        <v>9.8263963148806042</v>
      </c>
      <c r="AX53" s="30">
        <f>VLOOKUP(G53,[2]Sheet4!$J$58:$AH$1975,25,FALSE)</f>
        <v>9.83</v>
      </c>
      <c r="AY53" s="30">
        <f t="shared" si="18"/>
        <v>-3.6036851193959052E-3</v>
      </c>
      <c r="AZ53" s="28" t="str">
        <f t="shared" si="19"/>
        <v>5-10</v>
      </c>
      <c r="BA53" s="29">
        <f t="shared" si="4"/>
        <v>90.173603685119403</v>
      </c>
      <c r="BB53" s="29">
        <f t="shared" si="5"/>
        <v>90.173603685119403</v>
      </c>
      <c r="BC53" s="28">
        <v>24615602.759999961</v>
      </c>
      <c r="BD53" s="28">
        <v>2495442.860000005</v>
      </c>
      <c r="BE53" s="28">
        <v>1812170.8500000031</v>
      </c>
      <c r="BF53" s="28">
        <v>25298874.769999959</v>
      </c>
      <c r="BG53" s="29">
        <f t="shared" si="20"/>
        <v>72.619208359673664</v>
      </c>
      <c r="BH53" s="36">
        <f t="shared" si="6"/>
        <v>34.516642854476764</v>
      </c>
      <c r="BI53" s="36">
        <f t="shared" si="7"/>
        <v>34.516642854476764</v>
      </c>
      <c r="BJ53" s="36" t="str">
        <f t="shared" si="21"/>
        <v>&gt;30</v>
      </c>
      <c r="BK53" s="36">
        <f t="shared" si="8"/>
        <v>72.619208359673664</v>
      </c>
      <c r="BL53" s="36">
        <f t="shared" si="9"/>
        <v>34.516642854476764</v>
      </c>
      <c r="BM53" s="36" t="str">
        <f t="shared" si="22"/>
        <v>&gt;30</v>
      </c>
      <c r="BN53" s="37"/>
      <c r="BO53" s="28">
        <f t="shared" si="10"/>
        <v>219248.1</v>
      </c>
      <c r="BP53" s="36">
        <f t="shared" si="11"/>
        <v>9.8263963148806042</v>
      </c>
      <c r="BQ53" s="36" t="str">
        <f t="shared" si="23"/>
        <v>5-10</v>
      </c>
      <c r="BR53" s="6"/>
      <c r="BS53" s="36"/>
      <c r="BT53" s="36"/>
      <c r="BU53" s="36"/>
      <c r="BV53" s="6"/>
      <c r="BW53" s="6"/>
      <c r="BX53" s="6"/>
      <c r="BY53" s="6"/>
      <c r="BZ53" s="6"/>
      <c r="CA53" s="6"/>
    </row>
    <row r="54" spans="1:79" s="38" customFormat="1" ht="60" hidden="1" customHeight="1" x14ac:dyDescent="0.25">
      <c r="A54" s="26">
        <v>49</v>
      </c>
      <c r="B54" s="27" t="s">
        <v>94</v>
      </c>
      <c r="C54" s="28" t="s">
        <v>95</v>
      </c>
      <c r="D54" s="28" t="s">
        <v>96</v>
      </c>
      <c r="E54" s="29" t="s">
        <v>187</v>
      </c>
      <c r="F54" s="29" t="s">
        <v>205</v>
      </c>
      <c r="G54" s="29" t="str">
        <f t="shared" si="12"/>
        <v>HIRIYUR_220F11-NJYHEMADALA</v>
      </c>
      <c r="H54" s="29" t="s">
        <v>206</v>
      </c>
      <c r="I54" s="29" t="s">
        <v>103</v>
      </c>
      <c r="J54" s="28">
        <v>18.68</v>
      </c>
      <c r="K54" s="28">
        <v>15.68</v>
      </c>
      <c r="L54" s="28">
        <f t="shared" si="13"/>
        <v>34.36</v>
      </c>
      <c r="M54" s="28">
        <v>42</v>
      </c>
      <c r="N54" s="28">
        <v>994</v>
      </c>
      <c r="O54" s="28">
        <v>0</v>
      </c>
      <c r="P54" s="28">
        <v>203.667</v>
      </c>
      <c r="Q54" s="28">
        <v>198.518</v>
      </c>
      <c r="R54" s="28">
        <f>VLOOKUP(G54,'[1]CTAZ Jan-25'!$I$167:$Z$2542,18,FALSE)</f>
        <v>198.518</v>
      </c>
      <c r="S54" s="28">
        <f t="shared" si="14"/>
        <v>0</v>
      </c>
      <c r="T54" s="28">
        <f t="shared" si="0"/>
        <v>5.1490000000000009</v>
      </c>
      <c r="U54" s="28">
        <v>10000</v>
      </c>
      <c r="V54" s="28">
        <v>51490.000000000007</v>
      </c>
      <c r="W54" s="28">
        <v>1</v>
      </c>
      <c r="X54" s="28">
        <v>51490.000000000007</v>
      </c>
      <c r="Y54" s="28">
        <v>0</v>
      </c>
      <c r="Z54" s="28">
        <v>0</v>
      </c>
      <c r="AA54" s="28">
        <v>0</v>
      </c>
      <c r="AB54" s="28">
        <v>0</v>
      </c>
      <c r="AC54" s="28">
        <v>15000</v>
      </c>
      <c r="AD54" s="28">
        <f t="shared" si="1"/>
        <v>15000</v>
      </c>
      <c r="AE54" s="28">
        <v>0</v>
      </c>
      <c r="AF54" s="28">
        <v>0</v>
      </c>
      <c r="AG54" s="28">
        <v>0</v>
      </c>
      <c r="AH54" s="28">
        <v>0</v>
      </c>
      <c r="AI54" s="28">
        <v>0</v>
      </c>
      <c r="AJ54" s="28">
        <f t="shared" si="15"/>
        <v>0</v>
      </c>
      <c r="AK54" s="28">
        <v>0</v>
      </c>
      <c r="AL54" s="28">
        <v>0</v>
      </c>
      <c r="AM54" s="28">
        <v>0</v>
      </c>
      <c r="AN54" s="28">
        <f t="shared" si="2"/>
        <v>66490</v>
      </c>
      <c r="AO54" s="28"/>
      <c r="AP54" s="28"/>
      <c r="AQ54" s="28">
        <v>0</v>
      </c>
      <c r="AR54" s="28">
        <v>0</v>
      </c>
      <c r="AS54" s="28">
        <v>60433.55</v>
      </c>
      <c r="AT54" s="28">
        <v>0</v>
      </c>
      <c r="AU54" s="28">
        <f t="shared" si="16"/>
        <v>60433.55</v>
      </c>
      <c r="AV54" s="28">
        <f t="shared" si="17"/>
        <v>6056.4499999999971</v>
      </c>
      <c r="AW54" s="30">
        <f t="shared" si="3"/>
        <v>9.1088133553917849</v>
      </c>
      <c r="AX54" s="30">
        <f>VLOOKUP(G54,[2]Sheet4!$J$58:$AH$1975,25,FALSE)</f>
        <v>9.11</v>
      </c>
      <c r="AY54" s="30">
        <f t="shared" si="18"/>
        <v>-1.1866446082144932E-3</v>
      </c>
      <c r="AZ54" s="28" t="str">
        <f t="shared" si="19"/>
        <v>5-10</v>
      </c>
      <c r="BA54" s="29">
        <f t="shared" si="4"/>
        <v>90.891186644608212</v>
      </c>
      <c r="BB54" s="29">
        <f t="shared" si="5"/>
        <v>90.891186644608212</v>
      </c>
      <c r="BC54" s="28">
        <v>4131871.4700000025</v>
      </c>
      <c r="BD54" s="28">
        <v>694376.54000000027</v>
      </c>
      <c r="BE54" s="28">
        <v>506187.54000000033</v>
      </c>
      <c r="BF54" s="28">
        <v>4320060.4700000025</v>
      </c>
      <c r="BG54" s="29">
        <f t="shared" si="20"/>
        <v>72.898133914489691</v>
      </c>
      <c r="BH54" s="36">
        <f t="shared" si="6"/>
        <v>33.742021043344735</v>
      </c>
      <c r="BI54" s="36">
        <f t="shared" si="7"/>
        <v>33.742021043344735</v>
      </c>
      <c r="BJ54" s="36" t="str">
        <f t="shared" si="21"/>
        <v>&gt;30</v>
      </c>
      <c r="BK54" s="36">
        <f t="shared" si="8"/>
        <v>72.898133914489705</v>
      </c>
      <c r="BL54" s="36">
        <f t="shared" si="9"/>
        <v>33.742021043344714</v>
      </c>
      <c r="BM54" s="36" t="str">
        <f t="shared" si="22"/>
        <v>&gt;30</v>
      </c>
      <c r="BN54" s="37"/>
      <c r="BO54" s="28">
        <f t="shared" si="10"/>
        <v>60433.55</v>
      </c>
      <c r="BP54" s="36">
        <f t="shared" si="11"/>
        <v>9.1088133553917849</v>
      </c>
      <c r="BQ54" s="36" t="str">
        <f t="shared" si="23"/>
        <v>5-10</v>
      </c>
      <c r="BR54" s="6"/>
      <c r="BS54" s="36"/>
      <c r="BT54" s="36"/>
      <c r="BU54" s="36"/>
      <c r="BV54" s="6"/>
      <c r="BW54" s="6"/>
      <c r="BX54" s="6"/>
      <c r="BY54" s="6"/>
      <c r="BZ54" s="6"/>
      <c r="CA54" s="6"/>
    </row>
    <row r="55" spans="1:79" s="38" customFormat="1" ht="60" hidden="1" customHeight="1" x14ac:dyDescent="0.25">
      <c r="A55" s="26">
        <v>50</v>
      </c>
      <c r="B55" s="27" t="s">
        <v>94</v>
      </c>
      <c r="C55" s="28" t="s">
        <v>95</v>
      </c>
      <c r="D55" s="28" t="s">
        <v>96</v>
      </c>
      <c r="E55" s="29" t="s">
        <v>187</v>
      </c>
      <c r="F55" s="29" t="s">
        <v>207</v>
      </c>
      <c r="G55" s="29" t="str">
        <f t="shared" si="12"/>
        <v>HIRIYUR_220F12-NJYMALLENU</v>
      </c>
      <c r="H55" s="29" t="s">
        <v>208</v>
      </c>
      <c r="I55" s="29" t="s">
        <v>103</v>
      </c>
      <c r="J55" s="28">
        <v>20.632560000000002</v>
      </c>
      <c r="K55" s="28">
        <v>18.96</v>
      </c>
      <c r="L55" s="28">
        <f t="shared" si="13"/>
        <v>39.592560000000006</v>
      </c>
      <c r="M55" s="28">
        <v>39</v>
      </c>
      <c r="N55" s="28">
        <v>2849</v>
      </c>
      <c r="O55" s="28">
        <v>0</v>
      </c>
      <c r="P55" s="28">
        <v>588.92700000000002</v>
      </c>
      <c r="Q55" s="28">
        <v>572.33199999999999</v>
      </c>
      <c r="R55" s="28">
        <f>VLOOKUP(G55,'[1]CTAZ Jan-25'!$I$167:$Z$2542,18,FALSE)</f>
        <v>572.33199999999999</v>
      </c>
      <c r="S55" s="28">
        <f t="shared" si="14"/>
        <v>0</v>
      </c>
      <c r="T55" s="28">
        <f t="shared" si="0"/>
        <v>16.595000000000027</v>
      </c>
      <c r="U55" s="28">
        <v>10000</v>
      </c>
      <c r="V55" s="28">
        <v>165950.00000000026</v>
      </c>
      <c r="W55" s="28">
        <v>1</v>
      </c>
      <c r="X55" s="28">
        <v>165950.00000000026</v>
      </c>
      <c r="Y55" s="28">
        <v>0</v>
      </c>
      <c r="Z55" s="28">
        <v>0</v>
      </c>
      <c r="AA55" s="28">
        <v>0</v>
      </c>
      <c r="AB55" s="28">
        <v>0</v>
      </c>
      <c r="AC55" s="28">
        <v>0</v>
      </c>
      <c r="AD55" s="28">
        <f t="shared" si="1"/>
        <v>0</v>
      </c>
      <c r="AE55" s="28">
        <v>0</v>
      </c>
      <c r="AF55" s="28">
        <v>0</v>
      </c>
      <c r="AG55" s="28">
        <v>0</v>
      </c>
      <c r="AH55" s="28">
        <v>0</v>
      </c>
      <c r="AI55" s="28">
        <v>20000</v>
      </c>
      <c r="AJ55" s="28">
        <f t="shared" si="15"/>
        <v>20000</v>
      </c>
      <c r="AK55" s="28">
        <v>0</v>
      </c>
      <c r="AL55" s="28">
        <v>0</v>
      </c>
      <c r="AM55" s="28">
        <v>0</v>
      </c>
      <c r="AN55" s="28">
        <f t="shared" si="2"/>
        <v>145950.00000000026</v>
      </c>
      <c r="AO55" s="28"/>
      <c r="AP55" s="28"/>
      <c r="AQ55" s="28">
        <v>0</v>
      </c>
      <c r="AR55" s="28">
        <v>0</v>
      </c>
      <c r="AS55" s="28">
        <v>126698</v>
      </c>
      <c r="AT55" s="28">
        <v>0</v>
      </c>
      <c r="AU55" s="28">
        <f t="shared" si="16"/>
        <v>126698</v>
      </c>
      <c r="AV55" s="28">
        <f t="shared" si="17"/>
        <v>19252.000000000262</v>
      </c>
      <c r="AW55" s="30">
        <f t="shared" si="3"/>
        <v>13.190818773552742</v>
      </c>
      <c r="AX55" s="30">
        <f>VLOOKUP(G55,[2]Sheet4!$J$58:$AH$1975,25,FALSE)</f>
        <v>13.19</v>
      </c>
      <c r="AY55" s="30">
        <f t="shared" si="18"/>
        <v>8.1877355274251329E-4</v>
      </c>
      <c r="AZ55" s="28" t="str">
        <f t="shared" si="19"/>
        <v>10-15</v>
      </c>
      <c r="BA55" s="29">
        <f t="shared" si="4"/>
        <v>86.809181226447265</v>
      </c>
      <c r="BB55" s="29">
        <f t="shared" si="5"/>
        <v>86.809181226447265</v>
      </c>
      <c r="BC55" s="28">
        <v>22658087.419999991</v>
      </c>
      <c r="BD55" s="28">
        <v>1397203.0899999992</v>
      </c>
      <c r="BE55" s="28">
        <v>814651.3600000001</v>
      </c>
      <c r="BF55" s="28">
        <v>23240639.149999991</v>
      </c>
      <c r="BG55" s="29">
        <f t="shared" si="20"/>
        <v>58.305865899566584</v>
      </c>
      <c r="BH55" s="36">
        <f t="shared" si="6"/>
        <v>49.385155205595929</v>
      </c>
      <c r="BI55" s="36">
        <f t="shared" si="7"/>
        <v>49.385155205595929</v>
      </c>
      <c r="BJ55" s="36" t="str">
        <f t="shared" si="21"/>
        <v>&gt;30</v>
      </c>
      <c r="BK55" s="36">
        <f t="shared" si="8"/>
        <v>58.305865899566577</v>
      </c>
      <c r="BL55" s="36">
        <f t="shared" si="9"/>
        <v>49.385155205595929</v>
      </c>
      <c r="BM55" s="36" t="str">
        <f t="shared" si="22"/>
        <v>&gt;30</v>
      </c>
      <c r="BN55" s="37"/>
      <c r="BO55" s="28">
        <f t="shared" si="10"/>
        <v>126698</v>
      </c>
      <c r="BP55" s="36">
        <f t="shared" si="11"/>
        <v>13.190818773552742</v>
      </c>
      <c r="BQ55" s="36" t="str">
        <f t="shared" si="23"/>
        <v>10-15</v>
      </c>
      <c r="BR55" s="6"/>
      <c r="BS55" s="36"/>
      <c r="BT55" s="36"/>
      <c r="BU55" s="36"/>
      <c r="BV55" s="6"/>
      <c r="BW55" s="6"/>
      <c r="BX55" s="6"/>
      <c r="BY55" s="6"/>
      <c r="BZ55" s="6"/>
      <c r="CA55" s="6"/>
    </row>
    <row r="56" spans="1:79" s="40" customFormat="1" ht="60" hidden="1" customHeight="1" x14ac:dyDescent="0.25">
      <c r="A56" s="46">
        <v>51</v>
      </c>
      <c r="B56" s="33" t="s">
        <v>94</v>
      </c>
      <c r="C56" s="31" t="s">
        <v>95</v>
      </c>
      <c r="D56" s="31" t="s">
        <v>196</v>
      </c>
      <c r="E56" s="29" t="s">
        <v>187</v>
      </c>
      <c r="F56" s="29" t="s">
        <v>209</v>
      </c>
      <c r="G56" s="29" t="str">
        <f t="shared" si="12"/>
        <v>HIRIYUR_220F13-NANDIHALLY NJY</v>
      </c>
      <c r="H56" s="29" t="s">
        <v>210</v>
      </c>
      <c r="I56" s="29" t="s">
        <v>103</v>
      </c>
      <c r="J56" s="31">
        <v>7.1722239999999999</v>
      </c>
      <c r="K56" s="31">
        <v>6.7631999999999994</v>
      </c>
      <c r="L56" s="28">
        <f t="shared" si="13"/>
        <v>13.935423999999999</v>
      </c>
      <c r="M56" s="31">
        <v>55</v>
      </c>
      <c r="N56" s="31">
        <v>1451</v>
      </c>
      <c r="O56" s="31">
        <v>0</v>
      </c>
      <c r="P56" s="28">
        <v>1063.299</v>
      </c>
      <c r="Q56" s="31">
        <v>1026.837</v>
      </c>
      <c r="R56" s="28">
        <f>VLOOKUP(G56,'[1]CTAZ Jan-25'!$I$167:$Z$2542,18,FALSE)</f>
        <v>1026.837</v>
      </c>
      <c r="S56" s="28">
        <f t="shared" si="14"/>
        <v>0</v>
      </c>
      <c r="T56" s="28">
        <f t="shared" si="0"/>
        <v>36.461999999999989</v>
      </c>
      <c r="U56" s="31">
        <v>10000</v>
      </c>
      <c r="V56" s="28">
        <v>364619.99999999988</v>
      </c>
      <c r="W56" s="31">
        <v>1</v>
      </c>
      <c r="X56" s="31">
        <v>364619.99999999988</v>
      </c>
      <c r="Y56" s="31">
        <v>0</v>
      </c>
      <c r="Z56" s="31">
        <v>0</v>
      </c>
      <c r="AA56" s="31">
        <v>0</v>
      </c>
      <c r="AB56" s="31">
        <v>0</v>
      </c>
      <c r="AC56" s="28">
        <v>0</v>
      </c>
      <c r="AD56" s="31">
        <f t="shared" si="1"/>
        <v>0</v>
      </c>
      <c r="AE56" s="31">
        <v>0</v>
      </c>
      <c r="AF56" s="31">
        <v>0</v>
      </c>
      <c r="AG56" s="31">
        <v>0</v>
      </c>
      <c r="AH56" s="31">
        <v>0</v>
      </c>
      <c r="AI56" s="28">
        <v>208000</v>
      </c>
      <c r="AJ56" s="28">
        <f t="shared" si="15"/>
        <v>208000</v>
      </c>
      <c r="AK56" s="31">
        <v>0</v>
      </c>
      <c r="AL56" s="31">
        <v>0</v>
      </c>
      <c r="AM56" s="31">
        <v>0</v>
      </c>
      <c r="AN56" s="31">
        <f t="shared" si="2"/>
        <v>156619.99999999988</v>
      </c>
      <c r="AO56" s="31"/>
      <c r="AP56" s="31"/>
      <c r="AQ56" s="31">
        <v>0</v>
      </c>
      <c r="AR56" s="31">
        <v>0</v>
      </c>
      <c r="AS56" s="28">
        <v>138428.85</v>
      </c>
      <c r="AT56" s="28">
        <v>0</v>
      </c>
      <c r="AU56" s="28">
        <f t="shared" si="16"/>
        <v>138428.85</v>
      </c>
      <c r="AV56" s="28">
        <f t="shared" si="17"/>
        <v>18191.149999999878</v>
      </c>
      <c r="AW56" s="30">
        <f t="shared" si="3"/>
        <v>11.614832077640079</v>
      </c>
      <c r="AX56" s="30">
        <f>VLOOKUP(G56,[2]Sheet4!$J$58:$AH$1975,25,FALSE)</f>
        <v>11.61</v>
      </c>
      <c r="AY56" s="30">
        <f t="shared" si="18"/>
        <v>4.8320776400796461E-3</v>
      </c>
      <c r="AZ56" s="28" t="str">
        <f t="shared" si="19"/>
        <v>10-15</v>
      </c>
      <c r="BA56" s="31">
        <f t="shared" si="4"/>
        <v>88.385167922359926</v>
      </c>
      <c r="BB56" s="31">
        <f t="shared" si="5"/>
        <v>88.385167922359926</v>
      </c>
      <c r="BC56" s="28">
        <v>19450456.690000001</v>
      </c>
      <c r="BD56" s="28">
        <v>1670823.5800000003</v>
      </c>
      <c r="BE56" s="28">
        <v>869208.94000000018</v>
      </c>
      <c r="BF56" s="28">
        <v>20252071.330000002</v>
      </c>
      <c r="BG56" s="31">
        <f t="shared" si="20"/>
        <v>52.02278387763716</v>
      </c>
      <c r="BH56" s="33">
        <f t="shared" si="6"/>
        <v>54.019575111864008</v>
      </c>
      <c r="BI56" s="33">
        <f t="shared" si="7"/>
        <v>54.019575111864008</v>
      </c>
      <c r="BJ56" s="33" t="str">
        <f t="shared" si="21"/>
        <v>&gt;30</v>
      </c>
      <c r="BK56" s="33">
        <f t="shared" si="8"/>
        <v>52.02278387763716</v>
      </c>
      <c r="BL56" s="33">
        <f t="shared" si="9"/>
        <v>54.019575111864008</v>
      </c>
      <c r="BM56" s="33" t="str">
        <f t="shared" si="22"/>
        <v>&gt;30</v>
      </c>
      <c r="BN56" s="39"/>
      <c r="BO56" s="28">
        <f t="shared" si="10"/>
        <v>138428.85</v>
      </c>
      <c r="BP56" s="33">
        <f t="shared" si="11"/>
        <v>11.614832077640079</v>
      </c>
      <c r="BQ56" s="33" t="str">
        <f t="shared" si="23"/>
        <v>10-15</v>
      </c>
      <c r="BR56" s="9"/>
      <c r="BS56" s="33"/>
      <c r="BT56" s="33"/>
      <c r="BU56" s="33"/>
      <c r="BV56" s="9"/>
      <c r="BW56" s="9"/>
      <c r="BX56" s="9"/>
      <c r="BY56" s="9"/>
      <c r="BZ56" s="9"/>
      <c r="CA56" s="9"/>
    </row>
    <row r="57" spans="1:79" s="40" customFormat="1" ht="96" hidden="1" customHeight="1" x14ac:dyDescent="0.25">
      <c r="A57" s="46">
        <v>52</v>
      </c>
      <c r="B57" s="33" t="s">
        <v>94</v>
      </c>
      <c r="C57" s="31" t="s">
        <v>95</v>
      </c>
      <c r="D57" s="31" t="s">
        <v>96</v>
      </c>
      <c r="E57" s="29" t="s">
        <v>211</v>
      </c>
      <c r="F57" s="29" t="s">
        <v>212</v>
      </c>
      <c r="G57" s="29" t="str">
        <f t="shared" si="12"/>
        <v>HIRIYUR_66F11-CHALLAKERE WATER WORKS</v>
      </c>
      <c r="H57" s="29" t="s">
        <v>213</v>
      </c>
      <c r="I57" s="29" t="s">
        <v>116</v>
      </c>
      <c r="J57" s="31">
        <v>18.9588</v>
      </c>
      <c r="K57" s="31">
        <v>17.829999999999998</v>
      </c>
      <c r="L57" s="28">
        <f t="shared" si="13"/>
        <v>36.788799999999995</v>
      </c>
      <c r="M57" s="31">
        <v>1</v>
      </c>
      <c r="N57" s="31">
        <v>6</v>
      </c>
      <c r="O57" s="31">
        <v>0</v>
      </c>
      <c r="P57" s="28">
        <v>889.20799999999997</v>
      </c>
      <c r="Q57" s="31">
        <v>867.38</v>
      </c>
      <c r="R57" s="28">
        <f>VLOOKUP(G57,'[1]CTAZ Jan-25'!$I$167:$Z$2542,18,FALSE)</f>
        <v>867.38</v>
      </c>
      <c r="S57" s="28">
        <f t="shared" si="14"/>
        <v>0</v>
      </c>
      <c r="T57" s="28">
        <f t="shared" si="0"/>
        <v>21.827999999999975</v>
      </c>
      <c r="U57" s="31">
        <v>20000</v>
      </c>
      <c r="V57" s="28">
        <v>436559.99999999948</v>
      </c>
      <c r="W57" s="31">
        <v>1</v>
      </c>
      <c r="X57" s="31">
        <v>436559.99999999948</v>
      </c>
      <c r="Y57" s="31">
        <v>0</v>
      </c>
      <c r="Z57" s="31">
        <v>0</v>
      </c>
      <c r="AA57" s="31">
        <v>0</v>
      </c>
      <c r="AB57" s="31">
        <v>0</v>
      </c>
      <c r="AC57" s="28">
        <v>0</v>
      </c>
      <c r="AD57" s="31">
        <f t="shared" si="1"/>
        <v>0</v>
      </c>
      <c r="AE57" s="31">
        <v>0</v>
      </c>
      <c r="AF57" s="31">
        <v>0</v>
      </c>
      <c r="AG57" s="31">
        <v>0</v>
      </c>
      <c r="AH57" s="31">
        <v>0</v>
      </c>
      <c r="AI57" s="28">
        <v>145000</v>
      </c>
      <c r="AJ57" s="28">
        <f t="shared" si="15"/>
        <v>145000</v>
      </c>
      <c r="AK57" s="31">
        <v>0</v>
      </c>
      <c r="AL57" s="31">
        <v>0</v>
      </c>
      <c r="AM57" s="31">
        <v>0</v>
      </c>
      <c r="AN57" s="31">
        <f t="shared" si="2"/>
        <v>291559.99999999948</v>
      </c>
      <c r="AO57" s="31"/>
      <c r="AP57" s="31"/>
      <c r="AQ57" s="31">
        <v>0</v>
      </c>
      <c r="AR57" s="31">
        <v>0</v>
      </c>
      <c r="AS57" s="28">
        <v>254210</v>
      </c>
      <c r="AT57" s="28">
        <v>0</v>
      </c>
      <c r="AU57" s="28">
        <f t="shared" si="16"/>
        <v>254210</v>
      </c>
      <c r="AV57" s="28">
        <f t="shared" si="17"/>
        <v>37349.999999999476</v>
      </c>
      <c r="AW57" s="30">
        <f t="shared" si="3"/>
        <v>12.810399231718872</v>
      </c>
      <c r="AX57" s="30">
        <f>VLOOKUP(G57,[2]Sheet4!$J$58:$AH$1975,25,FALSE)</f>
        <v>12.83</v>
      </c>
      <c r="AY57" s="30">
        <f t="shared" si="18"/>
        <v>-1.9600768281128111E-2</v>
      </c>
      <c r="AZ57" s="28" t="str">
        <f t="shared" si="19"/>
        <v>10-15</v>
      </c>
      <c r="BA57" s="31">
        <f t="shared" si="4"/>
        <v>87.189600768281124</v>
      </c>
      <c r="BB57" s="31">
        <f t="shared" si="5"/>
        <v>87.189600768281124</v>
      </c>
      <c r="BC57" s="28">
        <v>3242652.7300000004</v>
      </c>
      <c r="BD57" s="28">
        <v>2214615.1700000004</v>
      </c>
      <c r="BE57" s="28">
        <v>2334530.1700000004</v>
      </c>
      <c r="BF57" s="28">
        <v>3122737.7300000004</v>
      </c>
      <c r="BG57" s="31">
        <f t="shared" si="20"/>
        <v>105.41471049347143</v>
      </c>
      <c r="BH57" s="33">
        <f t="shared" si="6"/>
        <v>8.089334769702905</v>
      </c>
      <c r="BI57" s="33">
        <f t="shared" si="7"/>
        <v>8.089334769702905</v>
      </c>
      <c r="BJ57" s="33" t="str">
        <f t="shared" si="21"/>
        <v>5-10</v>
      </c>
      <c r="BK57" s="33">
        <f t="shared" si="8"/>
        <v>100</v>
      </c>
      <c r="BL57" s="33">
        <f t="shared" si="9"/>
        <v>12.810399231718872</v>
      </c>
      <c r="BM57" s="33" t="str">
        <f t="shared" si="22"/>
        <v>10-15</v>
      </c>
      <c r="BN57" s="39"/>
      <c r="BO57" s="28">
        <f t="shared" si="10"/>
        <v>254210</v>
      </c>
      <c r="BP57" s="33">
        <f t="shared" si="11"/>
        <v>12.810399231718872</v>
      </c>
      <c r="BQ57" s="33" t="str">
        <f t="shared" si="23"/>
        <v>10-15</v>
      </c>
      <c r="BR57" s="9"/>
      <c r="BS57" s="33"/>
      <c r="BT57" s="33"/>
      <c r="BU57" s="33"/>
      <c r="BV57" s="9"/>
      <c r="BW57" s="9"/>
      <c r="BX57" s="9"/>
      <c r="BY57" s="9"/>
      <c r="BZ57" s="9"/>
      <c r="CA57" s="9"/>
    </row>
    <row r="58" spans="1:79" s="40" customFormat="1" ht="60" hidden="1" customHeight="1" x14ac:dyDescent="0.25">
      <c r="A58" s="46">
        <v>53</v>
      </c>
      <c r="B58" s="33" t="s">
        <v>94</v>
      </c>
      <c r="C58" s="31" t="s">
        <v>95</v>
      </c>
      <c r="D58" s="31" t="s">
        <v>96</v>
      </c>
      <c r="E58" s="29" t="s">
        <v>211</v>
      </c>
      <c r="F58" s="29" t="s">
        <v>214</v>
      </c>
      <c r="G58" s="29" t="str">
        <f t="shared" si="12"/>
        <v>HIRIYUR_66F03-NJYDODDAGHATTA</v>
      </c>
      <c r="H58" s="29" t="s">
        <v>215</v>
      </c>
      <c r="I58" s="29" t="s">
        <v>103</v>
      </c>
      <c r="J58" s="31">
        <v>14.59</v>
      </c>
      <c r="K58" s="31">
        <v>14.372</v>
      </c>
      <c r="L58" s="28">
        <f t="shared" si="13"/>
        <v>28.962</v>
      </c>
      <c r="M58" s="31">
        <v>56</v>
      </c>
      <c r="N58" s="31">
        <v>1098</v>
      </c>
      <c r="O58" s="31">
        <v>0</v>
      </c>
      <c r="P58" s="28">
        <v>115.17400000000001</v>
      </c>
      <c r="Q58" s="31">
        <v>113.206</v>
      </c>
      <c r="R58" s="28">
        <f>VLOOKUP(G58,'[1]CTAZ Jan-25'!$I$167:$Z$2542,18,FALSE)</f>
        <v>113.206</v>
      </c>
      <c r="S58" s="28">
        <f t="shared" si="14"/>
        <v>0</v>
      </c>
      <c r="T58" s="28">
        <f t="shared" si="0"/>
        <v>1.9680000000000035</v>
      </c>
      <c r="U58" s="31">
        <v>20000</v>
      </c>
      <c r="V58" s="28">
        <v>39360.000000000073</v>
      </c>
      <c r="W58" s="31">
        <v>1</v>
      </c>
      <c r="X58" s="31">
        <v>39360.000000000073</v>
      </c>
      <c r="Y58" s="31">
        <v>0</v>
      </c>
      <c r="Z58" s="31">
        <v>0</v>
      </c>
      <c r="AA58" s="31">
        <v>0</v>
      </c>
      <c r="AB58" s="31">
        <v>0</v>
      </c>
      <c r="AC58" s="28">
        <v>20000</v>
      </c>
      <c r="AD58" s="31">
        <f t="shared" si="1"/>
        <v>20000</v>
      </c>
      <c r="AE58" s="31">
        <v>0</v>
      </c>
      <c r="AF58" s="31">
        <v>0</v>
      </c>
      <c r="AG58" s="31">
        <v>0</v>
      </c>
      <c r="AH58" s="31">
        <v>0</v>
      </c>
      <c r="AI58" s="28">
        <v>0</v>
      </c>
      <c r="AJ58" s="28">
        <f t="shared" si="15"/>
        <v>0</v>
      </c>
      <c r="AK58" s="31">
        <v>0</v>
      </c>
      <c r="AL58" s="31">
        <v>0</v>
      </c>
      <c r="AM58" s="31">
        <v>0</v>
      </c>
      <c r="AN58" s="31">
        <f t="shared" si="2"/>
        <v>59360.000000000073</v>
      </c>
      <c r="AO58" s="31"/>
      <c r="AP58" s="31"/>
      <c r="AQ58" s="31">
        <v>0</v>
      </c>
      <c r="AR58" s="31">
        <v>0</v>
      </c>
      <c r="AS58" s="28">
        <v>54464.53</v>
      </c>
      <c r="AT58" s="28">
        <v>0</v>
      </c>
      <c r="AU58" s="28">
        <f t="shared" si="16"/>
        <v>54464.53</v>
      </c>
      <c r="AV58" s="28">
        <f t="shared" si="17"/>
        <v>4895.4700000000739</v>
      </c>
      <c r="AW58" s="30">
        <f t="shared" si="3"/>
        <v>8.2470855795149394</v>
      </c>
      <c r="AX58" s="30">
        <f>VLOOKUP(G58,[2]Sheet4!$J$58:$AH$1975,25,FALSE)</f>
        <v>8.25</v>
      </c>
      <c r="AY58" s="30">
        <f t="shared" si="18"/>
        <v>-2.9144204850606314E-3</v>
      </c>
      <c r="AZ58" s="28" t="str">
        <f t="shared" si="19"/>
        <v>5-10</v>
      </c>
      <c r="BA58" s="31">
        <f t="shared" si="4"/>
        <v>91.75291442048507</v>
      </c>
      <c r="BB58" s="31">
        <f t="shared" si="5"/>
        <v>91.75291442048507</v>
      </c>
      <c r="BC58" s="28">
        <v>8592202.329999987</v>
      </c>
      <c r="BD58" s="28">
        <v>578305.06999999867</v>
      </c>
      <c r="BE58" s="28">
        <v>312630.0699999996</v>
      </c>
      <c r="BF58" s="28">
        <v>8857877.329999987</v>
      </c>
      <c r="BG58" s="31">
        <f t="shared" si="20"/>
        <v>54.059714537864991</v>
      </c>
      <c r="BH58" s="33">
        <f t="shared" si="6"/>
        <v>50.398636384114205</v>
      </c>
      <c r="BI58" s="33">
        <f t="shared" si="7"/>
        <v>50.398636384114205</v>
      </c>
      <c r="BJ58" s="33" t="str">
        <f t="shared" si="21"/>
        <v>&gt;30</v>
      </c>
      <c r="BK58" s="33">
        <f t="shared" si="8"/>
        <v>54.059714537864991</v>
      </c>
      <c r="BL58" s="33">
        <f t="shared" si="9"/>
        <v>50.398636384114205</v>
      </c>
      <c r="BM58" s="33" t="str">
        <f t="shared" si="22"/>
        <v>&gt;30</v>
      </c>
      <c r="BN58" s="39"/>
      <c r="BO58" s="28">
        <f t="shared" si="10"/>
        <v>54464.53</v>
      </c>
      <c r="BP58" s="33">
        <f t="shared" si="11"/>
        <v>8.2470855795149394</v>
      </c>
      <c r="BQ58" s="33" t="str">
        <f t="shared" si="23"/>
        <v>5-10</v>
      </c>
      <c r="BR58" s="9"/>
      <c r="BS58" s="33"/>
      <c r="BT58" s="33"/>
      <c r="BU58" s="33"/>
      <c r="BV58" s="9"/>
      <c r="BW58" s="9"/>
      <c r="BX58" s="9"/>
      <c r="BY58" s="9"/>
      <c r="BZ58" s="9"/>
      <c r="CA58" s="9"/>
    </row>
    <row r="59" spans="1:79" s="35" customFormat="1" ht="60" hidden="1" customHeight="1" x14ac:dyDescent="0.25">
      <c r="A59" s="26">
        <v>54</v>
      </c>
      <c r="B59" s="27" t="s">
        <v>94</v>
      </c>
      <c r="C59" s="28" t="s">
        <v>95</v>
      </c>
      <c r="D59" s="28" t="s">
        <v>196</v>
      </c>
      <c r="E59" s="29" t="s">
        <v>211</v>
      </c>
      <c r="F59" s="29" t="s">
        <v>216</v>
      </c>
      <c r="G59" s="29" t="str">
        <f t="shared" si="12"/>
        <v>HIRIYUR_66F04-ADIVALA</v>
      </c>
      <c r="H59" s="29" t="s">
        <v>217</v>
      </c>
      <c r="I59" s="29" t="s">
        <v>100</v>
      </c>
      <c r="J59" s="28">
        <v>15.28504</v>
      </c>
      <c r="K59" s="28">
        <v>14.382</v>
      </c>
      <c r="L59" s="28">
        <f t="shared" si="13"/>
        <v>29.66704</v>
      </c>
      <c r="M59" s="28">
        <v>86</v>
      </c>
      <c r="N59" s="28">
        <v>186</v>
      </c>
      <c r="O59" s="28">
        <v>595</v>
      </c>
      <c r="P59" s="28">
        <v>885.74900000000002</v>
      </c>
      <c r="Q59" s="28">
        <v>856.31700000000001</v>
      </c>
      <c r="R59" s="28">
        <f>VLOOKUP(G59,'[1]CTAZ Jan-25'!$I$167:$Z$2542,18,FALSE)</f>
        <v>856.31700000000001</v>
      </c>
      <c r="S59" s="28">
        <f t="shared" si="14"/>
        <v>0</v>
      </c>
      <c r="T59" s="28">
        <f t="shared" si="0"/>
        <v>29.432000000000016</v>
      </c>
      <c r="U59" s="28">
        <v>20000</v>
      </c>
      <c r="V59" s="28">
        <v>588640.00000000035</v>
      </c>
      <c r="W59" s="28">
        <v>1</v>
      </c>
      <c r="X59" s="28">
        <v>588640.00000000035</v>
      </c>
      <c r="Y59" s="28">
        <v>0</v>
      </c>
      <c r="Z59" s="28">
        <v>0</v>
      </c>
      <c r="AA59" s="28">
        <v>0</v>
      </c>
      <c r="AB59" s="28">
        <v>0</v>
      </c>
      <c r="AC59" s="28">
        <v>0</v>
      </c>
      <c r="AD59" s="28">
        <f t="shared" si="1"/>
        <v>0</v>
      </c>
      <c r="AE59" s="28">
        <v>0</v>
      </c>
      <c r="AF59" s="28">
        <v>0</v>
      </c>
      <c r="AG59" s="28">
        <v>0</v>
      </c>
      <c r="AH59" s="28">
        <v>0</v>
      </c>
      <c r="AI59" s="28">
        <v>0</v>
      </c>
      <c r="AJ59" s="28">
        <f t="shared" si="15"/>
        <v>0</v>
      </c>
      <c r="AK59" s="28">
        <v>0</v>
      </c>
      <c r="AL59" s="28">
        <v>0</v>
      </c>
      <c r="AM59" s="28">
        <v>0</v>
      </c>
      <c r="AN59" s="28">
        <f t="shared" si="2"/>
        <v>588640.00000000035</v>
      </c>
      <c r="AO59" s="28"/>
      <c r="AP59" s="28"/>
      <c r="AQ59" s="28">
        <v>0</v>
      </c>
      <c r="AR59" s="28">
        <v>0</v>
      </c>
      <c r="AS59" s="28">
        <v>532719.62999999884</v>
      </c>
      <c r="AT59" s="28">
        <v>0</v>
      </c>
      <c r="AU59" s="28">
        <f t="shared" si="16"/>
        <v>532719.62999999884</v>
      </c>
      <c r="AV59" s="28">
        <f t="shared" si="17"/>
        <v>55920.370000001509</v>
      </c>
      <c r="AW59" s="30">
        <f t="shared" si="3"/>
        <v>9.4999269502584731</v>
      </c>
      <c r="AX59" s="30">
        <f>VLOOKUP(G59,[2]Sheet4!$J$58:$AH$1975,25,FALSE)</f>
        <v>9.5</v>
      </c>
      <c r="AY59" s="30">
        <f t="shared" si="18"/>
        <v>-7.3049741526887146E-5</v>
      </c>
      <c r="AZ59" s="28" t="str">
        <f t="shared" si="19"/>
        <v>5-10</v>
      </c>
      <c r="BA59" s="28">
        <f t="shared" si="4"/>
        <v>90.50007304974153</v>
      </c>
      <c r="BB59" s="31">
        <f t="shared" si="5"/>
        <v>90.50007304974153</v>
      </c>
      <c r="BC59" s="28">
        <v>11690817.9</v>
      </c>
      <c r="BD59" s="28">
        <v>3120136.3500000252</v>
      </c>
      <c r="BE59" s="28">
        <v>3135359.0899999938</v>
      </c>
      <c r="BF59" s="28">
        <v>11675595.9</v>
      </c>
      <c r="BG59" s="32">
        <f t="shared" si="20"/>
        <v>100.48788701173166</v>
      </c>
      <c r="BH59" s="24">
        <f t="shared" si="6"/>
        <v>9.0583888482411172</v>
      </c>
      <c r="BI59" s="33">
        <f t="shared" si="7"/>
        <v>9.0583888482411172</v>
      </c>
      <c r="BJ59" s="24" t="str">
        <f t="shared" si="21"/>
        <v>5-10</v>
      </c>
      <c r="BK59" s="33">
        <f t="shared" si="8"/>
        <v>100</v>
      </c>
      <c r="BL59" s="33">
        <f t="shared" si="9"/>
        <v>9.4999269502584642</v>
      </c>
      <c r="BM59" s="33" t="str">
        <f t="shared" si="22"/>
        <v>5-10</v>
      </c>
      <c r="BN59" s="34"/>
      <c r="BO59" s="28">
        <f t="shared" si="10"/>
        <v>532719.62999999884</v>
      </c>
      <c r="BP59" s="27">
        <f t="shared" si="11"/>
        <v>9.4999269502584731</v>
      </c>
      <c r="BQ59" s="27" t="str">
        <f t="shared" si="23"/>
        <v>5-10</v>
      </c>
      <c r="BR59" s="18"/>
      <c r="BS59" s="27"/>
      <c r="BT59" s="27"/>
      <c r="BU59" s="27"/>
      <c r="BV59" s="18"/>
      <c r="BW59" s="18"/>
      <c r="BX59" s="18"/>
      <c r="BY59" s="18"/>
      <c r="BZ59" s="18"/>
      <c r="CA59" s="18"/>
    </row>
    <row r="60" spans="1:79" s="35" customFormat="1" ht="60" hidden="1" customHeight="1" x14ac:dyDescent="0.25">
      <c r="A60" s="26">
        <v>55</v>
      </c>
      <c r="B60" s="27" t="s">
        <v>94</v>
      </c>
      <c r="C60" s="28" t="s">
        <v>95</v>
      </c>
      <c r="D60" s="28" t="s">
        <v>96</v>
      </c>
      <c r="E60" s="29" t="s">
        <v>211</v>
      </c>
      <c r="F60" s="29" t="s">
        <v>218</v>
      </c>
      <c r="G60" s="29" t="str">
        <f t="shared" si="12"/>
        <v>HIRIYUR_66F07-LAKKAVANAHALLI</v>
      </c>
      <c r="H60" s="29" t="s">
        <v>219</v>
      </c>
      <c r="I60" s="29" t="s">
        <v>100</v>
      </c>
      <c r="J60" s="28">
        <v>15.98</v>
      </c>
      <c r="K60" s="28">
        <v>18.59</v>
      </c>
      <c r="L60" s="28">
        <f t="shared" si="13"/>
        <v>34.57</v>
      </c>
      <c r="M60" s="28">
        <v>133</v>
      </c>
      <c r="N60" s="28">
        <v>9</v>
      </c>
      <c r="O60" s="28">
        <v>288</v>
      </c>
      <c r="P60" s="28">
        <v>917.22900000000004</v>
      </c>
      <c r="Q60" s="28">
        <v>886.54899999999998</v>
      </c>
      <c r="R60" s="28">
        <f>VLOOKUP(G60,'[1]CTAZ Jan-25'!$I$167:$Z$2542,18,FALSE)</f>
        <v>886.54899999999998</v>
      </c>
      <c r="S60" s="28">
        <f t="shared" si="14"/>
        <v>0</v>
      </c>
      <c r="T60" s="28">
        <f t="shared" si="0"/>
        <v>30.680000000000064</v>
      </c>
      <c r="U60" s="28">
        <v>20000</v>
      </c>
      <c r="V60" s="28">
        <v>613600.00000000128</v>
      </c>
      <c r="W60" s="28">
        <v>1</v>
      </c>
      <c r="X60" s="28">
        <v>613600.00000000128</v>
      </c>
      <c r="Y60" s="28">
        <v>0</v>
      </c>
      <c r="Z60" s="28">
        <v>0</v>
      </c>
      <c r="AA60" s="28">
        <v>0</v>
      </c>
      <c r="AB60" s="28">
        <v>0</v>
      </c>
      <c r="AC60" s="28">
        <v>0</v>
      </c>
      <c r="AD60" s="28">
        <f t="shared" si="1"/>
        <v>0</v>
      </c>
      <c r="AE60" s="28">
        <v>0</v>
      </c>
      <c r="AF60" s="28">
        <v>0</v>
      </c>
      <c r="AG60" s="28">
        <v>0</v>
      </c>
      <c r="AH60" s="28">
        <v>0</v>
      </c>
      <c r="AI60" s="28">
        <v>30000</v>
      </c>
      <c r="AJ60" s="28">
        <f t="shared" si="15"/>
        <v>30000</v>
      </c>
      <c r="AK60" s="28">
        <v>0</v>
      </c>
      <c r="AL60" s="28">
        <v>0</v>
      </c>
      <c r="AM60" s="28">
        <v>0</v>
      </c>
      <c r="AN60" s="28">
        <f t="shared" si="2"/>
        <v>583600.00000000128</v>
      </c>
      <c r="AO60" s="28"/>
      <c r="AP60" s="28"/>
      <c r="AQ60" s="28">
        <v>0</v>
      </c>
      <c r="AR60" s="28">
        <v>0</v>
      </c>
      <c r="AS60" s="28">
        <v>523100</v>
      </c>
      <c r="AT60" s="28">
        <v>0</v>
      </c>
      <c r="AU60" s="28">
        <f t="shared" si="16"/>
        <v>523100</v>
      </c>
      <c r="AV60" s="28">
        <f t="shared" si="17"/>
        <v>60500.000000001281</v>
      </c>
      <c r="AW60" s="30">
        <f t="shared" si="3"/>
        <v>10.366689513365515</v>
      </c>
      <c r="AX60" s="30">
        <f>VLOOKUP(G60,[2]Sheet4!$J$58:$AH$1975,25,FALSE)</f>
        <v>10.37</v>
      </c>
      <c r="AY60" s="30">
        <f t="shared" si="18"/>
        <v>-3.3104866344846329E-3</v>
      </c>
      <c r="AZ60" s="28" t="str">
        <f t="shared" si="19"/>
        <v>10-15</v>
      </c>
      <c r="BA60" s="28">
        <f t="shared" si="4"/>
        <v>89.633310486634485</v>
      </c>
      <c r="BB60" s="31">
        <f t="shared" si="5"/>
        <v>89.633310486634485</v>
      </c>
      <c r="BC60" s="28">
        <v>10737312</v>
      </c>
      <c r="BD60" s="28">
        <v>3044442</v>
      </c>
      <c r="BE60" s="28">
        <v>3044442</v>
      </c>
      <c r="BF60" s="28">
        <v>10737312</v>
      </c>
      <c r="BG60" s="32">
        <f t="shared" si="20"/>
        <v>100</v>
      </c>
      <c r="BH60" s="24">
        <f t="shared" si="6"/>
        <v>10.366689513365513</v>
      </c>
      <c r="BI60" s="33">
        <f t="shared" si="7"/>
        <v>10.366689513365513</v>
      </c>
      <c r="BJ60" s="24" t="str">
        <f t="shared" si="21"/>
        <v>10-15</v>
      </c>
      <c r="BK60" s="33">
        <f t="shared" si="8"/>
        <v>100</v>
      </c>
      <c r="BL60" s="33">
        <f t="shared" si="9"/>
        <v>10.366689513365513</v>
      </c>
      <c r="BM60" s="33" t="str">
        <f t="shared" si="22"/>
        <v>10-15</v>
      </c>
      <c r="BN60" s="34"/>
      <c r="BO60" s="28">
        <f t="shared" si="10"/>
        <v>523100</v>
      </c>
      <c r="BP60" s="27">
        <f t="shared" si="11"/>
        <v>10.366689513365515</v>
      </c>
      <c r="BQ60" s="27" t="str">
        <f t="shared" si="23"/>
        <v>10-15</v>
      </c>
      <c r="BR60" s="18"/>
      <c r="BS60" s="27"/>
      <c r="BT60" s="27"/>
      <c r="BU60" s="27"/>
      <c r="BV60" s="18"/>
      <c r="BW60" s="18"/>
      <c r="BX60" s="18"/>
      <c r="BY60" s="18"/>
      <c r="BZ60" s="18"/>
      <c r="CA60" s="18"/>
    </row>
    <row r="61" spans="1:79" s="40" customFormat="1" ht="60" hidden="1" customHeight="1" x14ac:dyDescent="0.25">
      <c r="A61" s="46" t="s">
        <v>220</v>
      </c>
      <c r="B61" s="33" t="s">
        <v>94</v>
      </c>
      <c r="C61" s="31" t="s">
        <v>95</v>
      </c>
      <c r="D61" s="31" t="s">
        <v>96</v>
      </c>
      <c r="E61" s="29" t="s">
        <v>211</v>
      </c>
      <c r="F61" s="29" t="s">
        <v>221</v>
      </c>
      <c r="G61" s="29" t="str">
        <f t="shared" si="12"/>
        <v>HIRIYUR_66F08-HABIB</v>
      </c>
      <c r="H61" s="29" t="s">
        <v>222</v>
      </c>
      <c r="I61" s="29" t="s">
        <v>223</v>
      </c>
      <c r="J61" s="31">
        <v>11.611279999999999</v>
      </c>
      <c r="K61" s="31">
        <v>10.933999999999999</v>
      </c>
      <c r="L61" s="28">
        <f t="shared" si="13"/>
        <v>22.545279999999998</v>
      </c>
      <c r="M61" s="31">
        <v>42</v>
      </c>
      <c r="N61" s="31">
        <v>501</v>
      </c>
      <c r="O61" s="31">
        <v>0</v>
      </c>
      <c r="P61" s="28">
        <v>1274.8610000000001</v>
      </c>
      <c r="Q61" s="31">
        <v>1259.952</v>
      </c>
      <c r="R61" s="28">
        <f>VLOOKUP(G61,'[1]CTAZ Jan-25'!$I$167:$Z$2542,18,FALSE)</f>
        <v>1259.952</v>
      </c>
      <c r="S61" s="28">
        <f t="shared" si="14"/>
        <v>0</v>
      </c>
      <c r="T61" s="28">
        <f t="shared" si="0"/>
        <v>14.909000000000106</v>
      </c>
      <c r="U61" s="31">
        <v>20000</v>
      </c>
      <c r="V61" s="28">
        <v>298180.0000000021</v>
      </c>
      <c r="W61" s="31">
        <v>1</v>
      </c>
      <c r="X61" s="31">
        <v>298180.0000000021</v>
      </c>
      <c r="Y61" s="31">
        <v>0</v>
      </c>
      <c r="Z61" s="31">
        <v>0</v>
      </c>
      <c r="AA61" s="31">
        <v>0</v>
      </c>
      <c r="AB61" s="31">
        <v>0</v>
      </c>
      <c r="AC61" s="28">
        <v>622000</v>
      </c>
      <c r="AD61" s="31">
        <f t="shared" si="1"/>
        <v>622000</v>
      </c>
      <c r="AE61" s="31">
        <v>0</v>
      </c>
      <c r="AF61" s="31">
        <v>0</v>
      </c>
      <c r="AG61" s="31">
        <v>0</v>
      </c>
      <c r="AH61" s="31">
        <v>0</v>
      </c>
      <c r="AI61" s="28">
        <v>0</v>
      </c>
      <c r="AJ61" s="28">
        <f t="shared" si="15"/>
        <v>0</v>
      </c>
      <c r="AK61" s="31">
        <v>0</v>
      </c>
      <c r="AL61" s="31">
        <v>0</v>
      </c>
      <c r="AM61" s="31">
        <v>0</v>
      </c>
      <c r="AN61" s="31">
        <f t="shared" si="2"/>
        <v>920180.0000000021</v>
      </c>
      <c r="AO61" s="31"/>
      <c r="AP61" s="31"/>
      <c r="AQ61" s="31">
        <v>0</v>
      </c>
      <c r="AR61" s="31">
        <v>0</v>
      </c>
      <c r="AS61" s="28">
        <v>848098.70000000007</v>
      </c>
      <c r="AT61" s="28">
        <v>0</v>
      </c>
      <c r="AU61" s="28">
        <f t="shared" si="16"/>
        <v>848098.70000000007</v>
      </c>
      <c r="AV61" s="28">
        <f t="shared" si="17"/>
        <v>72081.300000002026</v>
      </c>
      <c r="AW61" s="30">
        <f t="shared" si="3"/>
        <v>7.8333912930080922</v>
      </c>
      <c r="AX61" s="30">
        <f>VLOOKUP(G61,[2]Sheet4!$J$58:$AH$1975,25,FALSE)</f>
        <v>7.83</v>
      </c>
      <c r="AY61" s="30">
        <f t="shared" si="18"/>
        <v>3.3912930080921555E-3</v>
      </c>
      <c r="AZ61" s="28" t="str">
        <f t="shared" si="19"/>
        <v>5-10</v>
      </c>
      <c r="BA61" s="31">
        <f t="shared" si="4"/>
        <v>92.166608706991909</v>
      </c>
      <c r="BB61" s="31">
        <f t="shared" si="5"/>
        <v>92.166608706991909</v>
      </c>
      <c r="BC61" s="28">
        <v>2406517.679999996</v>
      </c>
      <c r="BD61" s="28">
        <v>5068457.0400000094</v>
      </c>
      <c r="BE61" s="28">
        <v>4986219.0400000094</v>
      </c>
      <c r="BF61" s="28">
        <v>2488755.6799999946</v>
      </c>
      <c r="BG61" s="31">
        <f t="shared" si="20"/>
        <v>98.377454926598332</v>
      </c>
      <c r="BH61" s="33">
        <f t="shared" si="6"/>
        <v>9.3288360619047879</v>
      </c>
      <c r="BI61" s="33">
        <f t="shared" si="7"/>
        <v>9.3288360619047879</v>
      </c>
      <c r="BJ61" s="33" t="str">
        <f t="shared" si="21"/>
        <v>5-10</v>
      </c>
      <c r="BK61" s="33">
        <f t="shared" si="8"/>
        <v>98.377454926598347</v>
      </c>
      <c r="BL61" s="33">
        <f t="shared" si="9"/>
        <v>9.3288360619047666</v>
      </c>
      <c r="BM61" s="33" t="str">
        <f t="shared" si="22"/>
        <v>5-10</v>
      </c>
      <c r="BN61" s="39">
        <v>0</v>
      </c>
      <c r="BO61" s="28">
        <f t="shared" si="10"/>
        <v>848098.70000000007</v>
      </c>
      <c r="BP61" s="33">
        <f t="shared" si="11"/>
        <v>7.8333912930080922</v>
      </c>
      <c r="BQ61" s="33" t="str">
        <f t="shared" si="23"/>
        <v>5-10</v>
      </c>
      <c r="BR61" s="9"/>
      <c r="BS61" s="9"/>
      <c r="BT61" s="33"/>
      <c r="BU61" s="33"/>
      <c r="BV61" s="9"/>
      <c r="BW61" s="9"/>
      <c r="BX61" s="9"/>
      <c r="BY61" s="9"/>
      <c r="BZ61" s="9"/>
      <c r="CA61" s="9"/>
    </row>
    <row r="62" spans="1:79" s="35" customFormat="1" ht="60" hidden="1" customHeight="1" x14ac:dyDescent="0.25">
      <c r="A62" s="26">
        <v>57</v>
      </c>
      <c r="B62" s="27" t="s">
        <v>94</v>
      </c>
      <c r="C62" s="28" t="s">
        <v>95</v>
      </c>
      <c r="D62" s="28" t="s">
        <v>96</v>
      </c>
      <c r="E62" s="29" t="s">
        <v>211</v>
      </c>
      <c r="F62" s="29" t="s">
        <v>224</v>
      </c>
      <c r="G62" s="29" t="str">
        <f t="shared" si="12"/>
        <v>HIRIYUR_66F10-HORTICULTURE COLLAGE</v>
      </c>
      <c r="H62" s="29" t="s">
        <v>225</v>
      </c>
      <c r="I62" s="29" t="s">
        <v>168</v>
      </c>
      <c r="J62" s="28">
        <v>16.008800000000001</v>
      </c>
      <c r="K62" s="28">
        <v>19.88</v>
      </c>
      <c r="L62" s="28">
        <f t="shared" si="13"/>
        <v>35.888800000000003</v>
      </c>
      <c r="M62" s="28">
        <v>1</v>
      </c>
      <c r="N62" s="28">
        <v>836</v>
      </c>
      <c r="O62" s="28">
        <v>0</v>
      </c>
      <c r="P62" s="28">
        <v>434.262</v>
      </c>
      <c r="Q62" s="28">
        <v>431.29599999999999</v>
      </c>
      <c r="R62" s="28">
        <f>VLOOKUP(G62,'[1]CTAZ Jan-25'!$I$167:$Z$2542,18,FALSE)</f>
        <v>431.29599999999999</v>
      </c>
      <c r="S62" s="28">
        <f t="shared" si="14"/>
        <v>0</v>
      </c>
      <c r="T62" s="28">
        <f t="shared" si="0"/>
        <v>2.9660000000000082</v>
      </c>
      <c r="U62" s="28">
        <v>20000</v>
      </c>
      <c r="V62" s="28">
        <v>59320.00000000016</v>
      </c>
      <c r="W62" s="28">
        <v>1</v>
      </c>
      <c r="X62" s="28">
        <v>59320.00000000016</v>
      </c>
      <c r="Y62" s="28">
        <v>0</v>
      </c>
      <c r="Z62" s="28">
        <v>0</v>
      </c>
      <c r="AA62" s="28">
        <v>0</v>
      </c>
      <c r="AB62" s="28">
        <v>0</v>
      </c>
      <c r="AC62" s="28">
        <v>28000</v>
      </c>
      <c r="AD62" s="28">
        <f t="shared" si="1"/>
        <v>28000</v>
      </c>
      <c r="AE62" s="28">
        <v>0</v>
      </c>
      <c r="AF62" s="28">
        <v>0</v>
      </c>
      <c r="AG62" s="28">
        <v>0</v>
      </c>
      <c r="AH62" s="28">
        <v>0</v>
      </c>
      <c r="AI62" s="28">
        <v>0</v>
      </c>
      <c r="AJ62" s="28">
        <f t="shared" si="15"/>
        <v>0</v>
      </c>
      <c r="AK62" s="28">
        <v>0</v>
      </c>
      <c r="AL62" s="28">
        <v>0</v>
      </c>
      <c r="AM62" s="28">
        <v>0</v>
      </c>
      <c r="AN62" s="28">
        <f>+X62+AD62-AJ62+AM62</f>
        <v>87320.00000000016</v>
      </c>
      <c r="AO62" s="28">
        <f>X62+Y62-AJ62+AM62</f>
        <v>59320.00000000016</v>
      </c>
      <c r="AP62" s="28">
        <f>AN62-AO62</f>
        <v>28000</v>
      </c>
      <c r="AQ62" s="28">
        <v>0</v>
      </c>
      <c r="AR62" s="28">
        <v>0</v>
      </c>
      <c r="AS62" s="28">
        <v>79719.5</v>
      </c>
      <c r="AT62" s="28">
        <v>0</v>
      </c>
      <c r="AU62" s="28">
        <f t="shared" si="16"/>
        <v>79719.5</v>
      </c>
      <c r="AV62" s="28">
        <f t="shared" si="17"/>
        <v>7600.5000000001601</v>
      </c>
      <c r="AW62" s="30">
        <f t="shared" si="3"/>
        <v>8.7041914796153748</v>
      </c>
      <c r="AX62" s="30">
        <f>VLOOKUP(G62,[2]Sheet4!$J$58:$AH$1975,25,FALSE)</f>
        <v>-184.71</v>
      </c>
      <c r="AY62" s="30">
        <f t="shared" si="18"/>
        <v>193.4141914796154</v>
      </c>
      <c r="AZ62" s="28" t="str">
        <f t="shared" si="19"/>
        <v>5-10</v>
      </c>
      <c r="BA62" s="28">
        <f t="shared" si="4"/>
        <v>91.295808520384625</v>
      </c>
      <c r="BB62" s="28">
        <f t="shared" si="5"/>
        <v>91.295808520384625</v>
      </c>
      <c r="BC62" s="28">
        <v>2386149.48</v>
      </c>
      <c r="BD62" s="28">
        <v>852147.83999999985</v>
      </c>
      <c r="BE62" s="28">
        <v>570070.84000000008</v>
      </c>
      <c r="BF62" s="28">
        <v>2668226.4799999995</v>
      </c>
      <c r="BG62" s="28">
        <f t="shared" si="20"/>
        <v>66.898114768442085</v>
      </c>
      <c r="BH62" s="27">
        <f t="shared" si="6"/>
        <v>38.924825237255966</v>
      </c>
      <c r="BI62" s="27">
        <f t="shared" si="7"/>
        <v>38.924825237255966</v>
      </c>
      <c r="BJ62" s="27" t="str">
        <f t="shared" si="21"/>
        <v>&gt;30</v>
      </c>
      <c r="BK62" s="27">
        <f t="shared" si="8"/>
        <v>66.898114768442085</v>
      </c>
      <c r="BL62" s="27">
        <f t="shared" si="9"/>
        <v>38.924825237255966</v>
      </c>
      <c r="BM62" s="27" t="str">
        <f t="shared" si="22"/>
        <v>&gt;30</v>
      </c>
      <c r="BN62" s="34"/>
      <c r="BO62" s="28">
        <f t="shared" si="10"/>
        <v>79719.5</v>
      </c>
      <c r="BP62" s="27">
        <f t="shared" si="11"/>
        <v>8.7041914796153748</v>
      </c>
      <c r="BQ62" s="27" t="str">
        <f t="shared" si="23"/>
        <v>5-10</v>
      </c>
      <c r="BR62" s="27"/>
      <c r="BS62" s="27"/>
      <c r="BT62" s="27"/>
      <c r="BU62" s="27"/>
      <c r="BV62" s="18"/>
      <c r="BW62" s="18"/>
      <c r="BX62" s="18"/>
      <c r="BY62" s="18"/>
      <c r="BZ62" s="18"/>
      <c r="CA62" s="18"/>
    </row>
    <row r="63" spans="1:79" s="40" customFormat="1" ht="51.75" hidden="1" customHeight="1" x14ac:dyDescent="0.25">
      <c r="A63" s="46">
        <v>58</v>
      </c>
      <c r="B63" s="33" t="s">
        <v>94</v>
      </c>
      <c r="C63" s="31" t="s">
        <v>95</v>
      </c>
      <c r="D63" s="31" t="s">
        <v>226</v>
      </c>
      <c r="E63" s="29" t="s">
        <v>227</v>
      </c>
      <c r="F63" s="29" t="s">
        <v>228</v>
      </c>
      <c r="G63" s="29" t="str">
        <f t="shared" si="12"/>
        <v>IMANGALA_66F01-GUILALU</v>
      </c>
      <c r="H63" s="29" t="s">
        <v>229</v>
      </c>
      <c r="I63" s="29" t="s">
        <v>100</v>
      </c>
      <c r="J63" s="31">
        <v>16.89</v>
      </c>
      <c r="K63" s="31">
        <v>17.89</v>
      </c>
      <c r="L63" s="28">
        <f t="shared" si="13"/>
        <v>34.78</v>
      </c>
      <c r="M63" s="31">
        <v>114</v>
      </c>
      <c r="N63" s="31">
        <v>0</v>
      </c>
      <c r="O63" s="31">
        <v>8</v>
      </c>
      <c r="P63" s="28">
        <v>218.726</v>
      </c>
      <c r="Q63" s="31">
        <v>218.726</v>
      </c>
      <c r="R63" s="28" t="e">
        <f>VLOOKUP(G63,'[1]CTAZ Jan-25'!$I$167:$Z$2542,18,FALSE)</f>
        <v>#N/A</v>
      </c>
      <c r="S63" s="28" t="e">
        <f t="shared" si="14"/>
        <v>#N/A</v>
      </c>
      <c r="T63" s="28">
        <f t="shared" si="0"/>
        <v>0</v>
      </c>
      <c r="U63" s="31">
        <v>20000</v>
      </c>
      <c r="V63" s="28">
        <v>0</v>
      </c>
      <c r="W63" s="31">
        <v>1</v>
      </c>
      <c r="X63" s="31">
        <v>0</v>
      </c>
      <c r="Y63" s="31">
        <v>0</v>
      </c>
      <c r="Z63" s="31">
        <v>0</v>
      </c>
      <c r="AA63" s="31">
        <v>0</v>
      </c>
      <c r="AB63" s="31">
        <v>0</v>
      </c>
      <c r="AC63" s="28">
        <v>0</v>
      </c>
      <c r="AD63" s="31">
        <f t="shared" si="1"/>
        <v>0</v>
      </c>
      <c r="AE63" s="31">
        <v>0</v>
      </c>
      <c r="AF63" s="31">
        <v>0</v>
      </c>
      <c r="AG63" s="31">
        <v>0</v>
      </c>
      <c r="AH63" s="31">
        <v>0</v>
      </c>
      <c r="AI63" s="31">
        <v>0</v>
      </c>
      <c r="AJ63" s="28">
        <v>0</v>
      </c>
      <c r="AK63" s="31">
        <v>0</v>
      </c>
      <c r="AL63" s="31">
        <v>0</v>
      </c>
      <c r="AM63" s="31">
        <v>0</v>
      </c>
      <c r="AN63" s="31">
        <f t="shared" si="2"/>
        <v>0</v>
      </c>
      <c r="AO63" s="31"/>
      <c r="AP63" s="31"/>
      <c r="AQ63" s="31">
        <v>0</v>
      </c>
      <c r="AR63" s="31">
        <v>0</v>
      </c>
      <c r="AS63" s="28">
        <v>11865.15</v>
      </c>
      <c r="AT63" s="28">
        <v>0</v>
      </c>
      <c r="AU63" s="28">
        <f t="shared" si="16"/>
        <v>11865.15</v>
      </c>
      <c r="AV63" s="28">
        <f t="shared" si="17"/>
        <v>-11865.15</v>
      </c>
      <c r="AW63" s="30" t="e">
        <f t="shared" si="3"/>
        <v>#DIV/0!</v>
      </c>
      <c r="AX63" s="30">
        <f>VLOOKUP(G63,[2]Sheet4!$J$58:$AH$1975,25,FALSE)</f>
        <v>-1186515</v>
      </c>
      <c r="AY63" s="30" t="e">
        <f t="shared" si="18"/>
        <v>#DIV/0!</v>
      </c>
      <c r="AZ63" s="28" t="e">
        <f t="shared" si="19"/>
        <v>#DIV/0!</v>
      </c>
      <c r="BA63" s="31"/>
      <c r="BB63" s="31" t="e">
        <f t="shared" si="5"/>
        <v>#DIV/0!</v>
      </c>
      <c r="BC63" s="28">
        <v>-9038</v>
      </c>
      <c r="BD63" s="28">
        <v>69055.179999999993</v>
      </c>
      <c r="BE63" s="28">
        <v>69055.176000000007</v>
      </c>
      <c r="BF63" s="28">
        <v>-9038</v>
      </c>
      <c r="BG63" s="31"/>
      <c r="BH63" s="33"/>
      <c r="BI63" s="33"/>
      <c r="BJ63" s="33" t="str">
        <f>IF(ISBLANK(BH63), "NA", IF(BH63&lt;0,"&lt;0",IF(AND(BH63&gt;=0,BH63&lt;5),"0-5",IF(AND(BH63&gt;=5,BH63&lt;10),"5-10",IF(AND(BH63&gt;=10,BH63&lt;=15),"10-15",IF(AND(BH63&gt;15,BH63&lt;=20),"15-20",IF(AND(BH63&gt;20,BH63&lt;=30),"20-30",IF(BH63&gt;30,"&gt;30","nill"))))))))</f>
        <v>NA</v>
      </c>
      <c r="BK63" s="33"/>
      <c r="BL63" s="33"/>
      <c r="BM63" s="33"/>
      <c r="BN63" s="39"/>
      <c r="BO63" s="28">
        <f t="shared" si="10"/>
        <v>11865.15</v>
      </c>
      <c r="BP63" s="33"/>
      <c r="BQ63" s="33" t="str">
        <f t="shared" si="23"/>
        <v>NA</v>
      </c>
      <c r="BR63" s="9"/>
      <c r="BS63" s="33" t="s">
        <v>230</v>
      </c>
      <c r="BT63" s="33"/>
      <c r="BU63" s="33"/>
      <c r="BV63" s="9"/>
      <c r="BW63" s="9"/>
      <c r="BX63" s="9"/>
      <c r="BY63" s="9"/>
      <c r="BZ63" s="9"/>
      <c r="CA63" s="9"/>
    </row>
    <row r="64" spans="1:79" s="35" customFormat="1" ht="60" hidden="1" customHeight="1" x14ac:dyDescent="0.25">
      <c r="A64" s="26">
        <v>59</v>
      </c>
      <c r="B64" s="27" t="s">
        <v>94</v>
      </c>
      <c r="C64" s="28" t="s">
        <v>95</v>
      </c>
      <c r="D64" s="28" t="s">
        <v>226</v>
      </c>
      <c r="E64" s="29" t="s">
        <v>227</v>
      </c>
      <c r="F64" s="29" t="s">
        <v>231</v>
      </c>
      <c r="G64" s="29" t="str">
        <f t="shared" si="12"/>
        <v>IMANGALA_66F02-TAVANDI</v>
      </c>
      <c r="H64" s="29" t="s">
        <v>232</v>
      </c>
      <c r="I64" s="29" t="s">
        <v>100</v>
      </c>
      <c r="J64" s="28">
        <v>20.875679999999999</v>
      </c>
      <c r="K64" s="28">
        <v>19.633999999999997</v>
      </c>
      <c r="L64" s="28">
        <f t="shared" si="13"/>
        <v>40.509679999999996</v>
      </c>
      <c r="M64" s="28">
        <v>94</v>
      </c>
      <c r="N64" s="28">
        <v>43</v>
      </c>
      <c r="O64" s="28">
        <v>222</v>
      </c>
      <c r="P64" s="28">
        <v>781.95100000000002</v>
      </c>
      <c r="Q64" s="28">
        <v>760.274</v>
      </c>
      <c r="R64" s="28">
        <f>VLOOKUP(G64,'[1]CTAZ Jan-25'!$I$167:$Z$2542,18,FALSE)</f>
        <v>760.274</v>
      </c>
      <c r="S64" s="28">
        <f t="shared" si="14"/>
        <v>0</v>
      </c>
      <c r="T64" s="28">
        <f t="shared" si="0"/>
        <v>21.677000000000021</v>
      </c>
      <c r="U64" s="28">
        <v>20000</v>
      </c>
      <c r="V64" s="28">
        <v>433540.00000000041</v>
      </c>
      <c r="W64" s="28">
        <v>1</v>
      </c>
      <c r="X64" s="28">
        <v>433540.00000000041</v>
      </c>
      <c r="Y64" s="28">
        <v>0</v>
      </c>
      <c r="Z64" s="28">
        <v>0</v>
      </c>
      <c r="AA64" s="28">
        <v>0</v>
      </c>
      <c r="AB64" s="28">
        <v>0</v>
      </c>
      <c r="AC64" s="28">
        <v>0</v>
      </c>
      <c r="AD64" s="28">
        <f t="shared" si="1"/>
        <v>0</v>
      </c>
      <c r="AE64" s="28">
        <v>0</v>
      </c>
      <c r="AF64" s="28">
        <v>0</v>
      </c>
      <c r="AG64" s="28">
        <v>0</v>
      </c>
      <c r="AH64" s="28">
        <v>0</v>
      </c>
      <c r="AI64" s="28">
        <v>0</v>
      </c>
      <c r="AJ64" s="28">
        <f t="shared" si="15"/>
        <v>0</v>
      </c>
      <c r="AK64" s="28">
        <v>0</v>
      </c>
      <c r="AL64" s="28">
        <v>0</v>
      </c>
      <c r="AM64" s="28">
        <v>0</v>
      </c>
      <c r="AN64" s="28">
        <f t="shared" si="2"/>
        <v>433540.00000000041</v>
      </c>
      <c r="AO64" s="28"/>
      <c r="AP64" s="28"/>
      <c r="AQ64" s="28">
        <v>0</v>
      </c>
      <c r="AR64" s="28">
        <v>0</v>
      </c>
      <c r="AS64" s="28">
        <v>385162.94</v>
      </c>
      <c r="AT64" s="28">
        <v>0</v>
      </c>
      <c r="AU64" s="28">
        <f t="shared" si="16"/>
        <v>385162.94</v>
      </c>
      <c r="AV64" s="28">
        <f t="shared" si="17"/>
        <v>48377.060000000405</v>
      </c>
      <c r="AW64" s="30">
        <f t="shared" si="3"/>
        <v>11.158615122018812</v>
      </c>
      <c r="AX64" s="30">
        <f>VLOOKUP(G64,[2]Sheet4!$J$58:$AH$1975,25,FALSE)</f>
        <v>11.16</v>
      </c>
      <c r="AY64" s="30">
        <f t="shared" si="18"/>
        <v>-1.3848779811880263E-3</v>
      </c>
      <c r="AZ64" s="28" t="str">
        <f t="shared" si="19"/>
        <v>10-15</v>
      </c>
      <c r="BA64" s="28">
        <f t="shared" ref="BA64:BA72" si="24">+AU64/AN64*100</f>
        <v>88.841384877981184</v>
      </c>
      <c r="BB64" s="31">
        <f t="shared" si="5"/>
        <v>88.841384877981184</v>
      </c>
      <c r="BC64" s="28">
        <v>2007100.46</v>
      </c>
      <c r="BD64" s="28">
        <v>2251378.59</v>
      </c>
      <c r="BE64" s="28">
        <v>2241260.59</v>
      </c>
      <c r="BF64" s="28">
        <v>2017218.46</v>
      </c>
      <c r="BG64" s="32">
        <f t="shared" ref="BG64:BG127" si="25">+BE64/BD64%</f>
        <v>99.550586469777173</v>
      </c>
      <c r="BH64" s="24">
        <f t="shared" ref="BH64:BH127" si="26">+(1-(BA64*BG64)/10000)*100</f>
        <v>11.557880326097802</v>
      </c>
      <c r="BI64" s="33">
        <f t="shared" ref="BI64:BI127" si="27">((1-BB64*BG64/10000))*100</f>
        <v>11.557880326097802</v>
      </c>
      <c r="BJ64" s="24" t="str">
        <f t="shared" si="21"/>
        <v>10-15</v>
      </c>
      <c r="BK64" s="33">
        <f t="shared" ref="BK64:BK73" si="28">(IF(((BE64/BD64*100))&gt;100,100,((BE64/BD64*100))))</f>
        <v>99.550586469777173</v>
      </c>
      <c r="BL64" s="33">
        <f t="shared" ref="BL64:BL73" si="29">((1-BB64*BK64/10000))*100</f>
        <v>11.557880326097802</v>
      </c>
      <c r="BM64" s="33" t="str">
        <f t="shared" si="22"/>
        <v>10-15</v>
      </c>
      <c r="BN64" s="34"/>
      <c r="BO64" s="28">
        <f t="shared" si="10"/>
        <v>385162.94</v>
      </c>
      <c r="BP64" s="27">
        <f t="shared" ref="BP64:BP73" si="30">+(AN64-BO64)/AN64*100</f>
        <v>11.158615122018812</v>
      </c>
      <c r="BQ64" s="27" t="str">
        <f t="shared" si="23"/>
        <v>10-15</v>
      </c>
      <c r="BR64" s="18"/>
      <c r="BS64" s="27"/>
      <c r="BT64" s="27"/>
      <c r="BU64" s="27"/>
      <c r="BV64" s="18"/>
      <c r="BW64" s="18"/>
      <c r="BX64" s="18"/>
      <c r="BY64" s="18"/>
      <c r="BZ64" s="18"/>
      <c r="CA64" s="18"/>
    </row>
    <row r="65" spans="1:79" s="35" customFormat="1" ht="60" hidden="1" customHeight="1" x14ac:dyDescent="0.25">
      <c r="A65" s="26">
        <v>60</v>
      </c>
      <c r="B65" s="27" t="s">
        <v>94</v>
      </c>
      <c r="C65" s="28" t="s">
        <v>95</v>
      </c>
      <c r="D65" s="28" t="s">
        <v>226</v>
      </c>
      <c r="E65" s="29" t="s">
        <v>227</v>
      </c>
      <c r="F65" s="29" t="s">
        <v>233</v>
      </c>
      <c r="G65" s="29" t="str">
        <f t="shared" si="12"/>
        <v>IMANGALA_66F03-BHARAMPURA</v>
      </c>
      <c r="H65" s="29" t="s">
        <v>234</v>
      </c>
      <c r="I65" s="29" t="s">
        <v>100</v>
      </c>
      <c r="J65" s="28">
        <v>20.65</v>
      </c>
      <c r="K65" s="28">
        <v>21.65</v>
      </c>
      <c r="L65" s="28">
        <f t="shared" si="13"/>
        <v>42.3</v>
      </c>
      <c r="M65" s="28">
        <v>88</v>
      </c>
      <c r="N65" s="28">
        <v>125</v>
      </c>
      <c r="O65" s="28">
        <v>390</v>
      </c>
      <c r="P65" s="28">
        <v>886.30399999999997</v>
      </c>
      <c r="Q65" s="28">
        <v>852.851</v>
      </c>
      <c r="R65" s="28">
        <f>VLOOKUP(G65,'[1]CTAZ Jan-25'!$I$167:$Z$2542,18,FALSE)</f>
        <v>852.851</v>
      </c>
      <c r="S65" s="28">
        <f t="shared" si="14"/>
        <v>0</v>
      </c>
      <c r="T65" s="28">
        <f t="shared" si="0"/>
        <v>33.452999999999975</v>
      </c>
      <c r="U65" s="28">
        <v>20000</v>
      </c>
      <c r="V65" s="28">
        <v>669059.99999999953</v>
      </c>
      <c r="W65" s="28">
        <v>1</v>
      </c>
      <c r="X65" s="28">
        <v>669059.99999999953</v>
      </c>
      <c r="Y65" s="28">
        <v>0</v>
      </c>
      <c r="Z65" s="28">
        <v>0</v>
      </c>
      <c r="AA65" s="28">
        <v>0</v>
      </c>
      <c r="AB65" s="28">
        <v>0</v>
      </c>
      <c r="AC65" s="28">
        <v>10000</v>
      </c>
      <c r="AD65" s="28">
        <f t="shared" si="1"/>
        <v>10000</v>
      </c>
      <c r="AE65" s="28">
        <v>0</v>
      </c>
      <c r="AF65" s="28">
        <v>0</v>
      </c>
      <c r="AG65" s="28">
        <v>0</v>
      </c>
      <c r="AH65" s="28">
        <v>0</v>
      </c>
      <c r="AI65" s="28">
        <v>0</v>
      </c>
      <c r="AJ65" s="28">
        <f t="shared" si="15"/>
        <v>0</v>
      </c>
      <c r="AK65" s="28">
        <v>0</v>
      </c>
      <c r="AL65" s="28">
        <v>0</v>
      </c>
      <c r="AM65" s="28">
        <v>0</v>
      </c>
      <c r="AN65" s="28">
        <f t="shared" si="2"/>
        <v>679059.99999999953</v>
      </c>
      <c r="AO65" s="28"/>
      <c r="AP65" s="28"/>
      <c r="AQ65" s="28">
        <v>0</v>
      </c>
      <c r="AR65" s="28">
        <v>0</v>
      </c>
      <c r="AS65" s="28">
        <v>614549.8059999994</v>
      </c>
      <c r="AT65" s="28">
        <v>0</v>
      </c>
      <c r="AU65" s="28">
        <f t="shared" si="16"/>
        <v>614549.8059999994</v>
      </c>
      <c r="AV65" s="28">
        <f t="shared" si="17"/>
        <v>64510.194000000134</v>
      </c>
      <c r="AW65" s="30">
        <f t="shared" si="3"/>
        <v>9.4999254852296087</v>
      </c>
      <c r="AX65" s="30">
        <f>VLOOKUP(G65,[2]Sheet4!$J$58:$AH$1975,25,FALSE)</f>
        <v>9.5</v>
      </c>
      <c r="AY65" s="30">
        <f t="shared" si="18"/>
        <v>-7.4514770391331808E-5</v>
      </c>
      <c r="AZ65" s="28" t="str">
        <f t="shared" si="19"/>
        <v>5-10</v>
      </c>
      <c r="BA65" s="28">
        <f t="shared" si="24"/>
        <v>90.50007451477039</v>
      </c>
      <c r="BB65" s="31">
        <f t="shared" si="5"/>
        <v>90.50007451477039</v>
      </c>
      <c r="BC65" s="28">
        <v>10647756</v>
      </c>
      <c r="BD65" s="28">
        <v>3576679.9199999776</v>
      </c>
      <c r="BE65" s="28">
        <v>3576680.9449999779</v>
      </c>
      <c r="BF65" s="28">
        <v>10647755.050000001</v>
      </c>
      <c r="BG65" s="32">
        <f t="shared" si="25"/>
        <v>100.00002865786213</v>
      </c>
      <c r="BH65" s="24">
        <f t="shared" si="26"/>
        <v>9.4998995498430272</v>
      </c>
      <c r="BI65" s="33">
        <f t="shared" si="27"/>
        <v>9.4998995498430272</v>
      </c>
      <c r="BJ65" s="24" t="str">
        <f t="shared" si="21"/>
        <v>5-10</v>
      </c>
      <c r="BK65" s="33">
        <f t="shared" si="28"/>
        <v>100</v>
      </c>
      <c r="BL65" s="33">
        <f t="shared" si="29"/>
        <v>9.4999254852296104</v>
      </c>
      <c r="BM65" s="33" t="str">
        <f t="shared" si="22"/>
        <v>5-10</v>
      </c>
      <c r="BN65" s="34"/>
      <c r="BO65" s="28">
        <f t="shared" si="10"/>
        <v>614549.8059999994</v>
      </c>
      <c r="BP65" s="27">
        <f t="shared" si="30"/>
        <v>9.4999254852296087</v>
      </c>
      <c r="BQ65" s="27" t="str">
        <f t="shared" si="23"/>
        <v>5-10</v>
      </c>
      <c r="BR65" s="18"/>
      <c r="BS65" s="27"/>
      <c r="BT65" s="27"/>
      <c r="BU65" s="27"/>
      <c r="BV65" s="18"/>
      <c r="BW65" s="18"/>
      <c r="BX65" s="18"/>
      <c r="BY65" s="18"/>
      <c r="BZ65" s="18"/>
      <c r="CA65" s="18"/>
    </row>
    <row r="66" spans="1:79" s="35" customFormat="1" ht="60" hidden="1" customHeight="1" x14ac:dyDescent="0.25">
      <c r="A66" s="26">
        <v>61</v>
      </c>
      <c r="B66" s="27" t="s">
        <v>94</v>
      </c>
      <c r="C66" s="28" t="s">
        <v>95</v>
      </c>
      <c r="D66" s="28" t="s">
        <v>226</v>
      </c>
      <c r="E66" s="29" t="s">
        <v>227</v>
      </c>
      <c r="F66" s="29" t="s">
        <v>235</v>
      </c>
      <c r="G66" s="29" t="str">
        <f t="shared" si="12"/>
        <v>IMANGALA_66F04-KALLAHATTY</v>
      </c>
      <c r="H66" s="29" t="s">
        <v>236</v>
      </c>
      <c r="I66" s="29" t="s">
        <v>100</v>
      </c>
      <c r="J66" s="28">
        <v>19.5</v>
      </c>
      <c r="K66" s="28">
        <v>21.5</v>
      </c>
      <c r="L66" s="28">
        <f t="shared" si="13"/>
        <v>41</v>
      </c>
      <c r="M66" s="28">
        <v>98</v>
      </c>
      <c r="N66" s="28">
        <v>123</v>
      </c>
      <c r="O66" s="28">
        <v>425</v>
      </c>
      <c r="P66" s="28">
        <v>615.81100000000004</v>
      </c>
      <c r="Q66" s="28">
        <v>590.93700000000001</v>
      </c>
      <c r="R66" s="28">
        <f>VLOOKUP(G66,'[1]CTAZ Jan-25'!$I$167:$Z$2542,18,FALSE)</f>
        <v>590.93700000000001</v>
      </c>
      <c r="S66" s="28">
        <f t="shared" si="14"/>
        <v>0</v>
      </c>
      <c r="T66" s="28">
        <f t="shared" si="0"/>
        <v>24.874000000000024</v>
      </c>
      <c r="U66" s="28">
        <v>20000</v>
      </c>
      <c r="V66" s="28">
        <v>497480.00000000047</v>
      </c>
      <c r="W66" s="28">
        <v>1</v>
      </c>
      <c r="X66" s="28">
        <v>497480.00000000047</v>
      </c>
      <c r="Y66" s="28">
        <v>0</v>
      </c>
      <c r="Z66" s="28">
        <v>0</v>
      </c>
      <c r="AA66" s="28">
        <v>0</v>
      </c>
      <c r="AB66" s="28">
        <v>0</v>
      </c>
      <c r="AC66" s="28">
        <v>10000</v>
      </c>
      <c r="AD66" s="28">
        <f t="shared" si="1"/>
        <v>10000</v>
      </c>
      <c r="AE66" s="28">
        <v>0</v>
      </c>
      <c r="AF66" s="28">
        <v>0</v>
      </c>
      <c r="AG66" s="28">
        <v>0</v>
      </c>
      <c r="AH66" s="28">
        <v>0</v>
      </c>
      <c r="AI66" s="28">
        <v>0</v>
      </c>
      <c r="AJ66" s="28">
        <f t="shared" si="15"/>
        <v>0</v>
      </c>
      <c r="AK66" s="28">
        <v>0</v>
      </c>
      <c r="AL66" s="28">
        <v>0</v>
      </c>
      <c r="AM66" s="28">
        <v>0</v>
      </c>
      <c r="AN66" s="28">
        <f t="shared" si="2"/>
        <v>507480.00000000047</v>
      </c>
      <c r="AO66" s="28"/>
      <c r="AP66" s="28"/>
      <c r="AQ66" s="28">
        <v>0</v>
      </c>
      <c r="AR66" s="28">
        <v>0</v>
      </c>
      <c r="AS66" s="28">
        <v>459268.60800000164</v>
      </c>
      <c r="AT66" s="28">
        <v>0</v>
      </c>
      <c r="AU66" s="28">
        <f t="shared" si="16"/>
        <v>459268.60800000164</v>
      </c>
      <c r="AV66" s="28">
        <f t="shared" si="17"/>
        <v>48211.391999998828</v>
      </c>
      <c r="AW66" s="30">
        <f t="shared" si="3"/>
        <v>9.5001560652634165</v>
      </c>
      <c r="AX66" s="30">
        <f>VLOOKUP(G66,[2]Sheet4!$J$58:$AH$1975,25,FALSE)</f>
        <v>9.5</v>
      </c>
      <c r="AY66" s="30">
        <f t="shared" si="18"/>
        <v>1.5606526341649385E-4</v>
      </c>
      <c r="AZ66" s="28" t="str">
        <f t="shared" si="19"/>
        <v>5-10</v>
      </c>
      <c r="BA66" s="28">
        <f t="shared" si="24"/>
        <v>90.499843934736575</v>
      </c>
      <c r="BB66" s="31">
        <f t="shared" si="5"/>
        <v>90.499843934736575</v>
      </c>
      <c r="BC66" s="28">
        <v>14742402.41</v>
      </c>
      <c r="BD66" s="28">
        <v>2674266.9900000016</v>
      </c>
      <c r="BE66" s="28">
        <v>2671848.5240000058</v>
      </c>
      <c r="BF66" s="28">
        <v>14744822.41</v>
      </c>
      <c r="BG66" s="32">
        <f t="shared" si="25"/>
        <v>99.909565274931808</v>
      </c>
      <c r="BH66" s="24">
        <f t="shared" si="26"/>
        <v>9.581999350312941</v>
      </c>
      <c r="BI66" s="33">
        <f t="shared" si="27"/>
        <v>9.581999350312941</v>
      </c>
      <c r="BJ66" s="24" t="str">
        <f t="shared" si="21"/>
        <v>5-10</v>
      </c>
      <c r="BK66" s="33">
        <f t="shared" si="28"/>
        <v>99.909565274931808</v>
      </c>
      <c r="BL66" s="33">
        <f t="shared" si="29"/>
        <v>9.581999350312941</v>
      </c>
      <c r="BM66" s="33" t="str">
        <f t="shared" si="22"/>
        <v>5-10</v>
      </c>
      <c r="BN66" s="34"/>
      <c r="BO66" s="28">
        <f t="shared" si="10"/>
        <v>459268.60800000164</v>
      </c>
      <c r="BP66" s="27">
        <f t="shared" si="30"/>
        <v>9.5001560652634165</v>
      </c>
      <c r="BQ66" s="27" t="str">
        <f t="shared" si="23"/>
        <v>5-10</v>
      </c>
      <c r="BR66" s="18"/>
      <c r="BS66" s="27"/>
      <c r="BT66" s="27"/>
      <c r="BU66" s="27"/>
      <c r="BV66" s="18"/>
      <c r="BW66" s="18"/>
      <c r="BX66" s="18"/>
      <c r="BY66" s="18"/>
      <c r="BZ66" s="18"/>
      <c r="CA66" s="18"/>
    </row>
    <row r="67" spans="1:79" s="35" customFormat="1" ht="60" hidden="1" customHeight="1" x14ac:dyDescent="0.25">
      <c r="A67" s="26">
        <v>62</v>
      </c>
      <c r="B67" s="27" t="s">
        <v>94</v>
      </c>
      <c r="C67" s="28" t="s">
        <v>95</v>
      </c>
      <c r="D67" s="28" t="s">
        <v>237</v>
      </c>
      <c r="E67" s="29" t="s">
        <v>227</v>
      </c>
      <c r="F67" s="29" t="s">
        <v>238</v>
      </c>
      <c r="G67" s="29" t="str">
        <f t="shared" si="12"/>
        <v>IMANGALA_66F05-PALAVVANAHALLY</v>
      </c>
      <c r="H67" s="29" t="s">
        <v>239</v>
      </c>
      <c r="I67" s="29" t="s">
        <v>100</v>
      </c>
      <c r="J67" s="28">
        <v>18.600000000000001</v>
      </c>
      <c r="K67" s="28">
        <v>20.98</v>
      </c>
      <c r="L67" s="28">
        <f t="shared" si="13"/>
        <v>39.58</v>
      </c>
      <c r="M67" s="28">
        <v>89</v>
      </c>
      <c r="N67" s="28">
        <v>116</v>
      </c>
      <c r="O67" s="28">
        <v>300</v>
      </c>
      <c r="P67" s="28">
        <v>766.26199999999994</v>
      </c>
      <c r="Q67" s="28">
        <v>746.06299999999999</v>
      </c>
      <c r="R67" s="28">
        <f>VLOOKUP(G67,'[1]CTAZ Jan-25'!$I$167:$Z$2542,18,FALSE)</f>
        <v>746.06299999999999</v>
      </c>
      <c r="S67" s="28">
        <f t="shared" si="14"/>
        <v>0</v>
      </c>
      <c r="T67" s="28">
        <f t="shared" si="0"/>
        <v>20.198999999999955</v>
      </c>
      <c r="U67" s="28">
        <v>30000</v>
      </c>
      <c r="V67" s="28">
        <v>605969.99999999872</v>
      </c>
      <c r="W67" s="28">
        <v>1</v>
      </c>
      <c r="X67" s="28">
        <v>605969.99999999872</v>
      </c>
      <c r="Y67" s="28">
        <v>0</v>
      </c>
      <c r="Z67" s="28">
        <v>0</v>
      </c>
      <c r="AA67" s="28">
        <v>0</v>
      </c>
      <c r="AB67" s="28">
        <v>0</v>
      </c>
      <c r="AC67" s="28">
        <v>0</v>
      </c>
      <c r="AD67" s="28">
        <f t="shared" si="1"/>
        <v>0</v>
      </c>
      <c r="AE67" s="28">
        <v>0</v>
      </c>
      <c r="AF67" s="28">
        <v>0</v>
      </c>
      <c r="AG67" s="28">
        <v>0</v>
      </c>
      <c r="AH67" s="28">
        <v>0</v>
      </c>
      <c r="AI67" s="28">
        <v>0</v>
      </c>
      <c r="AJ67" s="28">
        <f t="shared" si="15"/>
        <v>0</v>
      </c>
      <c r="AK67" s="28">
        <v>0</v>
      </c>
      <c r="AL67" s="28">
        <v>0</v>
      </c>
      <c r="AM67" s="28">
        <v>0</v>
      </c>
      <c r="AN67" s="28">
        <f t="shared" si="2"/>
        <v>605969.99999999872</v>
      </c>
      <c r="AO67" s="28"/>
      <c r="AP67" s="28"/>
      <c r="AQ67" s="28">
        <v>0</v>
      </c>
      <c r="AR67" s="28">
        <v>0</v>
      </c>
      <c r="AS67" s="28">
        <v>539458</v>
      </c>
      <c r="AT67" s="28">
        <v>0</v>
      </c>
      <c r="AU67" s="28">
        <f t="shared" si="16"/>
        <v>539458</v>
      </c>
      <c r="AV67" s="28">
        <f t="shared" si="17"/>
        <v>66511.999999998719</v>
      </c>
      <c r="AW67" s="30">
        <f t="shared" si="3"/>
        <v>10.976120930078858</v>
      </c>
      <c r="AX67" s="30">
        <f>VLOOKUP(G67,[2]Sheet4!$J$58:$AH$1975,25,FALSE)</f>
        <v>10.98</v>
      </c>
      <c r="AY67" s="30">
        <f t="shared" si="18"/>
        <v>-3.8790699211421753E-3</v>
      </c>
      <c r="AZ67" s="28" t="str">
        <f t="shared" si="19"/>
        <v>10-15</v>
      </c>
      <c r="BA67" s="28">
        <f t="shared" si="24"/>
        <v>89.023879069921136</v>
      </c>
      <c r="BB67" s="31">
        <f t="shared" si="5"/>
        <v>89.023879069921136</v>
      </c>
      <c r="BC67" s="28">
        <v>15487983.189999999</v>
      </c>
      <c r="BD67" s="28">
        <v>3139818.98</v>
      </c>
      <c r="BE67" s="28">
        <v>3139818.98</v>
      </c>
      <c r="BF67" s="28">
        <v>15487983.189999999</v>
      </c>
      <c r="BG67" s="32">
        <f t="shared" si="25"/>
        <v>100</v>
      </c>
      <c r="BH67" s="24">
        <f t="shared" si="26"/>
        <v>10.976120930078871</v>
      </c>
      <c r="BI67" s="33">
        <f t="shared" si="27"/>
        <v>10.976120930078871</v>
      </c>
      <c r="BJ67" s="24" t="str">
        <f t="shared" si="21"/>
        <v>10-15</v>
      </c>
      <c r="BK67" s="33">
        <f t="shared" si="28"/>
        <v>100</v>
      </c>
      <c r="BL67" s="33">
        <f t="shared" si="29"/>
        <v>10.976120930078871</v>
      </c>
      <c r="BM67" s="33" t="str">
        <f t="shared" si="22"/>
        <v>10-15</v>
      </c>
      <c r="BN67" s="34"/>
      <c r="BO67" s="28">
        <f t="shared" si="10"/>
        <v>539458</v>
      </c>
      <c r="BP67" s="27">
        <f t="shared" si="30"/>
        <v>10.976120930078858</v>
      </c>
      <c r="BQ67" s="27" t="str">
        <f t="shared" si="23"/>
        <v>10-15</v>
      </c>
      <c r="BR67" s="18"/>
      <c r="BS67" s="27"/>
      <c r="BT67" s="27"/>
      <c r="BU67" s="27"/>
      <c r="BV67" s="18"/>
      <c r="BW67" s="18"/>
      <c r="BX67" s="18"/>
      <c r="BY67" s="18"/>
      <c r="BZ67" s="18"/>
      <c r="CA67" s="18"/>
    </row>
    <row r="68" spans="1:79" s="35" customFormat="1" ht="60" hidden="1" customHeight="1" x14ac:dyDescent="0.25">
      <c r="A68" s="26">
        <v>63</v>
      </c>
      <c r="B68" s="27" t="s">
        <v>94</v>
      </c>
      <c r="C68" s="28" t="s">
        <v>95</v>
      </c>
      <c r="D68" s="28" t="s">
        <v>237</v>
      </c>
      <c r="E68" s="29" t="s">
        <v>227</v>
      </c>
      <c r="F68" s="29" t="s">
        <v>240</v>
      </c>
      <c r="G68" s="29" t="str">
        <f t="shared" si="12"/>
        <v>IMANGALA_66F06-BURUJINAROOPPA</v>
      </c>
      <c r="H68" s="29" t="s">
        <v>241</v>
      </c>
      <c r="I68" s="29" t="s">
        <v>100</v>
      </c>
      <c r="J68" s="28">
        <v>11.681279999999999</v>
      </c>
      <c r="K68" s="28">
        <v>11.004</v>
      </c>
      <c r="L68" s="28">
        <f t="shared" si="13"/>
        <v>22.685279999999999</v>
      </c>
      <c r="M68" s="28">
        <v>149</v>
      </c>
      <c r="N68" s="28">
        <v>133</v>
      </c>
      <c r="O68" s="28">
        <v>525</v>
      </c>
      <c r="P68" s="28">
        <v>918.35500000000002</v>
      </c>
      <c r="Q68" s="28">
        <v>884.66499999999996</v>
      </c>
      <c r="R68" s="28">
        <f>VLOOKUP(G68,'[1]CTAZ Jan-25'!$I$167:$Z$2542,18,FALSE)</f>
        <v>884.66499999999996</v>
      </c>
      <c r="S68" s="28">
        <f t="shared" si="14"/>
        <v>0</v>
      </c>
      <c r="T68" s="28">
        <f t="shared" si="0"/>
        <v>33.690000000000055</v>
      </c>
      <c r="U68" s="28">
        <v>30000</v>
      </c>
      <c r="V68" s="28">
        <v>1010700.0000000016</v>
      </c>
      <c r="W68" s="28">
        <v>1</v>
      </c>
      <c r="X68" s="28">
        <v>1010700.0000000016</v>
      </c>
      <c r="Y68" s="28">
        <v>0</v>
      </c>
      <c r="Z68" s="28">
        <v>0</v>
      </c>
      <c r="AA68" s="28">
        <v>0</v>
      </c>
      <c r="AB68" s="28">
        <v>0</v>
      </c>
      <c r="AC68" s="28">
        <v>10000</v>
      </c>
      <c r="AD68" s="28">
        <f t="shared" si="1"/>
        <v>10000</v>
      </c>
      <c r="AE68" s="28">
        <v>0</v>
      </c>
      <c r="AF68" s="28">
        <v>0</v>
      </c>
      <c r="AG68" s="28">
        <v>0</v>
      </c>
      <c r="AH68" s="28">
        <v>0</v>
      </c>
      <c r="AI68" s="28">
        <v>0</v>
      </c>
      <c r="AJ68" s="28">
        <f t="shared" si="15"/>
        <v>0</v>
      </c>
      <c r="AK68" s="28">
        <v>0</v>
      </c>
      <c r="AL68" s="28">
        <v>0</v>
      </c>
      <c r="AM68" s="28">
        <v>0</v>
      </c>
      <c r="AN68" s="28">
        <f t="shared" si="2"/>
        <v>1020700.0000000016</v>
      </c>
      <c r="AO68" s="28"/>
      <c r="AP68" s="28"/>
      <c r="AQ68" s="28">
        <v>0</v>
      </c>
      <c r="AR68" s="28">
        <v>0</v>
      </c>
      <c r="AS68" s="28">
        <v>923732.20100000058</v>
      </c>
      <c r="AT68" s="28">
        <v>0</v>
      </c>
      <c r="AU68" s="28">
        <f t="shared" si="16"/>
        <v>923732.20100000058</v>
      </c>
      <c r="AV68" s="28">
        <f t="shared" si="17"/>
        <v>96967.799000001047</v>
      </c>
      <c r="AW68" s="30">
        <f t="shared" si="3"/>
        <v>9.5001272656021243</v>
      </c>
      <c r="AX68" s="30">
        <f>VLOOKUP(G68,[2]Sheet4!$J$58:$AH$1975,25,FALSE)</f>
        <v>9.5</v>
      </c>
      <c r="AY68" s="30">
        <f t="shared" si="18"/>
        <v>1.272656021242824E-4</v>
      </c>
      <c r="AZ68" s="28" t="str">
        <f t="shared" si="19"/>
        <v>5-10</v>
      </c>
      <c r="BA68" s="28">
        <f t="shared" si="24"/>
        <v>90.499872734397883</v>
      </c>
      <c r="BB68" s="31">
        <f t="shared" si="5"/>
        <v>90.499872734397883</v>
      </c>
      <c r="BC68" s="28">
        <v>32302451</v>
      </c>
      <c r="BD68" s="28">
        <v>5376245.6700000307</v>
      </c>
      <c r="BE68" s="28">
        <v>5376121.3369999779</v>
      </c>
      <c r="BF68" s="28">
        <v>32302574.130000018</v>
      </c>
      <c r="BG68" s="32">
        <f t="shared" si="25"/>
        <v>99.997687363865339</v>
      </c>
      <c r="BH68" s="24">
        <f t="shared" si="26"/>
        <v>9.5022201983607886</v>
      </c>
      <c r="BI68" s="33">
        <f t="shared" si="27"/>
        <v>9.5022201983607886</v>
      </c>
      <c r="BJ68" s="24" t="str">
        <f t="shared" si="21"/>
        <v>5-10</v>
      </c>
      <c r="BK68" s="33">
        <f t="shared" si="28"/>
        <v>99.997687363865339</v>
      </c>
      <c r="BL68" s="33">
        <f t="shared" si="29"/>
        <v>9.5022201983607886</v>
      </c>
      <c r="BM68" s="33" t="str">
        <f t="shared" si="22"/>
        <v>5-10</v>
      </c>
      <c r="BN68" s="34"/>
      <c r="BO68" s="28">
        <f t="shared" si="10"/>
        <v>923732.20100000058</v>
      </c>
      <c r="BP68" s="27">
        <f t="shared" si="30"/>
        <v>9.5001272656021243</v>
      </c>
      <c r="BQ68" s="27" t="str">
        <f t="shared" si="23"/>
        <v>5-10</v>
      </c>
      <c r="BR68" s="18"/>
      <c r="BS68" s="27"/>
      <c r="BT68" s="27"/>
      <c r="BU68" s="27"/>
      <c r="BV68" s="18"/>
      <c r="BW68" s="18"/>
      <c r="BX68" s="18"/>
      <c r="BY68" s="18"/>
      <c r="BZ68" s="18"/>
      <c r="CA68" s="18"/>
    </row>
    <row r="69" spans="1:79" s="35" customFormat="1" ht="60" hidden="1" customHeight="1" x14ac:dyDescent="0.25">
      <c r="A69" s="26">
        <v>64</v>
      </c>
      <c r="B69" s="27" t="s">
        <v>94</v>
      </c>
      <c r="C69" s="28" t="s">
        <v>95</v>
      </c>
      <c r="D69" s="28" t="s">
        <v>237</v>
      </c>
      <c r="E69" s="29" t="s">
        <v>227</v>
      </c>
      <c r="F69" s="29" t="s">
        <v>242</v>
      </c>
      <c r="G69" s="29" t="str">
        <f t="shared" si="12"/>
        <v>IMANGALA_66F07-WATERWORKS</v>
      </c>
      <c r="H69" s="29" t="s">
        <v>243</v>
      </c>
      <c r="I69" s="29" t="s">
        <v>116</v>
      </c>
      <c r="J69" s="28">
        <v>13.53816</v>
      </c>
      <c r="K69" s="28">
        <v>12.747999999999999</v>
      </c>
      <c r="L69" s="28">
        <f t="shared" si="13"/>
        <v>26.286159999999999</v>
      </c>
      <c r="M69" s="28">
        <v>1</v>
      </c>
      <c r="N69" s="28">
        <v>2001</v>
      </c>
      <c r="O69" s="28">
        <v>0</v>
      </c>
      <c r="P69" s="28">
        <v>1061.42</v>
      </c>
      <c r="Q69" s="28">
        <v>1042.7470000000001</v>
      </c>
      <c r="R69" s="28">
        <f>VLOOKUP(G69,'[1]CTAZ Jan-25'!$I$167:$Z$2542,18,FALSE)</f>
        <v>1042.7470000000001</v>
      </c>
      <c r="S69" s="28">
        <f t="shared" si="14"/>
        <v>0</v>
      </c>
      <c r="T69" s="28">
        <f t="shared" si="0"/>
        <v>18.673000000000002</v>
      </c>
      <c r="U69" s="28">
        <v>20000</v>
      </c>
      <c r="V69" s="28">
        <v>373460.00000000006</v>
      </c>
      <c r="W69" s="28">
        <v>1</v>
      </c>
      <c r="X69" s="28">
        <v>373460.00000000006</v>
      </c>
      <c r="Y69" s="28">
        <v>0</v>
      </c>
      <c r="Z69" s="28">
        <v>0</v>
      </c>
      <c r="AA69" s="28">
        <v>0</v>
      </c>
      <c r="AB69" s="28">
        <v>0</v>
      </c>
      <c r="AC69" s="28">
        <v>0</v>
      </c>
      <c r="AD69" s="28">
        <f t="shared" si="1"/>
        <v>0</v>
      </c>
      <c r="AE69" s="28">
        <v>0</v>
      </c>
      <c r="AF69" s="28">
        <v>0</v>
      </c>
      <c r="AG69" s="28">
        <v>0</v>
      </c>
      <c r="AH69" s="28">
        <v>0</v>
      </c>
      <c r="AI69" s="28">
        <v>0</v>
      </c>
      <c r="AJ69" s="28">
        <f t="shared" si="15"/>
        <v>0</v>
      </c>
      <c r="AK69" s="28">
        <v>0</v>
      </c>
      <c r="AL69" s="28">
        <v>0</v>
      </c>
      <c r="AM69" s="28">
        <v>0</v>
      </c>
      <c r="AN69" s="28">
        <f t="shared" si="2"/>
        <v>373460.00000000006</v>
      </c>
      <c r="AO69" s="28"/>
      <c r="AP69" s="28"/>
      <c r="AQ69" s="28">
        <v>0</v>
      </c>
      <c r="AR69" s="28">
        <v>0</v>
      </c>
      <c r="AS69" s="28">
        <v>333311.3</v>
      </c>
      <c r="AT69" s="28">
        <v>0</v>
      </c>
      <c r="AU69" s="28">
        <f t="shared" si="16"/>
        <v>333311.3</v>
      </c>
      <c r="AV69" s="28">
        <f t="shared" si="17"/>
        <v>40148.70000000007</v>
      </c>
      <c r="AW69" s="30">
        <f t="shared" si="3"/>
        <v>10.75046859101378</v>
      </c>
      <c r="AX69" s="30">
        <f>VLOOKUP(G69,[2]Sheet4!$J$58:$AH$1975,25,FALSE)</f>
        <v>10.75</v>
      </c>
      <c r="AY69" s="30">
        <f t="shared" si="18"/>
        <v>4.6859101377982881E-4</v>
      </c>
      <c r="AZ69" s="28" t="str">
        <f t="shared" si="19"/>
        <v>10-15</v>
      </c>
      <c r="BA69" s="28">
        <f t="shared" si="24"/>
        <v>89.249531408986215</v>
      </c>
      <c r="BB69" s="31">
        <f t="shared" si="5"/>
        <v>89.249531408986215</v>
      </c>
      <c r="BC69" s="28">
        <v>32749918.09</v>
      </c>
      <c r="BD69" s="28">
        <v>3104625.0299999979</v>
      </c>
      <c r="BE69" s="28">
        <v>2392838.0300000045</v>
      </c>
      <c r="BF69" s="28">
        <v>33461705.089999996</v>
      </c>
      <c r="BG69" s="32">
        <f t="shared" si="25"/>
        <v>77.073334360124193</v>
      </c>
      <c r="BH69" s="24">
        <f t="shared" si="26"/>
        <v>31.212410242307996</v>
      </c>
      <c r="BI69" s="33">
        <f t="shared" si="27"/>
        <v>31.212410242307996</v>
      </c>
      <c r="BJ69" s="24" t="str">
        <f t="shared" si="21"/>
        <v>&gt;30</v>
      </c>
      <c r="BK69" s="33">
        <f t="shared" si="28"/>
        <v>77.073334360124193</v>
      </c>
      <c r="BL69" s="33">
        <f t="shared" si="29"/>
        <v>31.212410242307996</v>
      </c>
      <c r="BM69" s="33" t="str">
        <f t="shared" si="22"/>
        <v>&gt;30</v>
      </c>
      <c r="BN69" s="34"/>
      <c r="BO69" s="28">
        <f t="shared" si="10"/>
        <v>333311.3</v>
      </c>
      <c r="BP69" s="27">
        <f t="shared" si="30"/>
        <v>10.75046859101378</v>
      </c>
      <c r="BQ69" s="27" t="str">
        <f t="shared" si="23"/>
        <v>10-15</v>
      </c>
      <c r="BR69" s="6"/>
      <c r="BS69" s="27"/>
      <c r="BT69" s="27"/>
      <c r="BU69" s="27"/>
      <c r="BV69" s="18"/>
      <c r="BW69" s="18"/>
      <c r="BX69" s="18"/>
      <c r="BY69" s="18"/>
      <c r="BZ69" s="18"/>
      <c r="CA69" s="18"/>
    </row>
    <row r="70" spans="1:79" s="35" customFormat="1" ht="60" hidden="1" customHeight="1" x14ac:dyDescent="0.25">
      <c r="A70" s="26">
        <v>65</v>
      </c>
      <c r="B70" s="27" t="s">
        <v>94</v>
      </c>
      <c r="C70" s="28" t="s">
        <v>95</v>
      </c>
      <c r="D70" s="28" t="s">
        <v>226</v>
      </c>
      <c r="E70" s="29" t="s">
        <v>227</v>
      </c>
      <c r="F70" s="29" t="s">
        <v>244</v>
      </c>
      <c r="G70" s="29" t="str">
        <f t="shared" si="12"/>
        <v>IMANGALA_66F08-AIMANGALA</v>
      </c>
      <c r="H70" s="29" t="s">
        <v>245</v>
      </c>
      <c r="I70" s="29" t="s">
        <v>100</v>
      </c>
      <c r="J70" s="28">
        <v>22.78256</v>
      </c>
      <c r="K70" s="28">
        <v>21.428000000000001</v>
      </c>
      <c r="L70" s="28">
        <f t="shared" si="13"/>
        <v>44.210560000000001</v>
      </c>
      <c r="M70" s="28">
        <v>168</v>
      </c>
      <c r="N70" s="28">
        <v>124</v>
      </c>
      <c r="O70" s="28">
        <v>545</v>
      </c>
      <c r="P70" s="28">
        <v>577.55999999999995</v>
      </c>
      <c r="Q70" s="28">
        <v>566.95299999999997</v>
      </c>
      <c r="R70" s="28">
        <f>VLOOKUP(G70,'[1]CTAZ Jan-25'!$I$167:$Z$2542,18,FALSE)</f>
        <v>566.95299999999997</v>
      </c>
      <c r="S70" s="28">
        <f t="shared" si="14"/>
        <v>0</v>
      </c>
      <c r="T70" s="28">
        <f t="shared" ref="T70:T130" si="31">P70-Q70</f>
        <v>10.606999999999971</v>
      </c>
      <c r="U70" s="28">
        <v>20000</v>
      </c>
      <c r="V70" s="28">
        <v>212139.99999999942</v>
      </c>
      <c r="W70" s="28">
        <v>1</v>
      </c>
      <c r="X70" s="28">
        <v>212139.99999999942</v>
      </c>
      <c r="Y70" s="28">
        <v>0</v>
      </c>
      <c r="Z70" s="28">
        <v>0</v>
      </c>
      <c r="AA70" s="28">
        <v>0</v>
      </c>
      <c r="AB70" s="28">
        <v>0</v>
      </c>
      <c r="AC70" s="28">
        <v>0</v>
      </c>
      <c r="AD70" s="28">
        <f t="shared" si="1"/>
        <v>0</v>
      </c>
      <c r="AE70" s="28">
        <v>0</v>
      </c>
      <c r="AF70" s="28">
        <v>0</v>
      </c>
      <c r="AG70" s="28">
        <v>0</v>
      </c>
      <c r="AH70" s="28">
        <v>0</v>
      </c>
      <c r="AI70" s="28">
        <v>0</v>
      </c>
      <c r="AJ70" s="28">
        <f t="shared" si="15"/>
        <v>0</v>
      </c>
      <c r="AK70" s="28">
        <v>0</v>
      </c>
      <c r="AL70" s="28">
        <v>0</v>
      </c>
      <c r="AM70" s="28">
        <v>0</v>
      </c>
      <c r="AN70" s="28">
        <f t="shared" ref="AN70:AN128" si="32">+X70+AD70-AJ70+AM70</f>
        <v>212139.99999999942</v>
      </c>
      <c r="AO70" s="28"/>
      <c r="AP70" s="28"/>
      <c r="AQ70" s="28">
        <v>0</v>
      </c>
      <c r="AR70" s="28">
        <v>0</v>
      </c>
      <c r="AS70" s="28">
        <v>191987.6960000004</v>
      </c>
      <c r="AT70" s="28">
        <v>0</v>
      </c>
      <c r="AU70" s="28">
        <f t="shared" si="16"/>
        <v>191987.6960000004</v>
      </c>
      <c r="AV70" s="28">
        <f t="shared" si="17"/>
        <v>20152.303999999014</v>
      </c>
      <c r="AW70" s="30">
        <f t="shared" ref="AW70:AW133" si="33">+(AV70/AN70)*100</f>
        <v>9.4995304987268181</v>
      </c>
      <c r="AX70" s="30">
        <f>VLOOKUP(G70,[2]Sheet4!$J$58:$AH$1975,25,FALSE)</f>
        <v>9.5</v>
      </c>
      <c r="AY70" s="30">
        <f t="shared" si="18"/>
        <v>-4.6950127318190482E-4</v>
      </c>
      <c r="AZ70" s="28" t="str">
        <f t="shared" si="19"/>
        <v>5-10</v>
      </c>
      <c r="BA70" s="28">
        <f t="shared" si="24"/>
        <v>90.500469501273187</v>
      </c>
      <c r="BB70" s="31">
        <f t="shared" ref="BB70:BB133" si="34">BO70/AN70*100</f>
        <v>90.500469501273187</v>
      </c>
      <c r="BC70" s="28">
        <v>4196673.88</v>
      </c>
      <c r="BD70" s="28">
        <v>1117778.5000000042</v>
      </c>
      <c r="BE70" s="28">
        <v>1117777.2239999946</v>
      </c>
      <c r="BF70" s="28">
        <v>4196674.91</v>
      </c>
      <c r="BG70" s="32">
        <f t="shared" si="25"/>
        <v>99.99988584500332</v>
      </c>
      <c r="BH70" s="24">
        <f t="shared" si="26"/>
        <v>9.4996338095347692</v>
      </c>
      <c r="BI70" s="33">
        <f t="shared" si="27"/>
        <v>9.4996338095347692</v>
      </c>
      <c r="BJ70" s="24" t="str">
        <f t="shared" si="21"/>
        <v>5-10</v>
      </c>
      <c r="BK70" s="33">
        <f t="shared" si="28"/>
        <v>99.999885845003305</v>
      </c>
      <c r="BL70" s="33">
        <f t="shared" si="29"/>
        <v>9.4996338095347905</v>
      </c>
      <c r="BM70" s="33" t="str">
        <f t="shared" si="22"/>
        <v>5-10</v>
      </c>
      <c r="BN70" s="34"/>
      <c r="BO70" s="28">
        <f t="shared" ref="BO70:BO133" si="35">AU70+BN70</f>
        <v>191987.6960000004</v>
      </c>
      <c r="BP70" s="27">
        <f t="shared" si="30"/>
        <v>9.4995304987268181</v>
      </c>
      <c r="BQ70" s="27" t="str">
        <f t="shared" si="23"/>
        <v>5-10</v>
      </c>
      <c r="BR70" s="18"/>
      <c r="BS70" s="27"/>
      <c r="BT70" s="27"/>
      <c r="BU70" s="27"/>
      <c r="BV70" s="18"/>
      <c r="BW70" s="18"/>
      <c r="BX70" s="18"/>
      <c r="BY70" s="18"/>
      <c r="BZ70" s="18"/>
      <c r="CA70" s="18"/>
    </row>
    <row r="71" spans="1:79" s="38" customFormat="1" ht="60" hidden="1" customHeight="1" x14ac:dyDescent="0.25">
      <c r="A71" s="26">
        <v>66</v>
      </c>
      <c r="B71" s="27" t="s">
        <v>94</v>
      </c>
      <c r="C71" s="28" t="s">
        <v>95</v>
      </c>
      <c r="D71" s="28" t="s">
        <v>226</v>
      </c>
      <c r="E71" s="29" t="s">
        <v>227</v>
      </c>
      <c r="F71" s="29" t="s">
        <v>246</v>
      </c>
      <c r="G71" s="29" t="str">
        <f t="shared" ref="G71:G134" si="36">E71&amp;F71</f>
        <v>IMANGALA_66F09-NJYMETIKURKE</v>
      </c>
      <c r="H71" s="29" t="s">
        <v>247</v>
      </c>
      <c r="I71" s="29" t="s">
        <v>100</v>
      </c>
      <c r="J71" s="28">
        <v>19.098800000000001</v>
      </c>
      <c r="K71" s="28">
        <v>17.97</v>
      </c>
      <c r="L71" s="28">
        <f t="shared" ref="L71:L130" si="37">K71+J71</f>
        <v>37.068799999999996</v>
      </c>
      <c r="M71" s="28">
        <v>69</v>
      </c>
      <c r="N71" s="28">
        <v>568</v>
      </c>
      <c r="O71" s="28">
        <v>156</v>
      </c>
      <c r="P71" s="28">
        <v>544.55999999999995</v>
      </c>
      <c r="Q71" s="28">
        <v>521.93100000000004</v>
      </c>
      <c r="R71" s="28">
        <f>VLOOKUP(G71,'[1]CTAZ Jan-25'!$I$167:$Z$2542,18,FALSE)</f>
        <v>521.93100000000004</v>
      </c>
      <c r="S71" s="28">
        <f t="shared" ref="S71:S134" si="38">Q71-R71</f>
        <v>0</v>
      </c>
      <c r="T71" s="28">
        <f t="shared" si="31"/>
        <v>22.628999999999905</v>
      </c>
      <c r="U71" s="28">
        <v>20000</v>
      </c>
      <c r="V71" s="28">
        <v>452579.99999999814</v>
      </c>
      <c r="W71" s="28">
        <v>1</v>
      </c>
      <c r="X71" s="28">
        <v>452579.99999999814</v>
      </c>
      <c r="Y71" s="28">
        <v>0</v>
      </c>
      <c r="Z71" s="28">
        <v>0</v>
      </c>
      <c r="AA71" s="28">
        <v>0</v>
      </c>
      <c r="AB71" s="28">
        <v>0</v>
      </c>
      <c r="AC71" s="28">
        <v>0</v>
      </c>
      <c r="AD71" s="28">
        <f t="shared" ref="AD71:AD130" si="39">AC71</f>
        <v>0</v>
      </c>
      <c r="AE71" s="28">
        <v>0</v>
      </c>
      <c r="AF71" s="28">
        <v>0</v>
      </c>
      <c r="AG71" s="28">
        <v>0</v>
      </c>
      <c r="AH71" s="28">
        <v>0</v>
      </c>
      <c r="AI71" s="28">
        <v>135000</v>
      </c>
      <c r="AJ71" s="28">
        <f t="shared" ref="AJ71:AJ130" si="40">AI71</f>
        <v>135000</v>
      </c>
      <c r="AK71" s="28">
        <v>0</v>
      </c>
      <c r="AL71" s="28">
        <v>0</v>
      </c>
      <c r="AM71" s="28">
        <v>0</v>
      </c>
      <c r="AN71" s="28">
        <f t="shared" si="32"/>
        <v>317579.99999999814</v>
      </c>
      <c r="AO71" s="28"/>
      <c r="AP71" s="28"/>
      <c r="AQ71" s="28">
        <v>0</v>
      </c>
      <c r="AR71" s="28">
        <v>0</v>
      </c>
      <c r="AS71" s="28">
        <v>275031</v>
      </c>
      <c r="AT71" s="28">
        <v>0</v>
      </c>
      <c r="AU71" s="28">
        <f t="shared" ref="AU71:AU130" si="41">+AQ71+AR71+AS71+AT71</f>
        <v>275031</v>
      </c>
      <c r="AV71" s="28">
        <f t="shared" ref="AV71:AV130" si="42">+AN71-AU71</f>
        <v>42548.999999998137</v>
      </c>
      <c r="AW71" s="30">
        <f t="shared" si="33"/>
        <v>13.397883997732347</v>
      </c>
      <c r="AX71" s="30">
        <f>VLOOKUP(G71,[2]Sheet4!$J$58:$AH$1975,25,FALSE)</f>
        <v>13.4</v>
      </c>
      <c r="AY71" s="30">
        <f t="shared" ref="AY71:AY134" si="43">AW71-AX71</f>
        <v>-2.1160022676536272E-3</v>
      </c>
      <c r="AZ71" s="28" t="str">
        <f t="shared" ref="AZ71:AZ134" si="44">IF(ISBLANK(AW71), "NA", IF(AW71&lt;0,"&lt;0",IF(AND(AW71&gt;=0,AW71&lt;5),"0-5",IF(AND(AW71&gt;=5,AW71&lt;10),"5-10",IF(AND(AW71&gt;=10,AW71&lt;=15),"10-15",IF(AND(AW71&gt;15,AW71&lt;=20),"15-20",IF(AND(AW71&gt;20,AW71&lt;=30),"20-30",IF(AW71&gt;30,"&gt;30","nill"))))))))</f>
        <v>10-15</v>
      </c>
      <c r="BA71" s="29">
        <f t="shared" si="24"/>
        <v>86.60211600226765</v>
      </c>
      <c r="BB71" s="29">
        <f t="shared" si="34"/>
        <v>86.60211600226765</v>
      </c>
      <c r="BC71" s="28">
        <v>5879610.9399999995</v>
      </c>
      <c r="BD71" s="28">
        <v>1613384.5</v>
      </c>
      <c r="BE71" s="28">
        <v>1605234.5</v>
      </c>
      <c r="BF71" s="28">
        <v>5887760.9399999995</v>
      </c>
      <c r="BG71" s="29">
        <f t="shared" si="25"/>
        <v>99.494850731490232</v>
      </c>
      <c r="BH71" s="36">
        <f t="shared" si="26"/>
        <v>13.835353953231788</v>
      </c>
      <c r="BI71" s="36">
        <f t="shared" si="27"/>
        <v>13.835353953231788</v>
      </c>
      <c r="BJ71" s="36" t="str">
        <f t="shared" ref="BJ71:BJ134" si="45">IF(ISBLANK(BH71), "NA", IF(BH71&lt;0,"&lt;0",IF(AND(BH71&gt;=0,BH71&lt;5),"0-5",IF(AND(BH71&gt;=5,BH71&lt;10),"5-10",IF(AND(BH71&gt;=10,BH71&lt;=15),"10-15",IF(AND(BH71&gt;15,BH71&lt;=20),"15-20",IF(AND(BH71&gt;20,BH71&lt;=30),"20-30",IF(BH71&gt;30,"&gt;30","nill"))))))))</f>
        <v>10-15</v>
      </c>
      <c r="BK71" s="36">
        <f t="shared" si="28"/>
        <v>99.494850731490232</v>
      </c>
      <c r="BL71" s="36">
        <f t="shared" si="29"/>
        <v>13.835353953231788</v>
      </c>
      <c r="BM71" s="36" t="str">
        <f t="shared" ref="BM71:BM134" si="46">IF(ISBLANK(BL71), "NA", IF(BL71&lt;0,"&lt;0",IF(AND(BL71&gt;=0,BL71&lt;5),"0-5",IF(AND(BL71&gt;=5,BL71&lt;10),"5-10",IF(AND(BL71&gt;=10,BL71&lt;=15),"10-15",IF(AND(BL71&gt;15,BL71&lt;=20),"15-20",IF(AND(BL71&gt;20,BL71&lt;=30),"20-30",IF(BL71&gt;30,"&gt;30","nill"))))))))</f>
        <v>10-15</v>
      </c>
      <c r="BN71" s="37"/>
      <c r="BO71" s="28">
        <f t="shared" si="35"/>
        <v>275031</v>
      </c>
      <c r="BP71" s="36">
        <f t="shared" si="30"/>
        <v>13.397883997732347</v>
      </c>
      <c r="BQ71" s="36" t="str">
        <f t="shared" ref="BQ71:BQ134" si="47">IF(ISBLANK(BP71), "NA", IF(BP71&lt;0,"&lt;0",IF(AND(BP71&gt;=0,BP71&lt;5),"0-5",IF(AND(BP71&gt;=5,BP71&lt;10),"5-10",IF(AND(BP71&gt;=10,BP71&lt;=15),"10-15",IF(AND(BP71&gt;15,BP71&lt;=20),"15-20",IF(AND(BP71&gt;20,BP71&lt;=30),"20-30",IF(BP71&gt;30,"&gt;30","nill"))))))))</f>
        <v>10-15</v>
      </c>
      <c r="BR71" s="6"/>
      <c r="BS71" s="36"/>
      <c r="BT71" s="36"/>
      <c r="BU71" s="36"/>
      <c r="BV71" s="6"/>
      <c r="BW71" s="6"/>
      <c r="BX71" s="6"/>
      <c r="BY71" s="6"/>
      <c r="BZ71" s="6"/>
      <c r="CA71" s="6"/>
    </row>
    <row r="72" spans="1:79" s="35" customFormat="1" ht="60" hidden="1" customHeight="1" x14ac:dyDescent="0.25">
      <c r="A72" s="26">
        <v>67</v>
      </c>
      <c r="B72" s="27" t="s">
        <v>94</v>
      </c>
      <c r="C72" s="28" t="s">
        <v>95</v>
      </c>
      <c r="D72" s="28" t="s">
        <v>226</v>
      </c>
      <c r="E72" s="29" t="s">
        <v>227</v>
      </c>
      <c r="F72" s="29" t="s">
        <v>248</v>
      </c>
      <c r="G72" s="29" t="str">
        <f t="shared" si="36"/>
        <v>IMANGALA_66F10-MALLARASANAHATTI</v>
      </c>
      <c r="H72" s="29" t="s">
        <v>249</v>
      </c>
      <c r="I72" s="29" t="s">
        <v>100</v>
      </c>
      <c r="J72" s="28">
        <v>11.72128</v>
      </c>
      <c r="K72" s="28">
        <v>11.044</v>
      </c>
      <c r="L72" s="28">
        <f t="shared" si="37"/>
        <v>22.765280000000001</v>
      </c>
      <c r="M72" s="28">
        <v>123</v>
      </c>
      <c r="N72" s="28">
        <v>1</v>
      </c>
      <c r="O72" s="28">
        <v>294</v>
      </c>
      <c r="P72" s="28">
        <v>752.14400000000001</v>
      </c>
      <c r="Q72" s="28">
        <v>732.875</v>
      </c>
      <c r="R72" s="28">
        <f>VLOOKUP(G72,'[1]CTAZ Jan-25'!$I$167:$Z$2542,18,FALSE)</f>
        <v>732.875</v>
      </c>
      <c r="S72" s="28">
        <f t="shared" si="38"/>
        <v>0</v>
      </c>
      <c r="T72" s="28">
        <f t="shared" si="31"/>
        <v>19.269000000000005</v>
      </c>
      <c r="U72" s="28">
        <v>20000</v>
      </c>
      <c r="V72" s="28">
        <v>385380.00000000012</v>
      </c>
      <c r="W72" s="28">
        <v>1</v>
      </c>
      <c r="X72" s="28">
        <v>385380.00000000012</v>
      </c>
      <c r="Y72" s="28">
        <v>0</v>
      </c>
      <c r="Z72" s="28">
        <v>0</v>
      </c>
      <c r="AA72" s="28">
        <v>0</v>
      </c>
      <c r="AB72" s="28">
        <v>0</v>
      </c>
      <c r="AC72" s="28">
        <v>10000</v>
      </c>
      <c r="AD72" s="28">
        <f t="shared" si="39"/>
        <v>10000</v>
      </c>
      <c r="AE72" s="28">
        <v>0</v>
      </c>
      <c r="AF72" s="28">
        <v>0</v>
      </c>
      <c r="AG72" s="28">
        <v>0</v>
      </c>
      <c r="AH72" s="28">
        <v>0</v>
      </c>
      <c r="AI72" s="28">
        <v>0</v>
      </c>
      <c r="AJ72" s="28">
        <f t="shared" si="40"/>
        <v>0</v>
      </c>
      <c r="AK72" s="28">
        <v>0</v>
      </c>
      <c r="AL72" s="28">
        <v>0</v>
      </c>
      <c r="AM72" s="28">
        <v>0</v>
      </c>
      <c r="AN72" s="28">
        <f t="shared" si="32"/>
        <v>395380.00000000012</v>
      </c>
      <c r="AO72" s="28"/>
      <c r="AP72" s="28"/>
      <c r="AQ72" s="28">
        <v>0</v>
      </c>
      <c r="AR72" s="28">
        <v>0</v>
      </c>
      <c r="AS72" s="28">
        <v>357819.24699999864</v>
      </c>
      <c r="AT72" s="28">
        <v>0</v>
      </c>
      <c r="AU72" s="28">
        <f t="shared" si="41"/>
        <v>357819.24699999864</v>
      </c>
      <c r="AV72" s="28">
        <f t="shared" si="42"/>
        <v>37560.753000001481</v>
      </c>
      <c r="AW72" s="30">
        <f t="shared" si="33"/>
        <v>9.4999122363299779</v>
      </c>
      <c r="AX72" s="30">
        <f>VLOOKUP(G72,[2]Sheet4!$J$58:$AH$1975,25,FALSE)</f>
        <v>9.5</v>
      </c>
      <c r="AY72" s="30">
        <f t="shared" si="43"/>
        <v>-8.7763670022056317E-5</v>
      </c>
      <c r="AZ72" s="28" t="str">
        <f t="shared" si="44"/>
        <v>5-10</v>
      </c>
      <c r="BA72" s="28">
        <f t="shared" si="24"/>
        <v>90.500087763670024</v>
      </c>
      <c r="BB72" s="31">
        <f t="shared" si="34"/>
        <v>90.500087763670024</v>
      </c>
      <c r="BC72" s="28">
        <v>6864361</v>
      </c>
      <c r="BD72" s="28">
        <v>2082507.8599999875</v>
      </c>
      <c r="BE72" s="28">
        <v>2082507.8259999873</v>
      </c>
      <c r="BF72" s="28">
        <v>6864360.9900000002</v>
      </c>
      <c r="BG72" s="32">
        <f t="shared" si="25"/>
        <v>99.999998367353086</v>
      </c>
      <c r="BH72" s="24">
        <f t="shared" si="26"/>
        <v>9.499913713876861</v>
      </c>
      <c r="BI72" s="33">
        <f t="shared" si="27"/>
        <v>9.499913713876861</v>
      </c>
      <c r="BJ72" s="24" t="str">
        <f t="shared" si="45"/>
        <v>5-10</v>
      </c>
      <c r="BK72" s="33">
        <f t="shared" si="28"/>
        <v>99.999998367353101</v>
      </c>
      <c r="BL72" s="33">
        <f t="shared" si="29"/>
        <v>9.4999137138768504</v>
      </c>
      <c r="BM72" s="33" t="str">
        <f t="shared" si="46"/>
        <v>5-10</v>
      </c>
      <c r="BN72" s="34"/>
      <c r="BO72" s="28">
        <f t="shared" si="35"/>
        <v>357819.24699999864</v>
      </c>
      <c r="BP72" s="27">
        <f t="shared" si="30"/>
        <v>9.4999122363299779</v>
      </c>
      <c r="BQ72" s="27" t="str">
        <f t="shared" si="47"/>
        <v>5-10</v>
      </c>
      <c r="BR72" s="18"/>
      <c r="BS72" s="27"/>
      <c r="BT72" s="27"/>
      <c r="BU72" s="27"/>
      <c r="BV72" s="18"/>
      <c r="BW72" s="18"/>
      <c r="BX72" s="18"/>
      <c r="BY72" s="18"/>
      <c r="BZ72" s="18"/>
      <c r="CA72" s="18"/>
    </row>
    <row r="73" spans="1:79" s="40" customFormat="1" ht="51.75" hidden="1" customHeight="1" x14ac:dyDescent="0.25">
      <c r="A73" s="46">
        <v>68</v>
      </c>
      <c r="B73" s="33" t="s">
        <v>94</v>
      </c>
      <c r="C73" s="31" t="s">
        <v>95</v>
      </c>
      <c r="D73" s="31" t="s">
        <v>237</v>
      </c>
      <c r="E73" s="29" t="s">
        <v>227</v>
      </c>
      <c r="F73" s="29" t="s">
        <v>250</v>
      </c>
      <c r="G73" s="29" t="str">
        <f t="shared" si="36"/>
        <v>IMANGALA_66F11-ECL</v>
      </c>
      <c r="H73" s="29" t="s">
        <v>251</v>
      </c>
      <c r="I73" s="29" t="s">
        <v>252</v>
      </c>
      <c r="J73" s="31">
        <v>22.812559999999998</v>
      </c>
      <c r="K73" s="31">
        <v>21.457999999999998</v>
      </c>
      <c r="L73" s="28">
        <f t="shared" si="37"/>
        <v>44.270559999999996</v>
      </c>
      <c r="M73" s="31">
        <v>1</v>
      </c>
      <c r="N73" s="31">
        <v>8</v>
      </c>
      <c r="O73" s="31">
        <v>0</v>
      </c>
      <c r="P73" s="28">
        <v>198.22300000000001</v>
      </c>
      <c r="Q73" s="31">
        <v>197.798</v>
      </c>
      <c r="R73" s="28">
        <f>VLOOKUP(G73,'[1]CTAZ Jan-25'!$I$167:$Z$2542,18,FALSE)</f>
        <v>197.798</v>
      </c>
      <c r="S73" s="28">
        <f t="shared" si="38"/>
        <v>0</v>
      </c>
      <c r="T73" s="28">
        <f t="shared" si="31"/>
        <v>0.42500000000001137</v>
      </c>
      <c r="U73" s="31">
        <v>20000</v>
      </c>
      <c r="V73" s="28">
        <v>8500.0000000002274</v>
      </c>
      <c r="W73" s="31">
        <v>1</v>
      </c>
      <c r="X73" s="31">
        <v>8500.0000000002274</v>
      </c>
      <c r="Y73" s="31">
        <v>0</v>
      </c>
      <c r="Z73" s="31">
        <v>0</v>
      </c>
      <c r="AA73" s="31">
        <v>0</v>
      </c>
      <c r="AB73" s="31">
        <v>0</v>
      </c>
      <c r="AC73" s="28">
        <v>6500</v>
      </c>
      <c r="AD73" s="31">
        <f t="shared" si="39"/>
        <v>6500</v>
      </c>
      <c r="AE73" s="31">
        <v>0</v>
      </c>
      <c r="AF73" s="31">
        <v>0</v>
      </c>
      <c r="AG73" s="31">
        <v>0</v>
      </c>
      <c r="AH73" s="31">
        <v>0</v>
      </c>
      <c r="AI73" s="28">
        <v>0</v>
      </c>
      <c r="AJ73" s="28">
        <f t="shared" si="40"/>
        <v>0</v>
      </c>
      <c r="AK73" s="31">
        <v>0</v>
      </c>
      <c r="AL73" s="31">
        <v>0</v>
      </c>
      <c r="AM73" s="31">
        <v>0</v>
      </c>
      <c r="AN73" s="31">
        <f t="shared" si="32"/>
        <v>15000.000000000227</v>
      </c>
      <c r="AO73" s="31"/>
      <c r="AP73" s="31"/>
      <c r="AQ73" s="31">
        <v>0</v>
      </c>
      <c r="AR73" s="31">
        <v>0</v>
      </c>
      <c r="AS73" s="28">
        <v>13726</v>
      </c>
      <c r="AT73" s="28">
        <v>0</v>
      </c>
      <c r="AU73" s="28">
        <f t="shared" si="41"/>
        <v>13726</v>
      </c>
      <c r="AV73" s="28">
        <f t="shared" si="42"/>
        <v>1274.0000000002274</v>
      </c>
      <c r="AW73" s="30">
        <f t="shared" si="33"/>
        <v>8.4933333333347214</v>
      </c>
      <c r="AX73" s="30">
        <f>VLOOKUP(G73,[2]Sheet4!$J$58:$AH$1975,25,FALSE)</f>
        <v>8.49</v>
      </c>
      <c r="AY73" s="30">
        <f t="shared" si="43"/>
        <v>3.3333333347211891E-3</v>
      </c>
      <c r="AZ73" s="28" t="str">
        <f t="shared" si="44"/>
        <v>5-10</v>
      </c>
      <c r="BA73" s="31"/>
      <c r="BB73" s="31">
        <f t="shared" si="34"/>
        <v>91.506666666665282</v>
      </c>
      <c r="BC73" s="28">
        <v>-39407</v>
      </c>
      <c r="BD73" s="28">
        <v>188427</v>
      </c>
      <c r="BE73" s="28">
        <v>200746</v>
      </c>
      <c r="BF73" s="28">
        <v>-51726</v>
      </c>
      <c r="BG73" s="31">
        <f t="shared" si="25"/>
        <v>106.53781039872206</v>
      </c>
      <c r="BH73" s="33">
        <f t="shared" si="26"/>
        <v>100</v>
      </c>
      <c r="BI73" s="33">
        <f t="shared" si="27"/>
        <v>2.5108009644775442</v>
      </c>
      <c r="BJ73" s="33" t="str">
        <f t="shared" si="45"/>
        <v>&gt;30</v>
      </c>
      <c r="BK73" s="33">
        <f t="shared" si="28"/>
        <v>100</v>
      </c>
      <c r="BL73" s="33">
        <f t="shared" si="29"/>
        <v>8.4933333333347178</v>
      </c>
      <c r="BM73" s="33" t="str">
        <f t="shared" si="46"/>
        <v>5-10</v>
      </c>
      <c r="BN73" s="39"/>
      <c r="BO73" s="28">
        <f t="shared" si="35"/>
        <v>13726</v>
      </c>
      <c r="BP73" s="33">
        <f t="shared" si="30"/>
        <v>8.4933333333347214</v>
      </c>
      <c r="BQ73" s="33" t="str">
        <f t="shared" si="47"/>
        <v>5-10</v>
      </c>
      <c r="BR73" s="9"/>
      <c r="BS73" s="33"/>
      <c r="BT73" s="33"/>
      <c r="BU73" s="33"/>
      <c r="BV73" s="9"/>
      <c r="BW73" s="9"/>
      <c r="BX73" s="9"/>
      <c r="BY73" s="9"/>
      <c r="BZ73" s="9"/>
      <c r="CA73" s="9"/>
    </row>
    <row r="74" spans="1:79" s="35" customFormat="1" ht="60" hidden="1" customHeight="1" x14ac:dyDescent="0.25">
      <c r="A74" s="26">
        <v>69</v>
      </c>
      <c r="B74" s="27" t="s">
        <v>94</v>
      </c>
      <c r="C74" s="28" t="s">
        <v>95</v>
      </c>
      <c r="D74" s="28" t="s">
        <v>237</v>
      </c>
      <c r="E74" s="29" t="s">
        <v>227</v>
      </c>
      <c r="F74" s="29" t="s">
        <v>253</v>
      </c>
      <c r="G74" s="29" t="str">
        <f t="shared" si="36"/>
        <v>IMANGALA_66F12-MARADIHALLI</v>
      </c>
      <c r="H74" s="29" t="s">
        <v>254</v>
      </c>
      <c r="I74" s="29" t="s">
        <v>100</v>
      </c>
      <c r="J74" s="28">
        <v>19.128800000000002</v>
      </c>
      <c r="K74" s="28">
        <v>18.2</v>
      </c>
      <c r="L74" s="28">
        <f t="shared" si="37"/>
        <v>37.328800000000001</v>
      </c>
      <c r="M74" s="28">
        <v>118</v>
      </c>
      <c r="N74" s="28">
        <v>11</v>
      </c>
      <c r="O74" s="28">
        <v>288</v>
      </c>
      <c r="P74" s="28">
        <v>656.10599999999999</v>
      </c>
      <c r="Q74" s="28">
        <v>636.28800000000001</v>
      </c>
      <c r="R74" s="28">
        <f>VLOOKUP(G74,'[1]CTAZ Jan-25'!$I$167:$Z$2542,18,FALSE)</f>
        <v>636.28800000000001</v>
      </c>
      <c r="S74" s="28">
        <f t="shared" si="38"/>
        <v>0</v>
      </c>
      <c r="T74" s="28">
        <f t="shared" si="31"/>
        <v>19.817999999999984</v>
      </c>
      <c r="U74" s="28">
        <v>20000</v>
      </c>
      <c r="V74" s="28">
        <v>396359.99999999965</v>
      </c>
      <c r="W74" s="28">
        <v>1</v>
      </c>
      <c r="X74" s="28">
        <v>396359.99999999965</v>
      </c>
      <c r="Y74" s="28">
        <v>0</v>
      </c>
      <c r="Z74" s="28">
        <v>0</v>
      </c>
      <c r="AA74" s="28">
        <v>0</v>
      </c>
      <c r="AB74" s="28">
        <v>0</v>
      </c>
      <c r="AC74" s="28">
        <v>10000</v>
      </c>
      <c r="AD74" s="28">
        <f t="shared" si="39"/>
        <v>10000</v>
      </c>
      <c r="AE74" s="28">
        <v>0</v>
      </c>
      <c r="AF74" s="28">
        <v>0</v>
      </c>
      <c r="AG74" s="28">
        <v>0</v>
      </c>
      <c r="AH74" s="28">
        <v>0</v>
      </c>
      <c r="AI74" s="28">
        <v>0</v>
      </c>
      <c r="AJ74" s="28">
        <f t="shared" si="40"/>
        <v>0</v>
      </c>
      <c r="AK74" s="28">
        <v>0</v>
      </c>
      <c r="AL74" s="28">
        <v>0</v>
      </c>
      <c r="AM74" s="28">
        <v>0</v>
      </c>
      <c r="AN74" s="28">
        <f t="shared" si="32"/>
        <v>406359.99999999965</v>
      </c>
      <c r="AO74" s="28"/>
      <c r="AP74" s="28"/>
      <c r="AQ74" s="28">
        <v>0</v>
      </c>
      <c r="AR74" s="28">
        <v>0</v>
      </c>
      <c r="AS74" s="28">
        <v>367756.40699999855</v>
      </c>
      <c r="AT74" s="28">
        <v>0</v>
      </c>
      <c r="AU74" s="28">
        <f t="shared" si="41"/>
        <v>367756.40699999855</v>
      </c>
      <c r="AV74" s="28">
        <f t="shared" si="42"/>
        <v>38603.593000001099</v>
      </c>
      <c r="AW74" s="30">
        <f t="shared" si="33"/>
        <v>9.4998506250618</v>
      </c>
      <c r="AX74" s="30">
        <f>VLOOKUP(G74,[2]Sheet4!$J$58:$AH$1975,25,FALSE)</f>
        <v>9.5</v>
      </c>
      <c r="AY74" s="30">
        <f t="shared" si="43"/>
        <v>-1.4937493819999759E-4</v>
      </c>
      <c r="AZ74" s="28" t="str">
        <f t="shared" si="44"/>
        <v>5-10</v>
      </c>
      <c r="BA74" s="28">
        <f>+AU74/AN74*100</f>
        <v>90.500149374938204</v>
      </c>
      <c r="BB74" s="31">
        <f t="shared" si="34"/>
        <v>90.500149374938204</v>
      </c>
      <c r="BC74" s="28">
        <v>5479925</v>
      </c>
      <c r="BD74" s="28">
        <v>2140341.7299999865</v>
      </c>
      <c r="BE74" s="28">
        <v>2140342.1879999982</v>
      </c>
      <c r="BF74" s="28">
        <v>5479925</v>
      </c>
      <c r="BG74" s="32">
        <f t="shared" si="25"/>
        <v>100.00002139845265</v>
      </c>
      <c r="BH74" s="24">
        <f t="shared" si="26"/>
        <v>9.4998312594301915</v>
      </c>
      <c r="BI74" s="33">
        <f t="shared" si="27"/>
        <v>9.4998312594301915</v>
      </c>
      <c r="BJ74" s="24" t="str">
        <f t="shared" si="45"/>
        <v>5-10</v>
      </c>
      <c r="BK74" s="33">
        <f>(IF(((BE74/BD74*100))&gt;100,100,((BE74/BD74*100))))</f>
        <v>100</v>
      </c>
      <c r="BL74" s="33">
        <f>((1-BB74*BK74/10000))*100</f>
        <v>9.4998506250617893</v>
      </c>
      <c r="BM74" s="33" t="str">
        <f t="shared" si="46"/>
        <v>5-10</v>
      </c>
      <c r="BN74" s="34"/>
      <c r="BO74" s="28">
        <f t="shared" si="35"/>
        <v>367756.40699999855</v>
      </c>
      <c r="BP74" s="27">
        <f>+(AN74-BO74)/AN74*100</f>
        <v>9.4998506250618</v>
      </c>
      <c r="BQ74" s="27" t="str">
        <f t="shared" si="47"/>
        <v>5-10</v>
      </c>
      <c r="BR74" s="18"/>
      <c r="BS74" s="27"/>
      <c r="BT74" s="27"/>
      <c r="BU74" s="27"/>
      <c r="BV74" s="18"/>
      <c r="BW74" s="18"/>
      <c r="BX74" s="18"/>
      <c r="BY74" s="18"/>
      <c r="BZ74" s="18"/>
      <c r="CA74" s="18"/>
    </row>
    <row r="75" spans="1:79" s="35" customFormat="1" ht="60" hidden="1" customHeight="1" x14ac:dyDescent="0.25">
      <c r="A75" s="26">
        <v>70</v>
      </c>
      <c r="B75" s="27" t="s">
        <v>94</v>
      </c>
      <c r="C75" s="28" t="s">
        <v>95</v>
      </c>
      <c r="D75" s="28" t="s">
        <v>237</v>
      </c>
      <c r="E75" s="29" t="s">
        <v>227</v>
      </c>
      <c r="F75" s="29" t="s">
        <v>255</v>
      </c>
      <c r="G75" s="29" t="str">
        <f t="shared" si="36"/>
        <v>IMANGALA_66F13-NONABI</v>
      </c>
      <c r="H75" s="29" t="s">
        <v>256</v>
      </c>
      <c r="I75" s="29" t="s">
        <v>100</v>
      </c>
      <c r="J75" s="28">
        <v>15.445040000000001</v>
      </c>
      <c r="K75" s="28">
        <v>14.542</v>
      </c>
      <c r="L75" s="28">
        <f t="shared" si="37"/>
        <v>29.98704</v>
      </c>
      <c r="M75" s="28">
        <v>109</v>
      </c>
      <c r="N75" s="28">
        <v>19</v>
      </c>
      <c r="O75" s="28">
        <v>403</v>
      </c>
      <c r="P75" s="28">
        <v>605.67499999999995</v>
      </c>
      <c r="Q75" s="28">
        <v>587.62599999999998</v>
      </c>
      <c r="R75" s="28">
        <f>VLOOKUP(G75,'[1]CTAZ Jan-25'!$I$167:$Z$2542,18,FALSE)</f>
        <v>587.62599999999998</v>
      </c>
      <c r="S75" s="28">
        <f t="shared" si="38"/>
        <v>0</v>
      </c>
      <c r="T75" s="28">
        <f t="shared" si="31"/>
        <v>18.048999999999978</v>
      </c>
      <c r="U75" s="28">
        <v>20000</v>
      </c>
      <c r="V75" s="28">
        <v>360979.99999999953</v>
      </c>
      <c r="W75" s="28">
        <v>1</v>
      </c>
      <c r="X75" s="28">
        <v>360979.99999999953</v>
      </c>
      <c r="Y75" s="28">
        <v>0</v>
      </c>
      <c r="Z75" s="28">
        <v>0</v>
      </c>
      <c r="AA75" s="28">
        <v>0</v>
      </c>
      <c r="AB75" s="28">
        <v>0</v>
      </c>
      <c r="AC75" s="28">
        <v>10000</v>
      </c>
      <c r="AD75" s="28">
        <f t="shared" si="39"/>
        <v>10000</v>
      </c>
      <c r="AE75" s="28">
        <v>0</v>
      </c>
      <c r="AF75" s="28">
        <v>0</v>
      </c>
      <c r="AG75" s="28">
        <v>0</v>
      </c>
      <c r="AH75" s="28">
        <v>0</v>
      </c>
      <c r="AI75" s="28">
        <v>0</v>
      </c>
      <c r="AJ75" s="28">
        <f t="shared" si="40"/>
        <v>0</v>
      </c>
      <c r="AK75" s="28">
        <v>0</v>
      </c>
      <c r="AL75" s="28">
        <v>0</v>
      </c>
      <c r="AM75" s="28">
        <v>0</v>
      </c>
      <c r="AN75" s="28">
        <f t="shared" si="32"/>
        <v>370979.99999999953</v>
      </c>
      <c r="AO75" s="28"/>
      <c r="AP75" s="28"/>
      <c r="AQ75" s="28">
        <v>0</v>
      </c>
      <c r="AR75" s="28">
        <v>0</v>
      </c>
      <c r="AS75" s="28">
        <v>335735.71200000081</v>
      </c>
      <c r="AT75" s="28">
        <v>0</v>
      </c>
      <c r="AU75" s="28">
        <f t="shared" si="41"/>
        <v>335735.71200000081</v>
      </c>
      <c r="AV75" s="28">
        <f t="shared" si="42"/>
        <v>35244.28799999872</v>
      </c>
      <c r="AW75" s="30">
        <f t="shared" si="33"/>
        <v>9.5003202328963177</v>
      </c>
      <c r="AX75" s="30">
        <f>VLOOKUP(G75,[2]Sheet4!$J$58:$AH$1975,25,FALSE)</f>
        <v>9.5</v>
      </c>
      <c r="AY75" s="30">
        <f t="shared" si="43"/>
        <v>3.2023289631766261E-4</v>
      </c>
      <c r="AZ75" s="28" t="str">
        <f t="shared" si="44"/>
        <v>5-10</v>
      </c>
      <c r="BA75" s="28">
        <f>+AU75/AN75*100</f>
        <v>90.499679767103686</v>
      </c>
      <c r="BB75" s="31">
        <f t="shared" si="34"/>
        <v>90.499679767103686</v>
      </c>
      <c r="BC75" s="28">
        <v>11523484.550000001</v>
      </c>
      <c r="BD75" s="28">
        <v>1954112.1700000037</v>
      </c>
      <c r="BE75" s="28">
        <v>1954109.1080000133</v>
      </c>
      <c r="BF75" s="28">
        <v>11523487.550000001</v>
      </c>
      <c r="BG75" s="32">
        <f t="shared" si="25"/>
        <v>99.999843304799114</v>
      </c>
      <c r="BH75" s="24">
        <f t="shared" si="26"/>
        <v>9.5004620415513266</v>
      </c>
      <c r="BI75" s="33">
        <f t="shared" si="27"/>
        <v>9.5004620415513266</v>
      </c>
      <c r="BJ75" s="24" t="str">
        <f t="shared" si="45"/>
        <v>5-10</v>
      </c>
      <c r="BK75" s="33">
        <f>(IF(((BE75/BD75*100))&gt;100,100,((BE75/BD75*100))))</f>
        <v>99.999843304799114</v>
      </c>
      <c r="BL75" s="33">
        <f>((1-BB75*BK75/10000))*100</f>
        <v>9.5004620415513266</v>
      </c>
      <c r="BM75" s="33" t="str">
        <f t="shared" si="46"/>
        <v>5-10</v>
      </c>
      <c r="BN75" s="34"/>
      <c r="BO75" s="28">
        <f t="shared" si="35"/>
        <v>335735.71200000081</v>
      </c>
      <c r="BP75" s="27">
        <f>+(AN75-BO75)/AN75*100</f>
        <v>9.5003202328963177</v>
      </c>
      <c r="BQ75" s="27" t="str">
        <f t="shared" si="47"/>
        <v>5-10</v>
      </c>
      <c r="BR75" s="18"/>
      <c r="BS75" s="27"/>
      <c r="BT75" s="27"/>
      <c r="BU75" s="27"/>
      <c r="BV75" s="18"/>
      <c r="BW75" s="18"/>
      <c r="BX75" s="18"/>
      <c r="BY75" s="18"/>
      <c r="BZ75" s="18"/>
      <c r="CA75" s="18"/>
    </row>
    <row r="76" spans="1:79" s="35" customFormat="1" ht="60" hidden="1" customHeight="1" x14ac:dyDescent="0.25">
      <c r="A76" s="26">
        <v>71</v>
      </c>
      <c r="B76" s="27" t="s">
        <v>94</v>
      </c>
      <c r="C76" s="28" t="s">
        <v>95</v>
      </c>
      <c r="D76" s="28" t="s">
        <v>237</v>
      </c>
      <c r="E76" s="29" t="s">
        <v>227</v>
      </c>
      <c r="F76" s="29" t="s">
        <v>257</v>
      </c>
      <c r="G76" s="29" t="str">
        <f t="shared" si="36"/>
        <v>IMANGALA_66F14-NJYMDKOTE</v>
      </c>
      <c r="H76" s="29" t="s">
        <v>258</v>
      </c>
      <c r="I76" s="29" t="s">
        <v>103</v>
      </c>
      <c r="J76" s="28">
        <v>17.301919999999999</v>
      </c>
      <c r="K76" s="28">
        <v>16.286000000000001</v>
      </c>
      <c r="L76" s="28">
        <f t="shared" si="37"/>
        <v>33.587919999999997</v>
      </c>
      <c r="M76" s="28">
        <v>63</v>
      </c>
      <c r="N76" s="28">
        <v>4678</v>
      </c>
      <c r="O76" s="28">
        <v>0</v>
      </c>
      <c r="P76" s="28">
        <v>861.52599999999995</v>
      </c>
      <c r="Q76" s="28">
        <v>845.24900000000002</v>
      </c>
      <c r="R76" s="28">
        <f>VLOOKUP(G76,'[1]CTAZ Jan-25'!$I$167:$Z$2542,18,FALSE)</f>
        <v>845.24900000000002</v>
      </c>
      <c r="S76" s="28">
        <f t="shared" si="38"/>
        <v>0</v>
      </c>
      <c r="T76" s="28">
        <f t="shared" si="31"/>
        <v>16.27699999999993</v>
      </c>
      <c r="U76" s="28">
        <v>20000</v>
      </c>
      <c r="V76" s="28">
        <v>325539.9999999986</v>
      </c>
      <c r="W76" s="28">
        <v>1</v>
      </c>
      <c r="X76" s="28">
        <v>325539.9999999986</v>
      </c>
      <c r="Y76" s="28">
        <v>0</v>
      </c>
      <c r="Z76" s="28">
        <v>0</v>
      </c>
      <c r="AA76" s="28">
        <v>0</v>
      </c>
      <c r="AB76" s="28">
        <v>0</v>
      </c>
      <c r="AC76" s="28">
        <v>25000</v>
      </c>
      <c r="AD76" s="28">
        <f t="shared" si="39"/>
        <v>25000</v>
      </c>
      <c r="AE76" s="28">
        <v>0</v>
      </c>
      <c r="AF76" s="28">
        <v>0</v>
      </c>
      <c r="AG76" s="28">
        <v>0</v>
      </c>
      <c r="AH76" s="28">
        <v>0</v>
      </c>
      <c r="AI76" s="28">
        <v>0</v>
      </c>
      <c r="AJ76" s="28">
        <f t="shared" si="40"/>
        <v>0</v>
      </c>
      <c r="AK76" s="28">
        <v>0</v>
      </c>
      <c r="AL76" s="28">
        <v>0</v>
      </c>
      <c r="AM76" s="28">
        <v>0</v>
      </c>
      <c r="AN76" s="28">
        <f t="shared" si="32"/>
        <v>350539.9999999986</v>
      </c>
      <c r="AO76" s="28"/>
      <c r="AP76" s="28"/>
      <c r="AQ76" s="28">
        <v>0</v>
      </c>
      <c r="AR76" s="28">
        <v>0</v>
      </c>
      <c r="AS76" s="28">
        <v>318636.75</v>
      </c>
      <c r="AT76" s="28">
        <v>0</v>
      </c>
      <c r="AU76" s="28">
        <f t="shared" si="41"/>
        <v>318636.75</v>
      </c>
      <c r="AV76" s="28">
        <f t="shared" si="42"/>
        <v>31903.249999998603</v>
      </c>
      <c r="AW76" s="30">
        <f t="shared" si="33"/>
        <v>9.1011724767497935</v>
      </c>
      <c r="AX76" s="30">
        <f>VLOOKUP(G76,[2]Sheet4!$J$58:$AH$1975,25,FALSE)</f>
        <v>9.1</v>
      </c>
      <c r="AY76" s="30">
        <f t="shared" si="43"/>
        <v>1.172476749793816E-3</v>
      </c>
      <c r="AZ76" s="28" t="str">
        <f t="shared" si="44"/>
        <v>5-10</v>
      </c>
      <c r="BA76" s="28">
        <f>+AU76/AN76*100</f>
        <v>90.898827523250205</v>
      </c>
      <c r="BB76" s="31">
        <f t="shared" si="34"/>
        <v>90.898827523250205</v>
      </c>
      <c r="BC76" s="28">
        <v>45054794.720000044</v>
      </c>
      <c r="BD76" s="28">
        <v>3215827.7100000139</v>
      </c>
      <c r="BE76" s="28">
        <v>2154312.9100000095</v>
      </c>
      <c r="BF76" s="28">
        <v>46116309.520000026</v>
      </c>
      <c r="BG76" s="32">
        <f t="shared" si="25"/>
        <v>66.990930617983892</v>
      </c>
      <c r="BH76" s="24">
        <f t="shared" si="26"/>
        <v>39.106029521338606</v>
      </c>
      <c r="BI76" s="33">
        <f t="shared" si="27"/>
        <v>39.106029521338606</v>
      </c>
      <c r="BJ76" s="24" t="str">
        <f t="shared" si="45"/>
        <v>&gt;30</v>
      </c>
      <c r="BK76" s="33">
        <f>(IF(((BE76/BD76*100))&gt;100,100,((BE76/BD76*100))))</f>
        <v>66.990930617983892</v>
      </c>
      <c r="BL76" s="33">
        <f>((1-BB76*BK76/10000))*100</f>
        <v>39.106029521338606</v>
      </c>
      <c r="BM76" s="33" t="str">
        <f t="shared" si="46"/>
        <v>&gt;30</v>
      </c>
      <c r="BN76" s="34"/>
      <c r="BO76" s="28">
        <f t="shared" si="35"/>
        <v>318636.75</v>
      </c>
      <c r="BP76" s="27">
        <f>+(AN76-BO76)/AN76*100</f>
        <v>9.1011724767497935</v>
      </c>
      <c r="BQ76" s="27" t="str">
        <f t="shared" si="47"/>
        <v>5-10</v>
      </c>
      <c r="BR76" s="18"/>
      <c r="BS76" s="27"/>
      <c r="BT76" s="27"/>
      <c r="BU76" s="27"/>
      <c r="BV76" s="18"/>
      <c r="BW76" s="18"/>
      <c r="BX76" s="18"/>
      <c r="BY76" s="18"/>
      <c r="BZ76" s="18"/>
      <c r="CA76" s="18"/>
    </row>
    <row r="77" spans="1:79" s="35" customFormat="1" ht="51.75" hidden="1" customHeight="1" x14ac:dyDescent="0.25">
      <c r="A77" s="26">
        <v>72</v>
      </c>
      <c r="B77" s="27" t="s">
        <v>94</v>
      </c>
      <c r="C77" s="28" t="s">
        <v>95</v>
      </c>
      <c r="D77" s="28" t="s">
        <v>237</v>
      </c>
      <c r="E77" s="29" t="s">
        <v>227</v>
      </c>
      <c r="F77" s="29" t="s">
        <v>259</v>
      </c>
      <c r="G77" s="29" t="str">
        <f t="shared" si="36"/>
        <v>IMANGALA_66F15-C.S.HALLY NJY</v>
      </c>
      <c r="H77" s="29" t="s">
        <v>260</v>
      </c>
      <c r="I77" s="29" t="s">
        <v>103</v>
      </c>
      <c r="J77" s="28">
        <v>18.425480000000004</v>
      </c>
      <c r="K77" s="28">
        <v>17.3415</v>
      </c>
      <c r="L77" s="28">
        <f t="shared" si="37"/>
        <v>35.766980000000004</v>
      </c>
      <c r="M77" s="28">
        <v>56</v>
      </c>
      <c r="N77" s="28">
        <v>0</v>
      </c>
      <c r="O77" s="28">
        <v>0</v>
      </c>
      <c r="P77" s="28">
        <v>101.93899999999999</v>
      </c>
      <c r="Q77" s="28">
        <v>101.93899999999999</v>
      </c>
      <c r="R77" s="28" t="e">
        <f>VLOOKUP(G77,'[1]CTAZ Jan-25'!$I$167:$Z$2542,18,FALSE)</f>
        <v>#N/A</v>
      </c>
      <c r="S77" s="28" t="e">
        <f t="shared" si="38"/>
        <v>#N/A</v>
      </c>
      <c r="T77" s="28">
        <f t="shared" si="31"/>
        <v>0</v>
      </c>
      <c r="U77" s="28">
        <v>20000</v>
      </c>
      <c r="V77" s="28">
        <v>0</v>
      </c>
      <c r="W77" s="28">
        <v>1</v>
      </c>
      <c r="X77" s="28">
        <v>0</v>
      </c>
      <c r="Y77" s="28">
        <v>0</v>
      </c>
      <c r="Z77" s="28">
        <v>0</v>
      </c>
      <c r="AA77" s="28">
        <v>0</v>
      </c>
      <c r="AB77" s="28">
        <v>0</v>
      </c>
      <c r="AC77" s="28">
        <v>0</v>
      </c>
      <c r="AD77" s="28">
        <f t="shared" si="39"/>
        <v>0</v>
      </c>
      <c r="AE77" s="28">
        <v>0</v>
      </c>
      <c r="AF77" s="28">
        <v>0</v>
      </c>
      <c r="AG77" s="28">
        <v>0</v>
      </c>
      <c r="AH77" s="28">
        <v>0</v>
      </c>
      <c r="AI77" s="28">
        <v>0</v>
      </c>
      <c r="AJ77" s="28">
        <f t="shared" si="40"/>
        <v>0</v>
      </c>
      <c r="AK77" s="28">
        <v>0</v>
      </c>
      <c r="AL77" s="28">
        <v>0</v>
      </c>
      <c r="AM77" s="28">
        <v>0</v>
      </c>
      <c r="AN77" s="28">
        <f t="shared" si="32"/>
        <v>0</v>
      </c>
      <c r="AO77" s="28"/>
      <c r="AP77" s="28"/>
      <c r="AQ77" s="28">
        <v>0</v>
      </c>
      <c r="AR77" s="28">
        <v>0</v>
      </c>
      <c r="AS77" s="28">
        <v>0</v>
      </c>
      <c r="AT77" s="28">
        <v>0</v>
      </c>
      <c r="AU77" s="28">
        <f t="shared" si="41"/>
        <v>0</v>
      </c>
      <c r="AV77" s="28">
        <f t="shared" si="42"/>
        <v>0</v>
      </c>
      <c r="AW77" s="30" t="e">
        <f t="shared" si="33"/>
        <v>#DIV/0!</v>
      </c>
      <c r="AX77" s="30" t="e">
        <f>VLOOKUP(G77,[2]Sheet4!$J$58:$AH$1975,25,FALSE)</f>
        <v>#N/A</v>
      </c>
      <c r="AY77" s="30" t="e">
        <f t="shared" si="43"/>
        <v>#DIV/0!</v>
      </c>
      <c r="AZ77" s="28" t="e">
        <f t="shared" si="44"/>
        <v>#DIV/0!</v>
      </c>
      <c r="BA77" s="28"/>
      <c r="BB77" s="31" t="e">
        <f t="shared" si="34"/>
        <v>#DIV/0!</v>
      </c>
      <c r="BC77" s="28">
        <v>0</v>
      </c>
      <c r="BD77" s="28">
        <v>0</v>
      </c>
      <c r="BE77" s="28">
        <v>0</v>
      </c>
      <c r="BF77" s="28">
        <v>0</v>
      </c>
      <c r="BG77" s="32" t="e">
        <f t="shared" si="25"/>
        <v>#DIV/0!</v>
      </c>
      <c r="BH77" s="24" t="e">
        <f t="shared" si="26"/>
        <v>#DIV/0!</v>
      </c>
      <c r="BI77" s="33" t="e">
        <f t="shared" si="27"/>
        <v>#DIV/0!</v>
      </c>
      <c r="BJ77" s="24" t="e">
        <f t="shared" si="45"/>
        <v>#DIV/0!</v>
      </c>
      <c r="BK77" s="33"/>
      <c r="BL77" s="33"/>
      <c r="BM77" s="33"/>
      <c r="BN77" s="34"/>
      <c r="BO77" s="28">
        <f t="shared" si="35"/>
        <v>0</v>
      </c>
      <c r="BP77" s="27"/>
      <c r="BQ77" s="27" t="str">
        <f t="shared" si="47"/>
        <v>NA</v>
      </c>
      <c r="BR77" s="18"/>
      <c r="BS77" s="33" t="s">
        <v>230</v>
      </c>
      <c r="BT77" s="18"/>
      <c r="BU77" s="27"/>
      <c r="BV77" s="18"/>
      <c r="BW77" s="18"/>
      <c r="BX77" s="18"/>
      <c r="BY77" s="18"/>
      <c r="BZ77" s="18"/>
      <c r="CA77" s="18"/>
    </row>
    <row r="78" spans="1:79" s="35" customFormat="1" ht="60" hidden="1" customHeight="1" x14ac:dyDescent="0.25">
      <c r="A78" s="26">
        <v>73</v>
      </c>
      <c r="B78" s="27" t="s">
        <v>94</v>
      </c>
      <c r="C78" s="28" t="s">
        <v>95</v>
      </c>
      <c r="D78" s="28" t="s">
        <v>226</v>
      </c>
      <c r="E78" s="29" t="s">
        <v>227</v>
      </c>
      <c r="F78" s="29" t="s">
        <v>261</v>
      </c>
      <c r="G78" s="29" t="str">
        <f t="shared" si="36"/>
        <v>IMANGALA_66F19-NJY KC ROPPA</v>
      </c>
      <c r="H78" s="29" t="s">
        <v>262</v>
      </c>
      <c r="I78" s="29" t="s">
        <v>103</v>
      </c>
      <c r="J78" s="28">
        <v>20.711488000000003</v>
      </c>
      <c r="K78" s="28">
        <v>19.488400000000002</v>
      </c>
      <c r="L78" s="28">
        <f t="shared" si="37"/>
        <v>40.199888000000001</v>
      </c>
      <c r="M78" s="28">
        <v>61</v>
      </c>
      <c r="N78" s="28">
        <v>1763</v>
      </c>
      <c r="O78" s="28">
        <v>0</v>
      </c>
      <c r="P78" s="28">
        <v>448.36099999999999</v>
      </c>
      <c r="Q78" s="28">
        <v>439.01900000000001</v>
      </c>
      <c r="R78" s="28">
        <f>VLOOKUP(G78,'[1]CTAZ Jan-25'!$I$167:$Z$2542,18,FALSE)</f>
        <v>439.01900000000001</v>
      </c>
      <c r="S78" s="28">
        <f t="shared" si="38"/>
        <v>0</v>
      </c>
      <c r="T78" s="28">
        <f t="shared" si="31"/>
        <v>9.3419999999999845</v>
      </c>
      <c r="U78" s="28">
        <v>20000</v>
      </c>
      <c r="V78" s="28">
        <v>186839.99999999968</v>
      </c>
      <c r="W78" s="28">
        <v>1</v>
      </c>
      <c r="X78" s="28">
        <v>186839.99999999968</v>
      </c>
      <c r="Y78" s="28">
        <v>0</v>
      </c>
      <c r="Z78" s="28">
        <v>0</v>
      </c>
      <c r="AA78" s="28">
        <v>0</v>
      </c>
      <c r="AB78" s="28">
        <v>0</v>
      </c>
      <c r="AC78" s="28">
        <v>0</v>
      </c>
      <c r="AD78" s="28">
        <f t="shared" si="39"/>
        <v>0</v>
      </c>
      <c r="AE78" s="28">
        <v>0</v>
      </c>
      <c r="AF78" s="28">
        <v>0</v>
      </c>
      <c r="AG78" s="28">
        <v>0</v>
      </c>
      <c r="AH78" s="28">
        <v>0</v>
      </c>
      <c r="AI78" s="28">
        <v>45000</v>
      </c>
      <c r="AJ78" s="28">
        <f t="shared" si="40"/>
        <v>45000</v>
      </c>
      <c r="AK78" s="28">
        <v>0</v>
      </c>
      <c r="AL78" s="28">
        <v>0</v>
      </c>
      <c r="AM78" s="28">
        <v>0</v>
      </c>
      <c r="AN78" s="28">
        <f t="shared" si="32"/>
        <v>141839.99999999968</v>
      </c>
      <c r="AO78" s="28"/>
      <c r="AP78" s="28"/>
      <c r="AQ78" s="28">
        <v>0</v>
      </c>
      <c r="AR78" s="28">
        <v>0</v>
      </c>
      <c r="AS78" s="28">
        <v>127442.1</v>
      </c>
      <c r="AT78" s="28">
        <v>0</v>
      </c>
      <c r="AU78" s="28">
        <f t="shared" si="41"/>
        <v>127442.1</v>
      </c>
      <c r="AV78" s="28">
        <f t="shared" si="42"/>
        <v>14397.899999999674</v>
      </c>
      <c r="AW78" s="30">
        <f t="shared" si="33"/>
        <v>10.150803722504023</v>
      </c>
      <c r="AX78" s="30">
        <f>VLOOKUP(G78,[2]Sheet4!$J$58:$AH$1975,25,FALSE)</f>
        <v>10.15</v>
      </c>
      <c r="AY78" s="30">
        <f t="shared" si="43"/>
        <v>8.0372250402227507E-4</v>
      </c>
      <c r="AZ78" s="28" t="str">
        <f t="shared" si="44"/>
        <v>10-15</v>
      </c>
      <c r="BA78" s="28">
        <f>+AU78/AN78*100</f>
        <v>89.849196277495977</v>
      </c>
      <c r="BB78" s="31">
        <f t="shared" si="34"/>
        <v>89.849196277495977</v>
      </c>
      <c r="BC78" s="28">
        <v>19477014.189999998</v>
      </c>
      <c r="BD78" s="28">
        <v>1326707.9500000011</v>
      </c>
      <c r="BE78" s="28">
        <v>784821.95000000042</v>
      </c>
      <c r="BF78" s="28">
        <v>20018900.189999998</v>
      </c>
      <c r="BG78" s="32">
        <f t="shared" si="25"/>
        <v>59.155592608003879</v>
      </c>
      <c r="BH78" s="24">
        <f t="shared" si="26"/>
        <v>46.849175488518689</v>
      </c>
      <c r="BI78" s="33">
        <f t="shared" si="27"/>
        <v>46.849175488518689</v>
      </c>
      <c r="BJ78" s="24" t="str">
        <f t="shared" si="45"/>
        <v>&gt;30</v>
      </c>
      <c r="BK78" s="33">
        <f>(IF(((BE78/BD78*100))&gt;100,100,((BE78/BD78*100))))</f>
        <v>59.155592608003872</v>
      </c>
      <c r="BL78" s="33">
        <f>((1-BB78*BK78/10000))*100</f>
        <v>46.849175488518704</v>
      </c>
      <c r="BM78" s="33" t="str">
        <f t="shared" si="46"/>
        <v>&gt;30</v>
      </c>
      <c r="BN78" s="34"/>
      <c r="BO78" s="28">
        <f t="shared" si="35"/>
        <v>127442.1</v>
      </c>
      <c r="BP78" s="27">
        <f>+(AN78-BO78)/AN78*100</f>
        <v>10.150803722504023</v>
      </c>
      <c r="BQ78" s="27" t="str">
        <f t="shared" si="47"/>
        <v>10-15</v>
      </c>
      <c r="BR78" s="18"/>
      <c r="BS78" s="27"/>
      <c r="BT78" s="27"/>
      <c r="BU78" s="27"/>
      <c r="BV78" s="18"/>
      <c r="BW78" s="18"/>
      <c r="BX78" s="18"/>
      <c r="BY78" s="18"/>
      <c r="BZ78" s="18"/>
      <c r="CA78" s="18"/>
    </row>
    <row r="79" spans="1:79" s="35" customFormat="1" ht="60" hidden="1" customHeight="1" x14ac:dyDescent="0.25">
      <c r="A79" s="26">
        <v>74</v>
      </c>
      <c r="B79" s="27" t="s">
        <v>94</v>
      </c>
      <c r="C79" s="28" t="s">
        <v>95</v>
      </c>
      <c r="D79" s="28" t="s">
        <v>226</v>
      </c>
      <c r="E79" s="29" t="s">
        <v>227</v>
      </c>
      <c r="F79" s="29" t="s">
        <v>263</v>
      </c>
      <c r="G79" s="29" t="str">
        <f t="shared" si="36"/>
        <v>IMANGALA_66F20-KOVERAHATTI</v>
      </c>
      <c r="H79" s="29" t="s">
        <v>264</v>
      </c>
      <c r="I79" s="29" t="s">
        <v>100</v>
      </c>
      <c r="J79" s="28">
        <v>17.33192</v>
      </c>
      <c r="K79" s="28">
        <v>16.315999999999999</v>
      </c>
      <c r="L79" s="28">
        <f t="shared" si="37"/>
        <v>33.647919999999999</v>
      </c>
      <c r="M79" s="28">
        <v>118</v>
      </c>
      <c r="N79" s="28">
        <v>0</v>
      </c>
      <c r="O79" s="28">
        <v>370</v>
      </c>
      <c r="P79" s="28">
        <v>656.80600000000004</v>
      </c>
      <c r="Q79" s="28">
        <v>637.11</v>
      </c>
      <c r="R79" s="28">
        <f>VLOOKUP(G79,'[1]CTAZ Jan-25'!$I$167:$Z$2542,18,FALSE)</f>
        <v>637.11</v>
      </c>
      <c r="S79" s="28">
        <f t="shared" si="38"/>
        <v>0</v>
      </c>
      <c r="T79" s="28">
        <f t="shared" si="31"/>
        <v>19.696000000000026</v>
      </c>
      <c r="U79" s="28">
        <v>20000</v>
      </c>
      <c r="V79" s="28">
        <v>393920.00000000052</v>
      </c>
      <c r="W79" s="28">
        <v>1</v>
      </c>
      <c r="X79" s="28">
        <v>393920.00000000052</v>
      </c>
      <c r="Y79" s="28">
        <v>0</v>
      </c>
      <c r="Z79" s="28">
        <v>0</v>
      </c>
      <c r="AA79" s="28">
        <v>0</v>
      </c>
      <c r="AB79" s="28">
        <v>0</v>
      </c>
      <c r="AC79" s="28">
        <v>10000</v>
      </c>
      <c r="AD79" s="28">
        <f t="shared" si="39"/>
        <v>10000</v>
      </c>
      <c r="AE79" s="28">
        <v>0</v>
      </c>
      <c r="AF79" s="28">
        <v>0</v>
      </c>
      <c r="AG79" s="28">
        <v>0</v>
      </c>
      <c r="AH79" s="28">
        <v>0</v>
      </c>
      <c r="AI79" s="28">
        <v>0</v>
      </c>
      <c r="AJ79" s="28">
        <f t="shared" si="40"/>
        <v>0</v>
      </c>
      <c r="AK79" s="28">
        <v>0</v>
      </c>
      <c r="AL79" s="28">
        <v>0</v>
      </c>
      <c r="AM79" s="28">
        <v>0</v>
      </c>
      <c r="AN79" s="28">
        <f t="shared" si="32"/>
        <v>403920.00000000052</v>
      </c>
      <c r="AO79" s="28"/>
      <c r="AP79" s="28"/>
      <c r="AQ79" s="28">
        <v>0</v>
      </c>
      <c r="AR79" s="28">
        <v>0</v>
      </c>
      <c r="AS79" s="28">
        <v>365546.52000000037</v>
      </c>
      <c r="AT79" s="28">
        <v>0</v>
      </c>
      <c r="AU79" s="28">
        <f t="shared" si="41"/>
        <v>365546.52000000037</v>
      </c>
      <c r="AV79" s="28">
        <f t="shared" si="42"/>
        <v>38373.480000000156</v>
      </c>
      <c r="AW79" s="30">
        <f t="shared" si="33"/>
        <v>9.5002673796791708</v>
      </c>
      <c r="AX79" s="30">
        <f>VLOOKUP(G79,[2]Sheet4!$J$58:$AH$1975,25,FALSE)</f>
        <v>9.5</v>
      </c>
      <c r="AY79" s="30">
        <f t="shared" si="43"/>
        <v>2.673796791707872E-4</v>
      </c>
      <c r="AZ79" s="28" t="str">
        <f t="shared" si="44"/>
        <v>5-10</v>
      </c>
      <c r="BA79" s="28">
        <f>+AU79/AN79*100</f>
        <v>90.499732620320827</v>
      </c>
      <c r="BB79" s="31">
        <f t="shared" si="34"/>
        <v>90.499732620320827</v>
      </c>
      <c r="BC79" s="28">
        <v>24103167</v>
      </c>
      <c r="BD79" s="28">
        <v>2127480.1900000116</v>
      </c>
      <c r="BE79" s="28">
        <v>2127480.6810000055</v>
      </c>
      <c r="BF79" s="28">
        <v>24103166.939999998</v>
      </c>
      <c r="BG79" s="32">
        <f t="shared" si="25"/>
        <v>100.00002307894552</v>
      </c>
      <c r="BH79" s="24">
        <f t="shared" si="26"/>
        <v>9.5002464932951831</v>
      </c>
      <c r="BI79" s="33">
        <f t="shared" si="27"/>
        <v>9.5002464932951831</v>
      </c>
      <c r="BJ79" s="24" t="str">
        <f t="shared" si="45"/>
        <v>5-10</v>
      </c>
      <c r="BK79" s="33">
        <f>(IF(((BE79/BD79*100))&gt;100,100,((BE79/BD79*100))))</f>
        <v>100</v>
      </c>
      <c r="BL79" s="33">
        <f>((1-BB79*BK79/10000))*100</f>
        <v>9.5002673796791726</v>
      </c>
      <c r="BM79" s="33" t="str">
        <f t="shared" si="46"/>
        <v>5-10</v>
      </c>
      <c r="BN79" s="34"/>
      <c r="BO79" s="28">
        <f t="shared" si="35"/>
        <v>365546.52000000037</v>
      </c>
      <c r="BP79" s="27">
        <f>+(AN79-BO79)/AN79*100</f>
        <v>9.5002673796791708</v>
      </c>
      <c r="BQ79" s="27" t="str">
        <f t="shared" si="47"/>
        <v>5-10</v>
      </c>
      <c r="BR79" s="18"/>
      <c r="BS79" s="27"/>
      <c r="BT79" s="27"/>
      <c r="BU79" s="27"/>
      <c r="BV79" s="18"/>
      <c r="BW79" s="18"/>
      <c r="BX79" s="18"/>
      <c r="BY79" s="18"/>
      <c r="BZ79" s="18"/>
      <c r="CA79" s="18"/>
    </row>
    <row r="80" spans="1:79" s="35" customFormat="1" ht="60" hidden="1" customHeight="1" x14ac:dyDescent="0.25">
      <c r="A80" s="26">
        <v>75</v>
      </c>
      <c r="B80" s="27" t="s">
        <v>94</v>
      </c>
      <c r="C80" s="28" t="s">
        <v>95</v>
      </c>
      <c r="D80" s="28" t="s">
        <v>196</v>
      </c>
      <c r="E80" s="29" t="s">
        <v>265</v>
      </c>
      <c r="F80" s="29" t="s">
        <v>266</v>
      </c>
      <c r="G80" s="29" t="str">
        <f t="shared" si="36"/>
        <v>JAVAGONDANAHALLI_66F01-GORALADUKU</v>
      </c>
      <c r="H80" s="29" t="s">
        <v>267</v>
      </c>
      <c r="I80" s="29" t="s">
        <v>100</v>
      </c>
      <c r="J80" s="28">
        <v>15.495040000000001</v>
      </c>
      <c r="K80" s="28">
        <v>14.592000000000001</v>
      </c>
      <c r="L80" s="28">
        <f t="shared" si="37"/>
        <v>30.087040000000002</v>
      </c>
      <c r="M80" s="28">
        <v>121</v>
      </c>
      <c r="N80" s="28">
        <v>0</v>
      </c>
      <c r="O80" s="28">
        <v>107</v>
      </c>
      <c r="P80" s="28">
        <v>458.06</v>
      </c>
      <c r="Q80" s="28">
        <v>300.33</v>
      </c>
      <c r="R80" s="28">
        <f>VLOOKUP(G80,'[1]CTAZ Jan-25'!$I$167:$Z$2542,18,FALSE)</f>
        <v>300.33</v>
      </c>
      <c r="S80" s="28">
        <f t="shared" si="38"/>
        <v>0</v>
      </c>
      <c r="T80" s="28">
        <f t="shared" si="31"/>
        <v>157.73000000000002</v>
      </c>
      <c r="U80" s="28">
        <v>2000</v>
      </c>
      <c r="V80" s="28">
        <v>315460.00000000006</v>
      </c>
      <c r="W80" s="28">
        <v>1</v>
      </c>
      <c r="X80" s="28">
        <v>315460.00000000006</v>
      </c>
      <c r="Y80" s="28">
        <v>0</v>
      </c>
      <c r="Z80" s="28">
        <v>0</v>
      </c>
      <c r="AA80" s="28">
        <v>0</v>
      </c>
      <c r="AB80" s="28">
        <v>0</v>
      </c>
      <c r="AC80" s="28">
        <v>0</v>
      </c>
      <c r="AD80" s="28">
        <f t="shared" si="39"/>
        <v>0</v>
      </c>
      <c r="AE80" s="28">
        <v>0</v>
      </c>
      <c r="AF80" s="28">
        <v>0</v>
      </c>
      <c r="AG80" s="28">
        <v>0</v>
      </c>
      <c r="AH80" s="28">
        <v>0</v>
      </c>
      <c r="AI80" s="28">
        <v>130000</v>
      </c>
      <c r="AJ80" s="28">
        <f t="shared" si="40"/>
        <v>130000</v>
      </c>
      <c r="AK80" s="28">
        <v>0</v>
      </c>
      <c r="AL80" s="28">
        <v>0</v>
      </c>
      <c r="AM80" s="28">
        <v>0</v>
      </c>
      <c r="AN80" s="28">
        <f t="shared" si="32"/>
        <v>185460.00000000006</v>
      </c>
      <c r="AO80" s="28"/>
      <c r="AP80" s="28"/>
      <c r="AQ80" s="28">
        <v>0</v>
      </c>
      <c r="AR80" s="28">
        <v>0</v>
      </c>
      <c r="AS80" s="28">
        <v>161400</v>
      </c>
      <c r="AT80" s="28">
        <v>0</v>
      </c>
      <c r="AU80" s="28">
        <f t="shared" si="41"/>
        <v>161400</v>
      </c>
      <c r="AV80" s="28">
        <f t="shared" si="42"/>
        <v>24060.000000000058</v>
      </c>
      <c r="AW80" s="30">
        <f t="shared" si="33"/>
        <v>12.973147848592717</v>
      </c>
      <c r="AX80" s="30">
        <f>VLOOKUP(G80,[2]Sheet4!$J$58:$AH$1975,25,FALSE)</f>
        <v>12.97</v>
      </c>
      <c r="AY80" s="30">
        <f t="shared" si="43"/>
        <v>3.1478485927163291E-3</v>
      </c>
      <c r="AZ80" s="28" t="str">
        <f t="shared" si="44"/>
        <v>10-15</v>
      </c>
      <c r="BA80" s="28">
        <f>+AU80/AN80*100</f>
        <v>87.026852151407283</v>
      </c>
      <c r="BB80" s="31">
        <f t="shared" si="34"/>
        <v>87.026852151407283</v>
      </c>
      <c r="BC80" s="28">
        <v>3058794</v>
      </c>
      <c r="BD80" s="28">
        <v>939348</v>
      </c>
      <c r="BE80" s="28">
        <v>939348</v>
      </c>
      <c r="BF80" s="28">
        <v>3058794</v>
      </c>
      <c r="BG80" s="32">
        <f t="shared" si="25"/>
        <v>100</v>
      </c>
      <c r="BH80" s="24">
        <f t="shared" si="26"/>
        <v>12.973147848592726</v>
      </c>
      <c r="BI80" s="33">
        <f t="shared" si="27"/>
        <v>12.973147848592726</v>
      </c>
      <c r="BJ80" s="24" t="str">
        <f t="shared" si="45"/>
        <v>10-15</v>
      </c>
      <c r="BK80" s="33">
        <f>(IF(((BE80/BD80*100))&gt;100,100,((BE80/BD80*100))))</f>
        <v>100</v>
      </c>
      <c r="BL80" s="33">
        <f>((1-BB80*BK80/10000))*100</f>
        <v>12.973147848592726</v>
      </c>
      <c r="BM80" s="33" t="str">
        <f t="shared" si="46"/>
        <v>10-15</v>
      </c>
      <c r="BN80" s="34"/>
      <c r="BO80" s="28">
        <f t="shared" si="35"/>
        <v>161400</v>
      </c>
      <c r="BP80" s="27">
        <f>+(AN80-BO80)/AN80*100</f>
        <v>12.973147848592717</v>
      </c>
      <c r="BQ80" s="27" t="str">
        <f t="shared" si="47"/>
        <v>10-15</v>
      </c>
      <c r="BR80" s="18"/>
      <c r="BS80" s="27"/>
      <c r="BT80" s="27"/>
      <c r="BU80" s="27"/>
      <c r="BV80" s="18"/>
      <c r="BW80" s="18"/>
      <c r="BX80" s="18"/>
      <c r="BY80" s="18"/>
      <c r="BZ80" s="18"/>
      <c r="CA80" s="18"/>
    </row>
    <row r="81" spans="1:79" s="38" customFormat="1" ht="60" hidden="1" customHeight="1" x14ac:dyDescent="0.25">
      <c r="A81" s="26">
        <v>76</v>
      </c>
      <c r="B81" s="27" t="s">
        <v>94</v>
      </c>
      <c r="C81" s="28" t="s">
        <v>95</v>
      </c>
      <c r="D81" s="28" t="s">
        <v>196</v>
      </c>
      <c r="E81" s="29" t="s">
        <v>265</v>
      </c>
      <c r="F81" s="29" t="s">
        <v>268</v>
      </c>
      <c r="G81" s="29" t="str">
        <f t="shared" si="36"/>
        <v>JAVAGONDANAHALLI_66F02-NJYANESIDRI</v>
      </c>
      <c r="H81" s="29" t="s">
        <v>269</v>
      </c>
      <c r="I81" s="29" t="s">
        <v>103</v>
      </c>
      <c r="J81" s="28">
        <v>19.198800000000002</v>
      </c>
      <c r="K81" s="28">
        <v>18.07</v>
      </c>
      <c r="L81" s="28">
        <f t="shared" si="37"/>
        <v>37.268799999999999</v>
      </c>
      <c r="M81" s="28">
        <v>65</v>
      </c>
      <c r="N81" s="28">
        <v>3342</v>
      </c>
      <c r="O81" s="28">
        <v>0</v>
      </c>
      <c r="P81" s="28">
        <v>643.47</v>
      </c>
      <c r="Q81" s="28">
        <v>527.87</v>
      </c>
      <c r="R81" s="28">
        <f>VLOOKUP(G81,'[1]CTAZ Jan-25'!$I$167:$Z$2542,18,FALSE)</f>
        <v>527.87</v>
      </c>
      <c r="S81" s="28">
        <f t="shared" si="38"/>
        <v>0</v>
      </c>
      <c r="T81" s="28">
        <f t="shared" si="31"/>
        <v>115.60000000000002</v>
      </c>
      <c r="U81" s="28">
        <v>2000</v>
      </c>
      <c r="V81" s="28">
        <v>231200.00000000006</v>
      </c>
      <c r="W81" s="28">
        <v>1</v>
      </c>
      <c r="X81" s="28">
        <v>231200.00000000006</v>
      </c>
      <c r="Y81" s="28">
        <v>0</v>
      </c>
      <c r="Z81" s="28">
        <v>0</v>
      </c>
      <c r="AA81" s="28">
        <v>0</v>
      </c>
      <c r="AB81" s="28">
        <v>0</v>
      </c>
      <c r="AC81" s="28">
        <v>12000</v>
      </c>
      <c r="AD81" s="28">
        <f t="shared" si="39"/>
        <v>12000</v>
      </c>
      <c r="AE81" s="28">
        <v>0</v>
      </c>
      <c r="AF81" s="28">
        <v>0</v>
      </c>
      <c r="AG81" s="28">
        <v>0</v>
      </c>
      <c r="AH81" s="28">
        <v>0</v>
      </c>
      <c r="AI81" s="28">
        <v>0</v>
      </c>
      <c r="AJ81" s="28">
        <f t="shared" si="40"/>
        <v>0</v>
      </c>
      <c r="AK81" s="28">
        <v>0</v>
      </c>
      <c r="AL81" s="28">
        <v>0</v>
      </c>
      <c r="AM81" s="28">
        <v>0</v>
      </c>
      <c r="AN81" s="28">
        <f t="shared" si="32"/>
        <v>243200.00000000006</v>
      </c>
      <c r="AO81" s="28"/>
      <c r="AP81" s="28"/>
      <c r="AQ81" s="28">
        <v>0</v>
      </c>
      <c r="AR81" s="28">
        <v>0</v>
      </c>
      <c r="AS81" s="28">
        <v>218342.62800000006</v>
      </c>
      <c r="AT81" s="28">
        <v>0</v>
      </c>
      <c r="AU81" s="28">
        <f t="shared" si="41"/>
        <v>218342.62800000006</v>
      </c>
      <c r="AV81" s="28">
        <f t="shared" si="42"/>
        <v>24857.372000000003</v>
      </c>
      <c r="AW81" s="30">
        <f t="shared" si="33"/>
        <v>10.220958881578946</v>
      </c>
      <c r="AX81" s="30">
        <f>VLOOKUP(G81,[2]Sheet4!$J$58:$AH$1975,25,FALSE)</f>
        <v>10.220000000000001</v>
      </c>
      <c r="AY81" s="30">
        <f t="shared" si="43"/>
        <v>9.5888157894563619E-4</v>
      </c>
      <c r="AZ81" s="28" t="str">
        <f t="shared" si="44"/>
        <v>10-15</v>
      </c>
      <c r="BA81" s="29">
        <f>+AU81/AN81*100</f>
        <v>89.779041118421048</v>
      </c>
      <c r="BB81" s="29">
        <f t="shared" si="34"/>
        <v>89.779041118421048</v>
      </c>
      <c r="BC81" s="28">
        <v>19706084.139999982</v>
      </c>
      <c r="BD81" s="28">
        <v>2274694.0699999938</v>
      </c>
      <c r="BE81" s="28">
        <v>1712059.1709999924</v>
      </c>
      <c r="BF81" s="28">
        <v>20268719.019999977</v>
      </c>
      <c r="BG81" s="29">
        <f t="shared" si="25"/>
        <v>75.26546947915493</v>
      </c>
      <c r="BH81" s="36">
        <f t="shared" si="26"/>
        <v>32.427383208336849</v>
      </c>
      <c r="BI81" s="36">
        <f t="shared" si="27"/>
        <v>32.427383208336849</v>
      </c>
      <c r="BJ81" s="36" t="str">
        <f t="shared" si="45"/>
        <v>&gt;30</v>
      </c>
      <c r="BK81" s="36">
        <f>(IF(((BE81/BD81*100))&gt;100,100,((BE81/BD81*100))))</f>
        <v>75.26546947915493</v>
      </c>
      <c r="BL81" s="36">
        <f>((1-BB81*BK81/10000))*100</f>
        <v>32.427383208336849</v>
      </c>
      <c r="BM81" s="36" t="str">
        <f t="shared" si="46"/>
        <v>&gt;30</v>
      </c>
      <c r="BN81" s="37"/>
      <c r="BO81" s="28">
        <f t="shared" si="35"/>
        <v>218342.62800000006</v>
      </c>
      <c r="BP81" s="36">
        <f>+(AN81-BO81)/AN81*100</f>
        <v>10.220958881578946</v>
      </c>
      <c r="BQ81" s="36" t="str">
        <f t="shared" si="47"/>
        <v>10-15</v>
      </c>
      <c r="BR81" s="6"/>
      <c r="BS81" s="36"/>
      <c r="BT81" s="36"/>
      <c r="BU81" s="36"/>
      <c r="BV81" s="6"/>
      <c r="BW81" s="6"/>
      <c r="BX81" s="6"/>
      <c r="BY81" s="6"/>
      <c r="BZ81" s="6"/>
      <c r="CA81" s="6"/>
    </row>
    <row r="82" spans="1:79" s="35" customFormat="1" ht="51.75" hidden="1" customHeight="1" x14ac:dyDescent="0.25">
      <c r="A82" s="26">
        <v>77</v>
      </c>
      <c r="B82" s="27" t="s">
        <v>94</v>
      </c>
      <c r="C82" s="28" t="s">
        <v>95</v>
      </c>
      <c r="D82" s="28" t="s">
        <v>196</v>
      </c>
      <c r="E82" s="29" t="s">
        <v>265</v>
      </c>
      <c r="F82" s="29" t="s">
        <v>270</v>
      </c>
      <c r="G82" s="29" t="str">
        <f t="shared" si="36"/>
        <v>JAVAGONDANAHALLI_66F03-JAVAGONDANAHALLI</v>
      </c>
      <c r="H82" s="29" t="s">
        <v>271</v>
      </c>
      <c r="I82" s="29" t="s">
        <v>100</v>
      </c>
      <c r="J82" s="28">
        <v>21.5</v>
      </c>
      <c r="K82" s="28">
        <v>23.65</v>
      </c>
      <c r="L82" s="28">
        <f t="shared" si="37"/>
        <v>45.15</v>
      </c>
      <c r="M82" s="28">
        <v>116</v>
      </c>
      <c r="N82" s="28">
        <v>59</v>
      </c>
      <c r="O82" s="28">
        <v>323</v>
      </c>
      <c r="P82" s="28">
        <v>2516.94</v>
      </c>
      <c r="Q82" s="28">
        <v>2229.31</v>
      </c>
      <c r="R82" s="28">
        <f>VLOOKUP(G82,'[1]CTAZ Jan-25'!$I$167:$Z$2542,18,FALSE)</f>
        <v>2229.31</v>
      </c>
      <c r="S82" s="28">
        <f t="shared" si="38"/>
        <v>0</v>
      </c>
      <c r="T82" s="28">
        <f t="shared" si="31"/>
        <v>287.63000000000011</v>
      </c>
      <c r="U82" s="28">
        <v>2000</v>
      </c>
      <c r="V82" s="28">
        <v>575260.00000000023</v>
      </c>
      <c r="W82" s="28">
        <v>1</v>
      </c>
      <c r="X82" s="28">
        <v>575260.00000000023</v>
      </c>
      <c r="Y82" s="28">
        <v>0</v>
      </c>
      <c r="Z82" s="28">
        <v>0</v>
      </c>
      <c r="AA82" s="28">
        <v>0</v>
      </c>
      <c r="AB82" s="28">
        <v>0</v>
      </c>
      <c r="AC82" s="28">
        <v>10000</v>
      </c>
      <c r="AD82" s="28">
        <f t="shared" si="39"/>
        <v>10000</v>
      </c>
      <c r="AE82" s="28">
        <v>0</v>
      </c>
      <c r="AF82" s="28">
        <v>0</v>
      </c>
      <c r="AG82" s="28">
        <v>0</v>
      </c>
      <c r="AH82" s="28">
        <v>0</v>
      </c>
      <c r="AI82" s="28">
        <v>0</v>
      </c>
      <c r="AJ82" s="28">
        <f t="shared" si="40"/>
        <v>0</v>
      </c>
      <c r="AK82" s="28">
        <v>0</v>
      </c>
      <c r="AL82" s="28">
        <v>0</v>
      </c>
      <c r="AM82" s="28">
        <v>0</v>
      </c>
      <c r="AN82" s="28">
        <f t="shared" si="32"/>
        <v>585260.00000000023</v>
      </c>
      <c r="AO82" s="28"/>
      <c r="AP82" s="28"/>
      <c r="AQ82" s="28">
        <v>0</v>
      </c>
      <c r="AR82" s="28">
        <v>0</v>
      </c>
      <c r="AS82" s="28">
        <v>529658.89600000239</v>
      </c>
      <c r="AT82" s="28">
        <v>0</v>
      </c>
      <c r="AU82" s="28">
        <f t="shared" si="41"/>
        <v>529658.89600000239</v>
      </c>
      <c r="AV82" s="28">
        <f t="shared" si="42"/>
        <v>55601.103999997838</v>
      </c>
      <c r="AW82" s="30">
        <f t="shared" si="33"/>
        <v>9.5002398933803462</v>
      </c>
      <c r="AX82" s="30">
        <f>VLOOKUP(G82,[2]Sheet4!$J$58:$AH$1975,25,FALSE)</f>
        <v>9.5</v>
      </c>
      <c r="AY82" s="30">
        <f t="shared" si="43"/>
        <v>2.3989338034624552E-4</v>
      </c>
      <c r="AZ82" s="28" t="str">
        <f t="shared" si="44"/>
        <v>5-10</v>
      </c>
      <c r="BA82" s="28"/>
      <c r="BB82" s="31">
        <f t="shared" si="34"/>
        <v>90.499760106619647</v>
      </c>
      <c r="BC82" s="28">
        <v>9398297</v>
      </c>
      <c r="BD82" s="28">
        <v>3082616.2200000091</v>
      </c>
      <c r="BE82" s="28">
        <v>3082614.9279999915</v>
      </c>
      <c r="BF82" s="28">
        <v>9398297</v>
      </c>
      <c r="BG82" s="32">
        <f t="shared" si="25"/>
        <v>99.999958087548848</v>
      </c>
      <c r="BH82" s="24">
        <f t="shared" si="26"/>
        <v>100</v>
      </c>
      <c r="BI82" s="33">
        <f t="shared" si="27"/>
        <v>9.5002778240480978</v>
      </c>
      <c r="BJ82" s="24" t="str">
        <f t="shared" si="45"/>
        <v>&gt;30</v>
      </c>
      <c r="BK82" s="33"/>
      <c r="BL82" s="33"/>
      <c r="BM82" s="33"/>
      <c r="BN82" s="34"/>
      <c r="BO82" s="28">
        <f t="shared" si="35"/>
        <v>529658.89600000239</v>
      </c>
      <c r="BP82" s="27"/>
      <c r="BQ82" s="27" t="str">
        <f t="shared" si="47"/>
        <v>NA</v>
      </c>
      <c r="BR82" s="18"/>
      <c r="BS82" s="27"/>
      <c r="BT82" s="27"/>
      <c r="BU82" s="27"/>
      <c r="BV82" s="18"/>
      <c r="BW82" s="18"/>
      <c r="BX82" s="18"/>
      <c r="BY82" s="18"/>
      <c r="BZ82" s="18"/>
      <c r="CA82" s="18"/>
    </row>
    <row r="83" spans="1:79" s="35" customFormat="1" ht="60" hidden="1" customHeight="1" x14ac:dyDescent="0.25">
      <c r="A83" s="26">
        <v>78</v>
      </c>
      <c r="B83" s="27" t="s">
        <v>94</v>
      </c>
      <c r="C83" s="28" t="s">
        <v>95</v>
      </c>
      <c r="D83" s="28" t="s">
        <v>196</v>
      </c>
      <c r="E83" s="29" t="s">
        <v>265</v>
      </c>
      <c r="F83" s="29" t="s">
        <v>272</v>
      </c>
      <c r="G83" s="29" t="str">
        <f t="shared" si="36"/>
        <v>JAVAGONDANAHALLI_66F04-KTNHALLI</v>
      </c>
      <c r="H83" s="29" t="s">
        <v>273</v>
      </c>
      <c r="I83" s="29" t="s">
        <v>100</v>
      </c>
      <c r="J83" s="28">
        <v>21.06568</v>
      </c>
      <c r="K83" s="28">
        <v>19.823999999999998</v>
      </c>
      <c r="L83" s="28">
        <f t="shared" si="37"/>
        <v>40.889679999999998</v>
      </c>
      <c r="M83" s="28">
        <v>174</v>
      </c>
      <c r="N83" s="28">
        <v>1</v>
      </c>
      <c r="O83" s="28">
        <v>357</v>
      </c>
      <c r="P83" s="28">
        <v>1282.81</v>
      </c>
      <c r="Q83" s="28">
        <v>1254.7149999999999</v>
      </c>
      <c r="R83" s="28">
        <f>VLOOKUP(G83,'[1]CTAZ Jan-25'!$I$167:$Z$2542,18,FALSE)</f>
        <v>1254.7149999999999</v>
      </c>
      <c r="S83" s="28">
        <f t="shared" si="38"/>
        <v>0</v>
      </c>
      <c r="T83" s="28">
        <f t="shared" si="31"/>
        <v>28.095000000000027</v>
      </c>
      <c r="U83" s="28">
        <v>20000</v>
      </c>
      <c r="V83" s="28">
        <v>561900.00000000058</v>
      </c>
      <c r="W83" s="28">
        <v>1</v>
      </c>
      <c r="X83" s="28">
        <v>561900.00000000058</v>
      </c>
      <c r="Y83" s="28">
        <v>0</v>
      </c>
      <c r="Z83" s="28">
        <v>0</v>
      </c>
      <c r="AA83" s="28">
        <v>0</v>
      </c>
      <c r="AB83" s="28">
        <v>0</v>
      </c>
      <c r="AC83" s="28">
        <v>10000</v>
      </c>
      <c r="AD83" s="28">
        <f t="shared" si="39"/>
        <v>10000</v>
      </c>
      <c r="AE83" s="28">
        <v>0</v>
      </c>
      <c r="AF83" s="28">
        <v>0</v>
      </c>
      <c r="AG83" s="28">
        <v>0</v>
      </c>
      <c r="AH83" s="28">
        <v>0</v>
      </c>
      <c r="AI83" s="28">
        <v>0</v>
      </c>
      <c r="AJ83" s="28">
        <f t="shared" si="40"/>
        <v>0</v>
      </c>
      <c r="AK83" s="28">
        <v>0</v>
      </c>
      <c r="AL83" s="28">
        <v>0</v>
      </c>
      <c r="AM83" s="28">
        <v>0</v>
      </c>
      <c r="AN83" s="28">
        <f t="shared" si="32"/>
        <v>571900.00000000058</v>
      </c>
      <c r="AO83" s="28"/>
      <c r="AP83" s="28"/>
      <c r="AQ83" s="28">
        <v>0</v>
      </c>
      <c r="AR83" s="28">
        <v>0</v>
      </c>
      <c r="AS83" s="28">
        <v>517570.96700000303</v>
      </c>
      <c r="AT83" s="28">
        <v>0</v>
      </c>
      <c r="AU83" s="28">
        <f t="shared" si="41"/>
        <v>517570.96700000303</v>
      </c>
      <c r="AV83" s="28">
        <f t="shared" si="42"/>
        <v>54329.032999997551</v>
      </c>
      <c r="AW83" s="30">
        <f t="shared" si="33"/>
        <v>9.4997434866230979</v>
      </c>
      <c r="AX83" s="30">
        <f>VLOOKUP(G83,[2]Sheet4!$J$58:$AH$1975,25,FALSE)</f>
        <v>9.5</v>
      </c>
      <c r="AY83" s="30">
        <f t="shared" si="43"/>
        <v>-2.5651337690213438E-4</v>
      </c>
      <c r="AZ83" s="28" t="str">
        <f t="shared" si="44"/>
        <v>5-10</v>
      </c>
      <c r="BA83" s="28">
        <f t="shared" ref="BA83:BA146" si="48">+AU83/AN83*100</f>
        <v>90.500256513376897</v>
      </c>
      <c r="BB83" s="31">
        <f t="shared" si="34"/>
        <v>90.500256513376897</v>
      </c>
      <c r="BC83" s="28">
        <v>12532254</v>
      </c>
      <c r="BD83" s="28">
        <v>3012262.0699999928</v>
      </c>
      <c r="BE83" s="28">
        <v>3012263.1489999988</v>
      </c>
      <c r="BF83" s="28">
        <v>12532254</v>
      </c>
      <c r="BG83" s="32">
        <f t="shared" si="25"/>
        <v>100.00003582025671</v>
      </c>
      <c r="BH83" s="24">
        <f t="shared" si="26"/>
        <v>9.4997110691988915</v>
      </c>
      <c r="BI83" s="33">
        <f t="shared" si="27"/>
        <v>9.4997110691988915</v>
      </c>
      <c r="BJ83" s="24" t="str">
        <f t="shared" si="45"/>
        <v>5-10</v>
      </c>
      <c r="BK83" s="33">
        <f t="shared" ref="BK83:BK146" si="49">(IF(((BE83/BD83*100))&gt;100,100,((BE83/BD83*100))))</f>
        <v>100</v>
      </c>
      <c r="BL83" s="33">
        <f t="shared" ref="BL83:BL146" si="50">((1-BB83*BK83/10000))*100</f>
        <v>9.4997434866231032</v>
      </c>
      <c r="BM83" s="33" t="str">
        <f t="shared" si="46"/>
        <v>5-10</v>
      </c>
      <c r="BN83" s="34"/>
      <c r="BO83" s="28">
        <f t="shared" si="35"/>
        <v>517570.96700000303</v>
      </c>
      <c r="BP83" s="27">
        <f t="shared" ref="BP83:BP146" si="51">+(AN83-BO83)/AN83*100</f>
        <v>9.4997434866230979</v>
      </c>
      <c r="BQ83" s="27" t="str">
        <f t="shared" si="47"/>
        <v>5-10</v>
      </c>
      <c r="BR83" s="18"/>
      <c r="BS83" s="27"/>
      <c r="BT83" s="27"/>
      <c r="BU83" s="27"/>
      <c r="BV83" s="18"/>
      <c r="BW83" s="18"/>
      <c r="BX83" s="18"/>
      <c r="BY83" s="18"/>
      <c r="BZ83" s="18"/>
      <c r="CA83" s="18"/>
    </row>
    <row r="84" spans="1:79" s="35" customFormat="1" ht="60" hidden="1" customHeight="1" x14ac:dyDescent="0.25">
      <c r="A84" s="26">
        <v>79</v>
      </c>
      <c r="B84" s="27" t="s">
        <v>94</v>
      </c>
      <c r="C84" s="28" t="s">
        <v>95</v>
      </c>
      <c r="D84" s="28" t="s">
        <v>196</v>
      </c>
      <c r="E84" s="29" t="s">
        <v>265</v>
      </c>
      <c r="F84" s="29" t="s">
        <v>274</v>
      </c>
      <c r="G84" s="29" t="str">
        <f t="shared" si="36"/>
        <v>JAVAGONDANAHALLI_66F06-OBALAPUR</v>
      </c>
      <c r="H84" s="29" t="s">
        <v>275</v>
      </c>
      <c r="I84" s="29" t="s">
        <v>100</v>
      </c>
      <c r="J84" s="28">
        <v>19.228800000000003</v>
      </c>
      <c r="K84" s="28">
        <v>18.100000000000001</v>
      </c>
      <c r="L84" s="28">
        <f t="shared" si="37"/>
        <v>37.328800000000001</v>
      </c>
      <c r="M84" s="28">
        <v>131</v>
      </c>
      <c r="N84" s="28">
        <v>0</v>
      </c>
      <c r="O84" s="28">
        <v>455</v>
      </c>
      <c r="P84" s="28">
        <v>60.051000000000002</v>
      </c>
      <c r="Q84" s="28">
        <v>26.765000000000001</v>
      </c>
      <c r="R84" s="28">
        <f>VLOOKUP(G84,'[1]CTAZ Jan-25'!$I$167:$Z$2542,18,FALSE)</f>
        <v>26.765000000000001</v>
      </c>
      <c r="S84" s="28">
        <f t="shared" si="38"/>
        <v>0</v>
      </c>
      <c r="T84" s="28">
        <f t="shared" si="31"/>
        <v>33.286000000000001</v>
      </c>
      <c r="U84" s="28">
        <v>20000</v>
      </c>
      <c r="V84" s="28">
        <v>665720</v>
      </c>
      <c r="W84" s="28">
        <v>1</v>
      </c>
      <c r="X84" s="28">
        <v>665720</v>
      </c>
      <c r="Y84" s="28">
        <v>0</v>
      </c>
      <c r="Z84" s="28">
        <v>0</v>
      </c>
      <c r="AA84" s="28">
        <v>0</v>
      </c>
      <c r="AB84" s="28">
        <v>0</v>
      </c>
      <c r="AC84" s="28">
        <v>0</v>
      </c>
      <c r="AD84" s="28">
        <v>0</v>
      </c>
      <c r="AE84" s="28">
        <v>0</v>
      </c>
      <c r="AF84" s="28">
        <v>0</v>
      </c>
      <c r="AG84" s="28">
        <v>0</v>
      </c>
      <c r="AH84" s="28">
        <v>0</v>
      </c>
      <c r="AI84" s="28">
        <v>0</v>
      </c>
      <c r="AJ84" s="28">
        <v>0</v>
      </c>
      <c r="AK84" s="28">
        <v>0</v>
      </c>
      <c r="AL84" s="28">
        <v>0</v>
      </c>
      <c r="AM84" s="28">
        <v>0</v>
      </c>
      <c r="AN84" s="28">
        <v>438420</v>
      </c>
      <c r="AO84" s="28">
        <f>X84+Y84-AJ84+AM84</f>
        <v>665720</v>
      </c>
      <c r="AP84" s="28">
        <f>AN84-AO84</f>
        <v>-227300</v>
      </c>
      <c r="AQ84" s="28">
        <v>0</v>
      </c>
      <c r="AR84" s="28">
        <v>0</v>
      </c>
      <c r="AS84" s="28">
        <v>602478.15600000031</v>
      </c>
      <c r="AT84" s="28">
        <v>0</v>
      </c>
      <c r="AU84" s="28">
        <f t="shared" si="41"/>
        <v>602478.15600000031</v>
      </c>
      <c r="AV84" s="28">
        <f t="shared" si="42"/>
        <v>-164058.15600000031</v>
      </c>
      <c r="AW84" s="30">
        <f t="shared" si="33"/>
        <v>-37.420317503763584</v>
      </c>
      <c r="AX84" s="30">
        <f>VLOOKUP(G84,[2]Sheet4!$J$58:$AH$1975,25,FALSE)</f>
        <v>9.5</v>
      </c>
      <c r="AY84" s="30">
        <f t="shared" si="43"/>
        <v>-46.920317503763584</v>
      </c>
      <c r="AZ84" s="28" t="str">
        <f t="shared" si="44"/>
        <v>&lt;0</v>
      </c>
      <c r="BA84" s="28">
        <v>90.469412891747638</v>
      </c>
      <c r="BB84" s="31">
        <v>90.469412891747638</v>
      </c>
      <c r="BC84" s="28">
        <v>9868221</v>
      </c>
      <c r="BD84" s="28">
        <v>3506422.9600000097</v>
      </c>
      <c r="BE84" s="28">
        <v>3506422.7489999905</v>
      </c>
      <c r="BF84" s="28">
        <v>9868220.9800000004</v>
      </c>
      <c r="BG84" s="32">
        <v>100</v>
      </c>
      <c r="BH84" s="24">
        <v>9.5305871082523641</v>
      </c>
      <c r="BI84" s="33">
        <v>9.5305871082523641</v>
      </c>
      <c r="BJ84" s="24" t="s">
        <v>276</v>
      </c>
      <c r="BK84" s="33">
        <v>100</v>
      </c>
      <c r="BL84" s="33">
        <v>9.5305871082523641</v>
      </c>
      <c r="BM84" s="33" t="s">
        <v>276</v>
      </c>
      <c r="BN84" s="34"/>
      <c r="BO84" s="28">
        <f t="shared" si="35"/>
        <v>602478.15600000031</v>
      </c>
      <c r="BP84" s="27">
        <v>9.5305871082523606</v>
      </c>
      <c r="BQ84" s="27" t="s">
        <v>276</v>
      </c>
      <c r="BR84" s="18"/>
      <c r="BS84" s="27"/>
      <c r="BT84" s="27"/>
      <c r="BU84" s="27"/>
      <c r="BV84" s="18"/>
      <c r="BW84" s="18"/>
      <c r="BX84" s="18"/>
      <c r="BY84" s="18"/>
      <c r="BZ84" s="18"/>
      <c r="CA84" s="18"/>
    </row>
    <row r="85" spans="1:79" ht="60" hidden="1" customHeight="1" x14ac:dyDescent="0.25">
      <c r="A85" s="41">
        <v>80</v>
      </c>
      <c r="B85" s="42" t="s">
        <v>94</v>
      </c>
      <c r="C85" s="43" t="s">
        <v>95</v>
      </c>
      <c r="D85" s="43" t="s">
        <v>196</v>
      </c>
      <c r="E85" s="29" t="s">
        <v>265</v>
      </c>
      <c r="F85" s="29" t="s">
        <v>277</v>
      </c>
      <c r="G85" s="29" t="str">
        <f t="shared" si="36"/>
        <v>JAVAGONDANAHALLI_66F07-NJYPILALI</v>
      </c>
      <c r="H85" s="29" t="s">
        <v>278</v>
      </c>
      <c r="I85" s="29" t="s">
        <v>103</v>
      </c>
      <c r="J85" s="43">
        <v>15.54504</v>
      </c>
      <c r="K85" s="43">
        <v>14.641999999999999</v>
      </c>
      <c r="L85" s="43">
        <f t="shared" si="37"/>
        <v>30.18704</v>
      </c>
      <c r="M85" s="43">
        <v>95</v>
      </c>
      <c r="N85" s="43">
        <v>1500</v>
      </c>
      <c r="O85" s="43">
        <v>0</v>
      </c>
      <c r="P85" s="43">
        <v>1051.7</v>
      </c>
      <c r="Q85" s="43">
        <v>975.98</v>
      </c>
      <c r="R85" s="28">
        <f>VLOOKUP(G85,'[1]CTAZ Jan-25'!$I$167:$Z$2542,18,FALSE)</f>
        <v>975.98</v>
      </c>
      <c r="S85" s="28">
        <f t="shared" si="38"/>
        <v>0</v>
      </c>
      <c r="T85" s="43">
        <f t="shared" si="31"/>
        <v>75.720000000000027</v>
      </c>
      <c r="U85" s="43">
        <v>2000</v>
      </c>
      <c r="V85" s="43">
        <v>151440.00000000006</v>
      </c>
      <c r="W85" s="43">
        <v>1</v>
      </c>
      <c r="X85" s="43">
        <v>151440.00000000006</v>
      </c>
      <c r="Y85" s="43">
        <v>0</v>
      </c>
      <c r="Z85" s="43">
        <v>0</v>
      </c>
      <c r="AA85" s="43">
        <v>0</v>
      </c>
      <c r="AB85" s="43">
        <v>0</v>
      </c>
      <c r="AC85" s="43">
        <v>0</v>
      </c>
      <c r="AD85" s="43">
        <f t="shared" si="39"/>
        <v>0</v>
      </c>
      <c r="AE85" s="43">
        <v>0</v>
      </c>
      <c r="AF85" s="43">
        <v>0</v>
      </c>
      <c r="AG85" s="43">
        <v>0</v>
      </c>
      <c r="AH85" s="43">
        <v>0</v>
      </c>
      <c r="AI85" s="43">
        <v>76000</v>
      </c>
      <c r="AJ85" s="43">
        <f t="shared" si="40"/>
        <v>76000</v>
      </c>
      <c r="AK85" s="43">
        <v>0</v>
      </c>
      <c r="AL85" s="43">
        <v>0</v>
      </c>
      <c r="AM85" s="43">
        <v>0</v>
      </c>
      <c r="AN85" s="43">
        <f t="shared" si="32"/>
        <v>75440.000000000058</v>
      </c>
      <c r="AO85" s="43"/>
      <c r="AP85" s="43"/>
      <c r="AQ85" s="43">
        <v>0</v>
      </c>
      <c r="AR85" s="43">
        <v>0</v>
      </c>
      <c r="AS85" s="43">
        <v>67916</v>
      </c>
      <c r="AT85" s="43">
        <v>0</v>
      </c>
      <c r="AU85" s="43">
        <f t="shared" si="41"/>
        <v>67916</v>
      </c>
      <c r="AV85" s="43">
        <f t="shared" si="42"/>
        <v>7524.0000000000582</v>
      </c>
      <c r="AW85" s="30">
        <f t="shared" si="33"/>
        <v>9.973488865323505</v>
      </c>
      <c r="AX85" s="30">
        <f>VLOOKUP(G85,[2]Sheet4!$J$58:$AH$1975,25,FALSE)</f>
        <v>9.9700000000000006</v>
      </c>
      <c r="AY85" s="30">
        <f t="shared" si="43"/>
        <v>3.4888653235043421E-3</v>
      </c>
      <c r="AZ85" s="28" t="str">
        <f t="shared" si="44"/>
        <v>5-10</v>
      </c>
      <c r="BA85" s="43">
        <f t="shared" si="48"/>
        <v>90.026511134676497</v>
      </c>
      <c r="BB85" s="43">
        <f t="shared" si="34"/>
        <v>90.026511134676497</v>
      </c>
      <c r="BC85" s="43">
        <v>19641145.070000004</v>
      </c>
      <c r="BD85" s="43">
        <v>775247.85000000033</v>
      </c>
      <c r="BE85" s="43">
        <v>283004.85000000038</v>
      </c>
      <c r="BF85" s="43">
        <v>20133388.070000004</v>
      </c>
      <c r="BG85" s="43">
        <f t="shared" si="25"/>
        <v>36.505080278519998</v>
      </c>
      <c r="BH85" s="42">
        <f t="shared" si="26"/>
        <v>67.135749838335599</v>
      </c>
      <c r="BI85" s="42">
        <f t="shared" si="27"/>
        <v>67.135749838335599</v>
      </c>
      <c r="BJ85" s="42" t="str">
        <f t="shared" si="45"/>
        <v>&gt;30</v>
      </c>
      <c r="BK85" s="42">
        <f t="shared" si="49"/>
        <v>36.505080278519991</v>
      </c>
      <c r="BL85" s="42">
        <f t="shared" si="50"/>
        <v>67.135749838335613</v>
      </c>
      <c r="BM85" s="42" t="str">
        <f t="shared" si="46"/>
        <v>&gt;30</v>
      </c>
      <c r="BN85" s="44"/>
      <c r="BO85" s="43">
        <f t="shared" si="35"/>
        <v>67916</v>
      </c>
      <c r="BP85" s="42">
        <f t="shared" si="51"/>
        <v>9.973488865323505</v>
      </c>
      <c r="BQ85" s="42" t="str">
        <f t="shared" si="47"/>
        <v>5-10</v>
      </c>
      <c r="BR85" s="22"/>
      <c r="BS85" s="42"/>
      <c r="BT85" s="42"/>
      <c r="BU85" s="42"/>
      <c r="BV85" s="22"/>
      <c r="BW85" s="22"/>
      <c r="BX85" s="22"/>
      <c r="BY85" s="22"/>
      <c r="BZ85" s="22"/>
      <c r="CA85" s="22"/>
    </row>
    <row r="86" spans="1:79" s="35" customFormat="1" ht="60" hidden="1" customHeight="1" x14ac:dyDescent="0.25">
      <c r="A86" s="26">
        <v>81</v>
      </c>
      <c r="B86" s="27" t="s">
        <v>94</v>
      </c>
      <c r="C86" s="28" t="s">
        <v>95</v>
      </c>
      <c r="D86" s="28" t="s">
        <v>196</v>
      </c>
      <c r="E86" s="29" t="s">
        <v>265</v>
      </c>
      <c r="F86" s="29" t="s">
        <v>279</v>
      </c>
      <c r="G86" s="29" t="str">
        <f t="shared" si="36"/>
        <v>JAVAGONDANAHALLI_66F08-GOLDENEEDS</v>
      </c>
      <c r="H86" s="29" t="s">
        <v>280</v>
      </c>
      <c r="I86" s="29" t="s">
        <v>252</v>
      </c>
      <c r="J86" s="28">
        <v>19.248800000000003</v>
      </c>
      <c r="K86" s="28">
        <v>18.12</v>
      </c>
      <c r="L86" s="28">
        <f t="shared" si="37"/>
        <v>37.368800000000007</v>
      </c>
      <c r="M86" s="28">
        <v>3</v>
      </c>
      <c r="N86" s="28">
        <v>9</v>
      </c>
      <c r="O86" s="28">
        <v>0</v>
      </c>
      <c r="P86" s="28">
        <v>2488.6759999999999</v>
      </c>
      <c r="Q86" s="28">
        <v>2415.6010000000001</v>
      </c>
      <c r="R86" s="28">
        <f>VLOOKUP(G86,'[1]CTAZ Jan-25'!$I$167:$Z$2542,18,FALSE)</f>
        <v>2415.6010000000001</v>
      </c>
      <c r="S86" s="28">
        <f t="shared" si="38"/>
        <v>0</v>
      </c>
      <c r="T86" s="28">
        <f t="shared" si="31"/>
        <v>73.074999999999818</v>
      </c>
      <c r="U86" s="28">
        <v>10000</v>
      </c>
      <c r="V86" s="28">
        <v>730749.99999999814</v>
      </c>
      <c r="W86" s="28">
        <v>1</v>
      </c>
      <c r="X86" s="28">
        <v>730749.99999999814</v>
      </c>
      <c r="Y86" s="28">
        <v>0</v>
      </c>
      <c r="Z86" s="28">
        <v>0</v>
      </c>
      <c r="AA86" s="28">
        <v>0</v>
      </c>
      <c r="AB86" s="28">
        <v>0</v>
      </c>
      <c r="AC86" s="28">
        <v>0</v>
      </c>
      <c r="AD86" s="28">
        <f t="shared" si="39"/>
        <v>0</v>
      </c>
      <c r="AE86" s="28">
        <v>0</v>
      </c>
      <c r="AF86" s="28">
        <v>0</v>
      </c>
      <c r="AG86" s="28">
        <v>0</v>
      </c>
      <c r="AH86" s="28">
        <v>0</v>
      </c>
      <c r="AI86" s="28">
        <v>0</v>
      </c>
      <c r="AJ86" s="28">
        <f t="shared" si="40"/>
        <v>0</v>
      </c>
      <c r="AK86" s="28">
        <v>0</v>
      </c>
      <c r="AL86" s="28">
        <v>0</v>
      </c>
      <c r="AM86" s="28">
        <v>0</v>
      </c>
      <c r="AN86" s="28">
        <f t="shared" si="32"/>
        <v>730749.99999999814</v>
      </c>
      <c r="AO86" s="28"/>
      <c r="AP86" s="28"/>
      <c r="AQ86" s="28">
        <v>0</v>
      </c>
      <c r="AR86" s="28">
        <v>0</v>
      </c>
      <c r="AS86" s="28">
        <v>663940</v>
      </c>
      <c r="AT86" s="28">
        <v>0</v>
      </c>
      <c r="AU86" s="28">
        <f t="shared" si="41"/>
        <v>663940</v>
      </c>
      <c r="AV86" s="28">
        <f t="shared" si="42"/>
        <v>66809.999999998137</v>
      </c>
      <c r="AW86" s="30">
        <f t="shared" si="33"/>
        <v>9.142661648990531</v>
      </c>
      <c r="AX86" s="30">
        <f>VLOOKUP(G86,[2]Sheet4!$J$58:$AH$1975,25,FALSE)</f>
        <v>9.14</v>
      </c>
      <c r="AY86" s="30">
        <f t="shared" si="43"/>
        <v>2.6616489905304519E-3</v>
      </c>
      <c r="AZ86" s="28" t="str">
        <f t="shared" si="44"/>
        <v>5-10</v>
      </c>
      <c r="BA86" s="28">
        <f t="shared" si="48"/>
        <v>90.85733835100946</v>
      </c>
      <c r="BB86" s="31">
        <f t="shared" si="34"/>
        <v>90.85733835100946</v>
      </c>
      <c r="BC86" s="28">
        <v>1806277</v>
      </c>
      <c r="BD86" s="28">
        <v>6000110</v>
      </c>
      <c r="BE86" s="28">
        <v>6364868</v>
      </c>
      <c r="BF86" s="28">
        <v>1441519</v>
      </c>
      <c r="BG86" s="32">
        <f t="shared" si="25"/>
        <v>106.07918854820996</v>
      </c>
      <c r="BH86" s="24">
        <f t="shared" si="26"/>
        <v>3.6192727407476033</v>
      </c>
      <c r="BI86" s="33">
        <f t="shared" si="27"/>
        <v>3.6192727407476033</v>
      </c>
      <c r="BJ86" s="24" t="str">
        <f t="shared" si="45"/>
        <v>0-5</v>
      </c>
      <c r="BK86" s="33">
        <f t="shared" si="49"/>
        <v>100</v>
      </c>
      <c r="BL86" s="33">
        <f t="shared" si="50"/>
        <v>9.142661648990547</v>
      </c>
      <c r="BM86" s="33" t="str">
        <f t="shared" si="46"/>
        <v>5-10</v>
      </c>
      <c r="BN86" s="34"/>
      <c r="BO86" s="28">
        <f t="shared" si="35"/>
        <v>663940</v>
      </c>
      <c r="BP86" s="27">
        <f t="shared" si="51"/>
        <v>9.142661648990531</v>
      </c>
      <c r="BQ86" s="27" t="str">
        <f t="shared" si="47"/>
        <v>5-10</v>
      </c>
      <c r="BR86" s="18"/>
      <c r="BS86" s="27"/>
      <c r="BT86" s="27"/>
      <c r="BU86" s="27"/>
      <c r="BV86" s="18"/>
      <c r="BW86" s="18"/>
      <c r="BX86" s="18"/>
      <c r="BY86" s="18"/>
      <c r="BZ86" s="18"/>
      <c r="CA86" s="18"/>
    </row>
    <row r="87" spans="1:79" s="35" customFormat="1" ht="60" hidden="1" customHeight="1" x14ac:dyDescent="0.25">
      <c r="A87" s="26">
        <v>82</v>
      </c>
      <c r="B87" s="27" t="s">
        <v>94</v>
      </c>
      <c r="C87" s="28" t="s">
        <v>95</v>
      </c>
      <c r="D87" s="28" t="s">
        <v>196</v>
      </c>
      <c r="E87" s="29" t="s">
        <v>265</v>
      </c>
      <c r="F87" s="29" t="s">
        <v>281</v>
      </c>
      <c r="G87" s="29" t="str">
        <f t="shared" si="36"/>
        <v>JAVAGONDANAHALLI_66F09-RANGNATHPURA</v>
      </c>
      <c r="H87" s="29" t="s">
        <v>282</v>
      </c>
      <c r="I87" s="29" t="s">
        <v>100</v>
      </c>
      <c r="J87" s="28">
        <v>21.10568</v>
      </c>
      <c r="K87" s="28">
        <v>19.863999999999997</v>
      </c>
      <c r="L87" s="28">
        <f t="shared" si="37"/>
        <v>40.969679999999997</v>
      </c>
      <c r="M87" s="28">
        <v>128</v>
      </c>
      <c r="N87" s="28">
        <v>78</v>
      </c>
      <c r="O87" s="28">
        <v>284</v>
      </c>
      <c r="P87" s="28">
        <v>898.01800000000003</v>
      </c>
      <c r="Q87" s="28">
        <v>867.69</v>
      </c>
      <c r="R87" s="28">
        <f>VLOOKUP(G87,'[1]CTAZ Jan-25'!$I$167:$Z$2542,18,FALSE)</f>
        <v>867.69</v>
      </c>
      <c r="S87" s="28">
        <f t="shared" si="38"/>
        <v>0</v>
      </c>
      <c r="T87" s="28">
        <f t="shared" si="31"/>
        <v>30.327999999999975</v>
      </c>
      <c r="U87" s="28">
        <v>20000</v>
      </c>
      <c r="V87" s="28">
        <v>606559.99999999953</v>
      </c>
      <c r="W87" s="28">
        <v>1</v>
      </c>
      <c r="X87" s="28">
        <v>606559.99999999953</v>
      </c>
      <c r="Y87" s="28">
        <v>0</v>
      </c>
      <c r="Z87" s="28">
        <v>0</v>
      </c>
      <c r="AA87" s="28">
        <v>0</v>
      </c>
      <c r="AB87" s="28">
        <v>0</v>
      </c>
      <c r="AC87" s="28">
        <v>0</v>
      </c>
      <c r="AD87" s="28">
        <f t="shared" si="39"/>
        <v>0</v>
      </c>
      <c r="AE87" s="28">
        <v>0</v>
      </c>
      <c r="AF87" s="28">
        <v>0</v>
      </c>
      <c r="AG87" s="28">
        <v>0</v>
      </c>
      <c r="AH87" s="28">
        <v>0</v>
      </c>
      <c r="AI87" s="28">
        <v>45000</v>
      </c>
      <c r="AJ87" s="28">
        <f t="shared" si="40"/>
        <v>45000</v>
      </c>
      <c r="AK87" s="28">
        <v>0</v>
      </c>
      <c r="AL87" s="28">
        <v>0</v>
      </c>
      <c r="AM87" s="28">
        <v>0</v>
      </c>
      <c r="AN87" s="28">
        <f t="shared" si="32"/>
        <v>561559.99999999953</v>
      </c>
      <c r="AO87" s="28"/>
      <c r="AP87" s="28"/>
      <c r="AQ87" s="28">
        <v>0</v>
      </c>
      <c r="AR87" s="28">
        <v>0</v>
      </c>
      <c r="AS87" s="28">
        <v>494661</v>
      </c>
      <c r="AT87" s="28">
        <v>0</v>
      </c>
      <c r="AU87" s="28">
        <f t="shared" si="41"/>
        <v>494661</v>
      </c>
      <c r="AV87" s="28">
        <f t="shared" si="42"/>
        <v>66898.999999999534</v>
      </c>
      <c r="AW87" s="30">
        <f t="shared" si="33"/>
        <v>11.913063608519051</v>
      </c>
      <c r="AX87" s="30">
        <f>VLOOKUP(G87,[2]Sheet4!$J$58:$AH$1975,25,FALSE)</f>
        <v>11.91</v>
      </c>
      <c r="AY87" s="30">
        <f t="shared" si="43"/>
        <v>3.0636085190511864E-3</v>
      </c>
      <c r="AZ87" s="28" t="str">
        <f t="shared" si="44"/>
        <v>10-15</v>
      </c>
      <c r="BA87" s="28">
        <f t="shared" si="48"/>
        <v>88.086936391480947</v>
      </c>
      <c r="BB87" s="31">
        <f t="shared" si="34"/>
        <v>88.086936391480947</v>
      </c>
      <c r="BC87" s="28">
        <v>16983517.240000002</v>
      </c>
      <c r="BD87" s="28">
        <v>2879343.21</v>
      </c>
      <c r="BE87" s="28">
        <v>2879343.21</v>
      </c>
      <c r="BF87" s="28">
        <v>16983517.240000002</v>
      </c>
      <c r="BG87" s="32">
        <f t="shared" si="25"/>
        <v>100</v>
      </c>
      <c r="BH87" s="24">
        <f t="shared" si="26"/>
        <v>11.913063608519058</v>
      </c>
      <c r="BI87" s="33">
        <f t="shared" si="27"/>
        <v>11.913063608519058</v>
      </c>
      <c r="BJ87" s="24" t="str">
        <f t="shared" si="45"/>
        <v>10-15</v>
      </c>
      <c r="BK87" s="33">
        <f t="shared" si="49"/>
        <v>100</v>
      </c>
      <c r="BL87" s="33">
        <f t="shared" si="50"/>
        <v>11.913063608519058</v>
      </c>
      <c r="BM87" s="33" t="str">
        <f t="shared" si="46"/>
        <v>10-15</v>
      </c>
      <c r="BN87" s="34"/>
      <c r="BO87" s="28">
        <f t="shared" si="35"/>
        <v>494661</v>
      </c>
      <c r="BP87" s="27">
        <f t="shared" si="51"/>
        <v>11.913063608519051</v>
      </c>
      <c r="BQ87" s="27" t="str">
        <f t="shared" si="47"/>
        <v>10-15</v>
      </c>
      <c r="BR87" s="18"/>
      <c r="BS87" s="27"/>
      <c r="BT87" s="27"/>
      <c r="BU87" s="27"/>
      <c r="BV87" s="18"/>
      <c r="BW87" s="18"/>
      <c r="BX87" s="18"/>
      <c r="BY87" s="18"/>
      <c r="BZ87" s="18"/>
      <c r="CA87" s="18"/>
    </row>
    <row r="88" spans="1:79" s="35" customFormat="1" ht="60" hidden="1" customHeight="1" x14ac:dyDescent="0.25">
      <c r="A88" s="26">
        <v>83</v>
      </c>
      <c r="B88" s="27" t="s">
        <v>94</v>
      </c>
      <c r="C88" s="28" t="s">
        <v>95</v>
      </c>
      <c r="D88" s="28" t="s">
        <v>196</v>
      </c>
      <c r="E88" s="29" t="s">
        <v>265</v>
      </c>
      <c r="F88" s="29" t="s">
        <v>283</v>
      </c>
      <c r="G88" s="29" t="str">
        <f t="shared" si="36"/>
        <v>JAVAGONDANAHALLI_66F10-SURAPPANAHATTY</v>
      </c>
      <c r="H88" s="29" t="s">
        <v>284</v>
      </c>
      <c r="I88" s="29" t="s">
        <v>100</v>
      </c>
      <c r="J88" s="28">
        <v>12.309299999999999</v>
      </c>
      <c r="K88" s="28">
        <v>13.56</v>
      </c>
      <c r="L88" s="28">
        <f t="shared" si="37"/>
        <v>25.869299999999999</v>
      </c>
      <c r="M88" s="28">
        <v>131</v>
      </c>
      <c r="N88" s="28">
        <v>0</v>
      </c>
      <c r="O88" s="28">
        <v>289</v>
      </c>
      <c r="P88" s="28">
        <v>66.662999999999997</v>
      </c>
      <c r="Q88" s="28">
        <v>33.085999999999999</v>
      </c>
      <c r="R88" s="28" t="e">
        <f>VLOOKUP(G88,'[1]CTAZ Jan-25'!$I$167:$Z$2542,18,FALSE)</f>
        <v>#N/A</v>
      </c>
      <c r="S88" s="28" t="e">
        <f t="shared" si="38"/>
        <v>#N/A</v>
      </c>
      <c r="T88" s="28">
        <f t="shared" si="31"/>
        <v>33.576999999999998</v>
      </c>
      <c r="U88" s="28">
        <v>20000</v>
      </c>
      <c r="V88" s="28">
        <v>671540</v>
      </c>
      <c r="W88" s="28">
        <v>1</v>
      </c>
      <c r="X88" s="28">
        <v>671540</v>
      </c>
      <c r="Y88" s="28">
        <v>0</v>
      </c>
      <c r="Z88" s="28">
        <v>0</v>
      </c>
      <c r="AA88" s="28">
        <v>0</v>
      </c>
      <c r="AB88" s="28">
        <v>0</v>
      </c>
      <c r="AC88" s="28">
        <v>0</v>
      </c>
      <c r="AD88" s="28">
        <f t="shared" si="39"/>
        <v>0</v>
      </c>
      <c r="AE88" s="28">
        <v>0</v>
      </c>
      <c r="AF88" s="28">
        <v>0</v>
      </c>
      <c r="AG88" s="28">
        <v>0</v>
      </c>
      <c r="AH88" s="28">
        <v>0</v>
      </c>
      <c r="AI88" s="28">
        <v>70000</v>
      </c>
      <c r="AJ88" s="28">
        <f t="shared" si="40"/>
        <v>70000</v>
      </c>
      <c r="AK88" s="28">
        <v>0</v>
      </c>
      <c r="AL88" s="28">
        <v>0</v>
      </c>
      <c r="AM88" s="28">
        <v>0</v>
      </c>
      <c r="AN88" s="28">
        <f t="shared" si="32"/>
        <v>601540</v>
      </c>
      <c r="AO88" s="28"/>
      <c r="AP88" s="28"/>
      <c r="AQ88" s="28">
        <v>0</v>
      </c>
      <c r="AR88" s="28">
        <v>0</v>
      </c>
      <c r="AS88" s="28">
        <v>518600</v>
      </c>
      <c r="AT88" s="28">
        <v>0</v>
      </c>
      <c r="AU88" s="28">
        <f t="shared" si="41"/>
        <v>518600</v>
      </c>
      <c r="AV88" s="28">
        <f t="shared" si="42"/>
        <v>82940</v>
      </c>
      <c r="AW88" s="30">
        <f t="shared" si="33"/>
        <v>13.787944276357351</v>
      </c>
      <c r="AX88" s="30">
        <v>13.79</v>
      </c>
      <c r="AY88" s="30">
        <f t="shared" si="43"/>
        <v>-2.0557236426483882E-3</v>
      </c>
      <c r="AZ88" s="28" t="str">
        <f t="shared" si="44"/>
        <v>10-15</v>
      </c>
      <c r="BA88" s="28">
        <f t="shared" si="48"/>
        <v>86.212055723642649</v>
      </c>
      <c r="BB88" s="31">
        <f t="shared" si="34"/>
        <v>86.212055723642649</v>
      </c>
      <c r="BC88" s="28">
        <v>5523207</v>
      </c>
      <c r="BD88" s="28">
        <v>3018252</v>
      </c>
      <c r="BE88" s="28">
        <v>3018252</v>
      </c>
      <c r="BF88" s="28">
        <v>5523207</v>
      </c>
      <c r="BG88" s="32">
        <f t="shared" si="25"/>
        <v>100</v>
      </c>
      <c r="BH88" s="24">
        <f t="shared" si="26"/>
        <v>13.787944276357356</v>
      </c>
      <c r="BI88" s="33">
        <f t="shared" si="27"/>
        <v>13.787944276357356</v>
      </c>
      <c r="BJ88" s="24" t="str">
        <f t="shared" si="45"/>
        <v>10-15</v>
      </c>
      <c r="BK88" s="33">
        <f t="shared" si="49"/>
        <v>100</v>
      </c>
      <c r="BL88" s="33">
        <f t="shared" si="50"/>
        <v>13.787944276357356</v>
      </c>
      <c r="BM88" s="33" t="str">
        <f t="shared" si="46"/>
        <v>10-15</v>
      </c>
      <c r="BN88" s="34"/>
      <c r="BO88" s="28">
        <f t="shared" si="35"/>
        <v>518600</v>
      </c>
      <c r="BP88" s="27">
        <f t="shared" si="51"/>
        <v>13.787944276357351</v>
      </c>
      <c r="BQ88" s="27" t="str">
        <f t="shared" si="47"/>
        <v>10-15</v>
      </c>
      <c r="BR88" s="18"/>
      <c r="BS88" s="27"/>
      <c r="BT88" s="27"/>
      <c r="BU88" s="27"/>
      <c r="BV88" s="18"/>
      <c r="BW88" s="18"/>
      <c r="BX88" s="18"/>
      <c r="BY88" s="18"/>
      <c r="BZ88" s="18"/>
      <c r="CA88" s="18"/>
    </row>
    <row r="89" spans="1:79" s="35" customFormat="1" ht="60" hidden="1" customHeight="1" x14ac:dyDescent="0.25">
      <c r="A89" s="26">
        <v>84</v>
      </c>
      <c r="B89" s="27" t="s">
        <v>94</v>
      </c>
      <c r="C89" s="28" t="s">
        <v>95</v>
      </c>
      <c r="D89" s="28" t="s">
        <v>196</v>
      </c>
      <c r="E89" s="29" t="s">
        <v>265</v>
      </c>
      <c r="F89" s="29" t="s">
        <v>285</v>
      </c>
      <c r="G89" s="29" t="str">
        <f t="shared" si="36"/>
        <v>JAVAGONDANAHALLI_66F05-KRISHNAGIRI</v>
      </c>
      <c r="H89" s="29" t="s">
        <v>286</v>
      </c>
      <c r="I89" s="29" t="s">
        <v>100</v>
      </c>
      <c r="J89" s="28">
        <v>16.89</v>
      </c>
      <c r="K89" s="28">
        <v>18.649999999999999</v>
      </c>
      <c r="L89" s="28">
        <f t="shared" si="37"/>
        <v>35.54</v>
      </c>
      <c r="M89" s="28">
        <v>109</v>
      </c>
      <c r="N89" s="28">
        <v>0</v>
      </c>
      <c r="O89" s="28">
        <v>224</v>
      </c>
      <c r="P89" s="28">
        <v>381.399</v>
      </c>
      <c r="Q89" s="28">
        <v>355.15800000000002</v>
      </c>
      <c r="R89" s="28">
        <f>VLOOKUP(G89,'[1]CTAZ Jan-25'!$I$167:$Z$2542,18,FALSE)</f>
        <v>355.15800000000002</v>
      </c>
      <c r="S89" s="28">
        <f t="shared" si="38"/>
        <v>0</v>
      </c>
      <c r="T89" s="28">
        <f t="shared" si="31"/>
        <v>26.240999999999985</v>
      </c>
      <c r="U89" s="28">
        <v>20000</v>
      </c>
      <c r="V89" s="28">
        <v>524819.99999999977</v>
      </c>
      <c r="W89" s="28">
        <v>1</v>
      </c>
      <c r="X89" s="28">
        <v>524819.99999999977</v>
      </c>
      <c r="Y89" s="28">
        <v>0</v>
      </c>
      <c r="Z89" s="28">
        <v>0</v>
      </c>
      <c r="AA89" s="28">
        <v>0</v>
      </c>
      <c r="AB89" s="28">
        <v>0</v>
      </c>
      <c r="AC89" s="28">
        <v>0</v>
      </c>
      <c r="AD89" s="28">
        <f t="shared" si="39"/>
        <v>0</v>
      </c>
      <c r="AE89" s="28">
        <v>0</v>
      </c>
      <c r="AF89" s="28">
        <v>0</v>
      </c>
      <c r="AG89" s="28">
        <v>0</v>
      </c>
      <c r="AH89" s="28">
        <v>0</v>
      </c>
      <c r="AI89" s="28">
        <v>75000</v>
      </c>
      <c r="AJ89" s="28">
        <f t="shared" si="40"/>
        <v>75000</v>
      </c>
      <c r="AK89" s="28">
        <v>0</v>
      </c>
      <c r="AL89" s="28">
        <v>0</v>
      </c>
      <c r="AM89" s="28">
        <v>0</v>
      </c>
      <c r="AN89" s="28">
        <f t="shared" si="32"/>
        <v>449819.99999999977</v>
      </c>
      <c r="AO89" s="28"/>
      <c r="AP89" s="28"/>
      <c r="AQ89" s="28">
        <v>0</v>
      </c>
      <c r="AR89" s="28">
        <v>0</v>
      </c>
      <c r="AS89" s="28">
        <v>397300</v>
      </c>
      <c r="AT89" s="28">
        <v>0</v>
      </c>
      <c r="AU89" s="28">
        <f t="shared" si="41"/>
        <v>397300</v>
      </c>
      <c r="AV89" s="28">
        <f t="shared" si="42"/>
        <v>52519.999999999767</v>
      </c>
      <c r="AW89" s="30">
        <f t="shared" si="33"/>
        <v>11.675781423680538</v>
      </c>
      <c r="AX89" s="30">
        <f>VLOOKUP(G89,[2]Sheet4!$J$58:$AH$1975,25,FALSE)</f>
        <v>11.68</v>
      </c>
      <c r="AY89" s="30">
        <f t="shared" si="43"/>
        <v>-4.2185763194613202E-3</v>
      </c>
      <c r="AZ89" s="28" t="str">
        <f t="shared" si="44"/>
        <v>10-15</v>
      </c>
      <c r="BA89" s="28">
        <f t="shared" si="48"/>
        <v>88.324218576319453</v>
      </c>
      <c r="BB89" s="31">
        <f t="shared" si="34"/>
        <v>88.324218576319453</v>
      </c>
      <c r="BC89" s="28">
        <v>11667182</v>
      </c>
      <c r="BD89" s="28">
        <v>2312286</v>
      </c>
      <c r="BE89" s="28">
        <v>2312286</v>
      </c>
      <c r="BF89" s="28">
        <v>11667182</v>
      </c>
      <c r="BG89" s="32">
        <f t="shared" si="25"/>
        <v>100</v>
      </c>
      <c r="BH89" s="24">
        <f t="shared" si="26"/>
        <v>11.675781423680542</v>
      </c>
      <c r="BI89" s="33">
        <f t="shared" si="27"/>
        <v>11.675781423680542</v>
      </c>
      <c r="BJ89" s="24" t="str">
        <f t="shared" si="45"/>
        <v>10-15</v>
      </c>
      <c r="BK89" s="33">
        <f t="shared" si="49"/>
        <v>100</v>
      </c>
      <c r="BL89" s="33">
        <f t="shared" si="50"/>
        <v>11.675781423680542</v>
      </c>
      <c r="BM89" s="33" t="str">
        <f t="shared" si="46"/>
        <v>10-15</v>
      </c>
      <c r="BN89" s="34"/>
      <c r="BO89" s="28">
        <f t="shared" si="35"/>
        <v>397300</v>
      </c>
      <c r="BP89" s="27">
        <f t="shared" si="51"/>
        <v>11.675781423680538</v>
      </c>
      <c r="BQ89" s="27" t="str">
        <f t="shared" si="47"/>
        <v>10-15</v>
      </c>
      <c r="BR89" s="18"/>
      <c r="BS89" s="27"/>
      <c r="BT89" s="27"/>
      <c r="BU89" s="27"/>
      <c r="BV89" s="18"/>
      <c r="BW89" s="18"/>
      <c r="BX89" s="18"/>
      <c r="BY89" s="18"/>
      <c r="BZ89" s="18"/>
      <c r="CA89" s="18"/>
    </row>
    <row r="90" spans="1:79" s="35" customFormat="1" ht="60" hidden="1" customHeight="1" x14ac:dyDescent="0.25">
      <c r="A90" s="26">
        <v>85</v>
      </c>
      <c r="B90" s="27" t="s">
        <v>94</v>
      </c>
      <c r="C90" s="28" t="s">
        <v>95</v>
      </c>
      <c r="D90" s="28" t="s">
        <v>196</v>
      </c>
      <c r="E90" s="29" t="s">
        <v>265</v>
      </c>
      <c r="F90" s="29" t="s">
        <v>287</v>
      </c>
      <c r="G90" s="29" t="str">
        <f t="shared" si="36"/>
        <v>JAVAGONDANAHALLI_66F13-KARIYALA</v>
      </c>
      <c r="H90" s="29" t="s">
        <v>288</v>
      </c>
      <c r="I90" s="29" t="s">
        <v>100</v>
      </c>
      <c r="J90" s="28">
        <v>17.649999999999999</v>
      </c>
      <c r="K90" s="28">
        <v>19.600000000000001</v>
      </c>
      <c r="L90" s="28">
        <f t="shared" si="37"/>
        <v>37.25</v>
      </c>
      <c r="M90" s="28">
        <v>98</v>
      </c>
      <c r="N90" s="28">
        <v>147</v>
      </c>
      <c r="O90" s="28">
        <v>326</v>
      </c>
      <c r="P90" s="28">
        <v>2902.65</v>
      </c>
      <c r="Q90" s="28">
        <v>2658.65</v>
      </c>
      <c r="R90" s="28">
        <f>VLOOKUP(G90,'[1]CTAZ Jan-25'!$I$167:$Z$2542,18,FALSE)</f>
        <v>2658.65</v>
      </c>
      <c r="S90" s="28">
        <f t="shared" si="38"/>
        <v>0</v>
      </c>
      <c r="T90" s="28">
        <f t="shared" si="31"/>
        <v>244</v>
      </c>
      <c r="U90" s="28">
        <v>2000</v>
      </c>
      <c r="V90" s="28">
        <v>488000</v>
      </c>
      <c r="W90" s="28">
        <v>1</v>
      </c>
      <c r="X90" s="28">
        <v>488000</v>
      </c>
      <c r="Y90" s="28">
        <v>0</v>
      </c>
      <c r="Z90" s="28">
        <v>0</v>
      </c>
      <c r="AA90" s="28">
        <v>0</v>
      </c>
      <c r="AB90" s="28">
        <v>0</v>
      </c>
      <c r="AC90" s="28">
        <v>0</v>
      </c>
      <c r="AD90" s="28">
        <f t="shared" si="39"/>
        <v>0</v>
      </c>
      <c r="AE90" s="28">
        <v>0</v>
      </c>
      <c r="AF90" s="28">
        <v>0</v>
      </c>
      <c r="AG90" s="28">
        <v>0</v>
      </c>
      <c r="AH90" s="28">
        <v>0</v>
      </c>
      <c r="AI90" s="28">
        <v>0</v>
      </c>
      <c r="AJ90" s="28">
        <f t="shared" si="40"/>
        <v>0</v>
      </c>
      <c r="AK90" s="28">
        <v>0</v>
      </c>
      <c r="AL90" s="28">
        <v>0</v>
      </c>
      <c r="AM90" s="28">
        <v>0</v>
      </c>
      <c r="AN90" s="28">
        <f t="shared" si="32"/>
        <v>488000</v>
      </c>
      <c r="AO90" s="28"/>
      <c r="AP90" s="28"/>
      <c r="AQ90" s="28">
        <v>0</v>
      </c>
      <c r="AR90" s="28">
        <v>0</v>
      </c>
      <c r="AS90" s="28">
        <v>441641.31500000221</v>
      </c>
      <c r="AT90" s="28">
        <v>0</v>
      </c>
      <c r="AU90" s="28">
        <f t="shared" si="41"/>
        <v>441641.31500000221</v>
      </c>
      <c r="AV90" s="28">
        <f t="shared" si="42"/>
        <v>46358.684999997786</v>
      </c>
      <c r="AW90" s="30">
        <f t="shared" si="33"/>
        <v>9.4997305327864314</v>
      </c>
      <c r="AX90" s="30">
        <f>VLOOKUP(G90,[2]Sheet4!$J$58:$AH$1975,25,FALSE)</f>
        <v>9.5</v>
      </c>
      <c r="AY90" s="30">
        <f t="shared" si="43"/>
        <v>-2.6946721356857495E-4</v>
      </c>
      <c r="AZ90" s="28" t="str">
        <f t="shared" si="44"/>
        <v>5-10</v>
      </c>
      <c r="BA90" s="28">
        <f t="shared" si="48"/>
        <v>90.50026946721357</v>
      </c>
      <c r="BB90" s="31">
        <f t="shared" si="34"/>
        <v>90.50026946721357</v>
      </c>
      <c r="BC90" s="28">
        <v>7174031</v>
      </c>
      <c r="BD90" s="28">
        <v>2571691.2600000105</v>
      </c>
      <c r="BE90" s="28">
        <v>2572770.3420000006</v>
      </c>
      <c r="BF90" s="28">
        <v>7172953</v>
      </c>
      <c r="BG90" s="32">
        <f t="shared" si="25"/>
        <v>100.04196001350451</v>
      </c>
      <c r="BH90" s="24">
        <f t="shared" si="26"/>
        <v>9.4617566074963744</v>
      </c>
      <c r="BI90" s="33">
        <f t="shared" si="27"/>
        <v>9.4617566074963744</v>
      </c>
      <c r="BJ90" s="24" t="str">
        <f t="shared" si="45"/>
        <v>5-10</v>
      </c>
      <c r="BK90" s="33">
        <f t="shared" si="49"/>
        <v>100</v>
      </c>
      <c r="BL90" s="33">
        <f t="shared" si="50"/>
        <v>9.4997305327864332</v>
      </c>
      <c r="BM90" s="33" t="str">
        <f t="shared" si="46"/>
        <v>5-10</v>
      </c>
      <c r="BN90" s="34"/>
      <c r="BO90" s="28">
        <f t="shared" si="35"/>
        <v>441641.31500000221</v>
      </c>
      <c r="BP90" s="27">
        <f t="shared" si="51"/>
        <v>9.4997305327864314</v>
      </c>
      <c r="BQ90" s="27" t="str">
        <f t="shared" si="47"/>
        <v>5-10</v>
      </c>
      <c r="BR90" s="18"/>
      <c r="BS90" s="27"/>
      <c r="BT90" s="27"/>
      <c r="BU90" s="27"/>
      <c r="BV90" s="18"/>
      <c r="BW90" s="18"/>
      <c r="BX90" s="18"/>
      <c r="BY90" s="18"/>
      <c r="BZ90" s="18"/>
      <c r="CA90" s="18"/>
    </row>
    <row r="91" spans="1:79" s="38" customFormat="1" ht="60" hidden="1" customHeight="1" x14ac:dyDescent="0.25">
      <c r="A91" s="26">
        <v>86</v>
      </c>
      <c r="B91" s="27" t="s">
        <v>94</v>
      </c>
      <c r="C91" s="28" t="s">
        <v>95</v>
      </c>
      <c r="D91" s="28" t="s">
        <v>123</v>
      </c>
      <c r="E91" s="29" t="s">
        <v>289</v>
      </c>
      <c r="F91" s="29" t="s">
        <v>290</v>
      </c>
      <c r="G91" s="29" t="str">
        <f t="shared" si="36"/>
        <v>KALAMARANAHALLI_66F02-BURUDUKUNTE</v>
      </c>
      <c r="H91" s="29">
        <v>1310401903020900</v>
      </c>
      <c r="I91" s="29" t="s">
        <v>100</v>
      </c>
      <c r="J91" s="28">
        <v>12.62</v>
      </c>
      <c r="K91" s="28">
        <v>13.65</v>
      </c>
      <c r="L91" s="28">
        <f t="shared" si="37"/>
        <v>26.27</v>
      </c>
      <c r="M91" s="28">
        <v>92</v>
      </c>
      <c r="N91" s="28">
        <v>50</v>
      </c>
      <c r="O91" s="28">
        <v>225</v>
      </c>
      <c r="P91" s="28">
        <v>696.96400000000006</v>
      </c>
      <c r="Q91" s="28">
        <v>670.15700000000004</v>
      </c>
      <c r="R91" s="28">
        <f>VLOOKUP(G91,'[1]CTAZ Jan-25'!$I$167:$Z$2542,18,FALSE)</f>
        <v>670.15700000000004</v>
      </c>
      <c r="S91" s="28">
        <f t="shared" si="38"/>
        <v>0</v>
      </c>
      <c r="T91" s="28">
        <f t="shared" si="31"/>
        <v>26.807000000000016</v>
      </c>
      <c r="U91" s="28">
        <v>20000</v>
      </c>
      <c r="V91" s="28">
        <v>536140.00000000035</v>
      </c>
      <c r="W91" s="28">
        <v>1</v>
      </c>
      <c r="X91" s="28">
        <v>536140.00000000035</v>
      </c>
      <c r="Y91" s="28">
        <v>0</v>
      </c>
      <c r="Z91" s="28">
        <v>0</v>
      </c>
      <c r="AA91" s="28">
        <v>0</v>
      </c>
      <c r="AB91" s="28">
        <v>0</v>
      </c>
      <c r="AC91" s="28">
        <v>0</v>
      </c>
      <c r="AD91" s="28">
        <f t="shared" si="39"/>
        <v>0</v>
      </c>
      <c r="AE91" s="28">
        <v>0</v>
      </c>
      <c r="AF91" s="28">
        <v>0</v>
      </c>
      <c r="AG91" s="28">
        <v>0</v>
      </c>
      <c r="AH91" s="28">
        <v>0</v>
      </c>
      <c r="AI91" s="31">
        <v>50000</v>
      </c>
      <c r="AJ91" s="28">
        <f t="shared" si="40"/>
        <v>50000</v>
      </c>
      <c r="AK91" s="28">
        <v>0</v>
      </c>
      <c r="AL91" s="28">
        <v>0</v>
      </c>
      <c r="AM91" s="28">
        <v>0</v>
      </c>
      <c r="AN91" s="28">
        <f t="shared" si="32"/>
        <v>486140.00000000035</v>
      </c>
      <c r="AO91" s="28">
        <f>X91+Y91-AJ91+AM91</f>
        <v>486140.00000000035</v>
      </c>
      <c r="AP91" s="28">
        <f>AN91-AO91</f>
        <v>0</v>
      </c>
      <c r="AQ91" s="28">
        <v>0</v>
      </c>
      <c r="AR91" s="28">
        <v>0</v>
      </c>
      <c r="AS91" s="28">
        <v>438100</v>
      </c>
      <c r="AT91" s="28">
        <v>0</v>
      </c>
      <c r="AU91" s="28">
        <f t="shared" si="41"/>
        <v>438100</v>
      </c>
      <c r="AV91" s="28">
        <f t="shared" si="42"/>
        <v>48040.000000000349</v>
      </c>
      <c r="AW91" s="30">
        <f t="shared" si="33"/>
        <v>9.8819270169087741</v>
      </c>
      <c r="AX91" s="30">
        <f>VLOOKUP(G91,[2]Sheet4!$J$58:$AH$1975,25,FALSE)</f>
        <v>18.29</v>
      </c>
      <c r="AY91" s="30">
        <f t="shared" si="43"/>
        <v>-8.4080729830912251</v>
      </c>
      <c r="AZ91" s="28" t="str">
        <f t="shared" si="44"/>
        <v>5-10</v>
      </c>
      <c r="BA91" s="29">
        <f t="shared" si="48"/>
        <v>90.118072983091224</v>
      </c>
      <c r="BB91" s="29">
        <f t="shared" si="34"/>
        <v>90.118072983091224</v>
      </c>
      <c r="BC91" s="28">
        <v>9804610</v>
      </c>
      <c r="BD91" s="28">
        <v>2549742</v>
      </c>
      <c r="BE91" s="28">
        <v>2549742</v>
      </c>
      <c r="BF91" s="28">
        <v>9804610</v>
      </c>
      <c r="BG91" s="29">
        <f t="shared" si="25"/>
        <v>100</v>
      </c>
      <c r="BH91" s="36">
        <f t="shared" si="26"/>
        <v>9.8819270169087758</v>
      </c>
      <c r="BI91" s="36">
        <f t="shared" si="27"/>
        <v>9.8819270169087758</v>
      </c>
      <c r="BJ91" s="36" t="str">
        <f t="shared" si="45"/>
        <v>5-10</v>
      </c>
      <c r="BK91" s="36">
        <f t="shared" si="49"/>
        <v>100</v>
      </c>
      <c r="BL91" s="36">
        <f t="shared" si="50"/>
        <v>9.8819270169087758</v>
      </c>
      <c r="BM91" s="36" t="str">
        <f t="shared" si="46"/>
        <v>5-10</v>
      </c>
      <c r="BN91" s="37"/>
      <c r="BO91" s="28">
        <f t="shared" si="35"/>
        <v>438100</v>
      </c>
      <c r="BP91" s="36">
        <f t="shared" si="51"/>
        <v>9.8819270169087741</v>
      </c>
      <c r="BQ91" s="36" t="str">
        <f t="shared" si="47"/>
        <v>5-10</v>
      </c>
      <c r="BR91" s="6"/>
      <c r="BS91" s="36"/>
      <c r="BT91" s="36"/>
      <c r="BU91" s="36"/>
      <c r="BV91" s="6"/>
      <c r="BW91" s="6"/>
      <c r="BX91" s="6"/>
      <c r="BY91" s="6"/>
      <c r="BZ91" s="6"/>
      <c r="CA91" s="6"/>
    </row>
    <row r="92" spans="1:79" s="35" customFormat="1" ht="60" hidden="1" customHeight="1" x14ac:dyDescent="0.25">
      <c r="A92" s="26">
        <v>87</v>
      </c>
      <c r="B92" s="27" t="s">
        <v>94</v>
      </c>
      <c r="C92" s="28" t="s">
        <v>95</v>
      </c>
      <c r="D92" s="28" t="s">
        <v>123</v>
      </c>
      <c r="E92" s="29" t="s">
        <v>289</v>
      </c>
      <c r="F92" s="29" t="s">
        <v>291</v>
      </c>
      <c r="G92" s="29" t="str">
        <f t="shared" si="36"/>
        <v>KALAMARANAHALLI_66F11-PUMP HOUSE (MI&amp;GWD)</v>
      </c>
      <c r="H92" s="29" t="s">
        <v>292</v>
      </c>
      <c r="I92" s="29" t="s">
        <v>116</v>
      </c>
      <c r="J92" s="28">
        <v>2.1</v>
      </c>
      <c r="K92" s="28">
        <v>0</v>
      </c>
      <c r="L92" s="28">
        <f t="shared" si="37"/>
        <v>2.1</v>
      </c>
      <c r="M92" s="28">
        <v>1</v>
      </c>
      <c r="N92" s="28">
        <v>2</v>
      </c>
      <c r="O92" s="28">
        <v>0</v>
      </c>
      <c r="P92" s="28">
        <v>878.8</v>
      </c>
      <c r="Q92" s="28">
        <v>875.81</v>
      </c>
      <c r="R92" s="28">
        <f>VLOOKUP(G92,'[1]CTAZ Jan-25'!$I$167:$Z$2542,18,FALSE)</f>
        <v>875.81</v>
      </c>
      <c r="S92" s="28">
        <f t="shared" si="38"/>
        <v>0</v>
      </c>
      <c r="T92" s="28">
        <f t="shared" si="31"/>
        <v>2.9900000000000091</v>
      </c>
      <c r="U92" s="28">
        <v>2000</v>
      </c>
      <c r="V92" s="28">
        <v>5980.0000000000182</v>
      </c>
      <c r="W92" s="28">
        <v>1</v>
      </c>
      <c r="X92" s="28">
        <v>5980.0000000000182</v>
      </c>
      <c r="Y92" s="28">
        <v>0</v>
      </c>
      <c r="Z92" s="28">
        <v>0</v>
      </c>
      <c r="AA92" s="28">
        <v>0</v>
      </c>
      <c r="AB92" s="28">
        <v>0</v>
      </c>
      <c r="AC92" s="28">
        <v>0</v>
      </c>
      <c r="AD92" s="28">
        <f t="shared" si="39"/>
        <v>0</v>
      </c>
      <c r="AE92" s="28">
        <v>0</v>
      </c>
      <c r="AF92" s="28">
        <v>0</v>
      </c>
      <c r="AG92" s="28">
        <v>0</v>
      </c>
      <c r="AH92" s="28">
        <v>0</v>
      </c>
      <c r="AI92" s="28">
        <v>0</v>
      </c>
      <c r="AJ92" s="28">
        <f t="shared" si="40"/>
        <v>0</v>
      </c>
      <c r="AK92" s="28">
        <v>0</v>
      </c>
      <c r="AL92" s="28">
        <v>0</v>
      </c>
      <c r="AM92" s="28">
        <v>0</v>
      </c>
      <c r="AN92" s="28">
        <f t="shared" si="32"/>
        <v>5980.0000000000182</v>
      </c>
      <c r="AO92" s="28"/>
      <c r="AP92" s="28"/>
      <c r="AQ92" s="28">
        <v>0</v>
      </c>
      <c r="AR92" s="28">
        <v>0</v>
      </c>
      <c r="AS92" s="28">
        <v>5887.5</v>
      </c>
      <c r="AT92" s="28">
        <v>0</v>
      </c>
      <c r="AU92" s="28">
        <f t="shared" si="41"/>
        <v>5887.5</v>
      </c>
      <c r="AV92" s="28">
        <f t="shared" si="42"/>
        <v>92.50000000001819</v>
      </c>
      <c r="AW92" s="30">
        <f t="shared" si="33"/>
        <v>1.5468227424752159</v>
      </c>
      <c r="AX92" s="30">
        <f>VLOOKUP(G92,[2]Sheet4!$J$58:$AH$1975,25,FALSE)</f>
        <v>1.55</v>
      </c>
      <c r="AY92" s="30">
        <f t="shared" si="43"/>
        <v>-3.1772575247841495E-3</v>
      </c>
      <c r="AZ92" s="28" t="str">
        <f t="shared" si="44"/>
        <v>0-5</v>
      </c>
      <c r="BA92" s="28">
        <f t="shared" si="48"/>
        <v>98.453177257524786</v>
      </c>
      <c r="BB92" s="28">
        <f t="shared" si="34"/>
        <v>98.453177257524786</v>
      </c>
      <c r="BC92" s="28">
        <v>13252084</v>
      </c>
      <c r="BD92" s="28">
        <v>934522</v>
      </c>
      <c r="BE92" s="28">
        <v>0</v>
      </c>
      <c r="BF92" s="28">
        <v>14186606</v>
      </c>
      <c r="BG92" s="28">
        <f t="shared" si="25"/>
        <v>0</v>
      </c>
      <c r="BH92" s="27">
        <f t="shared" si="26"/>
        <v>100</v>
      </c>
      <c r="BI92" s="27">
        <f t="shared" si="27"/>
        <v>100</v>
      </c>
      <c r="BJ92" s="27" t="str">
        <f t="shared" si="45"/>
        <v>&gt;30</v>
      </c>
      <c r="BK92" s="27">
        <f t="shared" si="49"/>
        <v>0</v>
      </c>
      <c r="BL92" s="27">
        <f t="shared" si="50"/>
        <v>100</v>
      </c>
      <c r="BM92" s="27" t="str">
        <f t="shared" si="46"/>
        <v>&gt;30</v>
      </c>
      <c r="BN92" s="34">
        <v>0</v>
      </c>
      <c r="BO92" s="28">
        <f t="shared" si="35"/>
        <v>5887.5</v>
      </c>
      <c r="BP92" s="27">
        <f t="shared" si="51"/>
        <v>1.5468227424752159</v>
      </c>
      <c r="BQ92" s="27" t="str">
        <f t="shared" si="47"/>
        <v>0-5</v>
      </c>
      <c r="BR92" s="18"/>
      <c r="BS92" s="27"/>
      <c r="BT92" s="27"/>
      <c r="BU92" s="27"/>
      <c r="BV92" s="18"/>
      <c r="BW92" s="18"/>
      <c r="BX92" s="18"/>
      <c r="BY92" s="18"/>
      <c r="BZ92" s="18"/>
      <c r="CA92" s="18"/>
    </row>
    <row r="93" spans="1:79" s="35" customFormat="1" ht="60" hidden="1" customHeight="1" x14ac:dyDescent="0.25">
      <c r="A93" s="26">
        <v>88</v>
      </c>
      <c r="B93" s="27" t="s">
        <v>94</v>
      </c>
      <c r="C93" s="28" t="s">
        <v>95</v>
      </c>
      <c r="D93" s="28" t="s">
        <v>237</v>
      </c>
      <c r="E93" s="29" t="s">
        <v>293</v>
      </c>
      <c r="F93" s="29" t="s">
        <v>294</v>
      </c>
      <c r="G93" s="29" t="str">
        <f t="shared" si="36"/>
        <v>SANIKEREF05-SONDEKERE</v>
      </c>
      <c r="H93" s="29">
        <v>1310401903090900</v>
      </c>
      <c r="I93" s="29" t="s">
        <v>100</v>
      </c>
      <c r="J93" s="28">
        <v>13.6</v>
      </c>
      <c r="K93" s="28">
        <v>14.8</v>
      </c>
      <c r="L93" s="28">
        <f t="shared" si="37"/>
        <v>28.4</v>
      </c>
      <c r="M93" s="28">
        <v>102</v>
      </c>
      <c r="N93" s="28">
        <v>0</v>
      </c>
      <c r="O93" s="28">
        <v>216</v>
      </c>
      <c r="P93" s="28">
        <v>689.62599999999998</v>
      </c>
      <c r="Q93" s="28">
        <v>665.54100000000005</v>
      </c>
      <c r="R93" s="28" t="e">
        <f>VLOOKUP(G93,'[1]CTAZ Jan-25'!$I$167:$Z$2542,18,FALSE)</f>
        <v>#N/A</v>
      </c>
      <c r="S93" s="28" t="e">
        <f t="shared" si="38"/>
        <v>#N/A</v>
      </c>
      <c r="T93" s="28">
        <f t="shared" si="31"/>
        <v>24.084999999999923</v>
      </c>
      <c r="U93" s="28">
        <v>20000</v>
      </c>
      <c r="V93" s="28">
        <v>481699.99999999843</v>
      </c>
      <c r="W93" s="28">
        <v>1</v>
      </c>
      <c r="X93" s="28">
        <v>481699.99999999843</v>
      </c>
      <c r="Y93" s="28">
        <v>0</v>
      </c>
      <c r="Z93" s="28">
        <v>0</v>
      </c>
      <c r="AA93" s="28">
        <v>0</v>
      </c>
      <c r="AB93" s="28">
        <v>0</v>
      </c>
      <c r="AC93" s="28">
        <v>0</v>
      </c>
      <c r="AD93" s="28">
        <f t="shared" si="39"/>
        <v>0</v>
      </c>
      <c r="AE93" s="28">
        <v>0</v>
      </c>
      <c r="AF93" s="28">
        <v>0</v>
      </c>
      <c r="AG93" s="28">
        <v>0</v>
      </c>
      <c r="AH93" s="28">
        <v>0</v>
      </c>
      <c r="AI93" s="28">
        <v>60000</v>
      </c>
      <c r="AJ93" s="28">
        <f t="shared" si="40"/>
        <v>60000</v>
      </c>
      <c r="AK93" s="28">
        <v>0</v>
      </c>
      <c r="AL93" s="28">
        <v>0</v>
      </c>
      <c r="AM93" s="28">
        <v>0</v>
      </c>
      <c r="AN93" s="28">
        <f t="shared" si="32"/>
        <v>421699.99999999843</v>
      </c>
      <c r="AO93" s="28">
        <f>X93+Y93-AJ93+AM93</f>
        <v>421699.99999999843</v>
      </c>
      <c r="AP93" s="28">
        <f>AN93-AO93</f>
        <v>0</v>
      </c>
      <c r="AQ93" s="28">
        <v>0</v>
      </c>
      <c r="AR93" s="28">
        <v>0</v>
      </c>
      <c r="AS93" s="28">
        <v>379600</v>
      </c>
      <c r="AT93" s="28">
        <v>0</v>
      </c>
      <c r="AU93" s="28">
        <f t="shared" si="41"/>
        <v>379600</v>
      </c>
      <c r="AV93" s="28">
        <f t="shared" si="42"/>
        <v>42099.999999998428</v>
      </c>
      <c r="AW93" s="30">
        <f t="shared" si="33"/>
        <v>9.9834005216975541</v>
      </c>
      <c r="AX93" s="30">
        <v>21.2</v>
      </c>
      <c r="AY93" s="30">
        <f t="shared" si="43"/>
        <v>-11.216599478302445</v>
      </c>
      <c r="AZ93" s="28" t="str">
        <f t="shared" si="44"/>
        <v>5-10</v>
      </c>
      <c r="BA93" s="28">
        <f t="shared" si="48"/>
        <v>90.016599478302453</v>
      </c>
      <c r="BB93" s="31">
        <f t="shared" si="34"/>
        <v>90.016599478302453</v>
      </c>
      <c r="BC93" s="28">
        <v>8806017</v>
      </c>
      <c r="BD93" s="28">
        <v>2209272</v>
      </c>
      <c r="BE93" s="28">
        <v>2209272</v>
      </c>
      <c r="BF93" s="28">
        <v>8806017</v>
      </c>
      <c r="BG93" s="32">
        <f t="shared" si="25"/>
        <v>100</v>
      </c>
      <c r="BH93" s="24">
        <f t="shared" si="26"/>
        <v>9.9834005216975505</v>
      </c>
      <c r="BI93" s="33">
        <f t="shared" si="27"/>
        <v>9.9834005216975505</v>
      </c>
      <c r="BJ93" s="24" t="str">
        <f t="shared" si="45"/>
        <v>5-10</v>
      </c>
      <c r="BK93" s="33">
        <f t="shared" si="49"/>
        <v>100</v>
      </c>
      <c r="BL93" s="33">
        <f t="shared" si="50"/>
        <v>9.9834005216975505</v>
      </c>
      <c r="BM93" s="33" t="str">
        <f t="shared" si="46"/>
        <v>5-10</v>
      </c>
      <c r="BN93" s="34"/>
      <c r="BO93" s="28">
        <f t="shared" si="35"/>
        <v>379600</v>
      </c>
      <c r="BP93" s="27">
        <f t="shared" si="51"/>
        <v>9.9834005216975541</v>
      </c>
      <c r="BQ93" s="27" t="str">
        <f t="shared" si="47"/>
        <v>5-10</v>
      </c>
      <c r="BR93" s="18"/>
      <c r="BS93" s="27"/>
      <c r="BT93" s="27"/>
      <c r="BU93" s="27"/>
      <c r="BV93" s="18"/>
      <c r="BW93" s="18"/>
      <c r="BX93" s="18"/>
      <c r="BY93" s="18"/>
      <c r="BZ93" s="18"/>
      <c r="CA93" s="18"/>
    </row>
    <row r="94" spans="1:79" s="35" customFormat="1" ht="60" hidden="1" customHeight="1" x14ac:dyDescent="0.25">
      <c r="A94" s="26">
        <v>89</v>
      </c>
      <c r="B94" s="27" t="s">
        <v>94</v>
      </c>
      <c r="C94" s="28" t="s">
        <v>95</v>
      </c>
      <c r="D94" s="28" t="s">
        <v>123</v>
      </c>
      <c r="E94" s="29" t="s">
        <v>295</v>
      </c>
      <c r="F94" s="29" t="s">
        <v>296</v>
      </c>
      <c r="G94" s="29" t="str">
        <f t="shared" si="36"/>
        <v>PD KOTE_66F09-MADDIHALLY</v>
      </c>
      <c r="H94" s="29" t="s">
        <v>297</v>
      </c>
      <c r="I94" s="29" t="s">
        <v>100</v>
      </c>
      <c r="J94" s="28">
        <v>13.159299999999998</v>
      </c>
      <c r="K94" s="28">
        <v>16.8</v>
      </c>
      <c r="L94" s="28">
        <f t="shared" si="37"/>
        <v>29.959299999999999</v>
      </c>
      <c r="M94" s="28">
        <v>106</v>
      </c>
      <c r="N94" s="28">
        <v>3</v>
      </c>
      <c r="O94" s="28">
        <v>385</v>
      </c>
      <c r="P94" s="28">
        <v>8662.5</v>
      </c>
      <c r="Q94" s="28">
        <v>8333</v>
      </c>
      <c r="R94" s="28">
        <f>VLOOKUP(G94,'[1]CTAZ Jan-25'!$I$167:$Z$2542,18,FALSE)</f>
        <v>8333</v>
      </c>
      <c r="S94" s="28">
        <f t="shared" si="38"/>
        <v>0</v>
      </c>
      <c r="T94" s="28">
        <f t="shared" si="31"/>
        <v>329.5</v>
      </c>
      <c r="U94" s="28">
        <v>2000</v>
      </c>
      <c r="V94" s="28">
        <v>659000</v>
      </c>
      <c r="W94" s="28">
        <v>1</v>
      </c>
      <c r="X94" s="28">
        <v>659000</v>
      </c>
      <c r="Y94" s="28">
        <v>0</v>
      </c>
      <c r="Z94" s="28">
        <v>0</v>
      </c>
      <c r="AA94" s="28">
        <v>0</v>
      </c>
      <c r="AB94" s="28">
        <v>0</v>
      </c>
      <c r="AC94" s="28">
        <v>10000</v>
      </c>
      <c r="AD94" s="28">
        <f t="shared" si="39"/>
        <v>10000</v>
      </c>
      <c r="AE94" s="28">
        <v>0</v>
      </c>
      <c r="AF94" s="28">
        <v>0</v>
      </c>
      <c r="AG94" s="28">
        <v>0</v>
      </c>
      <c r="AH94" s="28">
        <v>0</v>
      </c>
      <c r="AI94" s="28">
        <v>0</v>
      </c>
      <c r="AJ94" s="28">
        <f t="shared" si="40"/>
        <v>0</v>
      </c>
      <c r="AK94" s="28">
        <v>0</v>
      </c>
      <c r="AL94" s="28">
        <v>0</v>
      </c>
      <c r="AM94" s="28">
        <v>0</v>
      </c>
      <c r="AN94" s="28">
        <f t="shared" si="32"/>
        <v>669000</v>
      </c>
      <c r="AO94" s="28"/>
      <c r="AP94" s="28"/>
      <c r="AQ94" s="28">
        <v>0</v>
      </c>
      <c r="AR94" s="28">
        <v>0</v>
      </c>
      <c r="AS94" s="28">
        <v>605444.37299999828</v>
      </c>
      <c r="AT94" s="28">
        <v>0</v>
      </c>
      <c r="AU94" s="28">
        <f t="shared" si="41"/>
        <v>605444.37299999828</v>
      </c>
      <c r="AV94" s="28">
        <f t="shared" si="42"/>
        <v>63555.627000001725</v>
      </c>
      <c r="AW94" s="30">
        <f t="shared" si="33"/>
        <v>9.5000937219733519</v>
      </c>
      <c r="AX94" s="30">
        <f>VLOOKUP(G94,[2]Sheet4!$J$58:$AH$1975,25,FALSE)</f>
        <v>9.5</v>
      </c>
      <c r="AY94" s="30">
        <f t="shared" si="43"/>
        <v>9.3721973351890142E-5</v>
      </c>
      <c r="AZ94" s="28" t="str">
        <f t="shared" si="44"/>
        <v>5-10</v>
      </c>
      <c r="BA94" s="28">
        <f t="shared" si="48"/>
        <v>90.499906278026643</v>
      </c>
      <c r="BB94" s="31">
        <f t="shared" si="34"/>
        <v>90.499906278026643</v>
      </c>
      <c r="BC94" s="28">
        <v>15070710</v>
      </c>
      <c r="BD94" s="28">
        <v>3523685.7200000091</v>
      </c>
      <c r="BE94" s="28">
        <v>3523686.1430000262</v>
      </c>
      <c r="BF94" s="28">
        <v>15070710</v>
      </c>
      <c r="BG94" s="32">
        <f t="shared" si="25"/>
        <v>100.00001200447629</v>
      </c>
      <c r="BH94" s="24">
        <f t="shared" si="26"/>
        <v>9.5000828579335561</v>
      </c>
      <c r="BI94" s="33">
        <f t="shared" si="27"/>
        <v>9.5000828579335561</v>
      </c>
      <c r="BJ94" s="24" t="str">
        <f t="shared" si="45"/>
        <v>5-10</v>
      </c>
      <c r="BK94" s="33">
        <f t="shared" si="49"/>
        <v>100</v>
      </c>
      <c r="BL94" s="33">
        <f t="shared" si="50"/>
        <v>9.5000937219733572</v>
      </c>
      <c r="BM94" s="33" t="str">
        <f t="shared" si="46"/>
        <v>5-10</v>
      </c>
      <c r="BN94" s="34"/>
      <c r="BO94" s="28">
        <f t="shared" si="35"/>
        <v>605444.37299999828</v>
      </c>
      <c r="BP94" s="27">
        <f t="shared" si="51"/>
        <v>9.5000937219733519</v>
      </c>
      <c r="BQ94" s="27" t="str">
        <f t="shared" si="47"/>
        <v>5-10</v>
      </c>
      <c r="BR94" s="18"/>
      <c r="BS94" s="27"/>
      <c r="BT94" s="27"/>
      <c r="BU94" s="27"/>
      <c r="BV94" s="18"/>
      <c r="BW94" s="18"/>
      <c r="BX94" s="18"/>
      <c r="BY94" s="18"/>
      <c r="BZ94" s="18"/>
      <c r="CA94" s="18"/>
    </row>
    <row r="95" spans="1:79" s="35" customFormat="1" ht="60" hidden="1" customHeight="1" x14ac:dyDescent="0.25">
      <c r="A95" s="26">
        <v>90</v>
      </c>
      <c r="B95" s="27" t="s">
        <v>94</v>
      </c>
      <c r="C95" s="28" t="s">
        <v>95</v>
      </c>
      <c r="D95" s="28" t="s">
        <v>123</v>
      </c>
      <c r="E95" s="29" t="s">
        <v>295</v>
      </c>
      <c r="F95" s="29" t="s">
        <v>298</v>
      </c>
      <c r="G95" s="29" t="str">
        <f t="shared" si="36"/>
        <v>PD KOTE_66F02-PD-KOTE</v>
      </c>
      <c r="H95" s="29" t="s">
        <v>299</v>
      </c>
      <c r="I95" s="29" t="s">
        <v>100</v>
      </c>
      <c r="J95" s="28">
        <v>18.68</v>
      </c>
      <c r="K95" s="28">
        <v>19.600000000000001</v>
      </c>
      <c r="L95" s="28">
        <f t="shared" si="37"/>
        <v>38.28</v>
      </c>
      <c r="M95" s="28">
        <v>112</v>
      </c>
      <c r="N95" s="28">
        <v>4</v>
      </c>
      <c r="O95" s="28">
        <v>307</v>
      </c>
      <c r="P95" s="28">
        <v>881.33600000000001</v>
      </c>
      <c r="Q95" s="28">
        <v>853.97</v>
      </c>
      <c r="R95" s="28">
        <f>VLOOKUP(G95,'[1]CTAZ Jan-25'!$I$167:$Z$2542,18,FALSE)</f>
        <v>853.97</v>
      </c>
      <c r="S95" s="28">
        <f t="shared" si="38"/>
        <v>0</v>
      </c>
      <c r="T95" s="28">
        <f t="shared" si="31"/>
        <v>27.365999999999985</v>
      </c>
      <c r="U95" s="28">
        <v>20000</v>
      </c>
      <c r="V95" s="28">
        <v>547319.99999999977</v>
      </c>
      <c r="W95" s="28">
        <v>1</v>
      </c>
      <c r="X95" s="28">
        <v>547319.99999999977</v>
      </c>
      <c r="Y95" s="28">
        <v>0</v>
      </c>
      <c r="Z95" s="28">
        <v>0</v>
      </c>
      <c r="AA95" s="28">
        <v>0</v>
      </c>
      <c r="AB95" s="28">
        <v>0</v>
      </c>
      <c r="AC95" s="28">
        <v>0</v>
      </c>
      <c r="AD95" s="28">
        <f t="shared" si="39"/>
        <v>0</v>
      </c>
      <c r="AE95" s="28">
        <v>0</v>
      </c>
      <c r="AF95" s="28">
        <v>0</v>
      </c>
      <c r="AG95" s="28">
        <v>0</v>
      </c>
      <c r="AH95" s="28">
        <v>0</v>
      </c>
      <c r="AI95" s="28">
        <v>0</v>
      </c>
      <c r="AJ95" s="28">
        <f t="shared" si="40"/>
        <v>0</v>
      </c>
      <c r="AK95" s="28">
        <v>0</v>
      </c>
      <c r="AL95" s="28">
        <v>0</v>
      </c>
      <c r="AM95" s="28">
        <v>0</v>
      </c>
      <c r="AN95" s="28">
        <f t="shared" si="32"/>
        <v>547319.99999999977</v>
      </c>
      <c r="AO95" s="28"/>
      <c r="AP95" s="28"/>
      <c r="AQ95" s="28">
        <v>0</v>
      </c>
      <c r="AR95" s="28">
        <v>0</v>
      </c>
      <c r="AS95" s="28">
        <v>495324.77799999842</v>
      </c>
      <c r="AT95" s="28">
        <v>0</v>
      </c>
      <c r="AU95" s="28">
        <f t="shared" si="41"/>
        <v>495324.77799999842</v>
      </c>
      <c r="AV95" s="28">
        <f t="shared" si="42"/>
        <v>51995.222000001348</v>
      </c>
      <c r="AW95" s="30">
        <f t="shared" si="33"/>
        <v>9.4999674778925254</v>
      </c>
      <c r="AX95" s="30">
        <f>VLOOKUP(G95,[2]Sheet4!$J$58:$AH$1975,25,FALSE)</f>
        <v>9.5</v>
      </c>
      <c r="AY95" s="30">
        <f t="shared" si="43"/>
        <v>-3.2522107474619588E-5</v>
      </c>
      <c r="AZ95" s="28" t="str">
        <f t="shared" si="44"/>
        <v>5-10</v>
      </c>
      <c r="BA95" s="28">
        <f t="shared" si="48"/>
        <v>90.500032522107475</v>
      </c>
      <c r="BB95" s="31">
        <f t="shared" si="34"/>
        <v>90.500032522107475</v>
      </c>
      <c r="BC95" s="28">
        <v>10298574</v>
      </c>
      <c r="BD95" s="28">
        <v>2882790.6299999952</v>
      </c>
      <c r="BE95" s="28">
        <v>2882790.1089999997</v>
      </c>
      <c r="BF95" s="28">
        <v>10298574</v>
      </c>
      <c r="BG95" s="32">
        <f t="shared" si="25"/>
        <v>99.99998192723433</v>
      </c>
      <c r="BH95" s="24">
        <f t="shared" si="26"/>
        <v>9.4999838337513349</v>
      </c>
      <c r="BI95" s="33">
        <f t="shared" si="27"/>
        <v>9.4999838337513349</v>
      </c>
      <c r="BJ95" s="24" t="str">
        <f t="shared" si="45"/>
        <v>5-10</v>
      </c>
      <c r="BK95" s="33">
        <f t="shared" si="49"/>
        <v>99.99998192723433</v>
      </c>
      <c r="BL95" s="33">
        <f t="shared" si="50"/>
        <v>9.4999838337513349</v>
      </c>
      <c r="BM95" s="33" t="str">
        <f t="shared" si="46"/>
        <v>5-10</v>
      </c>
      <c r="BN95" s="34"/>
      <c r="BO95" s="28">
        <f t="shared" si="35"/>
        <v>495324.77799999842</v>
      </c>
      <c r="BP95" s="27">
        <f t="shared" si="51"/>
        <v>9.4999674778925254</v>
      </c>
      <c r="BQ95" s="27" t="str">
        <f t="shared" si="47"/>
        <v>5-10</v>
      </c>
      <c r="BR95" s="18"/>
      <c r="BS95" s="27"/>
      <c r="BT95" s="27"/>
      <c r="BU95" s="27"/>
      <c r="BV95" s="18"/>
      <c r="BW95" s="18"/>
      <c r="BX95" s="18"/>
      <c r="BY95" s="18"/>
      <c r="BZ95" s="18"/>
      <c r="CA95" s="18"/>
    </row>
    <row r="96" spans="1:79" s="35" customFormat="1" ht="60" hidden="1" customHeight="1" x14ac:dyDescent="0.25">
      <c r="A96" s="26">
        <v>91</v>
      </c>
      <c r="B96" s="27" t="s">
        <v>94</v>
      </c>
      <c r="C96" s="28" t="s">
        <v>95</v>
      </c>
      <c r="D96" s="28" t="s">
        <v>123</v>
      </c>
      <c r="E96" s="29" t="s">
        <v>295</v>
      </c>
      <c r="F96" s="29" t="s">
        <v>300</v>
      </c>
      <c r="G96" s="29" t="str">
        <f t="shared" si="36"/>
        <v>PD KOTE_66F05-HALAGALADDI NJY</v>
      </c>
      <c r="H96" s="29" t="s">
        <v>301</v>
      </c>
      <c r="I96" s="29" t="s">
        <v>103</v>
      </c>
      <c r="J96" s="28">
        <v>13.179299999999998</v>
      </c>
      <c r="K96" s="28">
        <v>14.43</v>
      </c>
      <c r="L96" s="28">
        <f t="shared" si="37"/>
        <v>27.609299999999998</v>
      </c>
      <c r="M96" s="28">
        <v>58</v>
      </c>
      <c r="N96" s="28">
        <v>2264</v>
      </c>
      <c r="O96" s="28">
        <v>0</v>
      </c>
      <c r="P96" s="28">
        <v>13116.6</v>
      </c>
      <c r="Q96" s="28">
        <v>12902.3</v>
      </c>
      <c r="R96" s="28">
        <f>VLOOKUP(G96,'[1]CTAZ Jan-25'!$I$167:$Z$2542,18,FALSE)</f>
        <v>12902.3</v>
      </c>
      <c r="S96" s="28">
        <f t="shared" si="38"/>
        <v>0</v>
      </c>
      <c r="T96" s="28">
        <f t="shared" si="31"/>
        <v>214.30000000000109</v>
      </c>
      <c r="U96" s="28">
        <v>1000</v>
      </c>
      <c r="V96" s="28">
        <v>214300.00000000111</v>
      </c>
      <c r="W96" s="28">
        <v>1</v>
      </c>
      <c r="X96" s="28">
        <v>214300.00000000111</v>
      </c>
      <c r="Y96" s="28">
        <v>0</v>
      </c>
      <c r="Z96" s="28">
        <v>0</v>
      </c>
      <c r="AA96" s="28">
        <v>0</v>
      </c>
      <c r="AB96" s="28">
        <v>0</v>
      </c>
      <c r="AC96" s="28">
        <v>0</v>
      </c>
      <c r="AD96" s="28">
        <f t="shared" si="39"/>
        <v>0</v>
      </c>
      <c r="AE96" s="28">
        <v>0</v>
      </c>
      <c r="AF96" s="28">
        <v>0</v>
      </c>
      <c r="AG96" s="28">
        <v>0</v>
      </c>
      <c r="AH96" s="28">
        <v>0</v>
      </c>
      <c r="AI96" s="28">
        <v>116000</v>
      </c>
      <c r="AJ96" s="28">
        <f t="shared" si="40"/>
        <v>116000</v>
      </c>
      <c r="AK96" s="28">
        <v>0</v>
      </c>
      <c r="AL96" s="28">
        <v>0</v>
      </c>
      <c r="AM96" s="28">
        <v>0</v>
      </c>
      <c r="AN96" s="28">
        <f t="shared" si="32"/>
        <v>98300.000000001106</v>
      </c>
      <c r="AO96" s="28"/>
      <c r="AP96" s="28"/>
      <c r="AQ96" s="28">
        <v>0</v>
      </c>
      <c r="AR96" s="28">
        <v>0</v>
      </c>
      <c r="AS96" s="28">
        <v>87018.7</v>
      </c>
      <c r="AT96" s="28">
        <v>0</v>
      </c>
      <c r="AU96" s="28">
        <f t="shared" si="41"/>
        <v>87018.7</v>
      </c>
      <c r="AV96" s="28">
        <f t="shared" si="42"/>
        <v>11281.300000001109</v>
      </c>
      <c r="AW96" s="30">
        <f t="shared" si="33"/>
        <v>11.476398779248202</v>
      </c>
      <c r="AX96" s="30">
        <f>VLOOKUP(G96,[2]Sheet4!$J$58:$AH$1975,25,FALSE)</f>
        <v>11.48</v>
      </c>
      <c r="AY96" s="30">
        <f t="shared" si="43"/>
        <v>-3.601220751798806E-3</v>
      </c>
      <c r="AZ96" s="28" t="str">
        <f t="shared" si="44"/>
        <v>10-15</v>
      </c>
      <c r="BA96" s="28">
        <f t="shared" si="48"/>
        <v>88.5236012207518</v>
      </c>
      <c r="BB96" s="31">
        <f t="shared" si="34"/>
        <v>88.5236012207518</v>
      </c>
      <c r="BC96" s="28">
        <v>28966922.270000037</v>
      </c>
      <c r="BD96" s="28">
        <v>1105777.8599999999</v>
      </c>
      <c r="BE96" s="28">
        <v>746613.85999999987</v>
      </c>
      <c r="BF96" s="28">
        <v>29326086.270000037</v>
      </c>
      <c r="BG96" s="32">
        <f t="shared" si="25"/>
        <v>67.519335212589624</v>
      </c>
      <c r="BH96" s="24">
        <f t="shared" si="26"/>
        <v>40.229452949504505</v>
      </c>
      <c r="BI96" s="33">
        <f t="shared" si="27"/>
        <v>40.229452949504505</v>
      </c>
      <c r="BJ96" s="24" t="str">
        <f t="shared" si="45"/>
        <v>&gt;30</v>
      </c>
      <c r="BK96" s="33">
        <f t="shared" si="49"/>
        <v>67.51933521258961</v>
      </c>
      <c r="BL96" s="33">
        <f t="shared" si="50"/>
        <v>40.22945294950452</v>
      </c>
      <c r="BM96" s="33" t="str">
        <f t="shared" si="46"/>
        <v>&gt;30</v>
      </c>
      <c r="BN96" s="34"/>
      <c r="BO96" s="28">
        <f t="shared" si="35"/>
        <v>87018.7</v>
      </c>
      <c r="BP96" s="27">
        <f t="shared" si="51"/>
        <v>11.476398779248202</v>
      </c>
      <c r="BQ96" s="27" t="str">
        <f t="shared" si="47"/>
        <v>10-15</v>
      </c>
      <c r="BR96" s="18"/>
      <c r="BS96" s="27"/>
      <c r="BT96" s="27"/>
      <c r="BU96" s="27"/>
      <c r="BV96" s="18"/>
      <c r="BW96" s="18"/>
      <c r="BX96" s="18"/>
      <c r="BY96" s="18"/>
      <c r="BZ96" s="18"/>
      <c r="CA96" s="18"/>
    </row>
    <row r="97" spans="1:79" s="35" customFormat="1" ht="60" hidden="1" customHeight="1" x14ac:dyDescent="0.25">
      <c r="A97" s="26">
        <v>92</v>
      </c>
      <c r="B97" s="27" t="s">
        <v>94</v>
      </c>
      <c r="C97" s="28" t="s">
        <v>95</v>
      </c>
      <c r="D97" s="28" t="s">
        <v>196</v>
      </c>
      <c r="E97" s="29" t="s">
        <v>302</v>
      </c>
      <c r="F97" s="29" t="s">
        <v>303</v>
      </c>
      <c r="G97" s="29" t="str">
        <f t="shared" si="36"/>
        <v>RANGANATHAPURA_66F01-KUNDALAGURA</v>
      </c>
      <c r="H97" s="29" t="s">
        <v>304</v>
      </c>
      <c r="I97" s="29" t="s">
        <v>100</v>
      </c>
      <c r="J97" s="28">
        <v>16.8</v>
      </c>
      <c r="K97" s="28">
        <v>18.600000000000001</v>
      </c>
      <c r="L97" s="28">
        <f t="shared" si="37"/>
        <v>35.400000000000006</v>
      </c>
      <c r="M97" s="28">
        <v>116</v>
      </c>
      <c r="N97" s="28">
        <v>18</v>
      </c>
      <c r="O97" s="28">
        <v>506</v>
      </c>
      <c r="P97" s="28">
        <v>80.664000000000001</v>
      </c>
      <c r="Q97" s="28">
        <v>52.369</v>
      </c>
      <c r="R97" s="28">
        <f>VLOOKUP(G97,'[1]CTAZ Jan-25'!$I$167:$Z$2542,18,FALSE)</f>
        <v>52.369</v>
      </c>
      <c r="S97" s="28">
        <f t="shared" si="38"/>
        <v>0</v>
      </c>
      <c r="T97" s="28">
        <f t="shared" si="31"/>
        <v>28.295000000000002</v>
      </c>
      <c r="U97" s="28">
        <v>20000</v>
      </c>
      <c r="V97" s="28">
        <v>565900</v>
      </c>
      <c r="W97" s="28">
        <v>1</v>
      </c>
      <c r="X97" s="28">
        <v>565900</v>
      </c>
      <c r="Y97" s="28">
        <v>0</v>
      </c>
      <c r="Z97" s="28">
        <v>0</v>
      </c>
      <c r="AA97" s="28">
        <v>0</v>
      </c>
      <c r="AB97" s="28">
        <v>0</v>
      </c>
      <c r="AC97" s="28">
        <v>10000</v>
      </c>
      <c r="AD97" s="28">
        <f t="shared" si="39"/>
        <v>10000</v>
      </c>
      <c r="AE97" s="28">
        <v>0</v>
      </c>
      <c r="AF97" s="28">
        <v>0</v>
      </c>
      <c r="AG97" s="28">
        <v>0</v>
      </c>
      <c r="AH97" s="28">
        <v>0</v>
      </c>
      <c r="AI97" s="28">
        <v>0</v>
      </c>
      <c r="AJ97" s="28">
        <f t="shared" si="40"/>
        <v>0</v>
      </c>
      <c r="AK97" s="28">
        <v>0</v>
      </c>
      <c r="AL97" s="28">
        <v>0</v>
      </c>
      <c r="AM97" s="28">
        <v>0</v>
      </c>
      <c r="AN97" s="28">
        <f t="shared" si="32"/>
        <v>575900</v>
      </c>
      <c r="AO97" s="28"/>
      <c r="AP97" s="28"/>
      <c r="AQ97" s="28">
        <v>0</v>
      </c>
      <c r="AR97" s="28">
        <v>0</v>
      </c>
      <c r="AS97" s="28">
        <v>521190.98800000205</v>
      </c>
      <c r="AT97" s="28">
        <v>0</v>
      </c>
      <c r="AU97" s="28">
        <f t="shared" si="41"/>
        <v>521190.98800000205</v>
      </c>
      <c r="AV97" s="28">
        <f t="shared" si="42"/>
        <v>54709.011999997951</v>
      </c>
      <c r="AW97" s="30">
        <f t="shared" si="33"/>
        <v>9.4997416218089867</v>
      </c>
      <c r="AX97" s="30">
        <f>VLOOKUP(G97,[2]Sheet4!$J$58:$AH$1975,25,FALSE)</f>
        <v>9.5</v>
      </c>
      <c r="AY97" s="30">
        <f t="shared" si="43"/>
        <v>-2.5837819101326431E-4</v>
      </c>
      <c r="AZ97" s="28" t="str">
        <f t="shared" si="44"/>
        <v>5-10</v>
      </c>
      <c r="BA97" s="28">
        <f t="shared" si="48"/>
        <v>90.500258378191006</v>
      </c>
      <c r="BB97" s="31">
        <f t="shared" si="34"/>
        <v>90.500258378191006</v>
      </c>
      <c r="BC97" s="28">
        <v>20112130</v>
      </c>
      <c r="BD97" s="28">
        <v>3033330.4000000171</v>
      </c>
      <c r="BE97" s="28">
        <v>3033331.3839999754</v>
      </c>
      <c r="BF97" s="28">
        <v>20112130</v>
      </c>
      <c r="BG97" s="32">
        <f t="shared" si="25"/>
        <v>100.00003243959044</v>
      </c>
      <c r="BH97" s="24">
        <f t="shared" si="26"/>
        <v>9.499712263895832</v>
      </c>
      <c r="BI97" s="33">
        <f t="shared" si="27"/>
        <v>9.499712263895832</v>
      </c>
      <c r="BJ97" s="24" t="str">
        <f t="shared" si="45"/>
        <v>5-10</v>
      </c>
      <c r="BK97" s="33">
        <f t="shared" si="49"/>
        <v>100</v>
      </c>
      <c r="BL97" s="33">
        <f t="shared" si="50"/>
        <v>9.4997416218089885</v>
      </c>
      <c r="BM97" s="33" t="str">
        <f t="shared" si="46"/>
        <v>5-10</v>
      </c>
      <c r="BN97" s="34"/>
      <c r="BO97" s="28">
        <f t="shared" si="35"/>
        <v>521190.98800000205</v>
      </c>
      <c r="BP97" s="27">
        <f t="shared" si="51"/>
        <v>9.4997416218089867</v>
      </c>
      <c r="BQ97" s="27" t="str">
        <f t="shared" si="47"/>
        <v>5-10</v>
      </c>
      <c r="BR97" s="18"/>
      <c r="BS97" s="27"/>
      <c r="BT97" s="27"/>
      <c r="BU97" s="27"/>
      <c r="BV97" s="18"/>
      <c r="BW97" s="18"/>
      <c r="BX97" s="18"/>
      <c r="BY97" s="18"/>
      <c r="BZ97" s="18"/>
      <c r="CA97" s="18"/>
    </row>
    <row r="98" spans="1:79" s="35" customFormat="1" ht="60" hidden="1" customHeight="1" x14ac:dyDescent="0.25">
      <c r="A98" s="26">
        <v>93</v>
      </c>
      <c r="B98" s="27" t="s">
        <v>94</v>
      </c>
      <c r="C98" s="28" t="s">
        <v>95</v>
      </c>
      <c r="D98" s="28" t="s">
        <v>196</v>
      </c>
      <c r="E98" s="29" t="s">
        <v>302</v>
      </c>
      <c r="F98" s="29" t="s">
        <v>305</v>
      </c>
      <c r="G98" s="29" t="str">
        <f t="shared" si="36"/>
        <v>RANGANATHAPURA_66F02-KODIHALLI</v>
      </c>
      <c r="H98" s="29" t="s">
        <v>306</v>
      </c>
      <c r="I98" s="29" t="s">
        <v>100</v>
      </c>
      <c r="J98" s="28">
        <v>15.8</v>
      </c>
      <c r="K98" s="28">
        <v>16.8</v>
      </c>
      <c r="L98" s="28">
        <f t="shared" si="37"/>
        <v>32.6</v>
      </c>
      <c r="M98" s="28">
        <v>121</v>
      </c>
      <c r="N98" s="28">
        <v>6</v>
      </c>
      <c r="O98" s="28">
        <v>629</v>
      </c>
      <c r="P98" s="28">
        <v>1104.0899999999999</v>
      </c>
      <c r="Q98" s="28">
        <v>1061.9590000000001</v>
      </c>
      <c r="R98" s="28">
        <f>VLOOKUP(G98,'[1]CTAZ Jan-25'!$I$167:$Z$2542,18,FALSE)</f>
        <v>1061.9590000000001</v>
      </c>
      <c r="S98" s="28">
        <f t="shared" si="38"/>
        <v>0</v>
      </c>
      <c r="T98" s="28">
        <f t="shared" si="31"/>
        <v>42.130999999999858</v>
      </c>
      <c r="U98" s="28">
        <v>20000</v>
      </c>
      <c r="V98" s="28">
        <v>842619.99999999721</v>
      </c>
      <c r="W98" s="28">
        <v>1</v>
      </c>
      <c r="X98" s="28">
        <v>842619.99999999721</v>
      </c>
      <c r="Y98" s="28">
        <v>0</v>
      </c>
      <c r="Z98" s="28">
        <v>0</v>
      </c>
      <c r="AA98" s="28">
        <v>0</v>
      </c>
      <c r="AB98" s="28">
        <v>0</v>
      </c>
      <c r="AC98" s="28">
        <v>10000</v>
      </c>
      <c r="AD98" s="28">
        <f t="shared" si="39"/>
        <v>10000</v>
      </c>
      <c r="AE98" s="28">
        <v>0</v>
      </c>
      <c r="AF98" s="28">
        <v>0</v>
      </c>
      <c r="AG98" s="28">
        <v>0</v>
      </c>
      <c r="AH98" s="28">
        <v>0</v>
      </c>
      <c r="AI98" s="28">
        <v>0</v>
      </c>
      <c r="AJ98" s="28">
        <f t="shared" si="40"/>
        <v>0</v>
      </c>
      <c r="AK98" s="28">
        <v>0</v>
      </c>
      <c r="AL98" s="28">
        <v>0</v>
      </c>
      <c r="AM98" s="28">
        <v>0</v>
      </c>
      <c r="AN98" s="28">
        <f t="shared" si="32"/>
        <v>852619.99999999721</v>
      </c>
      <c r="AO98" s="28"/>
      <c r="AP98" s="28"/>
      <c r="AQ98" s="28">
        <v>0</v>
      </c>
      <c r="AR98" s="28">
        <v>0</v>
      </c>
      <c r="AS98" s="28">
        <v>771618.8909999918</v>
      </c>
      <c r="AT98" s="28">
        <v>0</v>
      </c>
      <c r="AU98" s="28">
        <f t="shared" si="41"/>
        <v>771618.8909999918</v>
      </c>
      <c r="AV98" s="28">
        <f t="shared" si="42"/>
        <v>81001.10900000541</v>
      </c>
      <c r="AW98" s="30">
        <f t="shared" si="33"/>
        <v>9.5002590837660001</v>
      </c>
      <c r="AX98" s="30">
        <f>VLOOKUP(G98,[2]Sheet4!$J$58:$AH$1975,25,FALSE)</f>
        <v>9.5</v>
      </c>
      <c r="AY98" s="30">
        <f t="shared" si="43"/>
        <v>2.5908376600014549E-4</v>
      </c>
      <c r="AZ98" s="28" t="str">
        <f t="shared" si="44"/>
        <v>5-10</v>
      </c>
      <c r="BA98" s="28">
        <f t="shared" si="48"/>
        <v>90.499740916233989</v>
      </c>
      <c r="BB98" s="31">
        <f t="shared" si="34"/>
        <v>90.499740916233989</v>
      </c>
      <c r="BC98" s="28">
        <v>20251926</v>
      </c>
      <c r="BD98" s="28">
        <v>4490821.7799999937</v>
      </c>
      <c r="BE98" s="28">
        <v>4490821.5510000009</v>
      </c>
      <c r="BF98" s="28">
        <v>20251926</v>
      </c>
      <c r="BG98" s="32">
        <f t="shared" si="25"/>
        <v>99.999994900710732</v>
      </c>
      <c r="BH98" s="24">
        <f t="shared" si="26"/>
        <v>9.5002636986095794</v>
      </c>
      <c r="BI98" s="33">
        <f t="shared" si="27"/>
        <v>9.5002636986095794</v>
      </c>
      <c r="BJ98" s="24" t="str">
        <f t="shared" si="45"/>
        <v>5-10</v>
      </c>
      <c r="BK98" s="33">
        <f t="shared" si="49"/>
        <v>99.999994900710746</v>
      </c>
      <c r="BL98" s="33">
        <f t="shared" si="50"/>
        <v>9.5002636986095794</v>
      </c>
      <c r="BM98" s="33" t="str">
        <f t="shared" si="46"/>
        <v>5-10</v>
      </c>
      <c r="BN98" s="34"/>
      <c r="BO98" s="28">
        <f t="shared" si="35"/>
        <v>771618.8909999918</v>
      </c>
      <c r="BP98" s="27">
        <f t="shared" si="51"/>
        <v>9.5002590837660001</v>
      </c>
      <c r="BQ98" s="27" t="str">
        <f t="shared" si="47"/>
        <v>5-10</v>
      </c>
      <c r="BR98" s="18"/>
      <c r="BS98" s="27"/>
      <c r="BT98" s="27"/>
      <c r="BU98" s="27"/>
      <c r="BV98" s="18"/>
      <c r="BW98" s="18"/>
      <c r="BX98" s="18"/>
      <c r="BY98" s="18"/>
      <c r="BZ98" s="18"/>
      <c r="CA98" s="18"/>
    </row>
    <row r="99" spans="1:79" s="35" customFormat="1" ht="60" hidden="1" customHeight="1" x14ac:dyDescent="0.25">
      <c r="A99" s="26">
        <v>94</v>
      </c>
      <c r="B99" s="27" t="s">
        <v>94</v>
      </c>
      <c r="C99" s="28" t="s">
        <v>95</v>
      </c>
      <c r="D99" s="28" t="s">
        <v>196</v>
      </c>
      <c r="E99" s="29" t="s">
        <v>302</v>
      </c>
      <c r="F99" s="29" t="s">
        <v>307</v>
      </c>
      <c r="G99" s="29" t="str">
        <f t="shared" si="36"/>
        <v>RANGANATHAPURA_66F03-UPPALAGERE</v>
      </c>
      <c r="H99" s="29" t="s">
        <v>308</v>
      </c>
      <c r="I99" s="29" t="s">
        <v>100</v>
      </c>
      <c r="J99" s="28">
        <v>14.6</v>
      </c>
      <c r="K99" s="28">
        <v>18.5</v>
      </c>
      <c r="L99" s="28">
        <f t="shared" si="37"/>
        <v>33.1</v>
      </c>
      <c r="M99" s="28">
        <v>109</v>
      </c>
      <c r="N99" s="28">
        <v>3</v>
      </c>
      <c r="O99" s="28">
        <v>626</v>
      </c>
      <c r="P99" s="28">
        <v>637.654</v>
      </c>
      <c r="Q99" s="28">
        <v>614.58199999999999</v>
      </c>
      <c r="R99" s="28">
        <f>VLOOKUP(G99,'[1]CTAZ Jan-25'!$I$167:$Z$2542,18,FALSE)</f>
        <v>614.58199999999999</v>
      </c>
      <c r="S99" s="28">
        <f t="shared" si="38"/>
        <v>0</v>
      </c>
      <c r="T99" s="28">
        <f t="shared" si="31"/>
        <v>23.072000000000003</v>
      </c>
      <c r="U99" s="28">
        <v>20000</v>
      </c>
      <c r="V99" s="28">
        <v>461440.00000000006</v>
      </c>
      <c r="W99" s="28">
        <v>1</v>
      </c>
      <c r="X99" s="28">
        <v>461440.00000000006</v>
      </c>
      <c r="Y99" s="28">
        <v>0</v>
      </c>
      <c r="Z99" s="28">
        <v>0</v>
      </c>
      <c r="AA99" s="28">
        <v>0</v>
      </c>
      <c r="AB99" s="28">
        <v>0</v>
      </c>
      <c r="AC99" s="28">
        <v>10000</v>
      </c>
      <c r="AD99" s="28">
        <f t="shared" si="39"/>
        <v>10000</v>
      </c>
      <c r="AE99" s="28">
        <v>0</v>
      </c>
      <c r="AF99" s="28">
        <v>0</v>
      </c>
      <c r="AG99" s="28">
        <v>0</v>
      </c>
      <c r="AH99" s="28">
        <v>0</v>
      </c>
      <c r="AI99" s="28">
        <v>0</v>
      </c>
      <c r="AJ99" s="28">
        <f t="shared" si="40"/>
        <v>0</v>
      </c>
      <c r="AK99" s="28">
        <v>0</v>
      </c>
      <c r="AL99" s="28">
        <v>0</v>
      </c>
      <c r="AM99" s="28">
        <v>0</v>
      </c>
      <c r="AN99" s="28">
        <f t="shared" si="32"/>
        <v>471440.00000000006</v>
      </c>
      <c r="AO99" s="28"/>
      <c r="AP99" s="28"/>
      <c r="AQ99" s="28">
        <v>0</v>
      </c>
      <c r="AR99" s="28">
        <v>0</v>
      </c>
      <c r="AS99" s="28">
        <v>426653.94099999854</v>
      </c>
      <c r="AT99" s="28">
        <v>0</v>
      </c>
      <c r="AU99" s="28">
        <f t="shared" si="41"/>
        <v>426653.94099999854</v>
      </c>
      <c r="AV99" s="28">
        <f t="shared" si="42"/>
        <v>44786.059000001522</v>
      </c>
      <c r="AW99" s="30">
        <f t="shared" si="33"/>
        <v>9.499842821992516</v>
      </c>
      <c r="AX99" s="30">
        <f>VLOOKUP(G99,[2]Sheet4!$J$58:$AH$1975,25,FALSE)</f>
        <v>9.5</v>
      </c>
      <c r="AY99" s="30">
        <f t="shared" si="43"/>
        <v>-1.5717800748404898E-4</v>
      </c>
      <c r="AZ99" s="28" t="str">
        <f t="shared" si="44"/>
        <v>5-10</v>
      </c>
      <c r="BA99" s="28">
        <f t="shared" si="48"/>
        <v>90.500157178007484</v>
      </c>
      <c r="BB99" s="31">
        <f t="shared" si="34"/>
        <v>90.500157178007484</v>
      </c>
      <c r="BC99" s="28">
        <v>28902752</v>
      </c>
      <c r="BD99" s="28">
        <v>2483128.0800000099</v>
      </c>
      <c r="BE99" s="28">
        <v>2483125.8840000043</v>
      </c>
      <c r="BF99" s="28">
        <v>28902752.850000016</v>
      </c>
      <c r="BG99" s="32">
        <f t="shared" si="25"/>
        <v>99.999911563160055</v>
      </c>
      <c r="BH99" s="24">
        <f t="shared" si="26"/>
        <v>9.499922857471665</v>
      </c>
      <c r="BI99" s="33">
        <f t="shared" si="27"/>
        <v>9.499922857471665</v>
      </c>
      <c r="BJ99" s="24" t="str">
        <f t="shared" si="45"/>
        <v>5-10</v>
      </c>
      <c r="BK99" s="33">
        <f t="shared" si="49"/>
        <v>99.999911563160055</v>
      </c>
      <c r="BL99" s="33">
        <f t="shared" si="50"/>
        <v>9.499922857471665</v>
      </c>
      <c r="BM99" s="33" t="str">
        <f t="shared" si="46"/>
        <v>5-10</v>
      </c>
      <c r="BN99" s="34"/>
      <c r="BO99" s="28">
        <f t="shared" si="35"/>
        <v>426653.94099999854</v>
      </c>
      <c r="BP99" s="27">
        <f t="shared" si="51"/>
        <v>9.499842821992516</v>
      </c>
      <c r="BQ99" s="27" t="str">
        <f t="shared" si="47"/>
        <v>5-10</v>
      </c>
      <c r="BR99" s="18"/>
      <c r="BS99" s="27"/>
      <c r="BT99" s="27"/>
      <c r="BU99" s="27"/>
      <c r="BV99" s="18"/>
      <c r="BW99" s="18"/>
      <c r="BX99" s="18"/>
      <c r="BY99" s="18"/>
      <c r="BZ99" s="18"/>
      <c r="CA99" s="18"/>
    </row>
    <row r="100" spans="1:79" s="35" customFormat="1" ht="60" hidden="1" customHeight="1" x14ac:dyDescent="0.25">
      <c r="A100" s="26">
        <v>95</v>
      </c>
      <c r="B100" s="27" t="s">
        <v>94</v>
      </c>
      <c r="C100" s="28" t="s">
        <v>95</v>
      </c>
      <c r="D100" s="28" t="s">
        <v>196</v>
      </c>
      <c r="E100" s="29" t="s">
        <v>302</v>
      </c>
      <c r="F100" s="29" t="s">
        <v>309</v>
      </c>
      <c r="G100" s="29" t="str">
        <f t="shared" si="36"/>
        <v>RANGANATHAPURA_66F04-SHIVAPURA</v>
      </c>
      <c r="H100" s="29" t="s">
        <v>310</v>
      </c>
      <c r="I100" s="29" t="s">
        <v>100</v>
      </c>
      <c r="J100" s="28">
        <v>18.899999999999999</v>
      </c>
      <c r="K100" s="28">
        <v>20.6</v>
      </c>
      <c r="L100" s="28">
        <f t="shared" si="37"/>
        <v>39.5</v>
      </c>
      <c r="M100" s="28">
        <v>99</v>
      </c>
      <c r="N100" s="28">
        <v>2</v>
      </c>
      <c r="O100" s="28">
        <v>330</v>
      </c>
      <c r="P100" s="28">
        <v>830.19500000000005</v>
      </c>
      <c r="Q100" s="28">
        <v>808.30499999999995</v>
      </c>
      <c r="R100" s="28">
        <f>VLOOKUP(G100,'[1]CTAZ Jan-25'!$I$167:$Z$2542,18,FALSE)</f>
        <v>808.30499999999995</v>
      </c>
      <c r="S100" s="28">
        <f t="shared" si="38"/>
        <v>0</v>
      </c>
      <c r="T100" s="28">
        <f t="shared" si="31"/>
        <v>21.8900000000001</v>
      </c>
      <c r="U100" s="28">
        <v>20000</v>
      </c>
      <c r="V100" s="28">
        <v>437800.00000000198</v>
      </c>
      <c r="W100" s="28">
        <v>1</v>
      </c>
      <c r="X100" s="28">
        <v>437800.00000000198</v>
      </c>
      <c r="Y100" s="28">
        <v>0</v>
      </c>
      <c r="Z100" s="28">
        <v>0</v>
      </c>
      <c r="AA100" s="28">
        <v>0</v>
      </c>
      <c r="AB100" s="28">
        <v>0</v>
      </c>
      <c r="AC100" s="28">
        <v>10000</v>
      </c>
      <c r="AD100" s="28">
        <f t="shared" si="39"/>
        <v>10000</v>
      </c>
      <c r="AE100" s="28">
        <v>0</v>
      </c>
      <c r="AF100" s="28">
        <v>0</v>
      </c>
      <c r="AG100" s="28">
        <v>0</v>
      </c>
      <c r="AH100" s="28">
        <v>0</v>
      </c>
      <c r="AI100" s="28">
        <v>0</v>
      </c>
      <c r="AJ100" s="28">
        <f t="shared" si="40"/>
        <v>0</v>
      </c>
      <c r="AK100" s="28">
        <v>0</v>
      </c>
      <c r="AL100" s="28">
        <v>0</v>
      </c>
      <c r="AM100" s="28">
        <v>0</v>
      </c>
      <c r="AN100" s="28">
        <f t="shared" si="32"/>
        <v>447800.00000000198</v>
      </c>
      <c r="AO100" s="28"/>
      <c r="AP100" s="28"/>
      <c r="AQ100" s="28">
        <v>0</v>
      </c>
      <c r="AR100" s="28">
        <v>0</v>
      </c>
      <c r="AS100" s="28">
        <v>405259.56299999787</v>
      </c>
      <c r="AT100" s="28">
        <v>0</v>
      </c>
      <c r="AU100" s="28">
        <f t="shared" si="41"/>
        <v>405259.56299999787</v>
      </c>
      <c r="AV100" s="28">
        <f t="shared" si="42"/>
        <v>42540.437000004109</v>
      </c>
      <c r="AW100" s="30">
        <f t="shared" si="33"/>
        <v>9.4998742742304429</v>
      </c>
      <c r="AX100" s="30">
        <f>VLOOKUP(G100,[2]Sheet4!$J$58:$AH$1975,25,FALSE)</f>
        <v>9.5</v>
      </c>
      <c r="AY100" s="30">
        <f t="shared" si="43"/>
        <v>-1.2572576955705017E-4</v>
      </c>
      <c r="AZ100" s="28" t="str">
        <f t="shared" si="44"/>
        <v>5-10</v>
      </c>
      <c r="BA100" s="28">
        <f t="shared" si="48"/>
        <v>90.50012572576955</v>
      </c>
      <c r="BB100" s="31">
        <f t="shared" si="34"/>
        <v>90.50012572576955</v>
      </c>
      <c r="BC100" s="28">
        <v>10373365</v>
      </c>
      <c r="BD100" s="28">
        <v>2358609.27</v>
      </c>
      <c r="BE100" s="28">
        <v>2358610.7549999808</v>
      </c>
      <c r="BF100" s="28">
        <v>10373363.850000005</v>
      </c>
      <c r="BG100" s="32">
        <f t="shared" si="25"/>
        <v>100.00006296083033</v>
      </c>
      <c r="BH100" s="24">
        <f t="shared" si="26"/>
        <v>9.4998172945998327</v>
      </c>
      <c r="BI100" s="33">
        <f t="shared" si="27"/>
        <v>9.4998172945998327</v>
      </c>
      <c r="BJ100" s="24" t="str">
        <f t="shared" si="45"/>
        <v>5-10</v>
      </c>
      <c r="BK100" s="33">
        <f t="shared" si="49"/>
        <v>100</v>
      </c>
      <c r="BL100" s="33">
        <f t="shared" si="50"/>
        <v>9.4998742742304465</v>
      </c>
      <c r="BM100" s="33" t="str">
        <f t="shared" si="46"/>
        <v>5-10</v>
      </c>
      <c r="BN100" s="34"/>
      <c r="BO100" s="28">
        <f t="shared" si="35"/>
        <v>405259.56299999787</v>
      </c>
      <c r="BP100" s="27">
        <f t="shared" si="51"/>
        <v>9.4998742742304429</v>
      </c>
      <c r="BQ100" s="27" t="str">
        <f t="shared" si="47"/>
        <v>5-10</v>
      </c>
      <c r="BR100" s="18"/>
      <c r="BS100" s="27"/>
      <c r="BT100" s="27"/>
      <c r="BU100" s="27"/>
      <c r="BV100" s="18"/>
      <c r="BW100" s="18"/>
      <c r="BX100" s="18"/>
      <c r="BY100" s="18"/>
      <c r="BZ100" s="18"/>
      <c r="CA100" s="18"/>
    </row>
    <row r="101" spans="1:79" s="35" customFormat="1" ht="60" hidden="1" customHeight="1" x14ac:dyDescent="0.25">
      <c r="A101" s="26">
        <v>96</v>
      </c>
      <c r="B101" s="27" t="s">
        <v>94</v>
      </c>
      <c r="C101" s="28" t="s">
        <v>95</v>
      </c>
      <c r="D101" s="28" t="s">
        <v>196</v>
      </c>
      <c r="E101" s="29" t="s">
        <v>302</v>
      </c>
      <c r="F101" s="29" t="s">
        <v>311</v>
      </c>
      <c r="G101" s="29" t="str">
        <f t="shared" si="36"/>
        <v>RANGANATHAPURA_66F05-PITTLALI</v>
      </c>
      <c r="H101" s="29" t="s">
        <v>312</v>
      </c>
      <c r="I101" s="29" t="s">
        <v>100</v>
      </c>
      <c r="J101" s="28">
        <v>16.899999999999999</v>
      </c>
      <c r="K101" s="28">
        <v>18.3</v>
      </c>
      <c r="L101" s="28">
        <f t="shared" si="37"/>
        <v>35.200000000000003</v>
      </c>
      <c r="M101" s="28">
        <v>115</v>
      </c>
      <c r="N101" s="28">
        <v>98</v>
      </c>
      <c r="O101" s="28">
        <v>420</v>
      </c>
      <c r="P101" s="28">
        <v>780.43</v>
      </c>
      <c r="Q101" s="28">
        <v>767.46900000000005</v>
      </c>
      <c r="R101" s="28">
        <f>VLOOKUP(G101,'[1]CTAZ Jan-25'!$I$167:$Z$2542,18,FALSE)</f>
        <v>767.46900000000005</v>
      </c>
      <c r="S101" s="28">
        <f t="shared" si="38"/>
        <v>0</v>
      </c>
      <c r="T101" s="28">
        <f t="shared" si="31"/>
        <v>12.960999999999899</v>
      </c>
      <c r="U101" s="28">
        <v>20000</v>
      </c>
      <c r="V101" s="28">
        <v>259219.99999999799</v>
      </c>
      <c r="W101" s="28">
        <v>1</v>
      </c>
      <c r="X101" s="28">
        <v>259219.99999999799</v>
      </c>
      <c r="Y101" s="28">
        <v>0</v>
      </c>
      <c r="Z101" s="28">
        <v>0</v>
      </c>
      <c r="AA101" s="28">
        <v>0</v>
      </c>
      <c r="AB101" s="28">
        <v>0</v>
      </c>
      <c r="AC101" s="28">
        <v>10000</v>
      </c>
      <c r="AD101" s="28">
        <f t="shared" si="39"/>
        <v>10000</v>
      </c>
      <c r="AE101" s="28">
        <v>0</v>
      </c>
      <c r="AF101" s="28">
        <v>0</v>
      </c>
      <c r="AG101" s="28">
        <v>0</v>
      </c>
      <c r="AH101" s="28">
        <v>0</v>
      </c>
      <c r="AI101" s="28">
        <v>0</v>
      </c>
      <c r="AJ101" s="28">
        <f t="shared" si="40"/>
        <v>0</v>
      </c>
      <c r="AK101" s="28">
        <v>0</v>
      </c>
      <c r="AL101" s="28">
        <v>0</v>
      </c>
      <c r="AM101" s="28">
        <v>0</v>
      </c>
      <c r="AN101" s="28">
        <f t="shared" si="32"/>
        <v>269219.99999999802</v>
      </c>
      <c r="AO101" s="28"/>
      <c r="AP101" s="28"/>
      <c r="AQ101" s="28">
        <v>0</v>
      </c>
      <c r="AR101" s="28">
        <v>0</v>
      </c>
      <c r="AS101" s="28">
        <v>243645.41600000067</v>
      </c>
      <c r="AT101" s="28">
        <v>0</v>
      </c>
      <c r="AU101" s="28">
        <f t="shared" si="41"/>
        <v>243645.41600000067</v>
      </c>
      <c r="AV101" s="28">
        <f t="shared" si="42"/>
        <v>25574.583999997354</v>
      </c>
      <c r="AW101" s="30">
        <f t="shared" si="33"/>
        <v>9.499511180446305</v>
      </c>
      <c r="AX101" s="30">
        <f>VLOOKUP(G101,[2]Sheet4!$J$58:$AH$1975,25,FALSE)</f>
        <v>9.5</v>
      </c>
      <c r="AY101" s="30">
        <f t="shared" si="43"/>
        <v>-4.8881955369495245E-4</v>
      </c>
      <c r="AZ101" s="28" t="str">
        <f t="shared" si="44"/>
        <v>5-10</v>
      </c>
      <c r="BA101" s="28">
        <f t="shared" si="48"/>
        <v>90.500488819553695</v>
      </c>
      <c r="BB101" s="31">
        <f t="shared" si="34"/>
        <v>90.500488819553695</v>
      </c>
      <c r="BC101" s="28">
        <v>23015245</v>
      </c>
      <c r="BD101" s="28">
        <v>1418016.2299999935</v>
      </c>
      <c r="BE101" s="28">
        <v>1418016.372000007</v>
      </c>
      <c r="BF101" s="28">
        <v>23015245</v>
      </c>
      <c r="BG101" s="32">
        <f t="shared" si="25"/>
        <v>100.0000100139907</v>
      </c>
      <c r="BH101" s="24">
        <f t="shared" si="26"/>
        <v>9.4995021177357692</v>
      </c>
      <c r="BI101" s="33">
        <f t="shared" si="27"/>
        <v>9.4995021177357692</v>
      </c>
      <c r="BJ101" s="24" t="str">
        <f t="shared" si="45"/>
        <v>5-10</v>
      </c>
      <c r="BK101" s="33">
        <f t="shared" si="49"/>
        <v>100</v>
      </c>
      <c r="BL101" s="33">
        <f t="shared" si="50"/>
        <v>9.4995111804462962</v>
      </c>
      <c r="BM101" s="33" t="str">
        <f t="shared" si="46"/>
        <v>5-10</v>
      </c>
      <c r="BN101" s="34"/>
      <c r="BO101" s="28">
        <f t="shared" si="35"/>
        <v>243645.41600000067</v>
      </c>
      <c r="BP101" s="27">
        <f t="shared" si="51"/>
        <v>9.499511180446305</v>
      </c>
      <c r="BQ101" s="27" t="str">
        <f t="shared" si="47"/>
        <v>5-10</v>
      </c>
      <c r="BR101" s="18"/>
      <c r="BS101" s="27"/>
      <c r="BT101" s="27"/>
      <c r="BU101" s="27"/>
      <c r="BV101" s="18"/>
      <c r="BW101" s="18"/>
      <c r="BX101" s="18"/>
      <c r="BY101" s="18"/>
      <c r="BZ101" s="18"/>
      <c r="CA101" s="18"/>
    </row>
    <row r="102" spans="1:79" s="35" customFormat="1" ht="60" hidden="1" customHeight="1" x14ac:dyDescent="0.25">
      <c r="A102" s="26">
        <v>97</v>
      </c>
      <c r="B102" s="27" t="s">
        <v>94</v>
      </c>
      <c r="C102" s="28" t="s">
        <v>95</v>
      </c>
      <c r="D102" s="28" t="s">
        <v>196</v>
      </c>
      <c r="E102" s="29" t="s">
        <v>302</v>
      </c>
      <c r="F102" s="29" t="s">
        <v>313</v>
      </c>
      <c r="G102" s="29" t="str">
        <f t="shared" si="36"/>
        <v>RANGANATHAPURA_66F06-ALURU</v>
      </c>
      <c r="H102" s="29" t="s">
        <v>314</v>
      </c>
      <c r="I102" s="29" t="s">
        <v>100</v>
      </c>
      <c r="J102" s="28">
        <v>16.5</v>
      </c>
      <c r="K102" s="28">
        <v>18.3</v>
      </c>
      <c r="L102" s="28">
        <f t="shared" si="37"/>
        <v>34.799999999999997</v>
      </c>
      <c r="M102" s="28">
        <v>125</v>
      </c>
      <c r="N102" s="28">
        <v>51</v>
      </c>
      <c r="O102" s="28">
        <v>331</v>
      </c>
      <c r="P102" s="28">
        <v>760.06899999999996</v>
      </c>
      <c r="Q102" s="28">
        <v>735.23</v>
      </c>
      <c r="R102" s="28">
        <f>VLOOKUP(G102,'[1]CTAZ Jan-25'!$I$167:$Z$2542,18,FALSE)</f>
        <v>735.23</v>
      </c>
      <c r="S102" s="28">
        <f t="shared" si="38"/>
        <v>0</v>
      </c>
      <c r="T102" s="28">
        <f t="shared" si="31"/>
        <v>24.838999999999942</v>
      </c>
      <c r="U102" s="28">
        <v>20000</v>
      </c>
      <c r="V102" s="28">
        <v>496779.99999999884</v>
      </c>
      <c r="W102" s="28">
        <v>1</v>
      </c>
      <c r="X102" s="28">
        <v>496779.99999999884</v>
      </c>
      <c r="Y102" s="28">
        <v>0</v>
      </c>
      <c r="Z102" s="28">
        <v>0</v>
      </c>
      <c r="AA102" s="28">
        <v>0</v>
      </c>
      <c r="AB102" s="28">
        <v>0</v>
      </c>
      <c r="AC102" s="28">
        <v>10000</v>
      </c>
      <c r="AD102" s="28">
        <f t="shared" si="39"/>
        <v>10000</v>
      </c>
      <c r="AE102" s="28">
        <v>0</v>
      </c>
      <c r="AF102" s="28">
        <v>0</v>
      </c>
      <c r="AG102" s="28">
        <v>0</v>
      </c>
      <c r="AH102" s="28">
        <v>0</v>
      </c>
      <c r="AI102" s="28">
        <v>0</v>
      </c>
      <c r="AJ102" s="28">
        <f t="shared" si="40"/>
        <v>0</v>
      </c>
      <c r="AK102" s="28">
        <v>0</v>
      </c>
      <c r="AL102" s="28">
        <v>0</v>
      </c>
      <c r="AM102" s="28">
        <v>0</v>
      </c>
      <c r="AN102" s="28">
        <f t="shared" si="32"/>
        <v>506779.99999999884</v>
      </c>
      <c r="AO102" s="28"/>
      <c r="AP102" s="28"/>
      <c r="AQ102" s="28">
        <v>0</v>
      </c>
      <c r="AR102" s="28">
        <v>0</v>
      </c>
      <c r="AS102" s="28">
        <v>458637.06100000284</v>
      </c>
      <c r="AT102" s="28">
        <v>0</v>
      </c>
      <c r="AU102" s="28">
        <f t="shared" si="41"/>
        <v>458637.06100000284</v>
      </c>
      <c r="AV102" s="28">
        <f t="shared" si="42"/>
        <v>48142.938999995997</v>
      </c>
      <c r="AW102" s="30">
        <f t="shared" si="33"/>
        <v>9.4997709065069866</v>
      </c>
      <c r="AX102" s="30">
        <f>VLOOKUP(G102,[2]Sheet4!$J$58:$AH$1975,25,FALSE)</f>
        <v>9.5</v>
      </c>
      <c r="AY102" s="30">
        <f t="shared" si="43"/>
        <v>-2.290934930133659E-4</v>
      </c>
      <c r="AZ102" s="28" t="str">
        <f t="shared" si="44"/>
        <v>5-10</v>
      </c>
      <c r="BA102" s="28">
        <f t="shared" si="48"/>
        <v>90.500229093493019</v>
      </c>
      <c r="BB102" s="31">
        <f t="shared" si="34"/>
        <v>90.500229093493019</v>
      </c>
      <c r="BC102" s="28">
        <v>13157180.719999999</v>
      </c>
      <c r="BD102" s="28">
        <v>2678754.9200000153</v>
      </c>
      <c r="BE102" s="28">
        <v>2665857.7909999886</v>
      </c>
      <c r="BF102" s="28">
        <v>13170077.73</v>
      </c>
      <c r="BG102" s="32">
        <f t="shared" si="25"/>
        <v>99.518540165666707</v>
      </c>
      <c r="BH102" s="24">
        <f t="shared" si="26"/>
        <v>9.935493159571763</v>
      </c>
      <c r="BI102" s="33">
        <f t="shared" si="27"/>
        <v>9.935493159571763</v>
      </c>
      <c r="BJ102" s="24" t="str">
        <f t="shared" si="45"/>
        <v>5-10</v>
      </c>
      <c r="BK102" s="33">
        <f t="shared" si="49"/>
        <v>99.518540165666707</v>
      </c>
      <c r="BL102" s="33">
        <f t="shared" si="50"/>
        <v>9.935493159571763</v>
      </c>
      <c r="BM102" s="33" t="str">
        <f t="shared" si="46"/>
        <v>5-10</v>
      </c>
      <c r="BN102" s="34"/>
      <c r="BO102" s="28">
        <f t="shared" si="35"/>
        <v>458637.06100000284</v>
      </c>
      <c r="BP102" s="27">
        <f t="shared" si="51"/>
        <v>9.4997709065069866</v>
      </c>
      <c r="BQ102" s="27" t="str">
        <f t="shared" si="47"/>
        <v>5-10</v>
      </c>
      <c r="BR102" s="18"/>
      <c r="BS102" s="27"/>
      <c r="BT102" s="27"/>
      <c r="BU102" s="27"/>
      <c r="BV102" s="18"/>
      <c r="BW102" s="18"/>
      <c r="BX102" s="18"/>
      <c r="BY102" s="18"/>
      <c r="BZ102" s="18"/>
      <c r="CA102" s="18"/>
    </row>
    <row r="103" spans="1:79" s="35" customFormat="1" ht="60" hidden="1" customHeight="1" x14ac:dyDescent="0.25">
      <c r="A103" s="26">
        <v>98</v>
      </c>
      <c r="B103" s="27" t="s">
        <v>94</v>
      </c>
      <c r="C103" s="28" t="s">
        <v>95</v>
      </c>
      <c r="D103" s="28" t="s">
        <v>196</v>
      </c>
      <c r="E103" s="29" t="s">
        <v>302</v>
      </c>
      <c r="F103" s="29" t="s">
        <v>315</v>
      </c>
      <c r="G103" s="29" t="str">
        <f t="shared" si="36"/>
        <v>RANGANATHAPURA_66F07-NJYARANAKATTE</v>
      </c>
      <c r="H103" s="29" t="s">
        <v>316</v>
      </c>
      <c r="I103" s="29" t="s">
        <v>103</v>
      </c>
      <c r="J103" s="28">
        <v>22.65</v>
      </c>
      <c r="K103" s="28">
        <v>18.96</v>
      </c>
      <c r="L103" s="28">
        <f t="shared" si="37"/>
        <v>41.61</v>
      </c>
      <c r="M103" s="28">
        <v>62</v>
      </c>
      <c r="N103" s="28">
        <v>3427</v>
      </c>
      <c r="O103" s="28">
        <v>0</v>
      </c>
      <c r="P103" s="28">
        <v>820.34500000000003</v>
      </c>
      <c r="Q103" s="28">
        <v>808.60299999999995</v>
      </c>
      <c r="R103" s="28">
        <f>VLOOKUP(G103,'[1]CTAZ Jan-25'!$I$167:$Z$2542,18,FALSE)</f>
        <v>808.60299999999995</v>
      </c>
      <c r="S103" s="28">
        <f t="shared" si="38"/>
        <v>0</v>
      </c>
      <c r="T103" s="28">
        <f t="shared" si="31"/>
        <v>11.742000000000075</v>
      </c>
      <c r="U103" s="28">
        <v>20000</v>
      </c>
      <c r="V103" s="28">
        <v>234840.00000000151</v>
      </c>
      <c r="W103" s="28">
        <v>1</v>
      </c>
      <c r="X103" s="28">
        <v>234840.00000000151</v>
      </c>
      <c r="Y103" s="28">
        <v>0</v>
      </c>
      <c r="Z103" s="28">
        <v>0</v>
      </c>
      <c r="AA103" s="28">
        <v>0</v>
      </c>
      <c r="AB103" s="28">
        <v>0</v>
      </c>
      <c r="AC103" s="28">
        <v>0</v>
      </c>
      <c r="AD103" s="28">
        <f t="shared" si="39"/>
        <v>0</v>
      </c>
      <c r="AE103" s="28">
        <v>0</v>
      </c>
      <c r="AF103" s="28">
        <v>0</v>
      </c>
      <c r="AG103" s="28">
        <v>0</v>
      </c>
      <c r="AH103" s="28">
        <v>0</v>
      </c>
      <c r="AI103" s="28">
        <v>12000</v>
      </c>
      <c r="AJ103" s="28">
        <f t="shared" si="40"/>
        <v>12000</v>
      </c>
      <c r="AK103" s="28">
        <v>0</v>
      </c>
      <c r="AL103" s="28">
        <v>0</v>
      </c>
      <c r="AM103" s="28">
        <v>0</v>
      </c>
      <c r="AN103" s="28">
        <f t="shared" si="32"/>
        <v>222840.00000000151</v>
      </c>
      <c r="AO103" s="28"/>
      <c r="AP103" s="28"/>
      <c r="AQ103" s="28">
        <v>0</v>
      </c>
      <c r="AR103" s="28">
        <v>0</v>
      </c>
      <c r="AS103" s="28">
        <v>200712.75</v>
      </c>
      <c r="AT103" s="28">
        <v>0</v>
      </c>
      <c r="AU103" s="28">
        <f t="shared" si="41"/>
        <v>200712.75</v>
      </c>
      <c r="AV103" s="28">
        <f t="shared" si="42"/>
        <v>22127.250000001513</v>
      </c>
      <c r="AW103" s="30">
        <f t="shared" si="33"/>
        <v>9.9296580506198904</v>
      </c>
      <c r="AX103" s="30">
        <f>VLOOKUP(G103,[2]Sheet4!$J$58:$AH$1975,25,FALSE)</f>
        <v>9.93</v>
      </c>
      <c r="AY103" s="30">
        <f t="shared" si="43"/>
        <v>-3.4194938010934095E-4</v>
      </c>
      <c r="AZ103" s="28" t="str">
        <f t="shared" si="44"/>
        <v>5-10</v>
      </c>
      <c r="BA103" s="28">
        <f t="shared" si="48"/>
        <v>90.070341949380108</v>
      </c>
      <c r="BB103" s="28">
        <f t="shared" si="34"/>
        <v>90.070341949380108</v>
      </c>
      <c r="BC103" s="28">
        <v>31476517.329999987</v>
      </c>
      <c r="BD103" s="28">
        <v>2081334.2799999951</v>
      </c>
      <c r="BE103" s="28">
        <v>1274269.1399999964</v>
      </c>
      <c r="BF103" s="28">
        <v>32283582.469999991</v>
      </c>
      <c r="BG103" s="28">
        <f t="shared" si="25"/>
        <v>61.223665618960517</v>
      </c>
      <c r="BH103" s="27">
        <f t="shared" si="26"/>
        <v>44.855635023057204</v>
      </c>
      <c r="BI103" s="27">
        <f t="shared" si="27"/>
        <v>44.855635023057204</v>
      </c>
      <c r="BJ103" s="27" t="str">
        <f t="shared" si="45"/>
        <v>&gt;30</v>
      </c>
      <c r="BK103" s="27">
        <f t="shared" si="49"/>
        <v>61.22366561896051</v>
      </c>
      <c r="BL103" s="27">
        <f t="shared" si="50"/>
        <v>44.855635023057204</v>
      </c>
      <c r="BM103" s="27" t="str">
        <f t="shared" si="46"/>
        <v>&gt;30</v>
      </c>
      <c r="BN103" s="34">
        <v>0</v>
      </c>
      <c r="BO103" s="28">
        <f t="shared" si="35"/>
        <v>200712.75</v>
      </c>
      <c r="BP103" s="27">
        <f t="shared" si="51"/>
        <v>9.9296580506198904</v>
      </c>
      <c r="BQ103" s="27" t="str">
        <f t="shared" si="47"/>
        <v>5-10</v>
      </c>
      <c r="BR103" s="18"/>
      <c r="BS103" s="27"/>
      <c r="BT103" s="27"/>
      <c r="BU103" s="27"/>
      <c r="BV103" s="18"/>
      <c r="BW103" s="18"/>
      <c r="BX103" s="18"/>
      <c r="BY103" s="18"/>
      <c r="BZ103" s="18"/>
      <c r="CA103" s="18"/>
    </row>
    <row r="104" spans="1:79" s="35" customFormat="1" ht="60" hidden="1" customHeight="1" x14ac:dyDescent="0.25">
      <c r="A104" s="26">
        <v>99</v>
      </c>
      <c r="B104" s="27" t="s">
        <v>94</v>
      </c>
      <c r="C104" s="28" t="s">
        <v>95</v>
      </c>
      <c r="D104" s="28" t="s">
        <v>196</v>
      </c>
      <c r="E104" s="29" t="s">
        <v>302</v>
      </c>
      <c r="F104" s="29" t="s">
        <v>317</v>
      </c>
      <c r="G104" s="29" t="str">
        <f t="shared" si="36"/>
        <v>RANGANATHAPURA_66F09-IKKANURU</v>
      </c>
      <c r="H104" s="29" t="s">
        <v>318</v>
      </c>
      <c r="I104" s="29" t="s">
        <v>100</v>
      </c>
      <c r="J104" s="28">
        <v>16.579999999999998</v>
      </c>
      <c r="K104" s="28">
        <v>18.899999999999999</v>
      </c>
      <c r="L104" s="28">
        <f t="shared" si="37"/>
        <v>35.479999999999997</v>
      </c>
      <c r="M104" s="28">
        <v>119</v>
      </c>
      <c r="N104" s="28">
        <v>0</v>
      </c>
      <c r="O104" s="28">
        <v>290</v>
      </c>
      <c r="P104" s="28">
        <v>5107.97</v>
      </c>
      <c r="Q104" s="28">
        <v>4811.3999999999996</v>
      </c>
      <c r="R104" s="28">
        <f>VLOOKUP(G104,'[1]CTAZ Jan-25'!$I$167:$Z$2542,18,FALSE)</f>
        <v>4811.3999999999996</v>
      </c>
      <c r="S104" s="28">
        <f t="shared" si="38"/>
        <v>0</v>
      </c>
      <c r="T104" s="28">
        <f t="shared" si="31"/>
        <v>296.57000000000062</v>
      </c>
      <c r="U104" s="28">
        <v>2000</v>
      </c>
      <c r="V104" s="28">
        <v>593140.00000000128</v>
      </c>
      <c r="W104" s="28">
        <v>1</v>
      </c>
      <c r="X104" s="28">
        <v>593140.00000000128</v>
      </c>
      <c r="Y104" s="28">
        <v>0</v>
      </c>
      <c r="Z104" s="28">
        <v>0</v>
      </c>
      <c r="AA104" s="28">
        <v>0</v>
      </c>
      <c r="AB104" s="28">
        <v>0</v>
      </c>
      <c r="AC104" s="28">
        <v>0</v>
      </c>
      <c r="AD104" s="28">
        <f t="shared" si="39"/>
        <v>0</v>
      </c>
      <c r="AE104" s="28">
        <v>0</v>
      </c>
      <c r="AF104" s="28">
        <v>0</v>
      </c>
      <c r="AG104" s="28">
        <v>0</v>
      </c>
      <c r="AH104" s="28">
        <v>0</v>
      </c>
      <c r="AI104" s="28">
        <v>0</v>
      </c>
      <c r="AJ104" s="28">
        <f t="shared" si="40"/>
        <v>0</v>
      </c>
      <c r="AK104" s="28">
        <v>0</v>
      </c>
      <c r="AL104" s="28">
        <v>0</v>
      </c>
      <c r="AM104" s="28">
        <v>0</v>
      </c>
      <c r="AN104" s="28">
        <f t="shared" si="32"/>
        <v>593140.00000000128</v>
      </c>
      <c r="AO104" s="28"/>
      <c r="AP104" s="28"/>
      <c r="AQ104" s="28">
        <v>0</v>
      </c>
      <c r="AR104" s="28">
        <v>0</v>
      </c>
      <c r="AS104" s="28">
        <v>513100</v>
      </c>
      <c r="AT104" s="28">
        <v>0</v>
      </c>
      <c r="AU104" s="28">
        <f t="shared" si="41"/>
        <v>513100</v>
      </c>
      <c r="AV104" s="28">
        <f t="shared" si="42"/>
        <v>80040.000000001281</v>
      </c>
      <c r="AW104" s="30">
        <f t="shared" si="33"/>
        <v>13.494284654550546</v>
      </c>
      <c r="AX104" s="30">
        <f>VLOOKUP(G104,[2]Sheet4!$J$58:$AH$1975,25,FALSE)</f>
        <v>13.49</v>
      </c>
      <c r="AY104" s="30">
        <f t="shared" si="43"/>
        <v>4.2846545505454969E-3</v>
      </c>
      <c r="AZ104" s="28" t="str">
        <f t="shared" si="44"/>
        <v>10-15</v>
      </c>
      <c r="BA104" s="28">
        <f t="shared" si="48"/>
        <v>86.505715345449445</v>
      </c>
      <c r="BB104" s="31">
        <f t="shared" si="34"/>
        <v>86.505715345449445</v>
      </c>
      <c r="BC104" s="28">
        <v>13097257</v>
      </c>
      <c r="BD104" s="28">
        <v>2986242</v>
      </c>
      <c r="BE104" s="28">
        <v>2986242</v>
      </c>
      <c r="BF104" s="28">
        <v>13097257</v>
      </c>
      <c r="BG104" s="32">
        <f t="shared" si="25"/>
        <v>100</v>
      </c>
      <c r="BH104" s="24">
        <f t="shared" si="26"/>
        <v>13.494284654550558</v>
      </c>
      <c r="BI104" s="33">
        <f t="shared" si="27"/>
        <v>13.494284654550558</v>
      </c>
      <c r="BJ104" s="24" t="str">
        <f t="shared" si="45"/>
        <v>10-15</v>
      </c>
      <c r="BK104" s="33">
        <f t="shared" si="49"/>
        <v>100</v>
      </c>
      <c r="BL104" s="33">
        <f t="shared" si="50"/>
        <v>13.494284654550558</v>
      </c>
      <c r="BM104" s="33" t="str">
        <f t="shared" si="46"/>
        <v>10-15</v>
      </c>
      <c r="BN104" s="34"/>
      <c r="BO104" s="28">
        <f t="shared" si="35"/>
        <v>513100</v>
      </c>
      <c r="BP104" s="27">
        <f t="shared" si="51"/>
        <v>13.494284654550546</v>
      </c>
      <c r="BQ104" s="27" t="str">
        <f t="shared" si="47"/>
        <v>10-15</v>
      </c>
      <c r="BR104" s="18"/>
      <c r="BS104" s="27"/>
      <c r="BT104" s="27"/>
      <c r="BU104" s="27"/>
      <c r="BV104" s="18"/>
      <c r="BW104" s="18"/>
      <c r="BX104" s="18"/>
      <c r="BY104" s="18"/>
      <c r="BZ104" s="18"/>
      <c r="CA104" s="18"/>
    </row>
    <row r="105" spans="1:79" s="35" customFormat="1" ht="60" hidden="1" customHeight="1" x14ac:dyDescent="0.25">
      <c r="A105" s="26">
        <v>100</v>
      </c>
      <c r="B105" s="27" t="s">
        <v>94</v>
      </c>
      <c r="C105" s="28" t="s">
        <v>95</v>
      </c>
      <c r="D105" s="28" t="s">
        <v>196</v>
      </c>
      <c r="E105" s="29" t="s">
        <v>302</v>
      </c>
      <c r="F105" s="29" t="s">
        <v>319</v>
      </c>
      <c r="G105" s="29" t="str">
        <f t="shared" si="36"/>
        <v>RANGANATHAPURA_66F10-HOSAYALNADU</v>
      </c>
      <c r="H105" s="29" t="s">
        <v>320</v>
      </c>
      <c r="I105" s="29" t="s">
        <v>100</v>
      </c>
      <c r="J105" s="28">
        <v>14.6</v>
      </c>
      <c r="K105" s="28">
        <v>18.649999999999999</v>
      </c>
      <c r="L105" s="28">
        <f t="shared" si="37"/>
        <v>33.25</v>
      </c>
      <c r="M105" s="28">
        <v>121</v>
      </c>
      <c r="N105" s="28">
        <v>0</v>
      </c>
      <c r="O105" s="28">
        <v>212</v>
      </c>
      <c r="P105" s="28">
        <v>693.09</v>
      </c>
      <c r="Q105" s="28">
        <v>604.52</v>
      </c>
      <c r="R105" s="28">
        <f>VLOOKUP(G105,'[1]CTAZ Jan-25'!$I$167:$Z$2542,18,FALSE)</f>
        <v>604.52</v>
      </c>
      <c r="S105" s="28">
        <f t="shared" si="38"/>
        <v>0</v>
      </c>
      <c r="T105" s="28">
        <f t="shared" si="31"/>
        <v>88.57000000000005</v>
      </c>
      <c r="U105" s="28">
        <v>2000</v>
      </c>
      <c r="V105" s="28">
        <v>177140.00000000009</v>
      </c>
      <c r="W105" s="28">
        <v>1</v>
      </c>
      <c r="X105" s="28">
        <v>177140.00000000009</v>
      </c>
      <c r="Y105" s="28">
        <v>0</v>
      </c>
      <c r="Z105" s="28">
        <v>0</v>
      </c>
      <c r="AA105" s="28">
        <v>0</v>
      </c>
      <c r="AB105" s="28">
        <v>0</v>
      </c>
      <c r="AC105" s="28">
        <v>10000</v>
      </c>
      <c r="AD105" s="28">
        <f t="shared" si="39"/>
        <v>10000</v>
      </c>
      <c r="AE105" s="28">
        <v>0</v>
      </c>
      <c r="AF105" s="28">
        <v>0</v>
      </c>
      <c r="AG105" s="28">
        <v>0</v>
      </c>
      <c r="AH105" s="28">
        <v>0</v>
      </c>
      <c r="AI105" s="28">
        <v>0</v>
      </c>
      <c r="AJ105" s="28">
        <f t="shared" si="40"/>
        <v>0</v>
      </c>
      <c r="AK105" s="28">
        <v>0</v>
      </c>
      <c r="AL105" s="28">
        <v>0</v>
      </c>
      <c r="AM105" s="28">
        <v>0</v>
      </c>
      <c r="AN105" s="28">
        <f t="shared" si="32"/>
        <v>187140.00000000009</v>
      </c>
      <c r="AO105" s="28"/>
      <c r="AP105" s="28"/>
      <c r="AQ105" s="28">
        <v>0</v>
      </c>
      <c r="AR105" s="28">
        <v>0</v>
      </c>
      <c r="AS105" s="28">
        <v>169361.47400000007</v>
      </c>
      <c r="AT105" s="28">
        <v>0</v>
      </c>
      <c r="AU105" s="28">
        <f t="shared" si="41"/>
        <v>169361.47400000007</v>
      </c>
      <c r="AV105" s="28">
        <f t="shared" si="42"/>
        <v>17778.526000000013</v>
      </c>
      <c r="AW105" s="30">
        <f t="shared" si="33"/>
        <v>9.5001207652025244</v>
      </c>
      <c r="AX105" s="30">
        <f>VLOOKUP(G105,[2]Sheet4!$J$58:$AH$1975,25,FALSE)</f>
        <v>9.5</v>
      </c>
      <c r="AY105" s="30">
        <f t="shared" si="43"/>
        <v>1.207652025243533E-4</v>
      </c>
      <c r="AZ105" s="28" t="str">
        <f t="shared" si="44"/>
        <v>5-10</v>
      </c>
      <c r="BA105" s="28">
        <f t="shared" si="48"/>
        <v>90.499879234797476</v>
      </c>
      <c r="BB105" s="31">
        <f t="shared" si="34"/>
        <v>90.499879234797476</v>
      </c>
      <c r="BC105" s="28">
        <v>11842510</v>
      </c>
      <c r="BD105" s="28">
        <v>985683.8699999979</v>
      </c>
      <c r="BE105" s="28">
        <v>985683.66900000384</v>
      </c>
      <c r="BF105" s="28">
        <v>11842510.199999997</v>
      </c>
      <c r="BG105" s="32">
        <f t="shared" si="25"/>
        <v>99.999979608067036</v>
      </c>
      <c r="BH105" s="24">
        <f t="shared" si="26"/>
        <v>9.5001392198772354</v>
      </c>
      <c r="BI105" s="33">
        <f t="shared" si="27"/>
        <v>9.5001392198772354</v>
      </c>
      <c r="BJ105" s="24" t="str">
        <f t="shared" si="45"/>
        <v>5-10</v>
      </c>
      <c r="BK105" s="33">
        <f t="shared" si="49"/>
        <v>99.999979608067036</v>
      </c>
      <c r="BL105" s="33">
        <f t="shared" si="50"/>
        <v>9.5001392198772354</v>
      </c>
      <c r="BM105" s="33" t="str">
        <f t="shared" si="46"/>
        <v>5-10</v>
      </c>
      <c r="BN105" s="34"/>
      <c r="BO105" s="28">
        <f t="shared" si="35"/>
        <v>169361.47400000007</v>
      </c>
      <c r="BP105" s="27">
        <f t="shared" si="51"/>
        <v>9.5001207652025244</v>
      </c>
      <c r="BQ105" s="27" t="str">
        <f t="shared" si="47"/>
        <v>5-10</v>
      </c>
      <c r="BR105" s="18"/>
      <c r="BS105" s="27"/>
      <c r="BT105" s="27"/>
      <c r="BU105" s="27"/>
      <c r="BV105" s="18"/>
      <c r="BW105" s="18"/>
      <c r="BX105" s="18"/>
      <c r="BY105" s="18"/>
      <c r="BZ105" s="18"/>
      <c r="CA105" s="18"/>
    </row>
    <row r="106" spans="1:79" s="38" customFormat="1" ht="60" hidden="1" customHeight="1" x14ac:dyDescent="0.25">
      <c r="A106" s="26">
        <v>101</v>
      </c>
      <c r="B106" s="27" t="s">
        <v>94</v>
      </c>
      <c r="C106" s="28" t="s">
        <v>95</v>
      </c>
      <c r="D106" s="28" t="s">
        <v>196</v>
      </c>
      <c r="E106" s="29" t="s">
        <v>302</v>
      </c>
      <c r="F106" s="29" t="s">
        <v>321</v>
      </c>
      <c r="G106" s="29" t="str">
        <f t="shared" si="36"/>
        <v>RANGANATHAPURA_66F08-NJY LAKSHMIPURA</v>
      </c>
      <c r="H106" s="29" t="s">
        <v>322</v>
      </c>
      <c r="I106" s="29" t="s">
        <v>103</v>
      </c>
      <c r="J106" s="28">
        <v>19.428800000000003</v>
      </c>
      <c r="K106" s="28">
        <v>18.3</v>
      </c>
      <c r="L106" s="28">
        <f t="shared" si="37"/>
        <v>37.728800000000007</v>
      </c>
      <c r="M106" s="28">
        <v>48</v>
      </c>
      <c r="N106" s="28">
        <v>4071</v>
      </c>
      <c r="O106" s="28">
        <v>0</v>
      </c>
      <c r="P106" s="28">
        <v>756.81</v>
      </c>
      <c r="Q106" s="28">
        <v>740.67</v>
      </c>
      <c r="R106" s="28">
        <f>VLOOKUP(G106,'[1]CTAZ Jan-25'!$I$167:$Z$2542,18,FALSE)</f>
        <v>740.67</v>
      </c>
      <c r="S106" s="28">
        <f t="shared" si="38"/>
        <v>0</v>
      </c>
      <c r="T106" s="28">
        <f t="shared" si="31"/>
        <v>16.139999999999986</v>
      </c>
      <c r="U106" s="28">
        <v>20000</v>
      </c>
      <c r="V106" s="28">
        <v>322799.99999999971</v>
      </c>
      <c r="W106" s="28">
        <v>1</v>
      </c>
      <c r="X106" s="28">
        <v>322799.99999999971</v>
      </c>
      <c r="Y106" s="28">
        <v>0</v>
      </c>
      <c r="Z106" s="28">
        <v>0</v>
      </c>
      <c r="AA106" s="28">
        <v>0</v>
      </c>
      <c r="AB106" s="28">
        <v>0</v>
      </c>
      <c r="AC106" s="28">
        <v>0</v>
      </c>
      <c r="AD106" s="28">
        <f t="shared" si="39"/>
        <v>0</v>
      </c>
      <c r="AE106" s="28">
        <v>0</v>
      </c>
      <c r="AF106" s="28">
        <v>0</v>
      </c>
      <c r="AG106" s="28">
        <v>0</v>
      </c>
      <c r="AH106" s="28">
        <v>0</v>
      </c>
      <c r="AI106" s="28">
        <v>15000</v>
      </c>
      <c r="AJ106" s="28">
        <f t="shared" si="40"/>
        <v>15000</v>
      </c>
      <c r="AK106" s="28">
        <v>0</v>
      </c>
      <c r="AL106" s="28">
        <v>0</v>
      </c>
      <c r="AM106" s="28">
        <v>0</v>
      </c>
      <c r="AN106" s="28">
        <f t="shared" si="32"/>
        <v>307799.99999999971</v>
      </c>
      <c r="AO106" s="28"/>
      <c r="AP106" s="28"/>
      <c r="AQ106" s="28">
        <v>0</v>
      </c>
      <c r="AR106" s="28">
        <v>0</v>
      </c>
      <c r="AS106" s="28">
        <v>266840.67700000003</v>
      </c>
      <c r="AT106" s="28">
        <v>0</v>
      </c>
      <c r="AU106" s="28">
        <f t="shared" si="41"/>
        <v>266840.67700000003</v>
      </c>
      <c r="AV106" s="28">
        <f t="shared" si="42"/>
        <v>40959.322999999684</v>
      </c>
      <c r="AW106" s="30">
        <f t="shared" si="33"/>
        <v>13.307122482131165</v>
      </c>
      <c r="AX106" s="30">
        <f>VLOOKUP(G106,[2]Sheet4!$J$58:$AH$1975,25,FALSE)</f>
        <v>13.31</v>
      </c>
      <c r="AY106" s="30">
        <f t="shared" si="43"/>
        <v>-2.8775178688356107E-3</v>
      </c>
      <c r="AZ106" s="28" t="str">
        <f t="shared" si="44"/>
        <v>10-15</v>
      </c>
      <c r="BA106" s="29">
        <f t="shared" si="48"/>
        <v>86.692877517868837</v>
      </c>
      <c r="BB106" s="29">
        <f t="shared" si="34"/>
        <v>86.692877517868837</v>
      </c>
      <c r="BC106" s="28">
        <v>50721362.899999976</v>
      </c>
      <c r="BD106" s="28">
        <v>2665891.3400000008</v>
      </c>
      <c r="BE106" s="28">
        <v>886649.32999999914</v>
      </c>
      <c r="BF106" s="28">
        <v>52500604.899999991</v>
      </c>
      <c r="BG106" s="29">
        <f t="shared" si="25"/>
        <v>33.259019851874342</v>
      </c>
      <c r="BH106" s="36">
        <f t="shared" si="26"/>
        <v>71.166798656170897</v>
      </c>
      <c r="BI106" s="36">
        <f t="shared" si="27"/>
        <v>71.166798656170897</v>
      </c>
      <c r="BJ106" s="36" t="str">
        <f t="shared" si="45"/>
        <v>&gt;30</v>
      </c>
      <c r="BK106" s="36">
        <f t="shared" si="49"/>
        <v>33.259019851874342</v>
      </c>
      <c r="BL106" s="36">
        <f t="shared" si="50"/>
        <v>71.166798656170897</v>
      </c>
      <c r="BM106" s="36" t="str">
        <f t="shared" si="46"/>
        <v>&gt;30</v>
      </c>
      <c r="BN106" s="37">
        <v>0</v>
      </c>
      <c r="BO106" s="28">
        <f t="shared" si="35"/>
        <v>266840.67700000003</v>
      </c>
      <c r="BP106" s="36">
        <f t="shared" si="51"/>
        <v>13.307122482131165</v>
      </c>
      <c r="BQ106" s="36" t="str">
        <f t="shared" si="47"/>
        <v>10-15</v>
      </c>
      <c r="BR106" s="6"/>
      <c r="BS106" s="36"/>
      <c r="BT106" s="36"/>
      <c r="BU106" s="36"/>
      <c r="BV106" s="6"/>
      <c r="BW106" s="6"/>
      <c r="BX106" s="6"/>
      <c r="BY106" s="6"/>
      <c r="BZ106" s="6"/>
      <c r="CA106" s="6"/>
    </row>
    <row r="107" spans="1:79" s="35" customFormat="1" ht="60" hidden="1" customHeight="1" x14ac:dyDescent="0.25">
      <c r="A107" s="26">
        <v>102</v>
      </c>
      <c r="B107" s="27" t="s">
        <v>94</v>
      </c>
      <c r="C107" s="28" t="s">
        <v>95</v>
      </c>
      <c r="D107" s="28" t="s">
        <v>123</v>
      </c>
      <c r="E107" s="29" t="s">
        <v>323</v>
      </c>
      <c r="F107" s="29" t="s">
        <v>324</v>
      </c>
      <c r="G107" s="29" t="str">
        <f t="shared" si="36"/>
        <v>RANGENAHALLI_66F08-T OBENAHALLY</v>
      </c>
      <c r="H107" s="29" t="s">
        <v>325</v>
      </c>
      <c r="I107" s="29" t="s">
        <v>100</v>
      </c>
      <c r="J107" s="28">
        <v>15.745040000000001</v>
      </c>
      <c r="K107" s="28">
        <v>14.842000000000001</v>
      </c>
      <c r="L107" s="28">
        <f t="shared" si="37"/>
        <v>30.587040000000002</v>
      </c>
      <c r="M107" s="28">
        <v>117</v>
      </c>
      <c r="N107" s="28">
        <v>0</v>
      </c>
      <c r="O107" s="28">
        <v>414</v>
      </c>
      <c r="P107" s="28">
        <v>9976.1</v>
      </c>
      <c r="Q107" s="28">
        <v>9818.2000000000007</v>
      </c>
      <c r="R107" s="28">
        <f>VLOOKUP(G107,'[1]CTAZ Jan-25'!$I$167:$Z$2542,18,FALSE)</f>
        <v>9818.2000000000007</v>
      </c>
      <c r="S107" s="28">
        <f t="shared" si="38"/>
        <v>0</v>
      </c>
      <c r="T107" s="28">
        <f t="shared" si="31"/>
        <v>157.89999999999964</v>
      </c>
      <c r="U107" s="28">
        <v>2000</v>
      </c>
      <c r="V107" s="28">
        <v>315799.9999999993</v>
      </c>
      <c r="W107" s="28">
        <v>1</v>
      </c>
      <c r="X107" s="28">
        <v>315799.9999999993</v>
      </c>
      <c r="Y107" s="28">
        <v>0</v>
      </c>
      <c r="Z107" s="28">
        <v>0</v>
      </c>
      <c r="AA107" s="28">
        <v>0</v>
      </c>
      <c r="AB107" s="28">
        <v>0</v>
      </c>
      <c r="AC107" s="28">
        <v>10000</v>
      </c>
      <c r="AD107" s="28">
        <f t="shared" si="39"/>
        <v>10000</v>
      </c>
      <c r="AE107" s="28">
        <v>0</v>
      </c>
      <c r="AF107" s="28">
        <v>0</v>
      </c>
      <c r="AG107" s="28">
        <v>0</v>
      </c>
      <c r="AH107" s="28">
        <v>0</v>
      </c>
      <c r="AI107" s="28">
        <v>0</v>
      </c>
      <c r="AJ107" s="28">
        <f t="shared" si="40"/>
        <v>0</v>
      </c>
      <c r="AK107" s="28">
        <v>0</v>
      </c>
      <c r="AL107" s="28">
        <v>0</v>
      </c>
      <c r="AM107" s="28">
        <v>0</v>
      </c>
      <c r="AN107" s="28">
        <f t="shared" si="32"/>
        <v>325799.9999999993</v>
      </c>
      <c r="AO107" s="28"/>
      <c r="AP107" s="28"/>
      <c r="AQ107" s="28">
        <v>0</v>
      </c>
      <c r="AR107" s="28">
        <v>0</v>
      </c>
      <c r="AS107" s="28">
        <v>294849.62499999785</v>
      </c>
      <c r="AT107" s="28">
        <v>0</v>
      </c>
      <c r="AU107" s="28">
        <f t="shared" si="41"/>
        <v>294849.62499999785</v>
      </c>
      <c r="AV107" s="28">
        <f t="shared" si="42"/>
        <v>30950.375000001455</v>
      </c>
      <c r="AW107" s="30">
        <f t="shared" si="33"/>
        <v>9.4998081645185763</v>
      </c>
      <c r="AX107" s="30">
        <f>VLOOKUP(G107,[2]Sheet4!$J$58:$AH$1975,25,FALSE)</f>
        <v>9.5</v>
      </c>
      <c r="AY107" s="30">
        <f t="shared" si="43"/>
        <v>-1.9183548142365225E-4</v>
      </c>
      <c r="AZ107" s="28" t="str">
        <f t="shared" si="44"/>
        <v>5-10</v>
      </c>
      <c r="BA107" s="28">
        <f t="shared" si="48"/>
        <v>90.500191835481431</v>
      </c>
      <c r="BB107" s="31">
        <f t="shared" si="34"/>
        <v>90.500191835481431</v>
      </c>
      <c r="BC107" s="28">
        <v>28424084</v>
      </c>
      <c r="BD107" s="28">
        <v>1716023.390000012</v>
      </c>
      <c r="BE107" s="28">
        <v>1716024.8380000012</v>
      </c>
      <c r="BF107" s="28">
        <v>28424084.050000004</v>
      </c>
      <c r="BG107" s="32">
        <f t="shared" si="25"/>
        <v>100.00008438113359</v>
      </c>
      <c r="BH107" s="24">
        <f t="shared" si="26"/>
        <v>9.4997317994307888</v>
      </c>
      <c r="BI107" s="33">
        <f t="shared" si="27"/>
        <v>9.4997317994307888</v>
      </c>
      <c r="BJ107" s="24" t="str">
        <f t="shared" si="45"/>
        <v>5-10</v>
      </c>
      <c r="BK107" s="33">
        <f t="shared" si="49"/>
        <v>100</v>
      </c>
      <c r="BL107" s="33">
        <f t="shared" si="50"/>
        <v>9.4998081645185639</v>
      </c>
      <c r="BM107" s="33" t="str">
        <f t="shared" si="46"/>
        <v>5-10</v>
      </c>
      <c r="BN107" s="34"/>
      <c r="BO107" s="28">
        <f t="shared" si="35"/>
        <v>294849.62499999785</v>
      </c>
      <c r="BP107" s="27">
        <f t="shared" si="51"/>
        <v>9.4998081645185763</v>
      </c>
      <c r="BQ107" s="27" t="str">
        <f t="shared" si="47"/>
        <v>5-10</v>
      </c>
      <c r="BR107" s="18"/>
      <c r="BS107" s="27"/>
      <c r="BT107" s="27"/>
      <c r="BU107" s="27"/>
      <c r="BV107" s="18"/>
      <c r="BW107" s="18"/>
      <c r="BX107" s="18"/>
      <c r="BY107" s="18"/>
      <c r="BZ107" s="18"/>
      <c r="CA107" s="18"/>
    </row>
    <row r="108" spans="1:79" s="35" customFormat="1" ht="60" hidden="1" customHeight="1" x14ac:dyDescent="0.25">
      <c r="A108" s="26">
        <v>103</v>
      </c>
      <c r="B108" s="27" t="s">
        <v>94</v>
      </c>
      <c r="C108" s="28" t="s">
        <v>95</v>
      </c>
      <c r="D108" s="28" t="s">
        <v>123</v>
      </c>
      <c r="E108" s="29" t="s">
        <v>323</v>
      </c>
      <c r="F108" s="29" t="s">
        <v>326</v>
      </c>
      <c r="G108" s="29" t="str">
        <f t="shared" si="36"/>
        <v>RANGENAHALLI_66F02-SHIVAGANGA</v>
      </c>
      <c r="H108" s="29" t="s">
        <v>327</v>
      </c>
      <c r="I108" s="29" t="s">
        <v>100</v>
      </c>
      <c r="J108" s="28">
        <v>19.448800000000002</v>
      </c>
      <c r="K108" s="28">
        <v>18.32</v>
      </c>
      <c r="L108" s="28">
        <f t="shared" si="37"/>
        <v>37.768799999999999</v>
      </c>
      <c r="M108" s="28">
        <v>101</v>
      </c>
      <c r="N108" s="28">
        <v>99</v>
      </c>
      <c r="O108" s="28">
        <v>310</v>
      </c>
      <c r="P108" s="28">
        <v>208.47</v>
      </c>
      <c r="Q108" s="28">
        <v>199.226</v>
      </c>
      <c r="R108" s="28">
        <f>VLOOKUP(G108,'[1]CTAZ Jan-25'!$I$167:$Z$2542,18,FALSE)</f>
        <v>199.226</v>
      </c>
      <c r="S108" s="28">
        <f t="shared" si="38"/>
        <v>0</v>
      </c>
      <c r="T108" s="28">
        <f t="shared" si="31"/>
        <v>9.2439999999999998</v>
      </c>
      <c r="U108" s="28">
        <v>20000</v>
      </c>
      <c r="V108" s="28">
        <v>184880</v>
      </c>
      <c r="W108" s="28">
        <v>1</v>
      </c>
      <c r="X108" s="28">
        <v>184880</v>
      </c>
      <c r="Y108" s="28">
        <v>0</v>
      </c>
      <c r="Z108" s="28">
        <v>0</v>
      </c>
      <c r="AA108" s="28">
        <v>0</v>
      </c>
      <c r="AB108" s="28">
        <v>0</v>
      </c>
      <c r="AC108" s="28">
        <v>10000</v>
      </c>
      <c r="AD108" s="28">
        <f t="shared" si="39"/>
        <v>10000</v>
      </c>
      <c r="AE108" s="28">
        <v>0</v>
      </c>
      <c r="AF108" s="28">
        <v>0</v>
      </c>
      <c r="AG108" s="28">
        <v>0</v>
      </c>
      <c r="AH108" s="28">
        <v>0</v>
      </c>
      <c r="AI108" s="28">
        <v>0</v>
      </c>
      <c r="AJ108" s="28">
        <f t="shared" si="40"/>
        <v>0</v>
      </c>
      <c r="AK108" s="28">
        <v>0</v>
      </c>
      <c r="AL108" s="28">
        <v>0</v>
      </c>
      <c r="AM108" s="28">
        <v>0</v>
      </c>
      <c r="AN108" s="28">
        <f t="shared" si="32"/>
        <v>194880</v>
      </c>
      <c r="AO108" s="28"/>
      <c r="AP108" s="28"/>
      <c r="AQ108" s="28">
        <v>0</v>
      </c>
      <c r="AR108" s="28">
        <v>0</v>
      </c>
      <c r="AS108" s="28">
        <v>176367.73600000056</v>
      </c>
      <c r="AT108" s="28">
        <v>0</v>
      </c>
      <c r="AU108" s="28">
        <f t="shared" si="41"/>
        <v>176367.73600000056</v>
      </c>
      <c r="AV108" s="28">
        <f t="shared" si="42"/>
        <v>18512.263999999443</v>
      </c>
      <c r="AW108" s="30">
        <f t="shared" si="33"/>
        <v>9.4993144499176125</v>
      </c>
      <c r="AX108" s="30">
        <f>VLOOKUP(G108,[2]Sheet4!$J$58:$AH$1975,25,FALSE)</f>
        <v>9.5</v>
      </c>
      <c r="AY108" s="30">
        <f t="shared" si="43"/>
        <v>-6.8555008238746495E-4</v>
      </c>
      <c r="AZ108" s="28" t="str">
        <f t="shared" si="44"/>
        <v>5-10</v>
      </c>
      <c r="BA108" s="28">
        <f t="shared" si="48"/>
        <v>90.50068555008238</v>
      </c>
      <c r="BB108" s="31">
        <f t="shared" si="34"/>
        <v>90.50068555008238</v>
      </c>
      <c r="BC108" s="28">
        <v>9427851.0300000012</v>
      </c>
      <c r="BD108" s="28">
        <v>1028186.7399999949</v>
      </c>
      <c r="BE108" s="28">
        <v>1026200.173000003</v>
      </c>
      <c r="BF108" s="28">
        <v>9429838.0300000012</v>
      </c>
      <c r="BG108" s="32">
        <f t="shared" si="25"/>
        <v>99.806789280321595</v>
      </c>
      <c r="BH108" s="24">
        <f t="shared" si="26"/>
        <v>9.6741714757828223</v>
      </c>
      <c r="BI108" s="33">
        <f t="shared" si="27"/>
        <v>9.6741714757828223</v>
      </c>
      <c r="BJ108" s="24" t="str">
        <f t="shared" si="45"/>
        <v>5-10</v>
      </c>
      <c r="BK108" s="33">
        <f t="shared" si="49"/>
        <v>99.806789280321595</v>
      </c>
      <c r="BL108" s="33">
        <f t="shared" si="50"/>
        <v>9.6741714757828223</v>
      </c>
      <c r="BM108" s="33" t="str">
        <f t="shared" si="46"/>
        <v>5-10</v>
      </c>
      <c r="BN108" s="34"/>
      <c r="BO108" s="28">
        <f t="shared" si="35"/>
        <v>176367.73600000056</v>
      </c>
      <c r="BP108" s="27">
        <f t="shared" si="51"/>
        <v>9.4993144499176125</v>
      </c>
      <c r="BQ108" s="27" t="str">
        <f t="shared" si="47"/>
        <v>5-10</v>
      </c>
      <c r="BR108" s="18"/>
      <c r="BS108" s="27"/>
      <c r="BT108" s="27"/>
      <c r="BU108" s="27"/>
      <c r="BV108" s="18"/>
      <c r="BW108" s="18"/>
      <c r="BX108" s="18"/>
      <c r="BY108" s="18"/>
      <c r="BZ108" s="18"/>
      <c r="CA108" s="18"/>
    </row>
    <row r="109" spans="1:79" s="35" customFormat="1" ht="60" hidden="1" customHeight="1" x14ac:dyDescent="0.25">
      <c r="A109" s="26">
        <v>104</v>
      </c>
      <c r="B109" s="27" t="s">
        <v>94</v>
      </c>
      <c r="C109" s="28" t="s">
        <v>95</v>
      </c>
      <c r="D109" s="28" t="s">
        <v>123</v>
      </c>
      <c r="E109" s="29" t="s">
        <v>323</v>
      </c>
      <c r="F109" s="29" t="s">
        <v>328</v>
      </c>
      <c r="G109" s="29" t="str">
        <f t="shared" si="36"/>
        <v>RANGENAHALLI_66F03-AMBALAGERE</v>
      </c>
      <c r="H109" s="29" t="s">
        <v>329</v>
      </c>
      <c r="I109" s="29" t="s">
        <v>100</v>
      </c>
      <c r="J109" s="28">
        <v>21.001488000000002</v>
      </c>
      <c r="K109" s="28">
        <v>19.778400000000001</v>
      </c>
      <c r="L109" s="28">
        <f t="shared" si="37"/>
        <v>40.779888</v>
      </c>
      <c r="M109" s="28">
        <v>112</v>
      </c>
      <c r="N109" s="28">
        <v>10</v>
      </c>
      <c r="O109" s="28">
        <v>445</v>
      </c>
      <c r="P109" s="28">
        <v>428.23599999999999</v>
      </c>
      <c r="Q109" s="28">
        <v>403.51900000000001</v>
      </c>
      <c r="R109" s="28">
        <f>VLOOKUP(G109,'[1]CTAZ Jan-25'!$I$167:$Z$2542,18,FALSE)</f>
        <v>403.51900000000001</v>
      </c>
      <c r="S109" s="28">
        <f t="shared" si="38"/>
        <v>0</v>
      </c>
      <c r="T109" s="28">
        <f t="shared" si="31"/>
        <v>24.716999999999985</v>
      </c>
      <c r="U109" s="28">
        <v>20000</v>
      </c>
      <c r="V109" s="28">
        <v>494339.99999999971</v>
      </c>
      <c r="W109" s="28">
        <v>1</v>
      </c>
      <c r="X109" s="28">
        <v>494339.99999999971</v>
      </c>
      <c r="Y109" s="28">
        <v>0</v>
      </c>
      <c r="Z109" s="28">
        <v>0</v>
      </c>
      <c r="AA109" s="28">
        <v>0</v>
      </c>
      <c r="AB109" s="28">
        <v>0</v>
      </c>
      <c r="AC109" s="28">
        <v>10000</v>
      </c>
      <c r="AD109" s="28">
        <f t="shared" si="39"/>
        <v>10000</v>
      </c>
      <c r="AE109" s="28">
        <v>0</v>
      </c>
      <c r="AF109" s="28">
        <v>0</v>
      </c>
      <c r="AG109" s="28">
        <v>0</v>
      </c>
      <c r="AH109" s="28">
        <v>0</v>
      </c>
      <c r="AI109" s="28">
        <v>0</v>
      </c>
      <c r="AJ109" s="28">
        <f t="shared" si="40"/>
        <v>0</v>
      </c>
      <c r="AK109" s="28">
        <v>0</v>
      </c>
      <c r="AL109" s="28">
        <v>0</v>
      </c>
      <c r="AM109" s="28">
        <v>0</v>
      </c>
      <c r="AN109" s="28">
        <f t="shared" si="32"/>
        <v>504339.99999999971</v>
      </c>
      <c r="AO109" s="28"/>
      <c r="AP109" s="28"/>
      <c r="AQ109" s="28">
        <v>0</v>
      </c>
      <c r="AR109" s="28">
        <v>0</v>
      </c>
      <c r="AS109" s="28">
        <v>456428.80999999726</v>
      </c>
      <c r="AT109" s="28">
        <v>0</v>
      </c>
      <c r="AU109" s="28">
        <f t="shared" si="41"/>
        <v>456428.80999999726</v>
      </c>
      <c r="AV109" s="28">
        <f t="shared" si="42"/>
        <v>47911.190000002447</v>
      </c>
      <c r="AW109" s="30">
        <f t="shared" si="33"/>
        <v>9.4997799103784093</v>
      </c>
      <c r="AX109" s="30">
        <f>VLOOKUP(G109,[2]Sheet4!$J$58:$AH$1975,25,FALSE)</f>
        <v>9.5</v>
      </c>
      <c r="AY109" s="30">
        <f t="shared" si="43"/>
        <v>-2.2008962159070222E-4</v>
      </c>
      <c r="AZ109" s="28" t="str">
        <f t="shared" si="44"/>
        <v>5-10</v>
      </c>
      <c r="BA109" s="28">
        <f t="shared" si="48"/>
        <v>90.500220089621592</v>
      </c>
      <c r="BB109" s="31">
        <f t="shared" si="34"/>
        <v>90.500220089621592</v>
      </c>
      <c r="BC109" s="28">
        <v>15189244.32</v>
      </c>
      <c r="BD109" s="28">
        <v>2657145.2600000105</v>
      </c>
      <c r="BE109" s="28">
        <v>2656394.6400000043</v>
      </c>
      <c r="BF109" s="28">
        <v>15189995.259999963</v>
      </c>
      <c r="BG109" s="32">
        <f t="shared" si="25"/>
        <v>99.971750885760528</v>
      </c>
      <c r="BH109" s="24">
        <f t="shared" si="26"/>
        <v>9.5253454209385033</v>
      </c>
      <c r="BI109" s="33">
        <f t="shared" si="27"/>
        <v>9.5253454209385033</v>
      </c>
      <c r="BJ109" s="24" t="str">
        <f t="shared" si="45"/>
        <v>5-10</v>
      </c>
      <c r="BK109" s="33">
        <f t="shared" si="49"/>
        <v>99.971750885760528</v>
      </c>
      <c r="BL109" s="33">
        <f t="shared" si="50"/>
        <v>9.5253454209385033</v>
      </c>
      <c r="BM109" s="33" t="str">
        <f t="shared" si="46"/>
        <v>5-10</v>
      </c>
      <c r="BN109" s="34"/>
      <c r="BO109" s="28">
        <f t="shared" si="35"/>
        <v>456428.80999999726</v>
      </c>
      <c r="BP109" s="27">
        <f t="shared" si="51"/>
        <v>9.4997799103784093</v>
      </c>
      <c r="BQ109" s="27" t="str">
        <f t="shared" si="47"/>
        <v>5-10</v>
      </c>
      <c r="BR109" s="18"/>
      <c r="BS109" s="27"/>
      <c r="BT109" s="27"/>
      <c r="BU109" s="27"/>
      <c r="BV109" s="18"/>
      <c r="BW109" s="18"/>
      <c r="BX109" s="18"/>
      <c r="BY109" s="18"/>
      <c r="BZ109" s="18"/>
      <c r="CA109" s="18"/>
    </row>
    <row r="110" spans="1:79" s="35" customFormat="1" ht="60" hidden="1" customHeight="1" x14ac:dyDescent="0.25">
      <c r="A110" s="26">
        <v>105</v>
      </c>
      <c r="B110" s="27" t="s">
        <v>94</v>
      </c>
      <c r="C110" s="28" t="s">
        <v>95</v>
      </c>
      <c r="D110" s="28" t="s">
        <v>123</v>
      </c>
      <c r="E110" s="29" t="s">
        <v>323</v>
      </c>
      <c r="F110" s="29" t="s">
        <v>330</v>
      </c>
      <c r="G110" s="29" t="str">
        <f t="shared" si="36"/>
        <v>RANGENAHALLI_66F04-BAGAVATI</v>
      </c>
      <c r="H110" s="29" t="s">
        <v>331</v>
      </c>
      <c r="I110" s="29" t="s">
        <v>100</v>
      </c>
      <c r="J110" s="28">
        <v>23.162559999999999</v>
      </c>
      <c r="K110" s="28">
        <v>21.808</v>
      </c>
      <c r="L110" s="28">
        <f t="shared" si="37"/>
        <v>44.970559999999999</v>
      </c>
      <c r="M110" s="28">
        <v>106</v>
      </c>
      <c r="N110" s="28">
        <v>7</v>
      </c>
      <c r="O110" s="28">
        <v>429</v>
      </c>
      <c r="P110" s="28">
        <v>445.43299999999999</v>
      </c>
      <c r="Q110" s="28">
        <v>425.65</v>
      </c>
      <c r="R110" s="28">
        <f>VLOOKUP(G110,'[1]CTAZ Jan-25'!$I$167:$Z$2542,18,FALSE)</f>
        <v>425.65</v>
      </c>
      <c r="S110" s="28">
        <f t="shared" si="38"/>
        <v>0</v>
      </c>
      <c r="T110" s="28">
        <f t="shared" si="31"/>
        <v>19.783000000000015</v>
      </c>
      <c r="U110" s="28">
        <v>20000</v>
      </c>
      <c r="V110" s="28">
        <v>395660.00000000029</v>
      </c>
      <c r="W110" s="28">
        <v>1</v>
      </c>
      <c r="X110" s="28">
        <v>395660.00000000029</v>
      </c>
      <c r="Y110" s="28">
        <v>0</v>
      </c>
      <c r="Z110" s="28">
        <v>0</v>
      </c>
      <c r="AA110" s="28">
        <v>0</v>
      </c>
      <c r="AB110" s="28">
        <v>0</v>
      </c>
      <c r="AC110" s="28">
        <v>10000</v>
      </c>
      <c r="AD110" s="28">
        <f t="shared" si="39"/>
        <v>10000</v>
      </c>
      <c r="AE110" s="28">
        <v>0</v>
      </c>
      <c r="AF110" s="28">
        <v>0</v>
      </c>
      <c r="AG110" s="28">
        <v>0</v>
      </c>
      <c r="AH110" s="28">
        <v>0</v>
      </c>
      <c r="AI110" s="28">
        <v>0</v>
      </c>
      <c r="AJ110" s="28">
        <f t="shared" si="40"/>
        <v>0</v>
      </c>
      <c r="AK110" s="28">
        <v>0</v>
      </c>
      <c r="AL110" s="28">
        <v>0</v>
      </c>
      <c r="AM110" s="28">
        <v>0</v>
      </c>
      <c r="AN110" s="28">
        <f t="shared" si="32"/>
        <v>405660.00000000029</v>
      </c>
      <c r="AO110" s="28"/>
      <c r="AP110" s="28"/>
      <c r="AQ110" s="28">
        <v>0</v>
      </c>
      <c r="AR110" s="28">
        <v>0</v>
      </c>
      <c r="AS110" s="28">
        <v>367123.00699999993</v>
      </c>
      <c r="AT110" s="28">
        <v>0</v>
      </c>
      <c r="AU110" s="28">
        <f t="shared" si="41"/>
        <v>367123.00699999993</v>
      </c>
      <c r="AV110" s="28">
        <f t="shared" si="42"/>
        <v>38536.993000000366</v>
      </c>
      <c r="AW110" s="30">
        <f t="shared" si="33"/>
        <v>9.4998257161170283</v>
      </c>
      <c r="AX110" s="30">
        <f>VLOOKUP(G110,[2]Sheet4!$J$58:$AH$1975,25,FALSE)</f>
        <v>9.5</v>
      </c>
      <c r="AY110" s="30">
        <f t="shared" si="43"/>
        <v>-1.7428388297169306E-4</v>
      </c>
      <c r="AZ110" s="28" t="str">
        <f t="shared" si="44"/>
        <v>5-10</v>
      </c>
      <c r="BA110" s="28">
        <f t="shared" si="48"/>
        <v>90.50017428388297</v>
      </c>
      <c r="BB110" s="31">
        <f t="shared" si="34"/>
        <v>90.50017428388297</v>
      </c>
      <c r="BC110" s="28">
        <v>8557355</v>
      </c>
      <c r="BD110" s="28">
        <v>2190757.9800000042</v>
      </c>
      <c r="BE110" s="28">
        <v>2046614.5830000008</v>
      </c>
      <c r="BF110" s="28">
        <v>8701498.0099999998</v>
      </c>
      <c r="BG110" s="32">
        <f t="shared" si="25"/>
        <v>93.420386993181083</v>
      </c>
      <c r="BH110" s="24">
        <f t="shared" si="26"/>
        <v>15.454386954493183</v>
      </c>
      <c r="BI110" s="33">
        <f t="shared" si="27"/>
        <v>15.454386954493183</v>
      </c>
      <c r="BJ110" s="24" t="str">
        <f t="shared" si="45"/>
        <v>15-20</v>
      </c>
      <c r="BK110" s="33">
        <f t="shared" si="49"/>
        <v>93.420386993181097</v>
      </c>
      <c r="BL110" s="33">
        <f t="shared" si="50"/>
        <v>15.45438695449317</v>
      </c>
      <c r="BM110" s="33" t="str">
        <f t="shared" si="46"/>
        <v>15-20</v>
      </c>
      <c r="BN110" s="34"/>
      <c r="BO110" s="28">
        <f t="shared" si="35"/>
        <v>367123.00699999993</v>
      </c>
      <c r="BP110" s="27">
        <f t="shared" si="51"/>
        <v>9.4998257161170283</v>
      </c>
      <c r="BQ110" s="27" t="str">
        <f t="shared" si="47"/>
        <v>5-10</v>
      </c>
      <c r="BR110" s="18"/>
      <c r="BS110" s="27"/>
      <c r="BT110" s="27"/>
      <c r="BU110" s="27"/>
      <c r="BV110" s="18"/>
      <c r="BW110" s="18"/>
      <c r="BX110" s="18"/>
      <c r="BY110" s="18"/>
      <c r="BZ110" s="18"/>
      <c r="CA110" s="18"/>
    </row>
    <row r="111" spans="1:79" s="35" customFormat="1" ht="60" hidden="1" customHeight="1" x14ac:dyDescent="0.25">
      <c r="A111" s="26">
        <v>106</v>
      </c>
      <c r="B111" s="27" t="s">
        <v>94</v>
      </c>
      <c r="C111" s="28" t="s">
        <v>95</v>
      </c>
      <c r="D111" s="28" t="s">
        <v>123</v>
      </c>
      <c r="E111" s="29" t="s">
        <v>323</v>
      </c>
      <c r="F111" s="29" t="s">
        <v>332</v>
      </c>
      <c r="G111" s="29" t="str">
        <f t="shared" si="36"/>
        <v>RANGENAHALLI_66F05-NJY RANGENAHALLY</v>
      </c>
      <c r="H111" s="29" t="s">
        <v>333</v>
      </c>
      <c r="I111" s="29" t="s">
        <v>103</v>
      </c>
      <c r="J111" s="28">
        <v>22.3306</v>
      </c>
      <c r="K111" s="28">
        <v>21.027500000000003</v>
      </c>
      <c r="L111" s="28">
        <f t="shared" si="37"/>
        <v>43.358100000000007</v>
      </c>
      <c r="M111" s="28">
        <v>42</v>
      </c>
      <c r="N111" s="28">
        <v>1405</v>
      </c>
      <c r="O111" s="28">
        <v>0</v>
      </c>
      <c r="P111" s="28">
        <v>348.81799999999998</v>
      </c>
      <c r="Q111" s="28">
        <v>338.97899999999998</v>
      </c>
      <c r="R111" s="28">
        <f>VLOOKUP(G111,'[1]CTAZ Jan-25'!$I$167:$Z$2542,18,FALSE)</f>
        <v>338.97899999999998</v>
      </c>
      <c r="S111" s="28">
        <f t="shared" si="38"/>
        <v>0</v>
      </c>
      <c r="T111" s="28">
        <f t="shared" si="31"/>
        <v>9.8389999999999986</v>
      </c>
      <c r="U111" s="28">
        <v>10000</v>
      </c>
      <c r="V111" s="28">
        <v>98389.999999999985</v>
      </c>
      <c r="W111" s="28">
        <v>1</v>
      </c>
      <c r="X111" s="28">
        <v>98389.999999999985</v>
      </c>
      <c r="Y111" s="28">
        <v>0</v>
      </c>
      <c r="Z111" s="28">
        <v>0</v>
      </c>
      <c r="AA111" s="28">
        <v>0</v>
      </c>
      <c r="AB111" s="28">
        <v>0</v>
      </c>
      <c r="AC111" s="28">
        <v>0</v>
      </c>
      <c r="AD111" s="28">
        <f t="shared" si="39"/>
        <v>0</v>
      </c>
      <c r="AE111" s="28">
        <v>0</v>
      </c>
      <c r="AF111" s="28">
        <v>0</v>
      </c>
      <c r="AG111" s="28">
        <v>0</v>
      </c>
      <c r="AH111" s="28">
        <v>0</v>
      </c>
      <c r="AI111" s="28">
        <v>45000</v>
      </c>
      <c r="AJ111" s="28">
        <f t="shared" si="40"/>
        <v>45000</v>
      </c>
      <c r="AK111" s="28">
        <v>0</v>
      </c>
      <c r="AL111" s="28">
        <v>0</v>
      </c>
      <c r="AM111" s="28">
        <v>0</v>
      </c>
      <c r="AN111" s="28">
        <f t="shared" si="32"/>
        <v>53389.999999999985</v>
      </c>
      <c r="AO111" s="28"/>
      <c r="AP111" s="28"/>
      <c r="AQ111" s="28">
        <v>0</v>
      </c>
      <c r="AR111" s="28">
        <v>0</v>
      </c>
      <c r="AS111" s="28">
        <v>46178</v>
      </c>
      <c r="AT111" s="28">
        <v>0</v>
      </c>
      <c r="AU111" s="28">
        <f t="shared" si="41"/>
        <v>46178</v>
      </c>
      <c r="AV111" s="28">
        <f t="shared" si="42"/>
        <v>7211.9999999999854</v>
      </c>
      <c r="AW111" s="30">
        <f t="shared" si="33"/>
        <v>13.508147593182221</v>
      </c>
      <c r="AX111" s="30">
        <f>VLOOKUP(G111,[2]Sheet4!$J$58:$AH$1975,25,FALSE)</f>
        <v>13.51</v>
      </c>
      <c r="AY111" s="30">
        <f t="shared" si="43"/>
        <v>-1.8524068177789843E-3</v>
      </c>
      <c r="AZ111" s="28" t="str">
        <f t="shared" si="44"/>
        <v>10-15</v>
      </c>
      <c r="BA111" s="28">
        <f t="shared" si="48"/>
        <v>86.491852406817785</v>
      </c>
      <c r="BB111" s="28">
        <f t="shared" si="34"/>
        <v>86.491852406817785</v>
      </c>
      <c r="BC111" s="28">
        <v>18601008.759999998</v>
      </c>
      <c r="BD111" s="28">
        <v>615702.95000000019</v>
      </c>
      <c r="BE111" s="28">
        <v>362363.95000000013</v>
      </c>
      <c r="BF111" s="28">
        <v>18854347.759999998</v>
      </c>
      <c r="BG111" s="28">
        <f t="shared" si="25"/>
        <v>58.853697225260987</v>
      </c>
      <c r="BH111" s="27">
        <f t="shared" si="26"/>
        <v>49.096347059971848</v>
      </c>
      <c r="BI111" s="27">
        <f t="shared" si="27"/>
        <v>49.096347059971848</v>
      </c>
      <c r="BJ111" s="27" t="str">
        <f t="shared" si="45"/>
        <v>&gt;30</v>
      </c>
      <c r="BK111" s="27">
        <f t="shared" si="49"/>
        <v>58.85369722526098</v>
      </c>
      <c r="BL111" s="27">
        <f t="shared" si="50"/>
        <v>49.096347059971855</v>
      </c>
      <c r="BM111" s="27" t="str">
        <f t="shared" si="46"/>
        <v>&gt;30</v>
      </c>
      <c r="BN111" s="34"/>
      <c r="BO111" s="28">
        <f t="shared" si="35"/>
        <v>46178</v>
      </c>
      <c r="BP111" s="27">
        <f t="shared" si="51"/>
        <v>13.508147593182221</v>
      </c>
      <c r="BQ111" s="27" t="str">
        <f t="shared" si="47"/>
        <v>10-15</v>
      </c>
      <c r="BR111" s="18"/>
      <c r="BS111" s="27"/>
      <c r="BT111" s="27"/>
      <c r="BU111" s="27"/>
      <c r="BV111" s="18"/>
      <c r="BW111" s="18"/>
      <c r="BX111" s="18"/>
      <c r="BY111" s="18"/>
      <c r="BZ111" s="18"/>
      <c r="CA111" s="18"/>
    </row>
    <row r="112" spans="1:79" s="35" customFormat="1" ht="60" hidden="1" customHeight="1" x14ac:dyDescent="0.25">
      <c r="A112" s="26">
        <v>107</v>
      </c>
      <c r="B112" s="27" t="s">
        <v>94</v>
      </c>
      <c r="C112" s="28" t="s">
        <v>95</v>
      </c>
      <c r="D112" s="28" t="s">
        <v>123</v>
      </c>
      <c r="E112" s="29" t="s">
        <v>323</v>
      </c>
      <c r="F112" s="29" t="s">
        <v>334</v>
      </c>
      <c r="G112" s="29" t="str">
        <f t="shared" si="36"/>
        <v>RANGENAHALLI_66F06-SIDDESHWARA</v>
      </c>
      <c r="H112" s="29" t="s">
        <v>335</v>
      </c>
      <c r="I112" s="29" t="s">
        <v>100</v>
      </c>
      <c r="J112" s="28">
        <v>16.889199999999999</v>
      </c>
      <c r="K112" s="28">
        <v>20.38</v>
      </c>
      <c r="L112" s="28">
        <f t="shared" si="37"/>
        <v>37.269199999999998</v>
      </c>
      <c r="M112" s="28">
        <v>129</v>
      </c>
      <c r="N112" s="28">
        <v>3</v>
      </c>
      <c r="O112" s="28">
        <v>239</v>
      </c>
      <c r="P112" s="28">
        <v>11029.3</v>
      </c>
      <c r="Q112" s="28">
        <v>10780.7</v>
      </c>
      <c r="R112" s="28" t="e">
        <f>VLOOKUP(G112,'[1]CTAZ Jan-25'!$I$167:$Z$2542,18,FALSE)</f>
        <v>#N/A</v>
      </c>
      <c r="S112" s="28" t="e">
        <f t="shared" si="38"/>
        <v>#N/A</v>
      </c>
      <c r="T112" s="28">
        <f t="shared" si="31"/>
        <v>248.59999999999854</v>
      </c>
      <c r="U112" s="28">
        <v>2000</v>
      </c>
      <c r="V112" s="28">
        <v>497199.99999999709</v>
      </c>
      <c r="W112" s="28">
        <v>1</v>
      </c>
      <c r="X112" s="28">
        <v>497199.99999999709</v>
      </c>
      <c r="Y112" s="28">
        <v>0</v>
      </c>
      <c r="Z112" s="28">
        <v>0</v>
      </c>
      <c r="AA112" s="28">
        <v>0</v>
      </c>
      <c r="AB112" s="28">
        <v>0</v>
      </c>
      <c r="AC112" s="28">
        <v>0</v>
      </c>
      <c r="AD112" s="28">
        <f t="shared" si="39"/>
        <v>0</v>
      </c>
      <c r="AE112" s="28">
        <v>0</v>
      </c>
      <c r="AF112" s="28">
        <v>0</v>
      </c>
      <c r="AG112" s="28">
        <v>0</v>
      </c>
      <c r="AH112" s="28">
        <v>0</v>
      </c>
      <c r="AI112" s="28">
        <v>15000</v>
      </c>
      <c r="AJ112" s="28">
        <f t="shared" si="40"/>
        <v>15000</v>
      </c>
      <c r="AK112" s="28">
        <v>0</v>
      </c>
      <c r="AL112" s="28">
        <v>0</v>
      </c>
      <c r="AM112" s="28">
        <v>0</v>
      </c>
      <c r="AN112" s="28">
        <f t="shared" si="32"/>
        <v>482199.99999999709</v>
      </c>
      <c r="AO112" s="28"/>
      <c r="AP112" s="28"/>
      <c r="AQ112" s="28">
        <v>0</v>
      </c>
      <c r="AR112" s="28">
        <v>0</v>
      </c>
      <c r="AS112" s="28">
        <v>425600</v>
      </c>
      <c r="AT112" s="28">
        <v>0</v>
      </c>
      <c r="AU112" s="28">
        <f t="shared" si="41"/>
        <v>425600</v>
      </c>
      <c r="AV112" s="28">
        <f t="shared" si="42"/>
        <v>56599.99999999709</v>
      </c>
      <c r="AW112" s="30">
        <f t="shared" si="33"/>
        <v>11.737868104520413</v>
      </c>
      <c r="AX112" s="30">
        <v>11.74</v>
      </c>
      <c r="AY112" s="30">
        <f t="shared" si="43"/>
        <v>-2.1318954795876977E-3</v>
      </c>
      <c r="AZ112" s="28" t="str">
        <f t="shared" si="44"/>
        <v>10-15</v>
      </c>
      <c r="BA112" s="28">
        <f t="shared" si="48"/>
        <v>88.262131895479584</v>
      </c>
      <c r="BB112" s="31">
        <f t="shared" si="34"/>
        <v>88.262131895479584</v>
      </c>
      <c r="BC112" s="28">
        <v>11416025</v>
      </c>
      <c r="BD112" s="28">
        <v>2476992</v>
      </c>
      <c r="BE112" s="28">
        <v>2476992</v>
      </c>
      <c r="BF112" s="28">
        <v>11416025</v>
      </c>
      <c r="BG112" s="32">
        <f t="shared" si="25"/>
        <v>100</v>
      </c>
      <c r="BH112" s="24">
        <f t="shared" si="26"/>
        <v>11.737868104520421</v>
      </c>
      <c r="BI112" s="33">
        <f t="shared" si="27"/>
        <v>11.737868104520421</v>
      </c>
      <c r="BJ112" s="24" t="str">
        <f t="shared" si="45"/>
        <v>10-15</v>
      </c>
      <c r="BK112" s="33">
        <f t="shared" si="49"/>
        <v>100</v>
      </c>
      <c r="BL112" s="33">
        <f t="shared" si="50"/>
        <v>11.737868104520421</v>
      </c>
      <c r="BM112" s="33" t="str">
        <f t="shared" si="46"/>
        <v>10-15</v>
      </c>
      <c r="BN112" s="34"/>
      <c r="BO112" s="28">
        <f t="shared" si="35"/>
        <v>425600</v>
      </c>
      <c r="BP112" s="27">
        <f t="shared" si="51"/>
        <v>11.737868104520413</v>
      </c>
      <c r="BQ112" s="27" t="str">
        <f t="shared" si="47"/>
        <v>10-15</v>
      </c>
      <c r="BR112" s="18"/>
      <c r="BS112" s="27"/>
      <c r="BT112" s="27"/>
      <c r="BU112" s="27"/>
      <c r="BV112" s="18"/>
      <c r="BW112" s="18"/>
      <c r="BX112" s="18"/>
      <c r="BY112" s="18"/>
      <c r="BZ112" s="18"/>
      <c r="CA112" s="18"/>
    </row>
    <row r="113" spans="1:79" s="35" customFormat="1" ht="60" hidden="1" customHeight="1" x14ac:dyDescent="0.25">
      <c r="A113" s="26">
        <v>108</v>
      </c>
      <c r="B113" s="27" t="s">
        <v>94</v>
      </c>
      <c r="C113" s="28" t="s">
        <v>95</v>
      </c>
      <c r="D113" s="28" t="s">
        <v>123</v>
      </c>
      <c r="E113" s="29" t="s">
        <v>323</v>
      </c>
      <c r="F113" s="29" t="s">
        <v>336</v>
      </c>
      <c r="G113" s="29" t="str">
        <f t="shared" si="36"/>
        <v>RANGENAHALLI_66F07-NJYAINAHALLY</v>
      </c>
      <c r="H113" s="29" t="s">
        <v>337</v>
      </c>
      <c r="I113" s="29" t="s">
        <v>103</v>
      </c>
      <c r="J113" s="28">
        <v>15.69</v>
      </c>
      <c r="K113" s="28">
        <v>13.6</v>
      </c>
      <c r="L113" s="28">
        <f t="shared" si="37"/>
        <v>29.29</v>
      </c>
      <c r="M113" s="28">
        <v>42</v>
      </c>
      <c r="N113" s="28">
        <v>2531</v>
      </c>
      <c r="O113" s="28">
        <v>0</v>
      </c>
      <c r="P113" s="28">
        <v>7355.2</v>
      </c>
      <c r="Q113" s="28">
        <v>7245.6</v>
      </c>
      <c r="R113" s="28">
        <f>VLOOKUP(G113,'[1]CTAZ Jan-25'!$I$167:$Z$2542,18,FALSE)</f>
        <v>7245.6</v>
      </c>
      <c r="S113" s="28">
        <f t="shared" si="38"/>
        <v>0</v>
      </c>
      <c r="T113" s="28">
        <f t="shared" si="31"/>
        <v>109.59999999999945</v>
      </c>
      <c r="U113" s="28">
        <v>1000</v>
      </c>
      <c r="V113" s="28">
        <v>109599.99999999945</v>
      </c>
      <c r="W113" s="28">
        <v>1</v>
      </c>
      <c r="X113" s="28">
        <v>109599.99999999945</v>
      </c>
      <c r="Y113" s="28">
        <v>0</v>
      </c>
      <c r="Z113" s="28">
        <v>0</v>
      </c>
      <c r="AA113" s="28">
        <v>0</v>
      </c>
      <c r="AB113" s="28">
        <v>0</v>
      </c>
      <c r="AC113" s="28">
        <v>0</v>
      </c>
      <c r="AD113" s="28">
        <f t="shared" si="39"/>
        <v>0</v>
      </c>
      <c r="AE113" s="28">
        <v>0</v>
      </c>
      <c r="AF113" s="28">
        <v>0</v>
      </c>
      <c r="AG113" s="28">
        <v>0</v>
      </c>
      <c r="AH113" s="28">
        <v>0</v>
      </c>
      <c r="AI113" s="28">
        <v>30000</v>
      </c>
      <c r="AJ113" s="28">
        <f t="shared" si="40"/>
        <v>30000</v>
      </c>
      <c r="AK113" s="28">
        <v>0</v>
      </c>
      <c r="AL113" s="28">
        <v>0</v>
      </c>
      <c r="AM113" s="28">
        <v>0</v>
      </c>
      <c r="AN113" s="28">
        <f t="shared" si="32"/>
        <v>79599.999999999447</v>
      </c>
      <c r="AO113" s="28"/>
      <c r="AP113" s="28"/>
      <c r="AQ113" s="28">
        <v>0</v>
      </c>
      <c r="AR113" s="28">
        <v>0</v>
      </c>
      <c r="AS113" s="28">
        <v>69901</v>
      </c>
      <c r="AT113" s="28">
        <v>0</v>
      </c>
      <c r="AU113" s="28">
        <f t="shared" si="41"/>
        <v>69901</v>
      </c>
      <c r="AV113" s="28">
        <f t="shared" si="42"/>
        <v>9698.999999999447</v>
      </c>
      <c r="AW113" s="30">
        <f t="shared" si="33"/>
        <v>12.184673366833561</v>
      </c>
      <c r="AX113" s="30">
        <f>VLOOKUP(G113,[2]Sheet4!$J$58:$AH$1975,25,FALSE)</f>
        <v>12.18</v>
      </c>
      <c r="AY113" s="30">
        <f t="shared" si="43"/>
        <v>4.6733668335612322E-3</v>
      </c>
      <c r="AZ113" s="28" t="str">
        <f t="shared" si="44"/>
        <v>10-15</v>
      </c>
      <c r="BA113" s="28">
        <f t="shared" si="48"/>
        <v>87.815326633166435</v>
      </c>
      <c r="BB113" s="31">
        <f t="shared" si="34"/>
        <v>87.815326633166435</v>
      </c>
      <c r="BC113" s="28">
        <v>26411669.660000019</v>
      </c>
      <c r="BD113" s="28">
        <v>926456.06000000029</v>
      </c>
      <c r="BE113" s="28">
        <v>526726.79000000027</v>
      </c>
      <c r="BF113" s="28">
        <v>26811398.930000022</v>
      </c>
      <c r="BG113" s="32">
        <f t="shared" si="25"/>
        <v>56.853941891210695</v>
      </c>
      <c r="BH113" s="24">
        <f t="shared" si="26"/>
        <v>50.07352522440268</v>
      </c>
      <c r="BI113" s="33">
        <f t="shared" si="27"/>
        <v>50.07352522440268</v>
      </c>
      <c r="BJ113" s="24" t="str">
        <f t="shared" si="45"/>
        <v>&gt;30</v>
      </c>
      <c r="BK113" s="33">
        <f t="shared" si="49"/>
        <v>56.853941891210702</v>
      </c>
      <c r="BL113" s="33">
        <f t="shared" si="50"/>
        <v>50.07352522440268</v>
      </c>
      <c r="BM113" s="33" t="str">
        <f t="shared" si="46"/>
        <v>&gt;30</v>
      </c>
      <c r="BN113" s="34"/>
      <c r="BO113" s="28">
        <f t="shared" si="35"/>
        <v>69901</v>
      </c>
      <c r="BP113" s="27">
        <f t="shared" si="51"/>
        <v>12.184673366833561</v>
      </c>
      <c r="BQ113" s="27" t="str">
        <f t="shared" si="47"/>
        <v>10-15</v>
      </c>
      <c r="BR113" s="18"/>
      <c r="BS113" s="27"/>
      <c r="BT113" s="27"/>
      <c r="BU113" s="27"/>
      <c r="BV113" s="18"/>
      <c r="BW113" s="18"/>
      <c r="BX113" s="18"/>
      <c r="BY113" s="18"/>
      <c r="BZ113" s="18"/>
      <c r="CA113" s="18"/>
    </row>
    <row r="114" spans="1:79" s="35" customFormat="1" ht="60" hidden="1" customHeight="1" x14ac:dyDescent="0.25">
      <c r="A114" s="26">
        <v>109</v>
      </c>
      <c r="B114" s="27" t="s">
        <v>94</v>
      </c>
      <c r="C114" s="28" t="s">
        <v>95</v>
      </c>
      <c r="D114" s="28" t="s">
        <v>123</v>
      </c>
      <c r="E114" s="29" t="s">
        <v>323</v>
      </c>
      <c r="F114" s="29" t="s">
        <v>338</v>
      </c>
      <c r="G114" s="29" t="str">
        <f t="shared" si="36"/>
        <v>RANGENAHALLI_66F09-BYADARAHALLY</v>
      </c>
      <c r="H114" s="29" t="s">
        <v>339</v>
      </c>
      <c r="I114" s="29" t="s">
        <v>100</v>
      </c>
      <c r="J114" s="28">
        <v>21.051487999999999</v>
      </c>
      <c r="K114" s="28">
        <v>19.828399999999998</v>
      </c>
      <c r="L114" s="28">
        <f t="shared" si="37"/>
        <v>40.879887999999994</v>
      </c>
      <c r="M114" s="28">
        <v>106</v>
      </c>
      <c r="N114" s="28">
        <v>0</v>
      </c>
      <c r="O114" s="28">
        <v>245</v>
      </c>
      <c r="P114" s="28">
        <v>5984.8</v>
      </c>
      <c r="Q114" s="28">
        <v>5803.3</v>
      </c>
      <c r="R114" s="28">
        <f>VLOOKUP(G114,'[1]CTAZ Jan-25'!$I$167:$Z$2542,18,FALSE)</f>
        <v>5803.3</v>
      </c>
      <c r="S114" s="28">
        <f t="shared" si="38"/>
        <v>0</v>
      </c>
      <c r="T114" s="28">
        <f t="shared" si="31"/>
        <v>181.5</v>
      </c>
      <c r="U114" s="28">
        <v>2000</v>
      </c>
      <c r="V114" s="28">
        <v>363000</v>
      </c>
      <c r="W114" s="28">
        <v>1</v>
      </c>
      <c r="X114" s="28">
        <v>363000</v>
      </c>
      <c r="Y114" s="28">
        <v>0</v>
      </c>
      <c r="Z114" s="28">
        <v>0</v>
      </c>
      <c r="AA114" s="28">
        <v>0</v>
      </c>
      <c r="AB114" s="28">
        <v>0</v>
      </c>
      <c r="AC114" s="28">
        <v>10000</v>
      </c>
      <c r="AD114" s="28">
        <f t="shared" si="39"/>
        <v>10000</v>
      </c>
      <c r="AE114" s="28">
        <v>0</v>
      </c>
      <c r="AF114" s="28">
        <v>0</v>
      </c>
      <c r="AG114" s="28">
        <v>0</v>
      </c>
      <c r="AH114" s="28">
        <v>0</v>
      </c>
      <c r="AI114" s="28">
        <v>0</v>
      </c>
      <c r="AJ114" s="28">
        <f t="shared" si="40"/>
        <v>0</v>
      </c>
      <c r="AK114" s="28">
        <v>0</v>
      </c>
      <c r="AL114" s="28">
        <v>0</v>
      </c>
      <c r="AM114" s="28">
        <v>0</v>
      </c>
      <c r="AN114" s="28">
        <f t="shared" si="32"/>
        <v>373000</v>
      </c>
      <c r="AO114" s="28"/>
      <c r="AP114" s="28"/>
      <c r="AQ114" s="28">
        <v>0</v>
      </c>
      <c r="AR114" s="28">
        <v>0</v>
      </c>
      <c r="AS114" s="28">
        <v>337564.71400000044</v>
      </c>
      <c r="AT114" s="28">
        <v>0</v>
      </c>
      <c r="AU114" s="28">
        <f t="shared" si="41"/>
        <v>337564.71400000044</v>
      </c>
      <c r="AV114" s="28">
        <f t="shared" si="42"/>
        <v>35435.285999999556</v>
      </c>
      <c r="AW114" s="30">
        <f t="shared" si="33"/>
        <v>9.5000766756030988</v>
      </c>
      <c r="AX114" s="30">
        <f>VLOOKUP(G114,[2]Sheet4!$J$58:$AH$1975,25,FALSE)</f>
        <v>9.5</v>
      </c>
      <c r="AY114" s="30">
        <f t="shared" si="43"/>
        <v>7.6675603098763645E-5</v>
      </c>
      <c r="AZ114" s="28" t="str">
        <f t="shared" si="44"/>
        <v>5-10</v>
      </c>
      <c r="BA114" s="28">
        <f t="shared" si="48"/>
        <v>90.499923324396903</v>
      </c>
      <c r="BB114" s="31">
        <f t="shared" si="34"/>
        <v>90.499923324396903</v>
      </c>
      <c r="BC114" s="28">
        <v>14621196</v>
      </c>
      <c r="BD114" s="28">
        <v>1964626.1200000057</v>
      </c>
      <c r="BE114" s="28">
        <v>1964626.5899999961</v>
      </c>
      <c r="BF114" s="28">
        <v>14621196</v>
      </c>
      <c r="BG114" s="32">
        <f t="shared" si="25"/>
        <v>100.00002392312643</v>
      </c>
      <c r="BH114" s="24">
        <f t="shared" si="26"/>
        <v>9.5000550251920117</v>
      </c>
      <c r="BI114" s="33">
        <f t="shared" si="27"/>
        <v>9.5000550251920117</v>
      </c>
      <c r="BJ114" s="24" t="str">
        <f t="shared" si="45"/>
        <v>5-10</v>
      </c>
      <c r="BK114" s="33">
        <f t="shared" si="49"/>
        <v>100</v>
      </c>
      <c r="BL114" s="33">
        <f t="shared" si="50"/>
        <v>9.5000766756031076</v>
      </c>
      <c r="BM114" s="33" t="str">
        <f t="shared" si="46"/>
        <v>5-10</v>
      </c>
      <c r="BN114" s="34"/>
      <c r="BO114" s="28">
        <f t="shared" si="35"/>
        <v>337564.71400000044</v>
      </c>
      <c r="BP114" s="27">
        <f t="shared" si="51"/>
        <v>9.5000766756030988</v>
      </c>
      <c r="BQ114" s="27" t="str">
        <f t="shared" si="47"/>
        <v>5-10</v>
      </c>
      <c r="BR114" s="18"/>
      <c r="BS114" s="27"/>
      <c r="BT114" s="27"/>
      <c r="BU114" s="27"/>
      <c r="BV114" s="18"/>
      <c r="BW114" s="18"/>
      <c r="BX114" s="18"/>
      <c r="BY114" s="18"/>
      <c r="BZ114" s="18"/>
      <c r="CA114" s="18"/>
    </row>
    <row r="115" spans="1:79" s="35" customFormat="1" ht="60" hidden="1" customHeight="1" x14ac:dyDescent="0.25">
      <c r="A115" s="26">
        <v>110</v>
      </c>
      <c r="B115" s="27" t="s">
        <v>94</v>
      </c>
      <c r="C115" s="28" t="s">
        <v>95</v>
      </c>
      <c r="D115" s="28" t="s">
        <v>226</v>
      </c>
      <c r="E115" s="29" t="s">
        <v>340</v>
      </c>
      <c r="F115" s="29" t="s">
        <v>341</v>
      </c>
      <c r="G115" s="29" t="str">
        <f t="shared" si="36"/>
        <v>MALLAPPANAHALLY_66F01-SALLABOMMANAHALLY</v>
      </c>
      <c r="H115" s="29" t="s">
        <v>342</v>
      </c>
      <c r="I115" s="29" t="s">
        <v>100</v>
      </c>
      <c r="J115" s="28">
        <v>19.600000000000001</v>
      </c>
      <c r="K115" s="28">
        <v>22.65</v>
      </c>
      <c r="L115" s="28">
        <f t="shared" si="37"/>
        <v>42.25</v>
      </c>
      <c r="M115" s="28">
        <v>123</v>
      </c>
      <c r="N115" s="28">
        <v>3</v>
      </c>
      <c r="O115" s="28">
        <v>447</v>
      </c>
      <c r="P115" s="28">
        <v>7783.3</v>
      </c>
      <c r="Q115" s="28">
        <v>7577.7</v>
      </c>
      <c r="R115" s="28">
        <f>VLOOKUP(G115,'[1]CTAZ Jan-25'!$I$167:$Z$2542,18,FALSE)</f>
        <v>7577.7</v>
      </c>
      <c r="S115" s="28">
        <f t="shared" si="38"/>
        <v>0</v>
      </c>
      <c r="T115" s="28">
        <f t="shared" si="31"/>
        <v>205.60000000000036</v>
      </c>
      <c r="U115" s="28">
        <v>2000</v>
      </c>
      <c r="V115" s="28">
        <v>411200.0000000007</v>
      </c>
      <c r="W115" s="28">
        <v>1</v>
      </c>
      <c r="X115" s="28">
        <v>411200.0000000007</v>
      </c>
      <c r="Y115" s="28">
        <v>0</v>
      </c>
      <c r="Z115" s="28">
        <v>0</v>
      </c>
      <c r="AA115" s="28">
        <v>0</v>
      </c>
      <c r="AB115" s="28">
        <v>0</v>
      </c>
      <c r="AC115" s="28">
        <v>0</v>
      </c>
      <c r="AD115" s="28">
        <f t="shared" si="39"/>
        <v>0</v>
      </c>
      <c r="AE115" s="28">
        <v>0</v>
      </c>
      <c r="AF115" s="28">
        <v>0</v>
      </c>
      <c r="AG115" s="28">
        <v>0</v>
      </c>
      <c r="AH115" s="28">
        <v>0</v>
      </c>
      <c r="AI115" s="28">
        <v>0</v>
      </c>
      <c r="AJ115" s="28">
        <f t="shared" si="40"/>
        <v>0</v>
      </c>
      <c r="AK115" s="28">
        <v>0</v>
      </c>
      <c r="AL115" s="28">
        <v>0</v>
      </c>
      <c r="AM115" s="28">
        <v>0</v>
      </c>
      <c r="AN115" s="28">
        <f t="shared" si="32"/>
        <v>411200.0000000007</v>
      </c>
      <c r="AO115" s="28"/>
      <c r="AP115" s="28"/>
      <c r="AQ115" s="28">
        <v>0</v>
      </c>
      <c r="AR115" s="28">
        <v>0</v>
      </c>
      <c r="AS115" s="28">
        <v>372135.68999999797</v>
      </c>
      <c r="AT115" s="28">
        <v>0</v>
      </c>
      <c r="AU115" s="28">
        <f t="shared" si="41"/>
        <v>372135.68999999797</v>
      </c>
      <c r="AV115" s="28">
        <f t="shared" si="42"/>
        <v>39064.310000002733</v>
      </c>
      <c r="AW115" s="30">
        <f t="shared" si="33"/>
        <v>9.5000753891057066</v>
      </c>
      <c r="AX115" s="30">
        <f>VLOOKUP(G115,[2]Sheet4!$J$58:$AH$1975,25,FALSE)</f>
        <v>9.5</v>
      </c>
      <c r="AY115" s="30">
        <f t="shared" si="43"/>
        <v>7.5389105706591408E-5</v>
      </c>
      <c r="AZ115" s="28" t="str">
        <f t="shared" si="44"/>
        <v>5-10</v>
      </c>
      <c r="BA115" s="28">
        <f t="shared" si="48"/>
        <v>90.499924610894283</v>
      </c>
      <c r="BB115" s="31">
        <f t="shared" si="34"/>
        <v>90.499924610894283</v>
      </c>
      <c r="BC115" s="28">
        <v>16641338.550000001</v>
      </c>
      <c r="BD115" s="28">
        <v>2165997.9600000135</v>
      </c>
      <c r="BE115" s="28">
        <v>2165997.7669999832</v>
      </c>
      <c r="BF115" s="28">
        <v>16641339.550000001</v>
      </c>
      <c r="BG115" s="32">
        <f t="shared" si="25"/>
        <v>99.999991089556232</v>
      </c>
      <c r="BH115" s="24">
        <f t="shared" si="26"/>
        <v>9.5000834530506122</v>
      </c>
      <c r="BI115" s="33">
        <f t="shared" si="27"/>
        <v>9.5000834530506122</v>
      </c>
      <c r="BJ115" s="24" t="str">
        <f t="shared" si="45"/>
        <v>5-10</v>
      </c>
      <c r="BK115" s="33">
        <f t="shared" si="49"/>
        <v>99.999991089556232</v>
      </c>
      <c r="BL115" s="33">
        <f t="shared" si="50"/>
        <v>9.5000834530506122</v>
      </c>
      <c r="BM115" s="33" t="str">
        <f t="shared" si="46"/>
        <v>5-10</v>
      </c>
      <c r="BN115" s="34"/>
      <c r="BO115" s="28">
        <f t="shared" si="35"/>
        <v>372135.68999999797</v>
      </c>
      <c r="BP115" s="27">
        <f t="shared" si="51"/>
        <v>9.5000753891057066</v>
      </c>
      <c r="BQ115" s="27" t="str">
        <f t="shared" si="47"/>
        <v>5-10</v>
      </c>
      <c r="BR115" s="18"/>
      <c r="BS115" s="27"/>
      <c r="BT115" s="27"/>
      <c r="BU115" s="27"/>
      <c r="BV115" s="18"/>
      <c r="BW115" s="18"/>
      <c r="BX115" s="18"/>
      <c r="BY115" s="18"/>
      <c r="BZ115" s="18"/>
      <c r="CA115" s="18"/>
    </row>
    <row r="116" spans="1:79" s="35" customFormat="1" ht="60" hidden="1" customHeight="1" x14ac:dyDescent="0.25">
      <c r="A116" s="26">
        <v>111</v>
      </c>
      <c r="B116" s="27" t="s">
        <v>94</v>
      </c>
      <c r="C116" s="28" t="s">
        <v>95</v>
      </c>
      <c r="D116" s="28" t="s">
        <v>226</v>
      </c>
      <c r="E116" s="29" t="s">
        <v>340</v>
      </c>
      <c r="F116" s="29" t="s">
        <v>343</v>
      </c>
      <c r="G116" s="29" t="str">
        <f t="shared" si="36"/>
        <v>MALLAPPANAHALLY_66F03-HARTHIKOTE</v>
      </c>
      <c r="H116" s="29" t="s">
        <v>344</v>
      </c>
      <c r="I116" s="29" t="s">
        <v>100</v>
      </c>
      <c r="J116" s="28">
        <v>18.3</v>
      </c>
      <c r="K116" s="28">
        <v>20.6</v>
      </c>
      <c r="L116" s="28">
        <f t="shared" si="37"/>
        <v>38.900000000000006</v>
      </c>
      <c r="M116" s="28">
        <v>119</v>
      </c>
      <c r="N116" s="28">
        <v>10</v>
      </c>
      <c r="O116" s="28">
        <v>206</v>
      </c>
      <c r="P116" s="28">
        <v>5966.3</v>
      </c>
      <c r="Q116" s="28">
        <v>5685.6</v>
      </c>
      <c r="R116" s="28">
        <f>VLOOKUP(G116,'[1]CTAZ Jan-25'!$I$167:$Z$2542,18,FALSE)</f>
        <v>5685.6</v>
      </c>
      <c r="S116" s="28">
        <f t="shared" si="38"/>
        <v>0</v>
      </c>
      <c r="T116" s="28">
        <f t="shared" si="31"/>
        <v>280.69999999999982</v>
      </c>
      <c r="U116" s="28">
        <v>2000</v>
      </c>
      <c r="V116" s="28">
        <v>561399.99999999965</v>
      </c>
      <c r="W116" s="28">
        <v>1</v>
      </c>
      <c r="X116" s="28">
        <v>561399.99999999965</v>
      </c>
      <c r="Y116" s="28">
        <v>0</v>
      </c>
      <c r="Z116" s="28">
        <v>0</v>
      </c>
      <c r="AA116" s="28">
        <v>0</v>
      </c>
      <c r="AB116" s="28">
        <v>0</v>
      </c>
      <c r="AC116" s="28">
        <v>0</v>
      </c>
      <c r="AD116" s="28">
        <f t="shared" si="39"/>
        <v>0</v>
      </c>
      <c r="AE116" s="28">
        <v>0</v>
      </c>
      <c r="AF116" s="28">
        <v>0</v>
      </c>
      <c r="AG116" s="28">
        <v>0</v>
      </c>
      <c r="AH116" s="28">
        <v>0</v>
      </c>
      <c r="AI116" s="28">
        <v>135000</v>
      </c>
      <c r="AJ116" s="28">
        <f t="shared" si="40"/>
        <v>135000</v>
      </c>
      <c r="AK116" s="28">
        <v>0</v>
      </c>
      <c r="AL116" s="28">
        <v>0</v>
      </c>
      <c r="AM116" s="28">
        <v>0</v>
      </c>
      <c r="AN116" s="28">
        <f t="shared" si="32"/>
        <v>426399.99999999965</v>
      </c>
      <c r="AO116" s="28"/>
      <c r="AP116" s="28"/>
      <c r="AQ116" s="28">
        <v>0</v>
      </c>
      <c r="AR116" s="28">
        <v>0</v>
      </c>
      <c r="AS116" s="28">
        <v>367581</v>
      </c>
      <c r="AT116" s="28">
        <v>0</v>
      </c>
      <c r="AU116" s="28">
        <f t="shared" si="41"/>
        <v>367581</v>
      </c>
      <c r="AV116" s="28">
        <f t="shared" si="42"/>
        <v>58818.999999999651</v>
      </c>
      <c r="AW116" s="30">
        <f t="shared" si="33"/>
        <v>13.794324577861092</v>
      </c>
      <c r="AX116" s="30">
        <f>VLOOKUP(G116,[2]Sheet4!$J$58:$AH$1975,25,FALSE)</f>
        <v>13.79</v>
      </c>
      <c r="AY116" s="30">
        <f t="shared" si="43"/>
        <v>4.3245778610927488E-3</v>
      </c>
      <c r="AZ116" s="28" t="str">
        <f t="shared" si="44"/>
        <v>10-15</v>
      </c>
      <c r="BA116" s="28">
        <f t="shared" si="48"/>
        <v>86.20567542213891</v>
      </c>
      <c r="BB116" s="31">
        <f t="shared" si="34"/>
        <v>86.20567542213891</v>
      </c>
      <c r="BC116" s="28">
        <v>9544090.1500000004</v>
      </c>
      <c r="BD116" s="28">
        <v>2143980.7000000002</v>
      </c>
      <c r="BE116" s="28">
        <v>2136516.7000000002</v>
      </c>
      <c r="BF116" s="28">
        <v>9551554.1500000004</v>
      </c>
      <c r="BG116" s="32">
        <f t="shared" si="25"/>
        <v>99.651862537755122</v>
      </c>
      <c r="BH116" s="24">
        <f t="shared" si="26"/>
        <v>14.094438828586785</v>
      </c>
      <c r="BI116" s="33">
        <f t="shared" si="27"/>
        <v>14.094438828586785</v>
      </c>
      <c r="BJ116" s="24" t="str">
        <f t="shared" si="45"/>
        <v>10-15</v>
      </c>
      <c r="BK116" s="33">
        <f t="shared" si="49"/>
        <v>99.651862537755122</v>
      </c>
      <c r="BL116" s="33">
        <f t="shared" si="50"/>
        <v>14.094438828586785</v>
      </c>
      <c r="BM116" s="33" t="str">
        <f t="shared" si="46"/>
        <v>10-15</v>
      </c>
      <c r="BN116" s="34">
        <v>0</v>
      </c>
      <c r="BO116" s="28">
        <f t="shared" si="35"/>
        <v>367581</v>
      </c>
      <c r="BP116" s="27">
        <f t="shared" si="51"/>
        <v>13.794324577861092</v>
      </c>
      <c r="BQ116" s="27" t="str">
        <f t="shared" si="47"/>
        <v>10-15</v>
      </c>
      <c r="BR116" s="18"/>
      <c r="BS116" s="27"/>
      <c r="BT116" s="27"/>
      <c r="BU116" s="27"/>
      <c r="BV116" s="18"/>
      <c r="BW116" s="18"/>
      <c r="BX116" s="18"/>
      <c r="BY116" s="18"/>
      <c r="BZ116" s="18"/>
      <c r="CA116" s="18"/>
    </row>
    <row r="117" spans="1:79" s="38" customFormat="1" ht="60" hidden="1" customHeight="1" x14ac:dyDescent="0.25">
      <c r="A117" s="26">
        <v>112</v>
      </c>
      <c r="B117" s="27" t="s">
        <v>94</v>
      </c>
      <c r="C117" s="28" t="s">
        <v>95</v>
      </c>
      <c r="D117" s="28" t="s">
        <v>226</v>
      </c>
      <c r="E117" s="29" t="s">
        <v>340</v>
      </c>
      <c r="F117" s="29" t="s">
        <v>345</v>
      </c>
      <c r="G117" s="29" t="str">
        <f t="shared" si="36"/>
        <v>MALLAPPANAHALLY_66F05-METIKURKE</v>
      </c>
      <c r="H117" s="29" t="s">
        <v>346</v>
      </c>
      <c r="I117" s="29" t="s">
        <v>100</v>
      </c>
      <c r="J117" s="28">
        <v>17.899999999999999</v>
      </c>
      <c r="K117" s="28">
        <v>19.3</v>
      </c>
      <c r="L117" s="28">
        <f t="shared" si="37"/>
        <v>37.200000000000003</v>
      </c>
      <c r="M117" s="28">
        <v>95</v>
      </c>
      <c r="N117" s="28">
        <v>0</v>
      </c>
      <c r="O117" s="28">
        <v>204</v>
      </c>
      <c r="P117" s="28">
        <v>5698</v>
      </c>
      <c r="Q117" s="28">
        <v>5457.6</v>
      </c>
      <c r="R117" s="28">
        <f>VLOOKUP(G117,'[1]CTAZ Jan-25'!$I$167:$Z$2542,18,FALSE)</f>
        <v>5457.6</v>
      </c>
      <c r="S117" s="28">
        <f t="shared" si="38"/>
        <v>0</v>
      </c>
      <c r="T117" s="28">
        <f t="shared" si="31"/>
        <v>240.39999999999964</v>
      </c>
      <c r="U117" s="28">
        <v>2000</v>
      </c>
      <c r="V117" s="28">
        <v>480799.9999999993</v>
      </c>
      <c r="W117" s="28">
        <v>1</v>
      </c>
      <c r="X117" s="28">
        <v>480799.9999999993</v>
      </c>
      <c r="Y117" s="28">
        <v>0</v>
      </c>
      <c r="Z117" s="28">
        <v>0</v>
      </c>
      <c r="AA117" s="28">
        <v>0</v>
      </c>
      <c r="AB117" s="28">
        <v>0</v>
      </c>
      <c r="AC117" s="28">
        <v>0</v>
      </c>
      <c r="AD117" s="28">
        <f t="shared" si="39"/>
        <v>0</v>
      </c>
      <c r="AE117" s="28">
        <v>0</v>
      </c>
      <c r="AF117" s="28">
        <v>0</v>
      </c>
      <c r="AG117" s="28">
        <v>0</v>
      </c>
      <c r="AH117" s="28">
        <v>0</v>
      </c>
      <c r="AI117" s="28">
        <v>67500</v>
      </c>
      <c r="AJ117" s="28">
        <f t="shared" si="40"/>
        <v>67500</v>
      </c>
      <c r="AK117" s="28">
        <v>0</v>
      </c>
      <c r="AL117" s="28">
        <v>0</v>
      </c>
      <c r="AM117" s="28">
        <v>0</v>
      </c>
      <c r="AN117" s="28">
        <f t="shared" si="32"/>
        <v>413299.9999999993</v>
      </c>
      <c r="AO117" s="28"/>
      <c r="AP117" s="28"/>
      <c r="AQ117" s="28">
        <v>0</v>
      </c>
      <c r="AR117" s="28">
        <v>0</v>
      </c>
      <c r="AS117" s="28">
        <v>358500</v>
      </c>
      <c r="AT117" s="28">
        <v>0</v>
      </c>
      <c r="AU117" s="28">
        <f t="shared" si="41"/>
        <v>358500</v>
      </c>
      <c r="AV117" s="28">
        <f t="shared" si="42"/>
        <v>54799.999999999302</v>
      </c>
      <c r="AW117" s="30">
        <f t="shared" si="33"/>
        <v>13.259133801112846</v>
      </c>
      <c r="AX117" s="30">
        <f>VLOOKUP(G117,[2]Sheet4!$J$58:$AH$1975,25,FALSE)</f>
        <v>13.26</v>
      </c>
      <c r="AY117" s="30">
        <f t="shared" si="43"/>
        <v>-8.6619888715411264E-4</v>
      </c>
      <c r="AZ117" s="28" t="str">
        <f t="shared" si="44"/>
        <v>10-15</v>
      </c>
      <c r="BA117" s="29">
        <f t="shared" si="48"/>
        <v>86.740866198887161</v>
      </c>
      <c r="BB117" s="29">
        <f t="shared" si="34"/>
        <v>86.740866198887161</v>
      </c>
      <c r="BC117" s="28">
        <v>4987698</v>
      </c>
      <c r="BD117" s="28">
        <v>2086470</v>
      </c>
      <c r="BE117" s="28">
        <v>2086470</v>
      </c>
      <c r="BF117" s="28">
        <v>4987698</v>
      </c>
      <c r="BG117" s="29">
        <f t="shared" si="25"/>
        <v>100</v>
      </c>
      <c r="BH117" s="36">
        <f t="shared" si="26"/>
        <v>13.259133801112844</v>
      </c>
      <c r="BI117" s="36">
        <f t="shared" si="27"/>
        <v>13.259133801112844</v>
      </c>
      <c r="BJ117" s="36" t="str">
        <f t="shared" si="45"/>
        <v>10-15</v>
      </c>
      <c r="BK117" s="36">
        <f t="shared" si="49"/>
        <v>100</v>
      </c>
      <c r="BL117" s="36">
        <f t="shared" si="50"/>
        <v>13.259133801112844</v>
      </c>
      <c r="BM117" s="36" t="str">
        <f t="shared" si="46"/>
        <v>10-15</v>
      </c>
      <c r="BN117" s="34">
        <v>0</v>
      </c>
      <c r="BO117" s="28">
        <f t="shared" si="35"/>
        <v>358500</v>
      </c>
      <c r="BP117" s="36">
        <f t="shared" si="51"/>
        <v>13.259133801112846</v>
      </c>
      <c r="BQ117" s="36" t="str">
        <f t="shared" si="47"/>
        <v>10-15</v>
      </c>
      <c r="BR117" s="18"/>
      <c r="BS117" s="36"/>
      <c r="BT117" s="36"/>
      <c r="BU117" s="36"/>
      <c r="BV117" s="6"/>
      <c r="BW117" s="6"/>
      <c r="BX117" s="6"/>
      <c r="BY117" s="6"/>
      <c r="BZ117" s="6"/>
      <c r="CA117" s="6"/>
    </row>
    <row r="118" spans="1:79" s="38" customFormat="1" ht="60" hidden="1" customHeight="1" x14ac:dyDescent="0.25">
      <c r="A118" s="26">
        <v>113</v>
      </c>
      <c r="B118" s="27" t="s">
        <v>94</v>
      </c>
      <c r="C118" s="28" t="s">
        <v>95</v>
      </c>
      <c r="D118" s="28" t="s">
        <v>226</v>
      </c>
      <c r="E118" s="29" t="s">
        <v>340</v>
      </c>
      <c r="F118" s="29" t="s">
        <v>347</v>
      </c>
      <c r="G118" s="29" t="str">
        <f t="shared" si="36"/>
        <v>MALLAPPANAHALLY_66F06-INDUSTRIAL</v>
      </c>
      <c r="H118" s="29" t="s">
        <v>348</v>
      </c>
      <c r="I118" s="29" t="s">
        <v>252</v>
      </c>
      <c r="J118" s="28">
        <v>20.5</v>
      </c>
      <c r="K118" s="28">
        <v>21.3</v>
      </c>
      <c r="L118" s="28">
        <f t="shared" si="37"/>
        <v>41.8</v>
      </c>
      <c r="M118" s="28">
        <v>2</v>
      </c>
      <c r="N118" s="28">
        <v>27</v>
      </c>
      <c r="O118" s="28">
        <v>0</v>
      </c>
      <c r="P118" s="28">
        <v>2955.9</v>
      </c>
      <c r="Q118" s="28">
        <v>2778.6</v>
      </c>
      <c r="R118" s="28">
        <f>VLOOKUP(G118,'[1]CTAZ Jan-25'!$I$167:$Z$2542,18,FALSE)</f>
        <v>2778.6</v>
      </c>
      <c r="S118" s="28">
        <f t="shared" si="38"/>
        <v>0</v>
      </c>
      <c r="T118" s="28">
        <f t="shared" si="31"/>
        <v>177.30000000000018</v>
      </c>
      <c r="U118" s="28">
        <v>2000</v>
      </c>
      <c r="V118" s="28">
        <v>354600.00000000035</v>
      </c>
      <c r="W118" s="28">
        <v>1</v>
      </c>
      <c r="X118" s="28">
        <v>354600.00000000035</v>
      </c>
      <c r="Y118" s="28">
        <v>0</v>
      </c>
      <c r="Z118" s="28">
        <v>0</v>
      </c>
      <c r="AA118" s="28">
        <v>0</v>
      </c>
      <c r="AB118" s="28">
        <v>0</v>
      </c>
      <c r="AC118" s="28">
        <v>0</v>
      </c>
      <c r="AD118" s="28">
        <f t="shared" si="39"/>
        <v>0</v>
      </c>
      <c r="AE118" s="28">
        <v>0</v>
      </c>
      <c r="AF118" s="28">
        <v>0</v>
      </c>
      <c r="AG118" s="28">
        <v>0</v>
      </c>
      <c r="AH118" s="28">
        <v>0</v>
      </c>
      <c r="AI118" s="28">
        <v>85450</v>
      </c>
      <c r="AJ118" s="28">
        <f t="shared" si="40"/>
        <v>85450</v>
      </c>
      <c r="AK118" s="28">
        <v>0</v>
      </c>
      <c r="AL118" s="28">
        <v>0</v>
      </c>
      <c r="AM118" s="28">
        <v>0</v>
      </c>
      <c r="AN118" s="28">
        <f t="shared" si="32"/>
        <v>269150.00000000035</v>
      </c>
      <c r="AO118" s="28"/>
      <c r="AP118" s="28"/>
      <c r="AQ118" s="28">
        <v>0</v>
      </c>
      <c r="AR118" s="28">
        <v>0</v>
      </c>
      <c r="AS118" s="28">
        <v>240399</v>
      </c>
      <c r="AT118" s="28">
        <v>0</v>
      </c>
      <c r="AU118" s="28">
        <f t="shared" si="41"/>
        <v>240399</v>
      </c>
      <c r="AV118" s="28">
        <f t="shared" si="42"/>
        <v>28751.000000000349</v>
      </c>
      <c r="AW118" s="30">
        <f t="shared" si="33"/>
        <v>10.682147501393391</v>
      </c>
      <c r="AX118" s="30">
        <f>VLOOKUP(G118,[2]Sheet4!$J$58:$AH$1975,25,FALSE)</f>
        <v>10.7</v>
      </c>
      <c r="AY118" s="30">
        <f t="shared" si="43"/>
        <v>-1.785249860660798E-2</v>
      </c>
      <c r="AZ118" s="28" t="str">
        <f t="shared" si="44"/>
        <v>10-15</v>
      </c>
      <c r="BA118" s="29">
        <f t="shared" si="48"/>
        <v>89.317852498606612</v>
      </c>
      <c r="BB118" s="29">
        <f t="shared" si="34"/>
        <v>89.317852498606612</v>
      </c>
      <c r="BC118" s="28">
        <v>8788921.1600000001</v>
      </c>
      <c r="BD118" s="28">
        <v>2634286.5999999996</v>
      </c>
      <c r="BE118" s="28">
        <v>2868510.5999999996</v>
      </c>
      <c r="BF118" s="28">
        <v>8554697.1600000001</v>
      </c>
      <c r="BG118" s="29">
        <f t="shared" si="25"/>
        <v>108.89136360485607</v>
      </c>
      <c r="BH118" s="36">
        <f t="shared" si="26"/>
        <v>2.7405724716932478</v>
      </c>
      <c r="BI118" s="36">
        <f t="shared" si="27"/>
        <v>2.7405724716932478</v>
      </c>
      <c r="BJ118" s="36" t="str">
        <f t="shared" si="45"/>
        <v>0-5</v>
      </c>
      <c r="BK118" s="36">
        <f t="shared" si="49"/>
        <v>100</v>
      </c>
      <c r="BL118" s="36">
        <f t="shared" si="50"/>
        <v>10.682147501393391</v>
      </c>
      <c r="BM118" s="36" t="str">
        <f t="shared" si="46"/>
        <v>10-15</v>
      </c>
      <c r="BN118" s="37"/>
      <c r="BO118" s="28">
        <f t="shared" si="35"/>
        <v>240399</v>
      </c>
      <c r="BP118" s="36">
        <f t="shared" si="51"/>
        <v>10.682147501393391</v>
      </c>
      <c r="BQ118" s="36" t="str">
        <f t="shared" si="47"/>
        <v>10-15</v>
      </c>
      <c r="BR118" s="6"/>
      <c r="BS118" s="36"/>
      <c r="BT118" s="36"/>
      <c r="BU118" s="36"/>
      <c r="BV118" s="6"/>
      <c r="BW118" s="6"/>
      <c r="BX118" s="6"/>
      <c r="BY118" s="6"/>
      <c r="BZ118" s="6"/>
      <c r="CA118" s="6"/>
    </row>
    <row r="119" spans="1:79" s="35" customFormat="1" ht="60" hidden="1" customHeight="1" x14ac:dyDescent="0.25">
      <c r="A119" s="26">
        <v>114</v>
      </c>
      <c r="B119" s="27" t="s">
        <v>94</v>
      </c>
      <c r="C119" s="28" t="s">
        <v>95</v>
      </c>
      <c r="D119" s="28" t="s">
        <v>226</v>
      </c>
      <c r="E119" s="29" t="s">
        <v>340</v>
      </c>
      <c r="F119" s="29" t="s">
        <v>349</v>
      </c>
      <c r="G119" s="29" t="str">
        <f t="shared" si="36"/>
        <v>MALLAPPANAHALLY_66F07-G.B.HALLY</v>
      </c>
      <c r="H119" s="29" t="s">
        <v>350</v>
      </c>
      <c r="I119" s="29" t="s">
        <v>103</v>
      </c>
      <c r="J119" s="28">
        <v>18.399999999999999</v>
      </c>
      <c r="K119" s="28">
        <v>16.600000000000001</v>
      </c>
      <c r="L119" s="28">
        <f t="shared" si="37"/>
        <v>35</v>
      </c>
      <c r="M119" s="28">
        <v>35</v>
      </c>
      <c r="N119" s="28">
        <v>2825</v>
      </c>
      <c r="O119" s="28">
        <v>0</v>
      </c>
      <c r="P119" s="28">
        <v>5195.1000000000004</v>
      </c>
      <c r="Q119" s="28">
        <v>5083.5</v>
      </c>
      <c r="R119" s="28">
        <f>VLOOKUP(G119,'[1]CTAZ Jan-25'!$I$167:$Z$2542,18,FALSE)</f>
        <v>5083.5</v>
      </c>
      <c r="S119" s="28">
        <f t="shared" si="38"/>
        <v>0</v>
      </c>
      <c r="T119" s="28">
        <f t="shared" si="31"/>
        <v>111.60000000000036</v>
      </c>
      <c r="U119" s="28">
        <v>2000</v>
      </c>
      <c r="V119" s="28">
        <v>223200.00000000073</v>
      </c>
      <c r="W119" s="28">
        <v>1</v>
      </c>
      <c r="X119" s="28">
        <v>223200.00000000073</v>
      </c>
      <c r="Y119" s="28">
        <v>0</v>
      </c>
      <c r="Z119" s="28">
        <v>0</v>
      </c>
      <c r="AA119" s="28">
        <v>0</v>
      </c>
      <c r="AB119" s="28">
        <v>0</v>
      </c>
      <c r="AC119" s="28">
        <v>0</v>
      </c>
      <c r="AD119" s="28">
        <f t="shared" si="39"/>
        <v>0</v>
      </c>
      <c r="AE119" s="28">
        <v>0</v>
      </c>
      <c r="AF119" s="28">
        <v>0</v>
      </c>
      <c r="AG119" s="28">
        <v>0</v>
      </c>
      <c r="AH119" s="28">
        <v>0</v>
      </c>
      <c r="AI119" s="28">
        <v>25000</v>
      </c>
      <c r="AJ119" s="28">
        <f t="shared" si="40"/>
        <v>25000</v>
      </c>
      <c r="AK119" s="28">
        <v>0</v>
      </c>
      <c r="AL119" s="28">
        <v>0</v>
      </c>
      <c r="AM119" s="28">
        <v>0</v>
      </c>
      <c r="AN119" s="28">
        <f t="shared" si="32"/>
        <v>198200.00000000073</v>
      </c>
      <c r="AO119" s="28"/>
      <c r="AP119" s="28"/>
      <c r="AQ119" s="28">
        <v>0</v>
      </c>
      <c r="AR119" s="28">
        <v>0</v>
      </c>
      <c r="AS119" s="28">
        <v>173631.1</v>
      </c>
      <c r="AT119" s="28">
        <v>0</v>
      </c>
      <c r="AU119" s="28">
        <f t="shared" si="41"/>
        <v>173631.1</v>
      </c>
      <c r="AV119" s="28">
        <f t="shared" si="42"/>
        <v>24568.900000000722</v>
      </c>
      <c r="AW119" s="30">
        <f t="shared" si="33"/>
        <v>12.396014127144618</v>
      </c>
      <c r="AX119" s="30">
        <f>VLOOKUP(G119,[2]Sheet4!$J$58:$AH$1975,25,FALSE)</f>
        <v>12.4</v>
      </c>
      <c r="AY119" s="30">
        <f t="shared" si="43"/>
        <v>-3.985872855382766E-3</v>
      </c>
      <c r="AZ119" s="28" t="str">
        <f t="shared" si="44"/>
        <v>10-15</v>
      </c>
      <c r="BA119" s="28">
        <f t="shared" si="48"/>
        <v>87.60398587285539</v>
      </c>
      <c r="BB119" s="28">
        <f t="shared" si="34"/>
        <v>87.60398587285539</v>
      </c>
      <c r="BC119" s="28">
        <v>35013863.720000014</v>
      </c>
      <c r="BD119" s="28">
        <v>1881753.1000000038</v>
      </c>
      <c r="BE119" s="28">
        <v>1068444.1000000043</v>
      </c>
      <c r="BF119" s="28">
        <v>35827172.720000014</v>
      </c>
      <c r="BG119" s="28">
        <f t="shared" si="25"/>
        <v>56.779186387417248</v>
      </c>
      <c r="BH119" s="27">
        <f t="shared" si="26"/>
        <v>50.259169578444762</v>
      </c>
      <c r="BI119" s="27">
        <f t="shared" si="27"/>
        <v>50.259169578444762</v>
      </c>
      <c r="BJ119" s="27" t="str">
        <f t="shared" si="45"/>
        <v>&gt;30</v>
      </c>
      <c r="BK119" s="27">
        <f t="shared" si="49"/>
        <v>56.779186387417248</v>
      </c>
      <c r="BL119" s="27">
        <f t="shared" si="50"/>
        <v>50.259169578444762</v>
      </c>
      <c r="BM119" s="27" t="str">
        <f t="shared" si="46"/>
        <v>&gt;30</v>
      </c>
      <c r="BN119" s="34"/>
      <c r="BO119" s="28">
        <f t="shared" si="35"/>
        <v>173631.1</v>
      </c>
      <c r="BP119" s="27">
        <f t="shared" si="51"/>
        <v>12.396014127144618</v>
      </c>
      <c r="BQ119" s="27" t="str">
        <f t="shared" si="47"/>
        <v>10-15</v>
      </c>
      <c r="BR119" s="27"/>
      <c r="BS119" s="27"/>
      <c r="BT119" s="27"/>
      <c r="BU119" s="27"/>
      <c r="BV119" s="18"/>
      <c r="BW119" s="18"/>
      <c r="BX119" s="18"/>
      <c r="BY119" s="18"/>
      <c r="BZ119" s="18"/>
      <c r="CA119" s="18"/>
    </row>
    <row r="120" spans="1:79" s="35" customFormat="1" ht="60" hidden="1" customHeight="1" x14ac:dyDescent="0.25">
      <c r="A120" s="26">
        <v>115</v>
      </c>
      <c r="B120" s="27" t="s">
        <v>94</v>
      </c>
      <c r="C120" s="28" t="s">
        <v>95</v>
      </c>
      <c r="D120" s="28" t="s">
        <v>226</v>
      </c>
      <c r="E120" s="29" t="s">
        <v>340</v>
      </c>
      <c r="F120" s="29" t="s">
        <v>351</v>
      </c>
      <c r="G120" s="29" t="str">
        <f t="shared" si="36"/>
        <v>MALLAPPANAHALLY_66F04-MALLAPPANAHALLY</v>
      </c>
      <c r="H120" s="29" t="s">
        <v>346</v>
      </c>
      <c r="I120" s="29" t="s">
        <v>103</v>
      </c>
      <c r="J120" s="28">
        <v>16.969200000000001</v>
      </c>
      <c r="K120" s="28">
        <v>20.46</v>
      </c>
      <c r="L120" s="28">
        <f t="shared" si="37"/>
        <v>37.429200000000002</v>
      </c>
      <c r="M120" s="28">
        <v>129</v>
      </c>
      <c r="N120" s="28">
        <v>3281</v>
      </c>
      <c r="O120" s="28">
        <v>0</v>
      </c>
      <c r="P120" s="28">
        <v>2392.1</v>
      </c>
      <c r="Q120" s="28">
        <v>2272.4</v>
      </c>
      <c r="R120" s="28">
        <f>VLOOKUP(G120,'[1]CTAZ Jan-25'!$I$167:$Z$2542,18,FALSE)</f>
        <v>2272.4</v>
      </c>
      <c r="S120" s="28">
        <f t="shared" si="38"/>
        <v>0</v>
      </c>
      <c r="T120" s="28">
        <f t="shared" si="31"/>
        <v>119.69999999999982</v>
      </c>
      <c r="U120" s="28">
        <v>2000</v>
      </c>
      <c r="V120" s="28">
        <v>239399.99999999965</v>
      </c>
      <c r="W120" s="28">
        <v>1</v>
      </c>
      <c r="X120" s="28">
        <v>239399.99999999965</v>
      </c>
      <c r="Y120" s="28">
        <v>0</v>
      </c>
      <c r="Z120" s="28">
        <v>0</v>
      </c>
      <c r="AA120" s="28">
        <v>0</v>
      </c>
      <c r="AB120" s="28">
        <v>0</v>
      </c>
      <c r="AC120" s="28">
        <v>0</v>
      </c>
      <c r="AD120" s="28">
        <f t="shared" si="39"/>
        <v>0</v>
      </c>
      <c r="AE120" s="28">
        <v>0</v>
      </c>
      <c r="AF120" s="28">
        <v>0</v>
      </c>
      <c r="AG120" s="28">
        <v>0</v>
      </c>
      <c r="AH120" s="28">
        <v>0</v>
      </c>
      <c r="AI120" s="28">
        <v>28000</v>
      </c>
      <c r="AJ120" s="28">
        <f t="shared" si="40"/>
        <v>28000</v>
      </c>
      <c r="AK120" s="28">
        <v>0</v>
      </c>
      <c r="AL120" s="28">
        <v>0</v>
      </c>
      <c r="AM120" s="28">
        <v>0</v>
      </c>
      <c r="AN120" s="28">
        <f t="shared" si="32"/>
        <v>211399.99999999965</v>
      </c>
      <c r="AO120" s="28"/>
      <c r="AP120" s="28"/>
      <c r="AQ120" s="28">
        <v>0</v>
      </c>
      <c r="AR120" s="28">
        <v>0</v>
      </c>
      <c r="AS120" s="28">
        <v>195987.4</v>
      </c>
      <c r="AT120" s="28">
        <v>0</v>
      </c>
      <c r="AU120" s="28">
        <f t="shared" si="41"/>
        <v>195987.4</v>
      </c>
      <c r="AV120" s="28">
        <f t="shared" si="42"/>
        <v>15412.599999999657</v>
      </c>
      <c r="AW120" s="30">
        <f t="shared" si="33"/>
        <v>7.2907284768210419</v>
      </c>
      <c r="AX120" s="30">
        <f>VLOOKUP(G120,[2]Sheet4!$J$58:$AH$1975,25,FALSE)</f>
        <v>7.29</v>
      </c>
      <c r="AY120" s="30">
        <f t="shared" si="43"/>
        <v>7.2847682104182354E-4</v>
      </c>
      <c r="AZ120" s="28" t="str">
        <f t="shared" si="44"/>
        <v>5-10</v>
      </c>
      <c r="BA120" s="28">
        <f t="shared" si="48"/>
        <v>92.709271523178955</v>
      </c>
      <c r="BB120" s="28">
        <f t="shared" si="34"/>
        <v>92.709271523178955</v>
      </c>
      <c r="BC120" s="28">
        <v>16959005.960000001</v>
      </c>
      <c r="BD120" s="28">
        <v>2016800.829999995</v>
      </c>
      <c r="BE120" s="28">
        <v>1165458.8299999959</v>
      </c>
      <c r="BF120" s="28">
        <v>17810347.960000005</v>
      </c>
      <c r="BG120" s="28">
        <f t="shared" si="25"/>
        <v>57.787502497209836</v>
      </c>
      <c r="BH120" s="27">
        <f t="shared" si="26"/>
        <v>46.425627403397904</v>
      </c>
      <c r="BI120" s="27">
        <f t="shared" si="27"/>
        <v>46.425627403397904</v>
      </c>
      <c r="BJ120" s="27" t="str">
        <f t="shared" si="45"/>
        <v>&gt;30</v>
      </c>
      <c r="BK120" s="27">
        <f t="shared" si="49"/>
        <v>57.787502497209843</v>
      </c>
      <c r="BL120" s="27">
        <f t="shared" si="50"/>
        <v>46.425627403397904</v>
      </c>
      <c r="BM120" s="27" t="str">
        <f t="shared" si="46"/>
        <v>&gt;30</v>
      </c>
      <c r="BN120" s="34">
        <v>0</v>
      </c>
      <c r="BO120" s="28">
        <f t="shared" si="35"/>
        <v>195987.4</v>
      </c>
      <c r="BP120" s="27">
        <f t="shared" si="51"/>
        <v>7.2907284768210419</v>
      </c>
      <c r="BQ120" s="27" t="str">
        <f t="shared" si="47"/>
        <v>5-10</v>
      </c>
      <c r="BR120" s="27"/>
      <c r="BS120" s="27"/>
      <c r="BT120" s="27"/>
      <c r="BU120" s="27"/>
      <c r="BV120" s="18"/>
      <c r="BW120" s="18"/>
      <c r="BX120" s="18"/>
      <c r="BY120" s="18"/>
      <c r="BZ120" s="18"/>
      <c r="CA120" s="18"/>
    </row>
    <row r="121" spans="1:79" s="35" customFormat="1" ht="60" hidden="1" customHeight="1" x14ac:dyDescent="0.25">
      <c r="A121" s="26">
        <v>116</v>
      </c>
      <c r="B121" s="27" t="s">
        <v>94</v>
      </c>
      <c r="C121" s="28" t="s">
        <v>95</v>
      </c>
      <c r="D121" s="28" t="s">
        <v>226</v>
      </c>
      <c r="E121" s="29" t="s">
        <v>340</v>
      </c>
      <c r="F121" s="29" t="s">
        <v>352</v>
      </c>
      <c r="G121" s="29" t="str">
        <f t="shared" si="36"/>
        <v>MALLAPPANAHALLY_66F08-BHOTAPPANAGUDI</v>
      </c>
      <c r="H121" s="29" t="s">
        <v>353</v>
      </c>
      <c r="I121" s="29" t="s">
        <v>100</v>
      </c>
      <c r="J121" s="28">
        <v>21.121488000000003</v>
      </c>
      <c r="K121" s="28">
        <v>19.898400000000002</v>
      </c>
      <c r="L121" s="28">
        <f t="shared" si="37"/>
        <v>41.019888000000009</v>
      </c>
      <c r="M121" s="28">
        <v>135</v>
      </c>
      <c r="N121" s="28">
        <v>67</v>
      </c>
      <c r="O121" s="28">
        <v>315</v>
      </c>
      <c r="P121" s="28">
        <v>5445.3</v>
      </c>
      <c r="Q121" s="28">
        <v>5257.7</v>
      </c>
      <c r="R121" s="28">
        <f>VLOOKUP(G121,'[1]CTAZ Jan-25'!$I$167:$Z$2542,18,FALSE)</f>
        <v>5257.7</v>
      </c>
      <c r="S121" s="28">
        <f t="shared" si="38"/>
        <v>0</v>
      </c>
      <c r="T121" s="28">
        <f t="shared" si="31"/>
        <v>187.60000000000036</v>
      </c>
      <c r="U121" s="28">
        <v>2000</v>
      </c>
      <c r="V121" s="28">
        <v>375200.0000000007</v>
      </c>
      <c r="W121" s="28">
        <v>1</v>
      </c>
      <c r="X121" s="28">
        <v>375200.0000000007</v>
      </c>
      <c r="Y121" s="28">
        <v>0</v>
      </c>
      <c r="Z121" s="28">
        <v>0</v>
      </c>
      <c r="AA121" s="28">
        <v>0</v>
      </c>
      <c r="AB121" s="28">
        <v>0</v>
      </c>
      <c r="AC121" s="28">
        <v>0</v>
      </c>
      <c r="AD121" s="28">
        <f t="shared" si="39"/>
        <v>0</v>
      </c>
      <c r="AE121" s="28">
        <v>0</v>
      </c>
      <c r="AF121" s="28">
        <v>0</v>
      </c>
      <c r="AG121" s="28">
        <v>0</v>
      </c>
      <c r="AH121" s="28">
        <v>0</v>
      </c>
      <c r="AI121" s="28">
        <v>0</v>
      </c>
      <c r="AJ121" s="28">
        <f t="shared" si="40"/>
        <v>0</v>
      </c>
      <c r="AK121" s="28">
        <v>0</v>
      </c>
      <c r="AL121" s="28">
        <v>0</v>
      </c>
      <c r="AM121" s="28">
        <v>0</v>
      </c>
      <c r="AN121" s="28">
        <f t="shared" si="32"/>
        <v>375200.0000000007</v>
      </c>
      <c r="AO121" s="28"/>
      <c r="AP121" s="28"/>
      <c r="AQ121" s="28">
        <v>0</v>
      </c>
      <c r="AR121" s="28">
        <v>0</v>
      </c>
      <c r="AS121" s="28">
        <v>339555.50000000035</v>
      </c>
      <c r="AT121" s="28">
        <v>0</v>
      </c>
      <c r="AU121" s="28">
        <f t="shared" si="41"/>
        <v>339555.50000000035</v>
      </c>
      <c r="AV121" s="28">
        <f t="shared" si="42"/>
        <v>35644.500000000349</v>
      </c>
      <c r="AW121" s="30">
        <f t="shared" si="33"/>
        <v>9.5001332622602028</v>
      </c>
      <c r="AX121" s="30">
        <f>VLOOKUP(G121,[2]Sheet4!$J$58:$AH$1975,25,FALSE)</f>
        <v>9.5</v>
      </c>
      <c r="AY121" s="30">
        <f t="shared" si="43"/>
        <v>1.3326226020282661E-4</v>
      </c>
      <c r="AZ121" s="28" t="str">
        <f t="shared" si="44"/>
        <v>5-10</v>
      </c>
      <c r="BA121" s="28">
        <f t="shared" si="48"/>
        <v>90.499866737739794</v>
      </c>
      <c r="BB121" s="31">
        <f t="shared" si="34"/>
        <v>90.499866737739794</v>
      </c>
      <c r="BC121" s="28">
        <v>11264818.609999999</v>
      </c>
      <c r="BD121" s="28">
        <v>1980539.3499999961</v>
      </c>
      <c r="BE121" s="28">
        <v>1977829.2910000046</v>
      </c>
      <c r="BF121" s="28">
        <v>11267527.609999999</v>
      </c>
      <c r="BG121" s="32">
        <f t="shared" si="25"/>
        <v>99.863165606884223</v>
      </c>
      <c r="BH121" s="24">
        <f t="shared" si="26"/>
        <v>9.6239682056813773</v>
      </c>
      <c r="BI121" s="33">
        <f t="shared" si="27"/>
        <v>9.6239682056813773</v>
      </c>
      <c r="BJ121" s="24" t="str">
        <f t="shared" si="45"/>
        <v>5-10</v>
      </c>
      <c r="BK121" s="33">
        <f t="shared" si="49"/>
        <v>99.863165606884223</v>
      </c>
      <c r="BL121" s="33">
        <f t="shared" si="50"/>
        <v>9.6239682056813773</v>
      </c>
      <c r="BM121" s="33" t="str">
        <f t="shared" si="46"/>
        <v>5-10</v>
      </c>
      <c r="BN121" s="34"/>
      <c r="BO121" s="28">
        <f t="shared" si="35"/>
        <v>339555.50000000035</v>
      </c>
      <c r="BP121" s="27">
        <f t="shared" si="51"/>
        <v>9.5001332622602028</v>
      </c>
      <c r="BQ121" s="27" t="str">
        <f t="shared" si="47"/>
        <v>5-10</v>
      </c>
      <c r="BR121" s="18"/>
      <c r="BS121" s="27"/>
      <c r="BT121" s="27"/>
      <c r="BU121" s="27"/>
      <c r="BV121" s="18"/>
      <c r="BW121" s="18"/>
      <c r="BX121" s="18"/>
      <c r="BY121" s="18"/>
      <c r="BZ121" s="18"/>
      <c r="CA121" s="18"/>
    </row>
    <row r="122" spans="1:79" s="35" customFormat="1" ht="60" hidden="1" customHeight="1" x14ac:dyDescent="0.25">
      <c r="A122" s="26">
        <v>117</v>
      </c>
      <c r="B122" s="27" t="s">
        <v>94</v>
      </c>
      <c r="C122" s="28" t="s">
        <v>95</v>
      </c>
      <c r="D122" s="28" t="s">
        <v>123</v>
      </c>
      <c r="E122" s="29" t="s">
        <v>295</v>
      </c>
      <c r="F122" s="29" t="s">
        <v>354</v>
      </c>
      <c r="G122" s="29" t="str">
        <f t="shared" si="36"/>
        <v>PD KOTE_66F08-ESHWARA</v>
      </c>
      <c r="H122" s="29" t="s">
        <v>355</v>
      </c>
      <c r="I122" s="29" t="s">
        <v>100</v>
      </c>
      <c r="J122" s="28">
        <v>15.895040000000002</v>
      </c>
      <c r="K122" s="28">
        <v>14.992000000000001</v>
      </c>
      <c r="L122" s="28">
        <f t="shared" si="37"/>
        <v>30.887040000000002</v>
      </c>
      <c r="M122" s="28">
        <v>117</v>
      </c>
      <c r="N122" s="28">
        <v>0</v>
      </c>
      <c r="O122" s="28">
        <v>391</v>
      </c>
      <c r="P122" s="28">
        <v>6763.5</v>
      </c>
      <c r="Q122" s="28">
        <v>6522.5</v>
      </c>
      <c r="R122" s="28">
        <f>VLOOKUP(G122,'[1]CTAZ Jan-25'!$I$167:$Z$2542,18,FALSE)</f>
        <v>6522.5</v>
      </c>
      <c r="S122" s="28">
        <f t="shared" si="38"/>
        <v>0</v>
      </c>
      <c r="T122" s="28">
        <f t="shared" si="31"/>
        <v>241</v>
      </c>
      <c r="U122" s="28">
        <v>2000</v>
      </c>
      <c r="V122" s="28">
        <v>482000</v>
      </c>
      <c r="W122" s="28">
        <v>1</v>
      </c>
      <c r="X122" s="28">
        <v>482000</v>
      </c>
      <c r="Y122" s="28">
        <v>0</v>
      </c>
      <c r="Z122" s="28">
        <v>0</v>
      </c>
      <c r="AA122" s="28">
        <v>0</v>
      </c>
      <c r="AB122" s="28">
        <v>0</v>
      </c>
      <c r="AC122" s="28">
        <v>10000</v>
      </c>
      <c r="AD122" s="28">
        <f t="shared" si="39"/>
        <v>10000</v>
      </c>
      <c r="AE122" s="28">
        <v>0</v>
      </c>
      <c r="AF122" s="28">
        <v>0</v>
      </c>
      <c r="AG122" s="28">
        <v>0</v>
      </c>
      <c r="AH122" s="28">
        <v>0</v>
      </c>
      <c r="AI122" s="28">
        <v>0</v>
      </c>
      <c r="AJ122" s="28">
        <f t="shared" si="40"/>
        <v>0</v>
      </c>
      <c r="AK122" s="28">
        <v>0</v>
      </c>
      <c r="AL122" s="28">
        <v>0</v>
      </c>
      <c r="AM122" s="28">
        <v>0</v>
      </c>
      <c r="AN122" s="28">
        <f t="shared" si="32"/>
        <v>492000</v>
      </c>
      <c r="AO122" s="28"/>
      <c r="AP122" s="28"/>
      <c r="AQ122" s="28">
        <v>0</v>
      </c>
      <c r="AR122" s="28">
        <v>0</v>
      </c>
      <c r="AS122" s="28">
        <v>445260.39200000331</v>
      </c>
      <c r="AT122" s="28">
        <v>0</v>
      </c>
      <c r="AU122" s="28">
        <f t="shared" si="41"/>
        <v>445260.39200000331</v>
      </c>
      <c r="AV122" s="28">
        <f t="shared" si="42"/>
        <v>46739.60799999669</v>
      </c>
      <c r="AW122" s="30">
        <f t="shared" si="33"/>
        <v>9.499920325202579</v>
      </c>
      <c r="AX122" s="30">
        <f>VLOOKUP(G122,[2]Sheet4!$J$58:$AH$1975,25,FALSE)</f>
        <v>9.5</v>
      </c>
      <c r="AY122" s="30">
        <f t="shared" si="43"/>
        <v>-7.9674797420992149E-5</v>
      </c>
      <c r="AZ122" s="28" t="str">
        <f t="shared" si="44"/>
        <v>5-10</v>
      </c>
      <c r="BA122" s="28">
        <f t="shared" si="48"/>
        <v>90.500079674797419</v>
      </c>
      <c r="BB122" s="31">
        <f t="shared" si="34"/>
        <v>90.500079674797419</v>
      </c>
      <c r="BC122" s="28">
        <v>11089333</v>
      </c>
      <c r="BD122" s="28">
        <v>2591415.9899999942</v>
      </c>
      <c r="BE122" s="28">
        <v>2591415.2299999902</v>
      </c>
      <c r="BF122" s="28">
        <v>11089332.92</v>
      </c>
      <c r="BG122" s="32">
        <f t="shared" si="25"/>
        <v>99.999970672404316</v>
      </c>
      <c r="BH122" s="24">
        <f t="shared" si="26"/>
        <v>9.4999468667000482</v>
      </c>
      <c r="BI122" s="33">
        <f t="shared" si="27"/>
        <v>9.4999468667000482</v>
      </c>
      <c r="BJ122" s="24" t="str">
        <f t="shared" si="45"/>
        <v>5-10</v>
      </c>
      <c r="BK122" s="33">
        <f t="shared" si="49"/>
        <v>99.999970672404316</v>
      </c>
      <c r="BL122" s="33">
        <f t="shared" si="50"/>
        <v>9.4999468667000482</v>
      </c>
      <c r="BM122" s="33" t="str">
        <f t="shared" si="46"/>
        <v>5-10</v>
      </c>
      <c r="BN122" s="34"/>
      <c r="BO122" s="28">
        <f t="shared" si="35"/>
        <v>445260.39200000331</v>
      </c>
      <c r="BP122" s="27">
        <f t="shared" si="51"/>
        <v>9.499920325202579</v>
      </c>
      <c r="BQ122" s="27" t="str">
        <f t="shared" si="47"/>
        <v>5-10</v>
      </c>
      <c r="BR122" s="18"/>
      <c r="BS122" s="27"/>
      <c r="BT122" s="27"/>
      <c r="BU122" s="27"/>
      <c r="BV122" s="18"/>
      <c r="BW122" s="18"/>
      <c r="BX122" s="18"/>
      <c r="BY122" s="18"/>
      <c r="BZ122" s="18"/>
      <c r="CA122" s="18"/>
    </row>
    <row r="123" spans="1:79" s="35" customFormat="1" ht="60" hidden="1" customHeight="1" x14ac:dyDescent="0.25">
      <c r="A123" s="26">
        <v>118</v>
      </c>
      <c r="B123" s="27" t="s">
        <v>94</v>
      </c>
      <c r="C123" s="28" t="s">
        <v>95</v>
      </c>
      <c r="D123" s="28" t="s">
        <v>123</v>
      </c>
      <c r="E123" s="29" t="s">
        <v>295</v>
      </c>
      <c r="F123" s="29" t="s">
        <v>356</v>
      </c>
      <c r="G123" s="29" t="str">
        <f t="shared" si="36"/>
        <v>PD KOTE_66F07-BASAVESHWARA</v>
      </c>
      <c r="H123" s="29" t="s">
        <v>357</v>
      </c>
      <c r="I123" s="29" t="s">
        <v>100</v>
      </c>
      <c r="J123" s="28">
        <v>19.598800000000001</v>
      </c>
      <c r="K123" s="28">
        <v>18.47</v>
      </c>
      <c r="L123" s="28">
        <f t="shared" si="37"/>
        <v>38.068799999999996</v>
      </c>
      <c r="M123" s="28">
        <v>119</v>
      </c>
      <c r="N123" s="28">
        <v>0</v>
      </c>
      <c r="O123" s="28">
        <v>371</v>
      </c>
      <c r="P123" s="28">
        <v>6732.8</v>
      </c>
      <c r="Q123" s="28">
        <v>6429.7</v>
      </c>
      <c r="R123" s="28">
        <f>VLOOKUP(G123,'[1]CTAZ Jan-25'!$I$167:$Z$2542,18,FALSE)</f>
        <v>6429.7</v>
      </c>
      <c r="S123" s="28">
        <f t="shared" si="38"/>
        <v>0</v>
      </c>
      <c r="T123" s="28">
        <f t="shared" si="31"/>
        <v>303.10000000000036</v>
      </c>
      <c r="U123" s="28">
        <v>2000</v>
      </c>
      <c r="V123" s="28">
        <v>606200.0000000007</v>
      </c>
      <c r="W123" s="28">
        <v>1</v>
      </c>
      <c r="X123" s="28">
        <v>606200.0000000007</v>
      </c>
      <c r="Y123" s="28">
        <v>0</v>
      </c>
      <c r="Z123" s="28">
        <v>0</v>
      </c>
      <c r="AA123" s="28">
        <v>0</v>
      </c>
      <c r="AB123" s="28">
        <v>0</v>
      </c>
      <c r="AC123" s="28">
        <v>10000</v>
      </c>
      <c r="AD123" s="28">
        <f t="shared" si="39"/>
        <v>10000</v>
      </c>
      <c r="AE123" s="28">
        <v>0</v>
      </c>
      <c r="AF123" s="28">
        <v>0</v>
      </c>
      <c r="AG123" s="28">
        <v>0</v>
      </c>
      <c r="AH123" s="28">
        <v>0</v>
      </c>
      <c r="AI123" s="28">
        <v>0</v>
      </c>
      <c r="AJ123" s="28">
        <f t="shared" si="40"/>
        <v>0</v>
      </c>
      <c r="AK123" s="28">
        <v>0</v>
      </c>
      <c r="AL123" s="28">
        <v>0</v>
      </c>
      <c r="AM123" s="28">
        <v>0</v>
      </c>
      <c r="AN123" s="28">
        <f t="shared" si="32"/>
        <v>616200.0000000007</v>
      </c>
      <c r="AO123" s="28"/>
      <c r="AP123" s="28"/>
      <c r="AQ123" s="28">
        <v>0</v>
      </c>
      <c r="AR123" s="28">
        <v>0</v>
      </c>
      <c r="AS123" s="28">
        <v>557660.48799999524</v>
      </c>
      <c r="AT123" s="28">
        <v>0</v>
      </c>
      <c r="AU123" s="28">
        <f t="shared" si="41"/>
        <v>557660.48799999524</v>
      </c>
      <c r="AV123" s="28">
        <f t="shared" si="42"/>
        <v>58539.512000005459</v>
      </c>
      <c r="AW123" s="30">
        <f t="shared" si="33"/>
        <v>9.5000830899067488</v>
      </c>
      <c r="AX123" s="30">
        <f>VLOOKUP(G123,[2]Sheet4!$J$58:$AH$1975,25,FALSE)</f>
        <v>9.5</v>
      </c>
      <c r="AY123" s="30">
        <f t="shared" si="43"/>
        <v>8.3089906748767817E-5</v>
      </c>
      <c r="AZ123" s="28" t="str">
        <f t="shared" si="44"/>
        <v>5-10</v>
      </c>
      <c r="BA123" s="28">
        <f t="shared" si="48"/>
        <v>90.499916910093248</v>
      </c>
      <c r="BB123" s="31">
        <f t="shared" si="34"/>
        <v>90.499916910093248</v>
      </c>
      <c r="BC123" s="28">
        <v>17259629</v>
      </c>
      <c r="BD123" s="28">
        <v>3245583.2399999802</v>
      </c>
      <c r="BE123" s="28">
        <v>3245584.1419999865</v>
      </c>
      <c r="BF123" s="28">
        <v>17259628.990000002</v>
      </c>
      <c r="BG123" s="32">
        <f t="shared" si="25"/>
        <v>100.00002779161524</v>
      </c>
      <c r="BH123" s="24">
        <f t="shared" si="26"/>
        <v>9.5000579385180579</v>
      </c>
      <c r="BI123" s="33">
        <f t="shared" si="27"/>
        <v>9.5000579385180579</v>
      </c>
      <c r="BJ123" s="24" t="str">
        <f t="shared" si="45"/>
        <v>5-10</v>
      </c>
      <c r="BK123" s="33">
        <f t="shared" si="49"/>
        <v>100</v>
      </c>
      <c r="BL123" s="33">
        <f t="shared" si="50"/>
        <v>9.5000830899067523</v>
      </c>
      <c r="BM123" s="33" t="str">
        <f t="shared" si="46"/>
        <v>5-10</v>
      </c>
      <c r="BN123" s="34"/>
      <c r="BO123" s="28">
        <f t="shared" si="35"/>
        <v>557660.48799999524</v>
      </c>
      <c r="BP123" s="27">
        <f t="shared" si="51"/>
        <v>9.5000830899067488</v>
      </c>
      <c r="BQ123" s="27" t="str">
        <f t="shared" si="47"/>
        <v>5-10</v>
      </c>
      <c r="BR123" s="18"/>
      <c r="BS123" s="27"/>
      <c r="BT123" s="27"/>
      <c r="BU123" s="27"/>
      <c r="BV123" s="18"/>
      <c r="BW123" s="18"/>
      <c r="BX123" s="18"/>
      <c r="BY123" s="18"/>
      <c r="BZ123" s="18"/>
      <c r="CA123" s="18"/>
    </row>
    <row r="124" spans="1:79" s="35" customFormat="1" ht="60" hidden="1" customHeight="1" x14ac:dyDescent="0.25">
      <c r="A124" s="26">
        <v>119</v>
      </c>
      <c r="B124" s="27" t="s">
        <v>94</v>
      </c>
      <c r="C124" s="28" t="s">
        <v>95</v>
      </c>
      <c r="D124" s="28" t="s">
        <v>123</v>
      </c>
      <c r="E124" s="29" t="s">
        <v>295</v>
      </c>
      <c r="F124" s="29" t="s">
        <v>358</v>
      </c>
      <c r="G124" s="29" t="str">
        <f t="shared" si="36"/>
        <v>PD KOTE_66F06-BENAKANAHLLI</v>
      </c>
      <c r="H124" s="29" t="s">
        <v>359</v>
      </c>
      <c r="I124" s="29" t="s">
        <v>100</v>
      </c>
      <c r="J124" s="28">
        <v>20.9</v>
      </c>
      <c r="K124" s="28">
        <v>22.6</v>
      </c>
      <c r="L124" s="28">
        <f t="shared" si="37"/>
        <v>43.5</v>
      </c>
      <c r="M124" s="28">
        <v>171</v>
      </c>
      <c r="N124" s="28">
        <v>1</v>
      </c>
      <c r="O124" s="28">
        <v>202</v>
      </c>
      <c r="P124" s="28">
        <v>3046.7</v>
      </c>
      <c r="Q124" s="28">
        <v>2841.1</v>
      </c>
      <c r="R124" s="28">
        <f>VLOOKUP(G124,'[1]CTAZ Jan-25'!$I$167:$Z$2542,18,FALSE)</f>
        <v>2841.1</v>
      </c>
      <c r="S124" s="28">
        <f t="shared" si="38"/>
        <v>0</v>
      </c>
      <c r="T124" s="28">
        <f t="shared" si="31"/>
        <v>205.59999999999991</v>
      </c>
      <c r="U124" s="28">
        <v>2000</v>
      </c>
      <c r="V124" s="28">
        <v>411199.99999999983</v>
      </c>
      <c r="W124" s="28">
        <v>1</v>
      </c>
      <c r="X124" s="28">
        <v>411199.99999999983</v>
      </c>
      <c r="Y124" s="28">
        <v>0</v>
      </c>
      <c r="Z124" s="28">
        <v>0</v>
      </c>
      <c r="AA124" s="28">
        <v>0</v>
      </c>
      <c r="AB124" s="28">
        <v>0</v>
      </c>
      <c r="AC124" s="28">
        <v>0</v>
      </c>
      <c r="AD124" s="28">
        <f t="shared" si="39"/>
        <v>0</v>
      </c>
      <c r="AE124" s="28">
        <v>0</v>
      </c>
      <c r="AF124" s="28">
        <v>0</v>
      </c>
      <c r="AG124" s="28">
        <v>0</v>
      </c>
      <c r="AH124" s="28">
        <v>0</v>
      </c>
      <c r="AI124" s="28">
        <v>0</v>
      </c>
      <c r="AJ124" s="28">
        <f t="shared" si="40"/>
        <v>0</v>
      </c>
      <c r="AK124" s="28">
        <v>0</v>
      </c>
      <c r="AL124" s="28">
        <v>0</v>
      </c>
      <c r="AM124" s="28">
        <v>0</v>
      </c>
      <c r="AN124" s="28">
        <f t="shared" si="32"/>
        <v>411199.99999999983</v>
      </c>
      <c r="AO124" s="28"/>
      <c r="AP124" s="28"/>
      <c r="AQ124" s="28">
        <v>0</v>
      </c>
      <c r="AR124" s="28">
        <v>0</v>
      </c>
      <c r="AS124" s="28">
        <v>361100</v>
      </c>
      <c r="AT124" s="28">
        <v>0</v>
      </c>
      <c r="AU124" s="28">
        <f t="shared" si="41"/>
        <v>361100</v>
      </c>
      <c r="AV124" s="28">
        <f t="shared" si="42"/>
        <v>50099.999999999825</v>
      </c>
      <c r="AW124" s="30">
        <f t="shared" si="33"/>
        <v>12.183852140077784</v>
      </c>
      <c r="AX124" s="30">
        <f>VLOOKUP(G124,[2]Sheet4!$J$58:$AH$1975,25,FALSE)</f>
        <v>12.18</v>
      </c>
      <c r="AY124" s="30">
        <f t="shared" si="43"/>
        <v>3.8521400777842274E-3</v>
      </c>
      <c r="AZ124" s="28" t="str">
        <f t="shared" si="44"/>
        <v>10-15</v>
      </c>
      <c r="BA124" s="28">
        <f t="shared" si="48"/>
        <v>87.816147859922211</v>
      </c>
      <c r="BB124" s="31">
        <f t="shared" si="34"/>
        <v>87.816147859922211</v>
      </c>
      <c r="BC124" s="28">
        <v>2277057</v>
      </c>
      <c r="BD124" s="28">
        <v>2101602</v>
      </c>
      <c r="BE124" s="28">
        <v>2101602</v>
      </c>
      <c r="BF124" s="28">
        <v>2277057</v>
      </c>
      <c r="BG124" s="32">
        <f t="shared" si="25"/>
        <v>100</v>
      </c>
      <c r="BH124" s="24">
        <f t="shared" si="26"/>
        <v>12.1838521400778</v>
      </c>
      <c r="BI124" s="33">
        <f t="shared" si="27"/>
        <v>12.1838521400778</v>
      </c>
      <c r="BJ124" s="24" t="str">
        <f t="shared" si="45"/>
        <v>10-15</v>
      </c>
      <c r="BK124" s="33">
        <f t="shared" si="49"/>
        <v>100</v>
      </c>
      <c r="BL124" s="33">
        <f t="shared" si="50"/>
        <v>12.1838521400778</v>
      </c>
      <c r="BM124" s="33" t="str">
        <f t="shared" si="46"/>
        <v>10-15</v>
      </c>
      <c r="BN124" s="34"/>
      <c r="BO124" s="28">
        <f t="shared" si="35"/>
        <v>361100</v>
      </c>
      <c r="BP124" s="27">
        <f t="shared" si="51"/>
        <v>12.183852140077784</v>
      </c>
      <c r="BQ124" s="27" t="str">
        <f t="shared" si="47"/>
        <v>10-15</v>
      </c>
      <c r="BR124" s="18"/>
      <c r="BS124" s="27"/>
      <c r="BT124" s="27"/>
      <c r="BU124" s="27"/>
      <c r="BV124" s="18"/>
      <c r="BW124" s="18"/>
      <c r="BX124" s="18"/>
      <c r="BY124" s="18"/>
      <c r="BZ124" s="18"/>
      <c r="CA124" s="18"/>
    </row>
    <row r="125" spans="1:79" s="35" customFormat="1" ht="60" hidden="1" customHeight="1" x14ac:dyDescent="0.25">
      <c r="A125" s="26">
        <v>120</v>
      </c>
      <c r="B125" s="27" t="s">
        <v>94</v>
      </c>
      <c r="C125" s="28" t="s">
        <v>95</v>
      </c>
      <c r="D125" s="28" t="s">
        <v>196</v>
      </c>
      <c r="E125" s="29" t="s">
        <v>360</v>
      </c>
      <c r="F125" s="29" t="s">
        <v>361</v>
      </c>
      <c r="G125" s="29" t="str">
        <f t="shared" si="36"/>
        <v>K R HALLY_66F01-YARECHIKKENAHALLY</v>
      </c>
      <c r="H125" s="29" t="s">
        <v>362</v>
      </c>
      <c r="I125" s="29" t="s">
        <v>100</v>
      </c>
      <c r="J125" s="28">
        <v>8.25</v>
      </c>
      <c r="K125" s="28">
        <v>12.45</v>
      </c>
      <c r="L125" s="28">
        <f t="shared" si="37"/>
        <v>20.7</v>
      </c>
      <c r="M125" s="28">
        <v>45</v>
      </c>
      <c r="N125" s="28">
        <v>40</v>
      </c>
      <c r="O125" s="28">
        <v>185</v>
      </c>
      <c r="P125" s="28">
        <v>74.924999999999997</v>
      </c>
      <c r="Q125" s="28">
        <v>48.915999999999997</v>
      </c>
      <c r="R125" s="28">
        <f>VLOOKUP(G125,'[1]CTAZ Jan-25'!$I$167:$Z$2542,18,FALSE)</f>
        <v>48.915999999999997</v>
      </c>
      <c r="S125" s="28">
        <f t="shared" si="38"/>
        <v>0</v>
      </c>
      <c r="T125" s="28">
        <f t="shared" si="31"/>
        <v>26.009</v>
      </c>
      <c r="U125" s="28">
        <v>20000</v>
      </c>
      <c r="V125" s="28">
        <v>520180</v>
      </c>
      <c r="W125" s="28">
        <v>1</v>
      </c>
      <c r="X125" s="28">
        <v>520180</v>
      </c>
      <c r="Y125" s="28">
        <v>0</v>
      </c>
      <c r="Z125" s="28">
        <v>0</v>
      </c>
      <c r="AA125" s="28">
        <v>0</v>
      </c>
      <c r="AB125" s="28">
        <v>0</v>
      </c>
      <c r="AC125" s="28">
        <v>0</v>
      </c>
      <c r="AD125" s="28">
        <f t="shared" si="39"/>
        <v>0</v>
      </c>
      <c r="AE125" s="28">
        <v>0</v>
      </c>
      <c r="AF125" s="28">
        <v>0</v>
      </c>
      <c r="AG125" s="28">
        <v>0</v>
      </c>
      <c r="AH125" s="28">
        <v>0</v>
      </c>
      <c r="AI125" s="28">
        <v>218000</v>
      </c>
      <c r="AJ125" s="28">
        <f t="shared" si="40"/>
        <v>218000</v>
      </c>
      <c r="AK125" s="28">
        <v>0</v>
      </c>
      <c r="AL125" s="28">
        <v>0</v>
      </c>
      <c r="AM125" s="28">
        <v>0</v>
      </c>
      <c r="AN125" s="28">
        <f t="shared" si="32"/>
        <v>302180</v>
      </c>
      <c r="AO125" s="28"/>
      <c r="AP125" s="28"/>
      <c r="AQ125" s="28">
        <v>0</v>
      </c>
      <c r="AR125" s="28">
        <v>0</v>
      </c>
      <c r="AS125" s="28">
        <v>263260</v>
      </c>
      <c r="AT125" s="28">
        <v>0</v>
      </c>
      <c r="AU125" s="28">
        <f t="shared" si="41"/>
        <v>263260</v>
      </c>
      <c r="AV125" s="28">
        <f t="shared" si="42"/>
        <v>38920</v>
      </c>
      <c r="AW125" s="30">
        <f t="shared" si="33"/>
        <v>12.879740551988879</v>
      </c>
      <c r="AX125" s="30">
        <f>VLOOKUP(G125,[2]Sheet4!$J$58:$AH$1975,25,FALSE)</f>
        <v>12.88</v>
      </c>
      <c r="AY125" s="30">
        <f t="shared" si="43"/>
        <v>-2.5944801112132154E-4</v>
      </c>
      <c r="AZ125" s="28" t="str">
        <f t="shared" si="44"/>
        <v>10-15</v>
      </c>
      <c r="BA125" s="28">
        <f t="shared" si="48"/>
        <v>87.120259448011112</v>
      </c>
      <c r="BB125" s="31">
        <f t="shared" si="34"/>
        <v>87.120259448011112</v>
      </c>
      <c r="BC125" s="28">
        <v>5882239.5600000005</v>
      </c>
      <c r="BD125" s="28">
        <v>1537072.17</v>
      </c>
      <c r="BE125" s="28">
        <v>1535066.17</v>
      </c>
      <c r="BF125" s="28">
        <v>5884245.5600000005</v>
      </c>
      <c r="BG125" s="32">
        <f t="shared" si="25"/>
        <v>99.869492139721714</v>
      </c>
      <c r="BH125" s="24">
        <f t="shared" si="26"/>
        <v>12.993439338463375</v>
      </c>
      <c r="BI125" s="33">
        <f t="shared" si="27"/>
        <v>12.993439338463375</v>
      </c>
      <c r="BJ125" s="24" t="str">
        <f t="shared" si="45"/>
        <v>10-15</v>
      </c>
      <c r="BK125" s="33">
        <f t="shared" si="49"/>
        <v>99.869492139721714</v>
      </c>
      <c r="BL125" s="33">
        <f t="shared" si="50"/>
        <v>12.993439338463375</v>
      </c>
      <c r="BM125" s="33" t="str">
        <f t="shared" si="46"/>
        <v>10-15</v>
      </c>
      <c r="BN125" s="34"/>
      <c r="BO125" s="28">
        <f t="shared" si="35"/>
        <v>263260</v>
      </c>
      <c r="BP125" s="27">
        <f t="shared" si="51"/>
        <v>12.879740551988879</v>
      </c>
      <c r="BQ125" s="27" t="str">
        <f t="shared" si="47"/>
        <v>10-15</v>
      </c>
      <c r="BR125" s="6"/>
      <c r="BS125" s="27"/>
      <c r="BT125" s="27"/>
      <c r="BU125" s="27"/>
      <c r="BV125" s="18"/>
      <c r="BW125" s="18"/>
      <c r="BX125" s="18"/>
      <c r="BY125" s="18"/>
      <c r="BZ125" s="18"/>
      <c r="CA125" s="18"/>
    </row>
    <row r="126" spans="1:79" s="35" customFormat="1" ht="60" hidden="1" customHeight="1" x14ac:dyDescent="0.25">
      <c r="A126" s="26">
        <v>121</v>
      </c>
      <c r="B126" s="27" t="s">
        <v>94</v>
      </c>
      <c r="C126" s="28" t="s">
        <v>95</v>
      </c>
      <c r="D126" s="28" t="s">
        <v>196</v>
      </c>
      <c r="E126" s="29" t="s">
        <v>360</v>
      </c>
      <c r="F126" s="29" t="s">
        <v>363</v>
      </c>
      <c r="G126" s="29" t="str">
        <f t="shared" si="36"/>
        <v>K R HALLY_66F07-BORANAKUNTE</v>
      </c>
      <c r="H126" s="29" t="s">
        <v>364</v>
      </c>
      <c r="I126" s="29" t="s">
        <v>100</v>
      </c>
      <c r="J126" s="28">
        <v>12.5</v>
      </c>
      <c r="K126" s="28">
        <v>14.25</v>
      </c>
      <c r="L126" s="28">
        <f t="shared" si="37"/>
        <v>26.75</v>
      </c>
      <c r="M126" s="28">
        <v>62</v>
      </c>
      <c r="N126" s="28">
        <v>0</v>
      </c>
      <c r="O126" s="28">
        <v>319</v>
      </c>
      <c r="P126" s="28">
        <v>86.861999999999995</v>
      </c>
      <c r="Q126" s="28">
        <v>65.97</v>
      </c>
      <c r="R126" s="28">
        <f>VLOOKUP(G126,'[1]CTAZ Jan-25'!$I$167:$Z$2542,18,FALSE)</f>
        <v>65.97</v>
      </c>
      <c r="S126" s="28">
        <f t="shared" si="38"/>
        <v>0</v>
      </c>
      <c r="T126" s="28">
        <f t="shared" si="31"/>
        <v>20.891999999999996</v>
      </c>
      <c r="U126" s="28">
        <v>20000</v>
      </c>
      <c r="V126" s="28">
        <v>417839.99999999994</v>
      </c>
      <c r="W126" s="28">
        <v>1</v>
      </c>
      <c r="X126" s="28">
        <v>417839.99999999994</v>
      </c>
      <c r="Y126" s="28">
        <v>0</v>
      </c>
      <c r="Z126" s="28">
        <v>0</v>
      </c>
      <c r="AA126" s="28">
        <v>0</v>
      </c>
      <c r="AB126" s="28">
        <v>0</v>
      </c>
      <c r="AC126" s="28">
        <v>0</v>
      </c>
      <c r="AD126" s="28">
        <f t="shared" si="39"/>
        <v>0</v>
      </c>
      <c r="AE126" s="28">
        <v>0</v>
      </c>
      <c r="AF126" s="28">
        <v>0</v>
      </c>
      <c r="AG126" s="28">
        <v>0</v>
      </c>
      <c r="AH126" s="28">
        <v>0</v>
      </c>
      <c r="AI126" s="28">
        <v>0</v>
      </c>
      <c r="AJ126" s="28">
        <f t="shared" si="40"/>
        <v>0</v>
      </c>
      <c r="AK126" s="28">
        <v>0</v>
      </c>
      <c r="AL126" s="28">
        <v>0</v>
      </c>
      <c r="AM126" s="28">
        <v>0</v>
      </c>
      <c r="AN126" s="28">
        <f t="shared" si="32"/>
        <v>417839.99999999994</v>
      </c>
      <c r="AO126" s="28"/>
      <c r="AP126" s="28"/>
      <c r="AQ126" s="28">
        <v>0</v>
      </c>
      <c r="AR126" s="28">
        <v>0</v>
      </c>
      <c r="AS126" s="28">
        <v>378144.20400000137</v>
      </c>
      <c r="AT126" s="28">
        <v>0</v>
      </c>
      <c r="AU126" s="28">
        <f t="shared" si="41"/>
        <v>378144.20400000137</v>
      </c>
      <c r="AV126" s="28">
        <f t="shared" si="42"/>
        <v>39695.795999998576</v>
      </c>
      <c r="AW126" s="30">
        <f t="shared" si="33"/>
        <v>9.5002383687532497</v>
      </c>
      <c r="AX126" s="30">
        <f>VLOOKUP(G126,[2]Sheet4!$J$58:$AH$1975,25,FALSE)</f>
        <v>9.5</v>
      </c>
      <c r="AY126" s="30">
        <f t="shared" si="43"/>
        <v>2.3836875324967366E-4</v>
      </c>
      <c r="AZ126" s="28" t="str">
        <f t="shared" si="44"/>
        <v>5-10</v>
      </c>
      <c r="BA126" s="28">
        <f t="shared" si="48"/>
        <v>90.499761631246741</v>
      </c>
      <c r="BB126" s="31">
        <f t="shared" si="34"/>
        <v>90.499761631246741</v>
      </c>
      <c r="BC126" s="28">
        <v>11880614</v>
      </c>
      <c r="BD126" s="28">
        <v>2200798.3799999957</v>
      </c>
      <c r="BE126" s="28">
        <v>2200799.1599999988</v>
      </c>
      <c r="BF126" s="28">
        <v>11880613.5</v>
      </c>
      <c r="BG126" s="32">
        <f t="shared" si="25"/>
        <v>100.00003544168381</v>
      </c>
      <c r="BH126" s="24">
        <f t="shared" si="26"/>
        <v>9.5002062941138892</v>
      </c>
      <c r="BI126" s="33">
        <f t="shared" si="27"/>
        <v>9.5002062941138892</v>
      </c>
      <c r="BJ126" s="24" t="str">
        <f t="shared" si="45"/>
        <v>5-10</v>
      </c>
      <c r="BK126" s="33">
        <f t="shared" si="49"/>
        <v>100</v>
      </c>
      <c r="BL126" s="33">
        <f t="shared" si="50"/>
        <v>9.500238368753255</v>
      </c>
      <c r="BM126" s="33" t="str">
        <f t="shared" si="46"/>
        <v>5-10</v>
      </c>
      <c r="BN126" s="34"/>
      <c r="BO126" s="28">
        <f t="shared" si="35"/>
        <v>378144.20400000137</v>
      </c>
      <c r="BP126" s="27">
        <f t="shared" si="51"/>
        <v>9.5002383687532497</v>
      </c>
      <c r="BQ126" s="27" t="str">
        <f t="shared" si="47"/>
        <v>5-10</v>
      </c>
      <c r="BR126" s="6"/>
      <c r="BS126" s="27"/>
      <c r="BT126" s="27"/>
      <c r="BU126" s="27"/>
      <c r="BV126" s="18"/>
      <c r="BW126" s="18"/>
      <c r="BX126" s="18"/>
      <c r="BY126" s="18"/>
      <c r="BZ126" s="18"/>
      <c r="CA126" s="18"/>
    </row>
    <row r="127" spans="1:79" ht="60" hidden="1" customHeight="1" x14ac:dyDescent="0.25">
      <c r="A127" s="41">
        <v>122</v>
      </c>
      <c r="B127" s="42" t="s">
        <v>94</v>
      </c>
      <c r="C127" s="43" t="s">
        <v>95</v>
      </c>
      <c r="D127" s="43" t="s">
        <v>196</v>
      </c>
      <c r="E127" s="29" t="s">
        <v>360</v>
      </c>
      <c r="F127" s="29" t="s">
        <v>365</v>
      </c>
      <c r="G127" s="29" t="str">
        <f t="shared" si="36"/>
        <v>K R HALLY_66F08-K R HALLY NJY</v>
      </c>
      <c r="H127" s="29" t="s">
        <v>366</v>
      </c>
      <c r="I127" s="29" t="s">
        <v>103</v>
      </c>
      <c r="J127" s="43">
        <v>15.25</v>
      </c>
      <c r="K127" s="43">
        <v>7.85</v>
      </c>
      <c r="L127" s="43">
        <f t="shared" si="37"/>
        <v>23.1</v>
      </c>
      <c r="M127" s="43">
        <v>32</v>
      </c>
      <c r="N127" s="43">
        <v>1014</v>
      </c>
      <c r="O127" s="43">
        <v>0</v>
      </c>
      <c r="P127" s="43">
        <v>25.626000000000001</v>
      </c>
      <c r="Q127" s="43">
        <v>22.03</v>
      </c>
      <c r="R127" s="28" t="e">
        <f>VLOOKUP(G127,'[1]CTAZ Jan-25'!$I$167:$Z$2542,18,FALSE)</f>
        <v>#N/A</v>
      </c>
      <c r="S127" s="28" t="e">
        <f t="shared" si="38"/>
        <v>#N/A</v>
      </c>
      <c r="T127" s="43">
        <f t="shared" si="31"/>
        <v>3.5960000000000001</v>
      </c>
      <c r="U127" s="43">
        <v>20000</v>
      </c>
      <c r="V127" s="43">
        <v>71920</v>
      </c>
      <c r="W127" s="43">
        <v>1</v>
      </c>
      <c r="X127" s="43">
        <v>71920</v>
      </c>
      <c r="Y127" s="43">
        <v>0</v>
      </c>
      <c r="Z127" s="43">
        <v>0</v>
      </c>
      <c r="AA127" s="43">
        <v>0</v>
      </c>
      <c r="AB127" s="43">
        <v>0</v>
      </c>
      <c r="AC127" s="43">
        <v>0</v>
      </c>
      <c r="AD127" s="43">
        <f t="shared" si="39"/>
        <v>0</v>
      </c>
      <c r="AE127" s="43">
        <v>0</v>
      </c>
      <c r="AF127" s="43">
        <v>0</v>
      </c>
      <c r="AG127" s="43">
        <v>0</v>
      </c>
      <c r="AH127" s="43">
        <v>0</v>
      </c>
      <c r="AI127" s="43">
        <v>0</v>
      </c>
      <c r="AJ127" s="43">
        <f t="shared" si="40"/>
        <v>0</v>
      </c>
      <c r="AK127" s="43">
        <v>0</v>
      </c>
      <c r="AL127" s="43">
        <v>0</v>
      </c>
      <c r="AM127" s="43">
        <v>0</v>
      </c>
      <c r="AN127" s="43">
        <f>+X127+AD127-AJ127+AM127</f>
        <v>71920</v>
      </c>
      <c r="AO127" s="43"/>
      <c r="AP127" s="43"/>
      <c r="AQ127" s="43">
        <v>0</v>
      </c>
      <c r="AR127" s="43">
        <v>0</v>
      </c>
      <c r="AS127" s="43">
        <v>71847.692999999999</v>
      </c>
      <c r="AT127" s="43">
        <v>0</v>
      </c>
      <c r="AU127" s="43">
        <f t="shared" si="41"/>
        <v>71847.692999999999</v>
      </c>
      <c r="AV127" s="43">
        <f t="shared" si="42"/>
        <v>72.307000000000698</v>
      </c>
      <c r="AW127" s="30">
        <f t="shared" si="33"/>
        <v>0.10053809788654157</v>
      </c>
      <c r="AX127" s="30">
        <v>0.1</v>
      </c>
      <c r="AY127" s="30">
        <f t="shared" si="43"/>
        <v>5.3809788654156365E-4</v>
      </c>
      <c r="AZ127" s="28" t="str">
        <f t="shared" si="44"/>
        <v>0-5</v>
      </c>
      <c r="BA127" s="43">
        <f t="shared" si="48"/>
        <v>99.899461902113458</v>
      </c>
      <c r="BB127" s="43">
        <f t="shared" si="34"/>
        <v>99.899461902113458</v>
      </c>
      <c r="BC127" s="43">
        <v>9780140.5299999937</v>
      </c>
      <c r="BD127" s="43">
        <v>685127.92000000062</v>
      </c>
      <c r="BE127" s="43">
        <v>367802.91700000071</v>
      </c>
      <c r="BF127" s="43">
        <v>10097465.529999994</v>
      </c>
      <c r="BG127" s="43">
        <f t="shared" si="25"/>
        <v>53.683831334738244</v>
      </c>
      <c r="BH127" s="42">
        <f t="shared" si="26"/>
        <v>46.370141368158322</v>
      </c>
      <c r="BI127" s="42">
        <f t="shared" si="27"/>
        <v>46.370141368158322</v>
      </c>
      <c r="BJ127" s="42" t="str">
        <f t="shared" si="45"/>
        <v>&gt;30</v>
      </c>
      <c r="BK127" s="42">
        <f t="shared" si="49"/>
        <v>53.683831334738244</v>
      </c>
      <c r="BL127" s="42">
        <f t="shared" si="50"/>
        <v>46.370141368158322</v>
      </c>
      <c r="BM127" s="42" t="str">
        <f t="shared" si="46"/>
        <v>&gt;30</v>
      </c>
      <c r="BN127" s="44"/>
      <c r="BO127" s="43">
        <f t="shared" si="35"/>
        <v>71847.692999999999</v>
      </c>
      <c r="BP127" s="42">
        <f t="shared" si="51"/>
        <v>0.10053809788654157</v>
      </c>
      <c r="BQ127" s="42" t="str">
        <f t="shared" si="47"/>
        <v>0-5</v>
      </c>
      <c r="BR127" s="22"/>
      <c r="BS127" s="42"/>
      <c r="BT127" s="42"/>
      <c r="BU127" s="42"/>
      <c r="BV127" s="22"/>
      <c r="BW127" s="22"/>
      <c r="BX127" s="22"/>
      <c r="BY127" s="22"/>
      <c r="BZ127" s="22"/>
      <c r="CA127" s="22"/>
    </row>
    <row r="128" spans="1:79" s="48" customFormat="1" ht="60" hidden="1" customHeight="1" x14ac:dyDescent="0.25">
      <c r="A128" s="26">
        <v>123</v>
      </c>
      <c r="B128" s="27" t="s">
        <v>367</v>
      </c>
      <c r="C128" s="28" t="s">
        <v>95</v>
      </c>
      <c r="D128" s="28" t="s">
        <v>368</v>
      </c>
      <c r="E128" s="29" t="s">
        <v>211</v>
      </c>
      <c r="F128" s="29" t="s">
        <v>369</v>
      </c>
      <c r="G128" s="29" t="str">
        <f t="shared" si="36"/>
        <v>HIRIYUR_66F05-HIRIYURBYPASS</v>
      </c>
      <c r="H128" s="29" t="s">
        <v>370</v>
      </c>
      <c r="I128" s="29" t="s">
        <v>223</v>
      </c>
      <c r="J128" s="28">
        <v>8.3229103999999996</v>
      </c>
      <c r="K128" s="28">
        <v>7.8142199999999997</v>
      </c>
      <c r="L128" s="28">
        <f t="shared" si="37"/>
        <v>16.1371304</v>
      </c>
      <c r="M128" s="28">
        <v>119</v>
      </c>
      <c r="N128" s="28">
        <v>17072</v>
      </c>
      <c r="O128" s="28">
        <v>0</v>
      </c>
      <c r="P128" s="28">
        <v>2510.105</v>
      </c>
      <c r="Q128" s="28">
        <v>2461.6550000000002</v>
      </c>
      <c r="R128" s="28">
        <f>VLOOKUP(G128,'[1]CTAZ Jan-25'!$I$167:$Z$2542,18,FALSE)</f>
        <v>2461.6550000000002</v>
      </c>
      <c r="S128" s="28">
        <f t="shared" si="38"/>
        <v>0</v>
      </c>
      <c r="T128" s="28">
        <f t="shared" si="31"/>
        <v>48.449999999999818</v>
      </c>
      <c r="U128" s="28">
        <v>20000</v>
      </c>
      <c r="V128" s="28">
        <v>968999.99999999639</v>
      </c>
      <c r="W128" s="28">
        <v>1</v>
      </c>
      <c r="X128" s="28">
        <v>968999.99999999639</v>
      </c>
      <c r="Y128" s="28">
        <v>0</v>
      </c>
      <c r="Z128" s="28">
        <v>0</v>
      </c>
      <c r="AA128" s="28">
        <v>0</v>
      </c>
      <c r="AB128" s="28">
        <v>0</v>
      </c>
      <c r="AC128" s="28">
        <v>0</v>
      </c>
      <c r="AD128" s="28">
        <f t="shared" si="39"/>
        <v>0</v>
      </c>
      <c r="AE128" s="28">
        <v>0</v>
      </c>
      <c r="AF128" s="28">
        <v>0</v>
      </c>
      <c r="AG128" s="28">
        <v>0</v>
      </c>
      <c r="AH128" s="28">
        <v>0</v>
      </c>
      <c r="AI128" s="28">
        <v>0</v>
      </c>
      <c r="AJ128" s="28">
        <f t="shared" si="40"/>
        <v>0</v>
      </c>
      <c r="AK128" s="28">
        <v>0</v>
      </c>
      <c r="AL128" s="28">
        <v>0</v>
      </c>
      <c r="AM128" s="28">
        <v>0</v>
      </c>
      <c r="AN128" s="28">
        <f t="shared" si="32"/>
        <v>968999.99999999639</v>
      </c>
      <c r="AO128" s="28">
        <f t="shared" ref="AO128:AO132" si="52">X128+Y128-AJ128+AM128</f>
        <v>968999.99999999639</v>
      </c>
      <c r="AP128" s="28">
        <f t="shared" ref="AP128:AP132" si="53">AN128-AO128</f>
        <v>0</v>
      </c>
      <c r="AQ128" s="28">
        <v>0</v>
      </c>
      <c r="AR128" s="28">
        <v>0</v>
      </c>
      <c r="AS128" s="28">
        <v>870990</v>
      </c>
      <c r="AT128" s="28">
        <v>0</v>
      </c>
      <c r="AU128" s="28">
        <f t="shared" si="41"/>
        <v>870990</v>
      </c>
      <c r="AV128" s="28">
        <f t="shared" si="42"/>
        <v>98009.999999996391</v>
      </c>
      <c r="AW128" s="30">
        <f t="shared" si="33"/>
        <v>10.114551083590996</v>
      </c>
      <c r="AX128" s="30">
        <f>VLOOKUP(G128,[2]Sheet4!$J$58:$AH$1975,25,FALSE)</f>
        <v>98.79</v>
      </c>
      <c r="AY128" s="30">
        <f t="shared" si="43"/>
        <v>-88.67544891640901</v>
      </c>
      <c r="AZ128" s="28" t="str">
        <f t="shared" si="44"/>
        <v>10-15</v>
      </c>
      <c r="BA128" s="28">
        <f t="shared" si="48"/>
        <v>89.885448916409004</v>
      </c>
      <c r="BB128" s="31">
        <f t="shared" si="34"/>
        <v>89.885448916409004</v>
      </c>
      <c r="BC128" s="28">
        <v>118962.87000000046</v>
      </c>
      <c r="BD128" s="28">
        <v>11655350.260000166</v>
      </c>
      <c r="BE128" s="28">
        <v>12072307.110000173</v>
      </c>
      <c r="BF128" s="28">
        <v>-170603.56000000017</v>
      </c>
      <c r="BG128" s="32">
        <f t="shared" ref="BG128:BG130" si="54">+BE128/BD128%</f>
        <v>103.5773858416847</v>
      </c>
      <c r="BH128" s="24">
        <f t="shared" ref="BH128:BH191" si="55">+(1-(BA128*BG128)/10000)*100</f>
        <v>6.8990017603206439</v>
      </c>
      <c r="BI128" s="33">
        <f t="shared" ref="BI128:BI191" si="56">((1-BB128*BG128/10000))*100</f>
        <v>6.8990017603206439</v>
      </c>
      <c r="BJ128" s="24" t="str">
        <f t="shared" si="45"/>
        <v>5-10</v>
      </c>
      <c r="BK128" s="33">
        <f t="shared" si="49"/>
        <v>100</v>
      </c>
      <c r="BL128" s="33">
        <f t="shared" si="50"/>
        <v>10.114551083590994</v>
      </c>
      <c r="BM128" s="33" t="str">
        <f t="shared" si="46"/>
        <v>10-15</v>
      </c>
      <c r="BN128" s="34"/>
      <c r="BO128" s="28">
        <f t="shared" si="35"/>
        <v>870990</v>
      </c>
      <c r="BP128" s="27">
        <f t="shared" si="51"/>
        <v>10.114551083590996</v>
      </c>
      <c r="BQ128" s="27" t="str">
        <f t="shared" si="47"/>
        <v>10-15</v>
      </c>
      <c r="BR128" s="47"/>
      <c r="BS128" s="27" t="s">
        <v>367</v>
      </c>
      <c r="BT128" s="27"/>
      <c r="BU128" s="27"/>
      <c r="BV128" s="18"/>
      <c r="BW128" s="18"/>
      <c r="BX128" s="47"/>
      <c r="BY128" s="47"/>
      <c r="BZ128" s="47"/>
      <c r="CA128" s="47"/>
    </row>
    <row r="129" spans="1:79" s="38" customFormat="1" ht="60" hidden="1" customHeight="1" x14ac:dyDescent="0.25">
      <c r="A129" s="26">
        <v>124</v>
      </c>
      <c r="B129" s="27" t="s">
        <v>367</v>
      </c>
      <c r="C129" s="28" t="s">
        <v>95</v>
      </c>
      <c r="D129" s="28" t="s">
        <v>368</v>
      </c>
      <c r="E129" s="29" t="s">
        <v>211</v>
      </c>
      <c r="F129" s="29" t="s">
        <v>371</v>
      </c>
      <c r="G129" s="29" t="str">
        <f t="shared" si="36"/>
        <v>HIRIYUR_66F06-PGCL+WW</v>
      </c>
      <c r="H129" s="29" t="s">
        <v>372</v>
      </c>
      <c r="I129" s="29" t="s">
        <v>116</v>
      </c>
      <c r="J129" s="28">
        <v>1.1906944000000002</v>
      </c>
      <c r="K129" s="28">
        <v>1.11792</v>
      </c>
      <c r="L129" s="28">
        <f t="shared" si="37"/>
        <v>2.3086144000000002</v>
      </c>
      <c r="M129" s="28">
        <v>2</v>
      </c>
      <c r="N129" s="28">
        <v>29</v>
      </c>
      <c r="O129" s="28">
        <v>0</v>
      </c>
      <c r="P129" s="28">
        <v>181.19499999999999</v>
      </c>
      <c r="Q129" s="28">
        <v>181.02799999999999</v>
      </c>
      <c r="R129" s="28">
        <f>VLOOKUP(G129,'[1]CTAZ Jan-25'!$I$167:$Z$2542,18,FALSE)</f>
        <v>181.02799999999999</v>
      </c>
      <c r="S129" s="28">
        <f t="shared" si="38"/>
        <v>0</v>
      </c>
      <c r="T129" s="28">
        <f t="shared" si="31"/>
        <v>0.16700000000000159</v>
      </c>
      <c r="U129" s="28">
        <v>20000</v>
      </c>
      <c r="V129" s="28">
        <v>3340.0000000000318</v>
      </c>
      <c r="W129" s="28">
        <v>1</v>
      </c>
      <c r="X129" s="28">
        <v>3340.0000000000318</v>
      </c>
      <c r="Y129" s="28">
        <v>0</v>
      </c>
      <c r="Z129" s="28">
        <v>0</v>
      </c>
      <c r="AA129" s="28">
        <v>0</v>
      </c>
      <c r="AB129" s="28">
        <v>0</v>
      </c>
      <c r="AC129" s="28">
        <v>1200</v>
      </c>
      <c r="AD129" s="28">
        <f t="shared" si="39"/>
        <v>1200</v>
      </c>
      <c r="AE129" s="28">
        <v>0</v>
      </c>
      <c r="AF129" s="28">
        <v>0</v>
      </c>
      <c r="AG129" s="28">
        <v>0</v>
      </c>
      <c r="AH129" s="28">
        <v>0</v>
      </c>
      <c r="AI129" s="28">
        <v>0</v>
      </c>
      <c r="AJ129" s="28">
        <f t="shared" si="40"/>
        <v>0</v>
      </c>
      <c r="AK129" s="28">
        <v>0</v>
      </c>
      <c r="AL129" s="28">
        <v>0</v>
      </c>
      <c r="AM129" s="28">
        <v>0</v>
      </c>
      <c r="AN129" s="28">
        <f>+X129+AD129-AJ129+AM129</f>
        <v>4540.0000000000318</v>
      </c>
      <c r="AO129" s="28">
        <f t="shared" si="52"/>
        <v>3340.0000000000318</v>
      </c>
      <c r="AP129" s="28">
        <f t="shared" si="53"/>
        <v>1200</v>
      </c>
      <c r="AQ129" s="28">
        <v>0</v>
      </c>
      <c r="AR129" s="28">
        <v>0</v>
      </c>
      <c r="AS129" s="28">
        <v>4241</v>
      </c>
      <c r="AT129" s="28">
        <v>0</v>
      </c>
      <c r="AU129" s="28">
        <f t="shared" si="41"/>
        <v>4241</v>
      </c>
      <c r="AV129" s="28">
        <f t="shared" si="42"/>
        <v>299.00000000003183</v>
      </c>
      <c r="AW129" s="30">
        <f t="shared" si="33"/>
        <v>6.5859030837010959</v>
      </c>
      <c r="AX129" s="30">
        <f>VLOOKUP(G129,[2]Sheet4!$J$58:$AH$1975,25,FALSE)</f>
        <v>100</v>
      </c>
      <c r="AY129" s="30">
        <f t="shared" si="43"/>
        <v>-93.414096916298902</v>
      </c>
      <c r="AZ129" s="28" t="str">
        <f t="shared" si="44"/>
        <v>5-10</v>
      </c>
      <c r="BA129" s="29">
        <f t="shared" si="48"/>
        <v>93.414096916298902</v>
      </c>
      <c r="BB129" s="29">
        <f t="shared" si="34"/>
        <v>93.414096916298902</v>
      </c>
      <c r="BC129" s="28">
        <v>-111827</v>
      </c>
      <c r="BD129" s="28">
        <v>61115</v>
      </c>
      <c r="BE129" s="28">
        <v>95578</v>
      </c>
      <c r="BF129" s="28">
        <v>-130864</v>
      </c>
      <c r="BG129" s="29">
        <f t="shared" si="54"/>
        <v>156.39041151926696</v>
      </c>
      <c r="BH129" s="36">
        <f t="shared" si="55"/>
        <v>-46.090690584406737</v>
      </c>
      <c r="BI129" s="36">
        <f t="shared" si="56"/>
        <v>-46.090690584406737</v>
      </c>
      <c r="BJ129" s="36" t="str">
        <f t="shared" si="45"/>
        <v>&lt;0</v>
      </c>
      <c r="BK129" s="36">
        <f t="shared" si="49"/>
        <v>100</v>
      </c>
      <c r="BL129" s="36">
        <f t="shared" si="50"/>
        <v>6.5859030837011057</v>
      </c>
      <c r="BM129" s="36" t="str">
        <f t="shared" si="46"/>
        <v>5-10</v>
      </c>
      <c r="BN129" s="37"/>
      <c r="BO129" s="28">
        <f t="shared" si="35"/>
        <v>4241</v>
      </c>
      <c r="BP129" s="36">
        <f t="shared" si="51"/>
        <v>6.5859030837010959</v>
      </c>
      <c r="BQ129" s="36" t="str">
        <f t="shared" si="47"/>
        <v>5-10</v>
      </c>
      <c r="BR129" s="6"/>
      <c r="BS129" s="27" t="s">
        <v>367</v>
      </c>
      <c r="BT129" s="36"/>
      <c r="BU129" s="36"/>
      <c r="BV129" s="6"/>
      <c r="BW129" s="6"/>
      <c r="BX129" s="6"/>
      <c r="BY129" s="6"/>
      <c r="BZ129" s="6"/>
      <c r="CA129" s="6"/>
    </row>
    <row r="130" spans="1:79" s="38" customFormat="1" ht="60" hidden="1" customHeight="1" x14ac:dyDescent="0.25">
      <c r="A130" s="26">
        <v>125</v>
      </c>
      <c r="B130" s="27" t="s">
        <v>367</v>
      </c>
      <c r="C130" s="28" t="s">
        <v>95</v>
      </c>
      <c r="D130" s="28" t="s">
        <v>368</v>
      </c>
      <c r="E130" s="29" t="s">
        <v>211</v>
      </c>
      <c r="F130" s="29" t="s">
        <v>373</v>
      </c>
      <c r="G130" s="29" t="str">
        <f t="shared" si="36"/>
        <v>HIRIYUR_66F09-HULIYURROAD</v>
      </c>
      <c r="H130" s="29" t="s">
        <v>374</v>
      </c>
      <c r="I130" s="29" t="s">
        <v>223</v>
      </c>
      <c r="J130" s="28">
        <v>14.8337056</v>
      </c>
      <c r="K130" s="28">
        <v>13.92708</v>
      </c>
      <c r="L130" s="28">
        <f t="shared" si="37"/>
        <v>28.760785599999998</v>
      </c>
      <c r="M130" s="28">
        <v>204</v>
      </c>
      <c r="N130" s="28">
        <v>20987</v>
      </c>
      <c r="O130" s="28">
        <v>0</v>
      </c>
      <c r="P130" s="28">
        <v>3563.29</v>
      </c>
      <c r="Q130" s="28">
        <v>3491.7289999999998</v>
      </c>
      <c r="R130" s="28">
        <f>VLOOKUP(G130,'[1]CTAZ Jan-25'!$I$167:$Z$2542,18,FALSE)</f>
        <v>3491.7289999999998</v>
      </c>
      <c r="S130" s="28">
        <f t="shared" si="38"/>
        <v>0</v>
      </c>
      <c r="T130" s="28">
        <f t="shared" si="31"/>
        <v>71.561000000000149</v>
      </c>
      <c r="U130" s="28">
        <v>20000</v>
      </c>
      <c r="V130" s="28">
        <v>1431220.000000003</v>
      </c>
      <c r="W130" s="28">
        <v>1</v>
      </c>
      <c r="X130" s="28">
        <v>1431220</v>
      </c>
      <c r="Y130" s="28">
        <v>0</v>
      </c>
      <c r="Z130" s="28">
        <v>0</v>
      </c>
      <c r="AA130" s="28">
        <v>0</v>
      </c>
      <c r="AB130" s="28">
        <v>0</v>
      </c>
      <c r="AC130" s="28">
        <v>0</v>
      </c>
      <c r="AD130" s="28">
        <f t="shared" si="39"/>
        <v>0</v>
      </c>
      <c r="AE130" s="28">
        <v>0</v>
      </c>
      <c r="AF130" s="28">
        <v>0</v>
      </c>
      <c r="AG130" s="28">
        <v>0</v>
      </c>
      <c r="AH130" s="28">
        <v>0</v>
      </c>
      <c r="AI130" s="28">
        <v>176200</v>
      </c>
      <c r="AJ130" s="28">
        <f t="shared" si="40"/>
        <v>176200</v>
      </c>
      <c r="AK130" s="28">
        <v>0</v>
      </c>
      <c r="AL130" s="28">
        <v>0</v>
      </c>
      <c r="AM130" s="28">
        <v>0</v>
      </c>
      <c r="AN130" s="28">
        <f>+X130+AD130-AJ130+AM130</f>
        <v>1255020</v>
      </c>
      <c r="AO130" s="28">
        <f t="shared" si="52"/>
        <v>1255020</v>
      </c>
      <c r="AP130" s="28">
        <f t="shared" si="53"/>
        <v>0</v>
      </c>
      <c r="AQ130" s="28">
        <v>0</v>
      </c>
      <c r="AR130" s="28">
        <v>0</v>
      </c>
      <c r="AS130" s="28">
        <v>1101001.8899999999</v>
      </c>
      <c r="AT130" s="28">
        <v>0</v>
      </c>
      <c r="AU130" s="28">
        <f t="shared" si="41"/>
        <v>1101001.8899999999</v>
      </c>
      <c r="AV130" s="28">
        <f t="shared" si="42"/>
        <v>154018.1100000001</v>
      </c>
      <c r="AW130" s="30">
        <f t="shared" si="33"/>
        <v>12.272163790218491</v>
      </c>
      <c r="AX130" s="30">
        <f>VLOOKUP(G130,[2]Sheet4!$J$58:$AH$1975,25,FALSE)</f>
        <v>99.95</v>
      </c>
      <c r="AY130" s="30">
        <f t="shared" si="43"/>
        <v>-87.677836209781518</v>
      </c>
      <c r="AZ130" s="28" t="str">
        <f t="shared" si="44"/>
        <v>10-15</v>
      </c>
      <c r="BA130" s="29">
        <f t="shared" si="48"/>
        <v>87.727836209781501</v>
      </c>
      <c r="BB130" s="29">
        <f t="shared" si="34"/>
        <v>87.727836209781501</v>
      </c>
      <c r="BC130" s="28">
        <v>3102976.3600000017</v>
      </c>
      <c r="BD130" s="28">
        <v>9475429.1500001345</v>
      </c>
      <c r="BE130" s="28">
        <v>9642405.2600001413</v>
      </c>
      <c r="BF130" s="28">
        <v>3008180.7300000023</v>
      </c>
      <c r="BG130" s="29">
        <f t="shared" si="54"/>
        <v>101.76220102917453</v>
      </c>
      <c r="BH130" s="36">
        <f t="shared" si="55"/>
        <v>10.726222957657171</v>
      </c>
      <c r="BI130" s="36">
        <f t="shared" si="56"/>
        <v>10.726222957657171</v>
      </c>
      <c r="BJ130" s="36" t="str">
        <f t="shared" si="45"/>
        <v>10-15</v>
      </c>
      <c r="BK130" s="36">
        <f t="shared" si="49"/>
        <v>100</v>
      </c>
      <c r="BL130" s="36">
        <f t="shared" si="50"/>
        <v>12.272163790218492</v>
      </c>
      <c r="BM130" s="36" t="str">
        <f t="shared" si="46"/>
        <v>10-15</v>
      </c>
      <c r="BN130" s="37"/>
      <c r="BO130" s="28">
        <f t="shared" si="35"/>
        <v>1101001.8899999999</v>
      </c>
      <c r="BP130" s="36">
        <f t="shared" si="51"/>
        <v>12.272163790218491</v>
      </c>
      <c r="BQ130" s="36" t="str">
        <f t="shared" si="47"/>
        <v>10-15</v>
      </c>
      <c r="BR130" s="47"/>
      <c r="BS130" s="27" t="s">
        <v>367</v>
      </c>
      <c r="BT130" s="36"/>
      <c r="BU130" s="36"/>
      <c r="BV130" s="6"/>
      <c r="BW130" s="6"/>
      <c r="BX130" s="6"/>
      <c r="BY130" s="6"/>
      <c r="BZ130" s="6"/>
      <c r="CA130" s="6"/>
    </row>
    <row r="131" spans="1:79" s="59" customFormat="1" ht="33.75" hidden="1" customHeight="1" x14ac:dyDescent="0.25">
      <c r="A131" s="49">
        <v>1</v>
      </c>
      <c r="B131" s="50" t="s">
        <v>367</v>
      </c>
      <c r="C131" s="51" t="s">
        <v>375</v>
      </c>
      <c r="D131" s="51" t="s">
        <v>368</v>
      </c>
      <c r="E131" s="51" t="s">
        <v>376</v>
      </c>
      <c r="F131" s="52" t="s">
        <v>377</v>
      </c>
      <c r="G131" s="29" t="str">
        <f t="shared" si="36"/>
        <v>CHALLAKERE_66F01-PAVAGDAROAD</v>
      </c>
      <c r="H131" s="51" t="s">
        <v>378</v>
      </c>
      <c r="I131" s="51" t="s">
        <v>223</v>
      </c>
      <c r="J131" s="51">
        <v>4.8</v>
      </c>
      <c r="K131" s="51">
        <v>3.2</v>
      </c>
      <c r="L131" s="51">
        <v>8</v>
      </c>
      <c r="M131" s="51">
        <v>117</v>
      </c>
      <c r="N131" s="51">
        <v>9680</v>
      </c>
      <c r="O131" s="51">
        <v>0</v>
      </c>
      <c r="P131" s="51">
        <v>3737.98</v>
      </c>
      <c r="Q131" s="51">
        <v>3672.15</v>
      </c>
      <c r="R131" s="28" t="e">
        <f>VLOOKUP(G131,'[1]CTAZ Jan-25'!$I$167:$Z$2542,18,FALSE)</f>
        <v>#N/A</v>
      </c>
      <c r="S131" s="28" t="e">
        <f t="shared" si="38"/>
        <v>#N/A</v>
      </c>
      <c r="T131" s="51">
        <f>+P131-Q131</f>
        <v>65.829999999999927</v>
      </c>
      <c r="U131" s="51">
        <v>20000</v>
      </c>
      <c r="V131" s="51">
        <f>+T131*U131</f>
        <v>1316599.9999999986</v>
      </c>
      <c r="W131" s="51">
        <v>1</v>
      </c>
      <c r="X131" s="51">
        <f>+V131*W131</f>
        <v>1316599.9999999986</v>
      </c>
      <c r="Y131" s="53">
        <v>0</v>
      </c>
      <c r="Z131" s="53">
        <v>0</v>
      </c>
      <c r="AA131" s="51">
        <f>Y131-Z131</f>
        <v>0</v>
      </c>
      <c r="AB131" s="51">
        <v>0</v>
      </c>
      <c r="AC131" s="51">
        <v>0</v>
      </c>
      <c r="AD131" s="51">
        <f t="shared" ref="AD131:AD194" si="57">(AA131*AB131)+AC131</f>
        <v>0</v>
      </c>
      <c r="AE131" s="53">
        <v>18357.210000000006</v>
      </c>
      <c r="AF131" s="53">
        <v>17977.060000000005</v>
      </c>
      <c r="AG131" s="51">
        <f>AE131-AF131</f>
        <v>380.15000000000146</v>
      </c>
      <c r="AH131" s="51">
        <v>1200</v>
      </c>
      <c r="AI131" s="53">
        <v>0</v>
      </c>
      <c r="AJ131" s="51">
        <f>(AG131*AH131)+AI131</f>
        <v>456180.00000000175</v>
      </c>
      <c r="AK131" s="51">
        <v>0</v>
      </c>
      <c r="AL131" s="51">
        <v>0</v>
      </c>
      <c r="AM131" s="51">
        <v>0</v>
      </c>
      <c r="AN131" s="51">
        <f t="shared" ref="AN131:AN194" si="58">+X131+AD131-AJ131+AM131</f>
        <v>860419.99999999686</v>
      </c>
      <c r="AO131" s="28">
        <f t="shared" si="52"/>
        <v>860419.99999999686</v>
      </c>
      <c r="AP131" s="28">
        <f t="shared" si="53"/>
        <v>0</v>
      </c>
      <c r="AQ131" s="51">
        <v>0</v>
      </c>
      <c r="AR131" s="51">
        <v>0</v>
      </c>
      <c r="AS131" s="51">
        <v>798030.24</v>
      </c>
      <c r="AT131" s="51">
        <v>0</v>
      </c>
      <c r="AU131" s="51">
        <f>AS131+AT131</f>
        <v>798030.24</v>
      </c>
      <c r="AV131" s="51">
        <f>AN131-AU131</f>
        <v>62389.759999996866</v>
      </c>
      <c r="AW131" s="54">
        <f t="shared" si="33"/>
        <v>7.251082029706085</v>
      </c>
      <c r="AX131" s="30">
        <v>13.16</v>
      </c>
      <c r="AY131" s="30">
        <f t="shared" si="43"/>
        <v>-5.9089179702939152</v>
      </c>
      <c r="AZ131" s="51" t="str">
        <f t="shared" si="44"/>
        <v>5-10</v>
      </c>
      <c r="BA131" s="51">
        <f t="shared" si="48"/>
        <v>92.748917970293917</v>
      </c>
      <c r="BB131" s="51">
        <f t="shared" si="34"/>
        <v>92.748917970293917</v>
      </c>
      <c r="BC131" s="55">
        <v>5583276.5300000003</v>
      </c>
      <c r="BD131" s="55">
        <v>8674502.1000000425</v>
      </c>
      <c r="BE131" s="55">
        <v>5892743</v>
      </c>
      <c r="BF131" s="55">
        <v>6336518.709999999</v>
      </c>
      <c r="BG131" s="51">
        <f t="shared" ref="BG131:BG194" si="59">+BE131/BD131*100</f>
        <v>67.931772130183361</v>
      </c>
      <c r="BH131" s="56">
        <f t="shared" si="55"/>
        <v>36.99401639120925</v>
      </c>
      <c r="BI131" s="56">
        <f t="shared" si="56"/>
        <v>36.99401639120925</v>
      </c>
      <c r="BJ131" s="56" t="str">
        <f t="shared" si="45"/>
        <v>&gt;30</v>
      </c>
      <c r="BK131" s="56">
        <f t="shared" si="49"/>
        <v>67.931772130183361</v>
      </c>
      <c r="BL131" s="56">
        <f t="shared" si="50"/>
        <v>36.99401639120925</v>
      </c>
      <c r="BM131" s="56" t="str">
        <f t="shared" si="46"/>
        <v>&gt;30</v>
      </c>
      <c r="BN131" s="57"/>
      <c r="BO131" s="55">
        <f t="shared" si="35"/>
        <v>798030.24</v>
      </c>
      <c r="BP131" s="56">
        <f t="shared" si="51"/>
        <v>7.251082029706085</v>
      </c>
      <c r="BQ131" s="56" t="str">
        <f t="shared" si="47"/>
        <v>5-10</v>
      </c>
      <c r="BR131" s="58"/>
      <c r="BS131" s="57"/>
      <c r="BT131" s="57"/>
      <c r="BU131" s="57"/>
      <c r="BV131" s="57"/>
      <c r="BW131" s="57"/>
    </row>
    <row r="132" spans="1:79" s="59" customFormat="1" ht="33.75" hidden="1" customHeight="1" x14ac:dyDescent="0.25">
      <c r="A132" s="49">
        <v>2</v>
      </c>
      <c r="B132" s="50" t="s">
        <v>367</v>
      </c>
      <c r="C132" s="51" t="s">
        <v>375</v>
      </c>
      <c r="D132" s="51" t="s">
        <v>368</v>
      </c>
      <c r="E132" s="51" t="s">
        <v>376</v>
      </c>
      <c r="F132" s="52" t="s">
        <v>379</v>
      </c>
      <c r="G132" s="29" t="str">
        <f t="shared" si="36"/>
        <v>CHALLAKERE_66F02-BANGALRE ROAD</v>
      </c>
      <c r="H132" s="51" t="s">
        <v>380</v>
      </c>
      <c r="I132" s="51" t="s">
        <v>223</v>
      </c>
      <c r="J132" s="51">
        <v>6</v>
      </c>
      <c r="K132" s="51">
        <v>4</v>
      </c>
      <c r="L132" s="51">
        <v>10</v>
      </c>
      <c r="M132" s="51">
        <v>33</v>
      </c>
      <c r="N132" s="51">
        <v>1273</v>
      </c>
      <c r="O132" s="51">
        <v>0</v>
      </c>
      <c r="P132" s="51">
        <v>2504.63</v>
      </c>
      <c r="Q132" s="51">
        <v>2445.92</v>
      </c>
      <c r="R132" s="28" t="e">
        <f>VLOOKUP(G132,'[1]CTAZ Jan-25'!$I$167:$Z$2542,18,FALSE)</f>
        <v>#N/A</v>
      </c>
      <c r="S132" s="28" t="e">
        <f t="shared" si="38"/>
        <v>#N/A</v>
      </c>
      <c r="T132" s="51">
        <f t="shared" ref="T132:T195" si="60">+P132-Q132</f>
        <v>58.710000000000036</v>
      </c>
      <c r="U132" s="51">
        <v>20000</v>
      </c>
      <c r="V132" s="51">
        <f t="shared" ref="V132:V195" si="61">+T132*U132</f>
        <v>1174200.0000000007</v>
      </c>
      <c r="W132" s="51">
        <v>1</v>
      </c>
      <c r="X132" s="51">
        <f t="shared" ref="X132:X195" si="62">+V132*W132</f>
        <v>1174200.0000000007</v>
      </c>
      <c r="Y132" s="53">
        <v>0</v>
      </c>
      <c r="Z132" s="53">
        <v>0</v>
      </c>
      <c r="AA132" s="51">
        <f t="shared" ref="AA132:AA195" si="63">Y132-Z132</f>
        <v>0</v>
      </c>
      <c r="AB132" s="53">
        <v>0</v>
      </c>
      <c r="AC132" s="51">
        <v>0</v>
      </c>
      <c r="AD132" s="51">
        <f t="shared" si="57"/>
        <v>0</v>
      </c>
      <c r="AE132" s="53">
        <v>19203.09</v>
      </c>
      <c r="AF132" s="53">
        <v>18852.89</v>
      </c>
      <c r="AG132" s="51">
        <f>AE132-AF132</f>
        <v>350.20000000000073</v>
      </c>
      <c r="AH132" s="51">
        <v>3000</v>
      </c>
      <c r="AI132" s="53">
        <v>0</v>
      </c>
      <c r="AJ132" s="51">
        <f t="shared" ref="AJ132:AJ195" si="64">(AG132*AH132)+AI132</f>
        <v>1050600.0000000021</v>
      </c>
      <c r="AK132" s="51">
        <v>0</v>
      </c>
      <c r="AL132" s="51">
        <v>0</v>
      </c>
      <c r="AM132" s="51">
        <v>0</v>
      </c>
      <c r="AN132" s="51">
        <f t="shared" si="58"/>
        <v>123599.9999999986</v>
      </c>
      <c r="AO132" s="28">
        <f t="shared" si="52"/>
        <v>123599.9999999986</v>
      </c>
      <c r="AP132" s="28">
        <f t="shared" si="53"/>
        <v>0</v>
      </c>
      <c r="AQ132" s="51">
        <v>0</v>
      </c>
      <c r="AR132" s="51">
        <v>0</v>
      </c>
      <c r="AS132" s="51">
        <v>114646.7</v>
      </c>
      <c r="AT132" s="51">
        <v>0</v>
      </c>
      <c r="AU132" s="51">
        <f t="shared" ref="AU132:AU195" si="65">AS132+AT132</f>
        <v>114646.7</v>
      </c>
      <c r="AV132" s="51">
        <f t="shared" ref="AV132:AV195" si="66">AN132-AU132</f>
        <v>8953.2999999986059</v>
      </c>
      <c r="AW132" s="54">
        <f t="shared" si="33"/>
        <v>7.2437702265361708</v>
      </c>
      <c r="AX132" s="30">
        <v>13.65</v>
      </c>
      <c r="AY132" s="30">
        <f t="shared" si="43"/>
        <v>-6.4062297734638296</v>
      </c>
      <c r="AZ132" s="51" t="str">
        <f t="shared" si="44"/>
        <v>5-10</v>
      </c>
      <c r="BA132" s="51">
        <f t="shared" si="48"/>
        <v>92.756229773463829</v>
      </c>
      <c r="BB132" s="51">
        <f t="shared" si="34"/>
        <v>92.756229773463829</v>
      </c>
      <c r="BC132" s="55">
        <v>4060365.74</v>
      </c>
      <c r="BD132" s="55">
        <v>1210398.49</v>
      </c>
      <c r="BE132" s="55">
        <v>871913.78</v>
      </c>
      <c r="BF132" s="55">
        <v>3992785.74</v>
      </c>
      <c r="BG132" s="51">
        <f t="shared" si="59"/>
        <v>72.035266666600023</v>
      </c>
      <c r="BH132" s="56">
        <f t="shared" si="55"/>
        <v>33.182802532801091</v>
      </c>
      <c r="BI132" s="56">
        <f t="shared" si="56"/>
        <v>33.182802532801091</v>
      </c>
      <c r="BJ132" s="56" t="str">
        <f t="shared" si="45"/>
        <v>&gt;30</v>
      </c>
      <c r="BK132" s="56">
        <f t="shared" si="49"/>
        <v>72.035266666600023</v>
      </c>
      <c r="BL132" s="56">
        <f t="shared" si="50"/>
        <v>33.182802532801091</v>
      </c>
      <c r="BM132" s="56" t="str">
        <f t="shared" si="46"/>
        <v>&gt;30</v>
      </c>
      <c r="BN132" s="57"/>
      <c r="BO132" s="55">
        <f t="shared" si="35"/>
        <v>114646.7</v>
      </c>
      <c r="BP132" s="56">
        <f t="shared" si="51"/>
        <v>7.2437702265361708</v>
      </c>
      <c r="BQ132" s="56" t="str">
        <f t="shared" si="47"/>
        <v>5-10</v>
      </c>
      <c r="BR132" s="58"/>
      <c r="BS132" s="57"/>
      <c r="BT132" s="57"/>
      <c r="BU132" s="57"/>
      <c r="BV132" s="57"/>
      <c r="BW132" s="57"/>
    </row>
    <row r="133" spans="1:79" s="59" customFormat="1" ht="33.75" hidden="1" customHeight="1" x14ac:dyDescent="0.25">
      <c r="A133" s="49">
        <v>3</v>
      </c>
      <c r="B133" s="50" t="s">
        <v>367</v>
      </c>
      <c r="C133" s="51" t="s">
        <v>375</v>
      </c>
      <c r="D133" s="51" t="s">
        <v>368</v>
      </c>
      <c r="E133" s="51" t="s">
        <v>376</v>
      </c>
      <c r="F133" s="52" t="s">
        <v>381</v>
      </c>
      <c r="G133" s="29" t="str">
        <f t="shared" si="36"/>
        <v>CHALLAKERE_66F07-SOMAGUDDIROAD</v>
      </c>
      <c r="H133" s="51" t="s">
        <v>382</v>
      </c>
      <c r="I133" s="51" t="s">
        <v>383</v>
      </c>
      <c r="J133" s="51">
        <v>2.4</v>
      </c>
      <c r="K133" s="51">
        <v>1.6</v>
      </c>
      <c r="L133" s="51">
        <v>4</v>
      </c>
      <c r="M133" s="51">
        <v>58</v>
      </c>
      <c r="N133" s="51">
        <v>6144</v>
      </c>
      <c r="O133" s="51">
        <v>0</v>
      </c>
      <c r="P133" s="51">
        <v>1538.1020000000001</v>
      </c>
      <c r="Q133" s="51">
        <v>1507.348</v>
      </c>
      <c r="R133" s="28">
        <f>VLOOKUP(G133,'[1]CTAZ Jan-25'!$I$167:$Z$2542,18,FALSE)</f>
        <v>1507.348</v>
      </c>
      <c r="S133" s="28">
        <f t="shared" si="38"/>
        <v>0</v>
      </c>
      <c r="T133" s="51">
        <f t="shared" si="60"/>
        <v>30.754000000000133</v>
      </c>
      <c r="U133" s="51">
        <v>20000</v>
      </c>
      <c r="V133" s="51">
        <f t="shared" si="61"/>
        <v>615080.00000000268</v>
      </c>
      <c r="W133" s="51">
        <v>1</v>
      </c>
      <c r="X133" s="51">
        <f t="shared" si="62"/>
        <v>615080.00000000268</v>
      </c>
      <c r="Y133" s="53">
        <v>0</v>
      </c>
      <c r="Z133" s="53">
        <v>0</v>
      </c>
      <c r="AA133" s="51">
        <f t="shared" si="63"/>
        <v>0</v>
      </c>
      <c r="AB133" s="51">
        <v>0</v>
      </c>
      <c r="AC133" s="51">
        <v>0</v>
      </c>
      <c r="AD133" s="51">
        <f t="shared" si="57"/>
        <v>0</v>
      </c>
      <c r="AE133" s="53">
        <v>0</v>
      </c>
      <c r="AF133" s="53">
        <v>0</v>
      </c>
      <c r="AG133" s="51">
        <f t="shared" ref="AG133:AG196" si="67">AE133-AF133</f>
        <v>0</v>
      </c>
      <c r="AH133" s="51">
        <v>0</v>
      </c>
      <c r="AI133" s="53">
        <v>60000</v>
      </c>
      <c r="AJ133" s="51">
        <f t="shared" si="64"/>
        <v>60000</v>
      </c>
      <c r="AK133" s="51">
        <v>0</v>
      </c>
      <c r="AL133" s="51">
        <v>0</v>
      </c>
      <c r="AM133" s="51">
        <v>0</v>
      </c>
      <c r="AN133" s="51">
        <f t="shared" si="58"/>
        <v>555080.00000000268</v>
      </c>
      <c r="AO133" s="51"/>
      <c r="AP133" s="51"/>
      <c r="AQ133" s="51">
        <v>0</v>
      </c>
      <c r="AR133" s="51">
        <v>0</v>
      </c>
      <c r="AS133" s="51">
        <v>522903</v>
      </c>
      <c r="AT133" s="51">
        <v>0</v>
      </c>
      <c r="AU133" s="51">
        <f t="shared" si="65"/>
        <v>522903</v>
      </c>
      <c r="AV133" s="51">
        <f t="shared" si="66"/>
        <v>32177.000000002678</v>
      </c>
      <c r="AW133" s="54">
        <f t="shared" si="33"/>
        <v>5.7968220797006778</v>
      </c>
      <c r="AX133" s="30" t="e">
        <f>VLOOKUP(G133,[2]Sheet4!$J$58:$AH$1975,25,FALSE)</f>
        <v>#N/A</v>
      </c>
      <c r="AY133" s="30" t="e">
        <f t="shared" si="43"/>
        <v>#N/A</v>
      </c>
      <c r="AZ133" s="51" t="str">
        <f t="shared" si="44"/>
        <v>5-10</v>
      </c>
      <c r="BA133" s="51">
        <f t="shared" si="48"/>
        <v>94.203177920299325</v>
      </c>
      <c r="BB133" s="51">
        <f t="shared" si="34"/>
        <v>94.203177920299325</v>
      </c>
      <c r="BC133" s="55">
        <v>4263556.3999999994</v>
      </c>
      <c r="BD133" s="55">
        <v>5432566.3900000937</v>
      </c>
      <c r="BE133" s="55">
        <v>2630825.33</v>
      </c>
      <c r="BF133" s="55">
        <v>4551871.5999999996</v>
      </c>
      <c r="BG133" s="51">
        <f t="shared" si="59"/>
        <v>48.426933812399383</v>
      </c>
      <c r="BH133" s="56">
        <f t="shared" si="55"/>
        <v>54.380289379359816</v>
      </c>
      <c r="BI133" s="56">
        <f t="shared" si="56"/>
        <v>54.380289379359816</v>
      </c>
      <c r="BJ133" s="56" t="str">
        <f t="shared" si="45"/>
        <v>&gt;30</v>
      </c>
      <c r="BK133" s="56">
        <f t="shared" si="49"/>
        <v>48.426933812399383</v>
      </c>
      <c r="BL133" s="56">
        <f t="shared" si="50"/>
        <v>54.380289379359816</v>
      </c>
      <c r="BM133" s="56" t="str">
        <f t="shared" si="46"/>
        <v>&gt;30</v>
      </c>
      <c r="BN133" s="57"/>
      <c r="BO133" s="55">
        <f t="shared" si="35"/>
        <v>522903</v>
      </c>
      <c r="BP133" s="56">
        <f t="shared" si="51"/>
        <v>5.7968220797006778</v>
      </c>
      <c r="BQ133" s="56" t="str">
        <f t="shared" si="47"/>
        <v>5-10</v>
      </c>
      <c r="BR133" s="58" t="s">
        <v>384</v>
      </c>
      <c r="BS133" s="57"/>
      <c r="BT133" s="57"/>
      <c r="BU133" s="57"/>
      <c r="BV133" s="57"/>
      <c r="BW133" s="57"/>
    </row>
    <row r="134" spans="1:79" s="59" customFormat="1" ht="33.75" hidden="1" customHeight="1" x14ac:dyDescent="0.25">
      <c r="A134" s="49">
        <v>4</v>
      </c>
      <c r="B134" s="50" t="s">
        <v>367</v>
      </c>
      <c r="C134" s="51" t="s">
        <v>375</v>
      </c>
      <c r="D134" s="51" t="s">
        <v>368</v>
      </c>
      <c r="E134" s="51" t="s">
        <v>376</v>
      </c>
      <c r="F134" s="52" t="s">
        <v>385</v>
      </c>
      <c r="G134" s="29" t="str">
        <f t="shared" si="36"/>
        <v>CHALLAKERE_66F08-BELLRY ROAD</v>
      </c>
      <c r="H134" s="51" t="s">
        <v>386</v>
      </c>
      <c r="I134" s="51" t="s">
        <v>223</v>
      </c>
      <c r="J134" s="51">
        <v>7.1999999999999993</v>
      </c>
      <c r="K134" s="51">
        <v>4.8000000000000007</v>
      </c>
      <c r="L134" s="51">
        <v>12</v>
      </c>
      <c r="M134" s="51">
        <v>116</v>
      </c>
      <c r="N134" s="51">
        <v>1422</v>
      </c>
      <c r="O134" s="51">
        <v>0</v>
      </c>
      <c r="P134" s="51">
        <v>2430.9560000000001</v>
      </c>
      <c r="Q134" s="51">
        <v>2379.96</v>
      </c>
      <c r="R134" s="28" t="e">
        <f>VLOOKUP(G134,'[1]CTAZ Jan-25'!$I$167:$Z$2542,18,FALSE)</f>
        <v>#N/A</v>
      </c>
      <c r="S134" s="28" t="e">
        <f t="shared" si="38"/>
        <v>#N/A</v>
      </c>
      <c r="T134" s="51">
        <f t="shared" si="60"/>
        <v>50.996000000000095</v>
      </c>
      <c r="U134" s="51">
        <v>20000</v>
      </c>
      <c r="V134" s="51">
        <f t="shared" si="61"/>
        <v>1019920.0000000019</v>
      </c>
      <c r="W134" s="51">
        <v>1</v>
      </c>
      <c r="X134" s="51">
        <f t="shared" si="62"/>
        <v>1019920.0000000019</v>
      </c>
      <c r="Y134" s="53">
        <v>0</v>
      </c>
      <c r="Z134" s="53">
        <v>0</v>
      </c>
      <c r="AA134" s="51">
        <f t="shared" si="63"/>
        <v>0</v>
      </c>
      <c r="AB134" s="51">
        <v>0</v>
      </c>
      <c r="AC134" s="51">
        <v>0</v>
      </c>
      <c r="AD134" s="51">
        <f t="shared" si="57"/>
        <v>0</v>
      </c>
      <c r="AE134" s="53">
        <v>25260.290000000005</v>
      </c>
      <c r="AF134" s="53">
        <v>24950.560000000005</v>
      </c>
      <c r="AG134" s="51">
        <f t="shared" si="67"/>
        <v>309.72999999999956</v>
      </c>
      <c r="AH134" s="51">
        <v>2000</v>
      </c>
      <c r="AI134" s="53">
        <v>0</v>
      </c>
      <c r="AJ134" s="51">
        <f t="shared" si="64"/>
        <v>619459.99999999907</v>
      </c>
      <c r="AK134" s="51">
        <v>0</v>
      </c>
      <c r="AL134" s="51">
        <v>0</v>
      </c>
      <c r="AM134" s="51">
        <v>0</v>
      </c>
      <c r="AN134" s="51">
        <f t="shared" si="58"/>
        <v>400460.00000000279</v>
      </c>
      <c r="AO134" s="28">
        <f>X134+Y134-AJ134+AM134</f>
        <v>400460.00000000279</v>
      </c>
      <c r="AP134" s="28">
        <f>AN134-AO134</f>
        <v>0</v>
      </c>
      <c r="AQ134" s="51">
        <v>0</v>
      </c>
      <c r="AR134" s="51">
        <v>0</v>
      </c>
      <c r="AS134" s="51">
        <v>367619.51</v>
      </c>
      <c r="AT134" s="51">
        <v>0</v>
      </c>
      <c r="AU134" s="51">
        <f t="shared" si="65"/>
        <v>367619.51</v>
      </c>
      <c r="AV134" s="51">
        <f t="shared" si="66"/>
        <v>32840.490000002785</v>
      </c>
      <c r="AW134" s="54">
        <f t="shared" ref="AW134:AW197" si="68">+(AV134/AN134)*100</f>
        <v>8.200691704540418</v>
      </c>
      <c r="AX134" s="30">
        <v>-20.43</v>
      </c>
      <c r="AY134" s="30">
        <f t="shared" si="43"/>
        <v>28.630691704540418</v>
      </c>
      <c r="AZ134" s="51" t="str">
        <f t="shared" si="44"/>
        <v>5-10</v>
      </c>
      <c r="BA134" s="51">
        <f t="shared" si="48"/>
        <v>91.799308295459582</v>
      </c>
      <c r="BB134" s="51">
        <f t="shared" ref="BB134:BB197" si="69">BO134/AN134*100</f>
        <v>91.799308295459582</v>
      </c>
      <c r="BC134" s="55">
        <v>5979906.3799999999</v>
      </c>
      <c r="BD134" s="55">
        <v>4013108.049999997</v>
      </c>
      <c r="BE134" s="55">
        <v>3376859</v>
      </c>
      <c r="BF134" s="55">
        <v>5619308.6899999995</v>
      </c>
      <c r="BG134" s="51">
        <f t="shared" si="59"/>
        <v>84.14572839622403</v>
      </c>
      <c r="BH134" s="56">
        <f t="shared" si="55"/>
        <v>22.754803372090226</v>
      </c>
      <c r="BI134" s="56">
        <f t="shared" si="56"/>
        <v>22.754803372090226</v>
      </c>
      <c r="BJ134" s="56" t="str">
        <f t="shared" si="45"/>
        <v>20-30</v>
      </c>
      <c r="BK134" s="56">
        <f t="shared" si="49"/>
        <v>84.14572839622403</v>
      </c>
      <c r="BL134" s="56">
        <f t="shared" si="50"/>
        <v>22.754803372090226</v>
      </c>
      <c r="BM134" s="56" t="str">
        <f t="shared" si="46"/>
        <v>20-30</v>
      </c>
      <c r="BN134" s="57"/>
      <c r="BO134" s="55">
        <f t="shared" ref="BO134:BO197" si="70">AU134+BN134</f>
        <v>367619.51</v>
      </c>
      <c r="BP134" s="56">
        <f t="shared" si="51"/>
        <v>8.200691704540418</v>
      </c>
      <c r="BQ134" s="56" t="str">
        <f t="shared" si="47"/>
        <v>5-10</v>
      </c>
      <c r="BR134" s="58"/>
      <c r="BS134" s="57"/>
      <c r="BT134" s="57"/>
      <c r="BU134" s="57"/>
      <c r="BV134" s="57"/>
      <c r="BW134" s="57"/>
    </row>
    <row r="135" spans="1:79" s="59" customFormat="1" ht="33.75" hidden="1" customHeight="1" x14ac:dyDescent="0.25">
      <c r="A135" s="49">
        <v>5</v>
      </c>
      <c r="B135" s="50" t="s">
        <v>367</v>
      </c>
      <c r="C135" s="51" t="s">
        <v>375</v>
      </c>
      <c r="D135" s="51" t="s">
        <v>368</v>
      </c>
      <c r="E135" s="51" t="s">
        <v>376</v>
      </c>
      <c r="F135" s="52" t="s">
        <v>387</v>
      </c>
      <c r="G135" s="29" t="str">
        <f t="shared" ref="G135:G198" si="71">E135&amp;F135</f>
        <v>CHALLAKERE_66F09-GANDHINAGARA</v>
      </c>
      <c r="H135" s="51" t="s">
        <v>388</v>
      </c>
      <c r="I135" s="51" t="s">
        <v>383</v>
      </c>
      <c r="J135" s="51">
        <v>2.4</v>
      </c>
      <c r="K135" s="51">
        <v>1.6</v>
      </c>
      <c r="L135" s="51">
        <v>4</v>
      </c>
      <c r="M135" s="51">
        <v>58</v>
      </c>
      <c r="N135" s="51">
        <v>3289</v>
      </c>
      <c r="O135" s="51">
        <v>0</v>
      </c>
      <c r="P135" s="51">
        <v>1017.899</v>
      </c>
      <c r="Q135" s="51">
        <v>998.54</v>
      </c>
      <c r="R135" s="28">
        <f>VLOOKUP(G135,'[1]CTAZ Jan-25'!$I$167:$Z$2542,18,FALSE)</f>
        <v>998.54</v>
      </c>
      <c r="S135" s="28">
        <f t="shared" ref="S135:S198" si="72">Q135-R135</f>
        <v>0</v>
      </c>
      <c r="T135" s="51">
        <f t="shared" si="60"/>
        <v>19.359000000000037</v>
      </c>
      <c r="U135" s="51">
        <v>20000</v>
      </c>
      <c r="V135" s="51">
        <f t="shared" si="61"/>
        <v>387180.00000000076</v>
      </c>
      <c r="W135" s="51">
        <v>1</v>
      </c>
      <c r="X135" s="51">
        <f t="shared" si="62"/>
        <v>387180.00000000076</v>
      </c>
      <c r="Y135" s="53">
        <v>0</v>
      </c>
      <c r="Z135" s="53">
        <v>0</v>
      </c>
      <c r="AA135" s="51">
        <f t="shared" si="63"/>
        <v>0</v>
      </c>
      <c r="AB135" s="51">
        <v>0</v>
      </c>
      <c r="AC135" s="51">
        <v>0</v>
      </c>
      <c r="AD135" s="51">
        <f t="shared" si="57"/>
        <v>0</v>
      </c>
      <c r="AE135" s="53">
        <v>0</v>
      </c>
      <c r="AF135" s="53">
        <v>0</v>
      </c>
      <c r="AG135" s="51">
        <f t="shared" si="67"/>
        <v>0</v>
      </c>
      <c r="AH135" s="51">
        <v>0</v>
      </c>
      <c r="AI135" s="53">
        <v>0</v>
      </c>
      <c r="AJ135" s="51">
        <f t="shared" si="64"/>
        <v>0</v>
      </c>
      <c r="AK135" s="51">
        <v>0</v>
      </c>
      <c r="AL135" s="51">
        <v>0</v>
      </c>
      <c r="AM135" s="51">
        <v>0</v>
      </c>
      <c r="AN135" s="51">
        <f t="shared" si="58"/>
        <v>387180.00000000076</v>
      </c>
      <c r="AO135" s="51"/>
      <c r="AP135" s="51"/>
      <c r="AQ135" s="51">
        <v>0</v>
      </c>
      <c r="AR135" s="51">
        <v>0</v>
      </c>
      <c r="AS135" s="51">
        <v>354200.7</v>
      </c>
      <c r="AT135" s="51">
        <v>0</v>
      </c>
      <c r="AU135" s="51">
        <f t="shared" si="65"/>
        <v>354200.7</v>
      </c>
      <c r="AV135" s="51">
        <f t="shared" si="66"/>
        <v>32979.300000000745</v>
      </c>
      <c r="AW135" s="54">
        <f t="shared" si="68"/>
        <v>8.5178211684489593</v>
      </c>
      <c r="AX135" s="30" t="e">
        <f>VLOOKUP(G135,[2]Sheet4!$J$58:$AH$1975,25,FALSE)</f>
        <v>#N/A</v>
      </c>
      <c r="AY135" s="30" t="e">
        <f t="shared" ref="AY135:AY198" si="73">AW135-AX135</f>
        <v>#N/A</v>
      </c>
      <c r="AZ135" s="51" t="str">
        <f t="shared" ref="AZ135:AZ198" si="74">IF(ISBLANK(AW135), "NA", IF(AW135&lt;0,"&lt;0",IF(AND(AW135&gt;=0,AW135&lt;5),"0-5",IF(AND(AW135&gt;=5,AW135&lt;10),"5-10",IF(AND(AW135&gt;=10,AW135&lt;=15),"10-15",IF(AND(AW135&gt;15,AW135&lt;=20),"15-20",IF(AND(AW135&gt;20,AW135&lt;=30),"20-30",IF(AW135&gt;30,"&gt;30","nill"))))))))</f>
        <v>5-10</v>
      </c>
      <c r="BA135" s="51">
        <f t="shared" si="48"/>
        <v>91.482178831551039</v>
      </c>
      <c r="BB135" s="51">
        <f t="shared" si="69"/>
        <v>91.482178831551039</v>
      </c>
      <c r="BC135" s="55">
        <v>4626544.8600000003</v>
      </c>
      <c r="BD135" s="55">
        <v>3751298.9400000116</v>
      </c>
      <c r="BE135" s="55">
        <v>2001795.19</v>
      </c>
      <c r="BF135" s="55">
        <v>5036333.8099999996</v>
      </c>
      <c r="BG135" s="51">
        <f t="shared" si="59"/>
        <v>53.362721073890043</v>
      </c>
      <c r="BH135" s="56">
        <f t="shared" si="55"/>
        <v>51.182620077802142</v>
      </c>
      <c r="BI135" s="56">
        <f t="shared" si="56"/>
        <v>51.182620077802142</v>
      </c>
      <c r="BJ135" s="56" t="str">
        <f t="shared" ref="BJ135:BJ198" si="75">IF(ISBLANK(BH135), "NA", IF(BH135&lt;0,"&lt;0",IF(AND(BH135&gt;=0,BH135&lt;5),"0-5",IF(AND(BH135&gt;=5,BH135&lt;10),"5-10",IF(AND(BH135&gt;=10,BH135&lt;=15),"10-15",IF(AND(BH135&gt;15,BH135&lt;=20),"15-20",IF(AND(BH135&gt;20,BH135&lt;=30),"20-30",IF(BH135&gt;30,"&gt;30","nill"))))))))</f>
        <v>&gt;30</v>
      </c>
      <c r="BK135" s="56">
        <f t="shared" si="49"/>
        <v>53.362721073890043</v>
      </c>
      <c r="BL135" s="56">
        <f t="shared" si="50"/>
        <v>51.182620077802142</v>
      </c>
      <c r="BM135" s="56" t="str">
        <f t="shared" ref="BM135:BM198" si="76">IF(ISBLANK(BL135), "NA", IF(BL135&lt;0,"&lt;0",IF(AND(BL135&gt;=0,BL135&lt;5),"0-5",IF(AND(BL135&gt;=5,BL135&lt;10),"5-10",IF(AND(BL135&gt;=10,BL135&lt;=15),"10-15",IF(AND(BL135&gt;15,BL135&lt;=20),"15-20",IF(AND(BL135&gt;20,BL135&lt;=30),"20-30",IF(BL135&gt;30,"&gt;30","nill"))))))))</f>
        <v>&gt;30</v>
      </c>
      <c r="BN135" s="57"/>
      <c r="BO135" s="55">
        <f t="shared" si="70"/>
        <v>354200.7</v>
      </c>
      <c r="BP135" s="56">
        <f t="shared" si="51"/>
        <v>8.5178211684489593</v>
      </c>
      <c r="BQ135" s="56" t="str">
        <f t="shared" ref="BQ135:BQ198" si="77">IF(ISBLANK(BP135), "NA", IF(BP135&lt;0,"&lt;0",IF(AND(BP135&gt;=0,BP135&lt;5),"0-5",IF(AND(BP135&gt;=5,BP135&lt;10),"5-10",IF(AND(BP135&gt;=10,BP135&lt;=15),"10-15",IF(AND(BP135&gt;15,BP135&lt;=20),"15-20",IF(AND(BP135&gt;20,BP135&lt;=30),"20-30",IF(BP135&gt;30,"&gt;30","nill"))))))))</f>
        <v>5-10</v>
      </c>
      <c r="BR135" s="58"/>
      <c r="BS135" s="57"/>
      <c r="BT135" s="57"/>
      <c r="BU135" s="57"/>
      <c r="BV135" s="57"/>
      <c r="BW135" s="57"/>
    </row>
    <row r="136" spans="1:79" s="59" customFormat="1" ht="33.75" hidden="1" customHeight="1" x14ac:dyDescent="0.25">
      <c r="A136" s="49">
        <v>6</v>
      </c>
      <c r="B136" s="50" t="s">
        <v>389</v>
      </c>
      <c r="C136" s="51" t="s">
        <v>375</v>
      </c>
      <c r="D136" s="51" t="s">
        <v>96</v>
      </c>
      <c r="E136" s="51" t="s">
        <v>390</v>
      </c>
      <c r="F136" s="52" t="s">
        <v>391</v>
      </c>
      <c r="G136" s="29" t="str">
        <f t="shared" si="71"/>
        <v>BALENAHALLI_66F05-RATNAGIRI</v>
      </c>
      <c r="H136" s="51" t="s">
        <v>392</v>
      </c>
      <c r="I136" s="51" t="s">
        <v>100</v>
      </c>
      <c r="J136" s="51">
        <v>10.8</v>
      </c>
      <c r="K136" s="51">
        <v>7.2</v>
      </c>
      <c r="L136" s="51">
        <v>18</v>
      </c>
      <c r="M136" s="51">
        <v>70</v>
      </c>
      <c r="N136" s="51">
        <v>51</v>
      </c>
      <c r="O136" s="51">
        <v>302</v>
      </c>
      <c r="P136" s="51">
        <v>714.59299999999996</v>
      </c>
      <c r="Q136" s="51">
        <v>695.46</v>
      </c>
      <c r="R136" s="28">
        <f>VLOOKUP(G136,'[1]CTAZ Jan-25'!$I$167:$Z$2542,18,FALSE)</f>
        <v>695.46</v>
      </c>
      <c r="S136" s="28">
        <f t="shared" si="72"/>
        <v>0</v>
      </c>
      <c r="T136" s="51">
        <f t="shared" si="60"/>
        <v>19.132999999999925</v>
      </c>
      <c r="U136" s="51">
        <v>20000</v>
      </c>
      <c r="V136" s="51">
        <f t="shared" si="61"/>
        <v>382659.99999999849</v>
      </c>
      <c r="W136" s="51">
        <v>1</v>
      </c>
      <c r="X136" s="51">
        <f t="shared" si="62"/>
        <v>382659.99999999849</v>
      </c>
      <c r="Y136" s="51">
        <v>0</v>
      </c>
      <c r="Z136" s="51">
        <v>0</v>
      </c>
      <c r="AA136" s="51">
        <f t="shared" si="63"/>
        <v>0</v>
      </c>
      <c r="AB136" s="53">
        <v>0</v>
      </c>
      <c r="AC136" s="51">
        <v>0</v>
      </c>
      <c r="AD136" s="51">
        <f t="shared" si="57"/>
        <v>0</v>
      </c>
      <c r="AE136" s="51">
        <v>0</v>
      </c>
      <c r="AF136" s="51">
        <v>0</v>
      </c>
      <c r="AG136" s="51">
        <f t="shared" si="67"/>
        <v>0</v>
      </c>
      <c r="AH136" s="51">
        <v>0</v>
      </c>
      <c r="AI136" s="51">
        <v>0</v>
      </c>
      <c r="AJ136" s="51">
        <f t="shared" si="64"/>
        <v>0</v>
      </c>
      <c r="AK136" s="51">
        <v>0</v>
      </c>
      <c r="AL136" s="51">
        <v>0</v>
      </c>
      <c r="AM136" s="51">
        <v>0</v>
      </c>
      <c r="AN136" s="51">
        <f t="shared" si="58"/>
        <v>382659.99999999849</v>
      </c>
      <c r="AO136" s="51"/>
      <c r="AP136" s="51"/>
      <c r="AQ136" s="51">
        <v>0</v>
      </c>
      <c r="AR136" s="51">
        <v>0</v>
      </c>
      <c r="AS136" s="51">
        <v>992</v>
      </c>
      <c r="AT136" s="51">
        <v>341100</v>
      </c>
      <c r="AU136" s="51">
        <f t="shared" si="65"/>
        <v>342092</v>
      </c>
      <c r="AV136" s="51">
        <f t="shared" si="66"/>
        <v>40567.999999998487</v>
      </c>
      <c r="AW136" s="54">
        <f t="shared" si="68"/>
        <v>10.601578424710878</v>
      </c>
      <c r="AX136" s="30">
        <f>VLOOKUP(G136,[2]Sheet4!$J$58:$AH$1975,25,FALSE)</f>
        <v>10.62</v>
      </c>
      <c r="AY136" s="30">
        <f t="shared" si="73"/>
        <v>-1.842157528912125E-2</v>
      </c>
      <c r="AZ136" s="51" t="str">
        <f t="shared" si="74"/>
        <v>10-15</v>
      </c>
      <c r="BA136" s="51">
        <f t="shared" si="48"/>
        <v>89.39842157528912</v>
      </c>
      <c r="BB136" s="51">
        <f t="shared" si="69"/>
        <v>89.39842157528912</v>
      </c>
      <c r="BC136" s="55">
        <v>1668451</v>
      </c>
      <c r="BD136" s="55">
        <v>2000130.97</v>
      </c>
      <c r="BE136" s="55">
        <v>1995774.97</v>
      </c>
      <c r="BF136" s="55">
        <v>1672807</v>
      </c>
      <c r="BG136" s="51">
        <f t="shared" si="59"/>
        <v>99.782214261699082</v>
      </c>
      <c r="BH136" s="56">
        <f t="shared" si="55"/>
        <v>10.79627543716799</v>
      </c>
      <c r="BI136" s="56">
        <f t="shared" si="56"/>
        <v>10.79627543716799</v>
      </c>
      <c r="BJ136" s="56" t="str">
        <f t="shared" si="75"/>
        <v>10-15</v>
      </c>
      <c r="BK136" s="56">
        <f t="shared" si="49"/>
        <v>99.782214261699082</v>
      </c>
      <c r="BL136" s="56">
        <f t="shared" si="50"/>
        <v>10.79627543716799</v>
      </c>
      <c r="BM136" s="56" t="str">
        <f t="shared" si="76"/>
        <v>10-15</v>
      </c>
      <c r="BN136" s="57"/>
      <c r="BO136" s="55">
        <f t="shared" si="70"/>
        <v>342092</v>
      </c>
      <c r="BP136" s="56">
        <f t="shared" si="51"/>
        <v>10.601578424710878</v>
      </c>
      <c r="BQ136" s="56" t="str">
        <f t="shared" si="77"/>
        <v>10-15</v>
      </c>
      <c r="BR136" s="58"/>
      <c r="BS136" s="57" t="s">
        <v>393</v>
      </c>
      <c r="BT136" s="57" t="s">
        <v>394</v>
      </c>
      <c r="BU136" s="57" t="s">
        <v>395</v>
      </c>
      <c r="BV136" s="57" t="s">
        <v>394</v>
      </c>
      <c r="BW136" s="57" t="s">
        <v>394</v>
      </c>
    </row>
    <row r="137" spans="1:79" s="59" customFormat="1" ht="33.75" hidden="1" customHeight="1" x14ac:dyDescent="0.25">
      <c r="A137" s="49">
        <v>7</v>
      </c>
      <c r="B137" s="50" t="s">
        <v>389</v>
      </c>
      <c r="C137" s="51" t="s">
        <v>375</v>
      </c>
      <c r="D137" s="51" t="s">
        <v>96</v>
      </c>
      <c r="E137" s="51" t="s">
        <v>390</v>
      </c>
      <c r="F137" s="52" t="s">
        <v>396</v>
      </c>
      <c r="G137" s="29" t="str">
        <f t="shared" si="71"/>
        <v>BALENAHALLI_66F06-RAAMAJOGIHALLY</v>
      </c>
      <c r="H137" s="51" t="s">
        <v>397</v>
      </c>
      <c r="I137" s="51" t="s">
        <v>100</v>
      </c>
      <c r="J137" s="51">
        <v>12.6</v>
      </c>
      <c r="K137" s="51">
        <v>8.4</v>
      </c>
      <c r="L137" s="51">
        <v>21</v>
      </c>
      <c r="M137" s="51">
        <v>88</v>
      </c>
      <c r="N137" s="51">
        <v>10</v>
      </c>
      <c r="O137" s="51">
        <v>314</v>
      </c>
      <c r="P137" s="51">
        <v>732.69</v>
      </c>
      <c r="Q137" s="51">
        <v>713.45</v>
      </c>
      <c r="R137" s="28">
        <f>VLOOKUP(G137,'[1]CTAZ Jan-25'!$I$167:$Z$2542,18,FALSE)</f>
        <v>713.45</v>
      </c>
      <c r="S137" s="28">
        <f t="shared" si="72"/>
        <v>0</v>
      </c>
      <c r="T137" s="51">
        <f t="shared" si="60"/>
        <v>19.240000000000009</v>
      </c>
      <c r="U137" s="51">
        <v>20000</v>
      </c>
      <c r="V137" s="51">
        <f t="shared" si="61"/>
        <v>384800.00000000017</v>
      </c>
      <c r="W137" s="51">
        <v>1</v>
      </c>
      <c r="X137" s="51">
        <f t="shared" si="62"/>
        <v>384800.00000000017</v>
      </c>
      <c r="Y137" s="51">
        <v>0</v>
      </c>
      <c r="Z137" s="51">
        <v>0</v>
      </c>
      <c r="AA137" s="51">
        <f t="shared" si="63"/>
        <v>0</v>
      </c>
      <c r="AB137" s="53">
        <v>0</v>
      </c>
      <c r="AC137" s="51">
        <v>0</v>
      </c>
      <c r="AD137" s="51">
        <f t="shared" si="57"/>
        <v>0</v>
      </c>
      <c r="AE137" s="51">
        <v>0</v>
      </c>
      <c r="AF137" s="51">
        <v>0</v>
      </c>
      <c r="AG137" s="51">
        <f t="shared" si="67"/>
        <v>0</v>
      </c>
      <c r="AH137" s="51">
        <v>0</v>
      </c>
      <c r="AI137" s="51">
        <v>0</v>
      </c>
      <c r="AJ137" s="51">
        <f t="shared" si="64"/>
        <v>0</v>
      </c>
      <c r="AK137" s="51">
        <v>0</v>
      </c>
      <c r="AL137" s="51">
        <v>0</v>
      </c>
      <c r="AM137" s="51">
        <v>0</v>
      </c>
      <c r="AN137" s="51">
        <f t="shared" si="58"/>
        <v>384800.00000000017</v>
      </c>
      <c r="AO137" s="51"/>
      <c r="AP137" s="51"/>
      <c r="AQ137" s="51">
        <v>0</v>
      </c>
      <c r="AR137" s="51">
        <v>0</v>
      </c>
      <c r="AS137" s="51">
        <v>451</v>
      </c>
      <c r="AT137" s="51">
        <v>347846.74000000022</v>
      </c>
      <c r="AU137" s="51">
        <f t="shared" si="65"/>
        <v>348297.74000000022</v>
      </c>
      <c r="AV137" s="51">
        <f t="shared" si="66"/>
        <v>36502.259999999951</v>
      </c>
      <c r="AW137" s="54">
        <f t="shared" si="68"/>
        <v>9.4860343035342876</v>
      </c>
      <c r="AX137" s="30">
        <f>VLOOKUP(G137,[2]Sheet4!$J$58:$AH$1975,25,FALSE)</f>
        <v>9.5</v>
      </c>
      <c r="AY137" s="30">
        <f t="shared" si="73"/>
        <v>-1.396569646571244E-2</v>
      </c>
      <c r="AZ137" s="51" t="str">
        <f t="shared" si="74"/>
        <v>5-10</v>
      </c>
      <c r="BA137" s="51">
        <f t="shared" si="48"/>
        <v>90.513965696465718</v>
      </c>
      <c r="BB137" s="51">
        <f t="shared" si="69"/>
        <v>90.513965696465718</v>
      </c>
      <c r="BC137" s="55">
        <v>2466948</v>
      </c>
      <c r="BD137" s="55">
        <v>2044004.8900000048</v>
      </c>
      <c r="BE137" s="55">
        <v>2024467.8259999906</v>
      </c>
      <c r="BF137" s="55">
        <v>2486485.59</v>
      </c>
      <c r="BG137" s="51">
        <f t="shared" si="59"/>
        <v>99.044177237755321</v>
      </c>
      <c r="BH137" s="56">
        <f t="shared" si="55"/>
        <v>10.351187390671434</v>
      </c>
      <c r="BI137" s="56">
        <f t="shared" si="56"/>
        <v>10.351187390671434</v>
      </c>
      <c r="BJ137" s="56" t="str">
        <f t="shared" si="75"/>
        <v>10-15</v>
      </c>
      <c r="BK137" s="56">
        <f t="shared" si="49"/>
        <v>99.044177237755321</v>
      </c>
      <c r="BL137" s="56">
        <f t="shared" si="50"/>
        <v>10.351187390671434</v>
      </c>
      <c r="BM137" s="56" t="str">
        <f t="shared" si="76"/>
        <v>10-15</v>
      </c>
      <c r="BN137" s="57"/>
      <c r="BO137" s="55">
        <f t="shared" si="70"/>
        <v>348297.74000000022</v>
      </c>
      <c r="BP137" s="56">
        <f t="shared" si="51"/>
        <v>9.4860343035342876</v>
      </c>
      <c r="BQ137" s="56" t="str">
        <f t="shared" si="77"/>
        <v>5-10</v>
      </c>
      <c r="BR137" s="58"/>
      <c r="BS137" s="57"/>
      <c r="BT137" s="57"/>
      <c r="BU137" s="57"/>
      <c r="BV137" s="57"/>
      <c r="BW137" s="57"/>
    </row>
    <row r="138" spans="1:79" s="59" customFormat="1" ht="33.75" hidden="1" customHeight="1" x14ac:dyDescent="0.25">
      <c r="A138" s="49">
        <v>8</v>
      </c>
      <c r="B138" s="50" t="s">
        <v>389</v>
      </c>
      <c r="C138" s="51" t="s">
        <v>375</v>
      </c>
      <c r="D138" s="51" t="s">
        <v>96</v>
      </c>
      <c r="E138" s="51" t="s">
        <v>390</v>
      </c>
      <c r="F138" s="52" t="s">
        <v>398</v>
      </c>
      <c r="G138" s="29" t="str">
        <f t="shared" si="71"/>
        <v>BALENAHALLI_66F07-KURUDIHALLY</v>
      </c>
      <c r="H138" s="51" t="s">
        <v>399</v>
      </c>
      <c r="I138" s="51" t="s">
        <v>100</v>
      </c>
      <c r="J138" s="51">
        <v>13.2</v>
      </c>
      <c r="K138" s="51">
        <v>8.8000000000000007</v>
      </c>
      <c r="L138" s="51">
        <v>22</v>
      </c>
      <c r="M138" s="51">
        <v>94</v>
      </c>
      <c r="N138" s="51">
        <v>29</v>
      </c>
      <c r="O138" s="51">
        <v>289</v>
      </c>
      <c r="P138" s="51">
        <v>625.04300000000001</v>
      </c>
      <c r="Q138" s="51">
        <v>608.96</v>
      </c>
      <c r="R138" s="28">
        <f>VLOOKUP(G138,'[1]CTAZ Jan-25'!$I$167:$Z$2542,18,FALSE)</f>
        <v>608.96</v>
      </c>
      <c r="S138" s="28">
        <f t="shared" si="72"/>
        <v>0</v>
      </c>
      <c r="T138" s="51">
        <f t="shared" si="60"/>
        <v>16.08299999999997</v>
      </c>
      <c r="U138" s="51">
        <v>20000</v>
      </c>
      <c r="V138" s="51">
        <f t="shared" si="61"/>
        <v>321659.99999999942</v>
      </c>
      <c r="W138" s="51">
        <v>1</v>
      </c>
      <c r="X138" s="51">
        <f t="shared" si="62"/>
        <v>321659.99999999942</v>
      </c>
      <c r="Y138" s="51">
        <v>0</v>
      </c>
      <c r="Z138" s="51">
        <v>0</v>
      </c>
      <c r="AA138" s="51">
        <f t="shared" si="63"/>
        <v>0</v>
      </c>
      <c r="AB138" s="53">
        <v>0</v>
      </c>
      <c r="AC138" s="51">
        <v>0</v>
      </c>
      <c r="AD138" s="51">
        <f t="shared" si="57"/>
        <v>0</v>
      </c>
      <c r="AE138" s="51">
        <v>0</v>
      </c>
      <c r="AF138" s="51">
        <v>0</v>
      </c>
      <c r="AG138" s="51">
        <f t="shared" si="67"/>
        <v>0</v>
      </c>
      <c r="AH138" s="51">
        <v>0</v>
      </c>
      <c r="AI138" s="51">
        <v>0</v>
      </c>
      <c r="AJ138" s="51">
        <f t="shared" si="64"/>
        <v>0</v>
      </c>
      <c r="AK138" s="51">
        <v>0</v>
      </c>
      <c r="AL138" s="51">
        <v>0</v>
      </c>
      <c r="AM138" s="51">
        <v>0</v>
      </c>
      <c r="AN138" s="51">
        <f t="shared" si="58"/>
        <v>321659.99999999942</v>
      </c>
      <c r="AO138" s="51"/>
      <c r="AP138" s="51"/>
      <c r="AQ138" s="51">
        <v>0</v>
      </c>
      <c r="AR138" s="51">
        <v>0</v>
      </c>
      <c r="AS138" s="51">
        <v>728</v>
      </c>
      <c r="AT138" s="51">
        <v>290410.92699999979</v>
      </c>
      <c r="AU138" s="51">
        <f t="shared" si="65"/>
        <v>291138.92699999979</v>
      </c>
      <c r="AV138" s="51">
        <f t="shared" si="66"/>
        <v>30521.072999999626</v>
      </c>
      <c r="AW138" s="54">
        <f t="shared" si="68"/>
        <v>9.4886131318782816</v>
      </c>
      <c r="AX138" s="30">
        <f>VLOOKUP(G138,[2]Sheet4!$J$58:$AH$1975,25,FALSE)</f>
        <v>9.5</v>
      </c>
      <c r="AY138" s="30">
        <f t="shared" si="73"/>
        <v>-1.1386868121718408E-2</v>
      </c>
      <c r="AZ138" s="51" t="str">
        <f t="shared" si="74"/>
        <v>5-10</v>
      </c>
      <c r="BA138" s="51">
        <f t="shared" si="48"/>
        <v>90.511386868121718</v>
      </c>
      <c r="BB138" s="51">
        <f t="shared" si="69"/>
        <v>90.511386868121718</v>
      </c>
      <c r="BC138" s="55">
        <v>2060066</v>
      </c>
      <c r="BD138" s="55">
        <v>1709604.0999999945</v>
      </c>
      <c r="BE138" s="55">
        <v>1701417.0830000001</v>
      </c>
      <c r="BF138" s="55">
        <v>2068252</v>
      </c>
      <c r="BG138" s="51">
        <f t="shared" si="59"/>
        <v>99.521116204623368</v>
      </c>
      <c r="BH138" s="56">
        <f t="shared" si="55"/>
        <v>9.9220574965603774</v>
      </c>
      <c r="BI138" s="56">
        <f t="shared" si="56"/>
        <v>9.9220574965603774</v>
      </c>
      <c r="BJ138" s="56" t="str">
        <f t="shared" si="75"/>
        <v>5-10</v>
      </c>
      <c r="BK138" s="56">
        <f t="shared" si="49"/>
        <v>99.521116204623368</v>
      </c>
      <c r="BL138" s="56">
        <f t="shared" si="50"/>
        <v>9.9220574965603774</v>
      </c>
      <c r="BM138" s="56" t="str">
        <f t="shared" si="76"/>
        <v>5-10</v>
      </c>
      <c r="BN138" s="57"/>
      <c r="BO138" s="55">
        <f t="shared" si="70"/>
        <v>291138.92699999979</v>
      </c>
      <c r="BP138" s="56">
        <f t="shared" si="51"/>
        <v>9.4886131318782816</v>
      </c>
      <c r="BQ138" s="56" t="str">
        <f t="shared" si="77"/>
        <v>5-10</v>
      </c>
      <c r="BR138" s="58"/>
      <c r="BS138" s="57"/>
      <c r="BT138" s="57"/>
      <c r="BU138" s="57"/>
      <c r="BV138" s="57"/>
      <c r="BW138" s="57"/>
    </row>
    <row r="139" spans="1:79" s="59" customFormat="1" ht="33.75" hidden="1" customHeight="1" x14ac:dyDescent="0.25">
      <c r="A139" s="49">
        <v>9</v>
      </c>
      <c r="B139" s="50" t="s">
        <v>389</v>
      </c>
      <c r="C139" s="51" t="s">
        <v>375</v>
      </c>
      <c r="D139" s="51" t="s">
        <v>96</v>
      </c>
      <c r="E139" s="51" t="s">
        <v>390</v>
      </c>
      <c r="F139" s="52" t="s">
        <v>400</v>
      </c>
      <c r="G139" s="29" t="str">
        <f t="shared" si="71"/>
        <v>BALENAHALLI_66F08-BAALENAHALLY</v>
      </c>
      <c r="H139" s="51" t="s">
        <v>401</v>
      </c>
      <c r="I139" s="51" t="s">
        <v>100</v>
      </c>
      <c r="J139" s="51">
        <v>12.6</v>
      </c>
      <c r="K139" s="51">
        <v>8.4</v>
      </c>
      <c r="L139" s="51">
        <v>21</v>
      </c>
      <c r="M139" s="51">
        <v>88</v>
      </c>
      <c r="N139" s="51">
        <v>4</v>
      </c>
      <c r="O139" s="51">
        <v>389</v>
      </c>
      <c r="P139" s="51">
        <v>891.66600000000005</v>
      </c>
      <c r="Q139" s="51">
        <v>870.12</v>
      </c>
      <c r="R139" s="28">
        <f>VLOOKUP(G139,'[1]CTAZ Jan-25'!$I$167:$Z$2542,18,FALSE)</f>
        <v>870.12</v>
      </c>
      <c r="S139" s="28">
        <f t="shared" si="72"/>
        <v>0</v>
      </c>
      <c r="T139" s="51">
        <f t="shared" si="60"/>
        <v>21.546000000000049</v>
      </c>
      <c r="U139" s="51">
        <v>20000</v>
      </c>
      <c r="V139" s="51">
        <f t="shared" si="61"/>
        <v>430920.00000000099</v>
      </c>
      <c r="W139" s="51">
        <v>1</v>
      </c>
      <c r="X139" s="51">
        <f t="shared" si="62"/>
        <v>430920.00000000099</v>
      </c>
      <c r="Y139" s="51">
        <v>0</v>
      </c>
      <c r="Z139" s="51">
        <v>0</v>
      </c>
      <c r="AA139" s="51">
        <f t="shared" si="63"/>
        <v>0</v>
      </c>
      <c r="AB139" s="53">
        <v>0</v>
      </c>
      <c r="AC139" s="51">
        <v>0</v>
      </c>
      <c r="AD139" s="51">
        <f t="shared" si="57"/>
        <v>0</v>
      </c>
      <c r="AE139" s="51">
        <v>0</v>
      </c>
      <c r="AF139" s="51">
        <v>0</v>
      </c>
      <c r="AG139" s="51">
        <f t="shared" si="67"/>
        <v>0</v>
      </c>
      <c r="AH139" s="51">
        <v>0</v>
      </c>
      <c r="AI139" s="51">
        <v>0</v>
      </c>
      <c r="AJ139" s="51">
        <f t="shared" si="64"/>
        <v>0</v>
      </c>
      <c r="AK139" s="51">
        <v>0</v>
      </c>
      <c r="AL139" s="51">
        <v>0</v>
      </c>
      <c r="AM139" s="51">
        <v>0</v>
      </c>
      <c r="AN139" s="51">
        <f t="shared" si="58"/>
        <v>430920.00000000099</v>
      </c>
      <c r="AO139" s="51"/>
      <c r="AP139" s="51"/>
      <c r="AQ139" s="51">
        <v>0</v>
      </c>
      <c r="AR139" s="51">
        <v>0</v>
      </c>
      <c r="AS139" s="51">
        <v>213</v>
      </c>
      <c r="AT139" s="51">
        <v>389788.37099999894</v>
      </c>
      <c r="AU139" s="51">
        <f t="shared" si="65"/>
        <v>390001.37099999894</v>
      </c>
      <c r="AV139" s="51">
        <f t="shared" si="66"/>
        <v>40918.629000002053</v>
      </c>
      <c r="AW139" s="54">
        <f t="shared" si="68"/>
        <v>9.4956439710391631</v>
      </c>
      <c r="AX139" s="30">
        <f>VLOOKUP(G139,[2]Sheet4!$J$58:$AH$1975,25,FALSE)</f>
        <v>9.5</v>
      </c>
      <c r="AY139" s="30">
        <f t="shared" si="73"/>
        <v>-4.3560289608368663E-3</v>
      </c>
      <c r="AZ139" s="51" t="str">
        <f t="shared" si="74"/>
        <v>5-10</v>
      </c>
      <c r="BA139" s="51">
        <f t="shared" si="48"/>
        <v>90.504356028960842</v>
      </c>
      <c r="BB139" s="51">
        <f t="shared" si="69"/>
        <v>90.504356028960842</v>
      </c>
      <c r="BC139" s="55">
        <v>256116</v>
      </c>
      <c r="BD139" s="55">
        <v>2270874.5199999874</v>
      </c>
      <c r="BE139" s="55">
        <v>2270028.0539999995</v>
      </c>
      <c r="BF139" s="55">
        <v>256962</v>
      </c>
      <c r="BG139" s="51">
        <f t="shared" si="59"/>
        <v>99.962725109091991</v>
      </c>
      <c r="BH139" s="56">
        <f t="shared" si="55"/>
        <v>9.5293793710159456</v>
      </c>
      <c r="BI139" s="56">
        <f t="shared" si="56"/>
        <v>9.5293793710159456</v>
      </c>
      <c r="BJ139" s="56" t="str">
        <f t="shared" si="75"/>
        <v>5-10</v>
      </c>
      <c r="BK139" s="56">
        <f t="shared" si="49"/>
        <v>99.962725109091991</v>
      </c>
      <c r="BL139" s="56">
        <f t="shared" si="50"/>
        <v>9.5293793710159456</v>
      </c>
      <c r="BM139" s="56" t="str">
        <f t="shared" si="76"/>
        <v>5-10</v>
      </c>
      <c r="BN139" s="57"/>
      <c r="BO139" s="55">
        <f t="shared" si="70"/>
        <v>390001.37099999894</v>
      </c>
      <c r="BP139" s="56">
        <f t="shared" si="51"/>
        <v>9.4956439710391631</v>
      </c>
      <c r="BQ139" s="56" t="str">
        <f t="shared" si="77"/>
        <v>5-10</v>
      </c>
      <c r="BR139" s="58"/>
      <c r="BS139" s="57"/>
      <c r="BT139" s="57"/>
      <c r="BU139" s="57"/>
      <c r="BV139" s="57"/>
      <c r="BW139" s="57"/>
    </row>
    <row r="140" spans="1:79" s="59" customFormat="1" ht="63.75" hidden="1" customHeight="1" x14ac:dyDescent="0.25">
      <c r="A140" s="49">
        <v>10</v>
      </c>
      <c r="B140" s="50" t="s">
        <v>389</v>
      </c>
      <c r="C140" s="51" t="s">
        <v>375</v>
      </c>
      <c r="D140" s="51" t="s">
        <v>96</v>
      </c>
      <c r="E140" s="51" t="s">
        <v>390</v>
      </c>
      <c r="F140" s="52" t="s">
        <v>402</v>
      </c>
      <c r="G140" s="29" t="str">
        <f t="shared" si="71"/>
        <v>BALENAHALLI_66F09-SAPTHAGIRI NJY</v>
      </c>
      <c r="H140" s="51" t="s">
        <v>403</v>
      </c>
      <c r="I140" s="51" t="s">
        <v>103</v>
      </c>
      <c r="J140" s="51">
        <v>9.6</v>
      </c>
      <c r="K140" s="51">
        <v>6.4</v>
      </c>
      <c r="L140" s="51">
        <v>16</v>
      </c>
      <c r="M140" s="51">
        <v>18</v>
      </c>
      <c r="N140" s="51">
        <v>1494</v>
      </c>
      <c r="O140" s="51">
        <v>0</v>
      </c>
      <c r="P140" s="51">
        <v>392.625</v>
      </c>
      <c r="Q140" s="51">
        <v>392.63</v>
      </c>
      <c r="R140" s="28">
        <f>VLOOKUP(G140,'[1]CTAZ Jan-25'!$I$167:$Z$2542,18,FALSE)</f>
        <v>392.63</v>
      </c>
      <c r="S140" s="28">
        <f t="shared" si="72"/>
        <v>0</v>
      </c>
      <c r="T140" s="51">
        <f t="shared" si="60"/>
        <v>-4.9999999999954525E-3</v>
      </c>
      <c r="U140" s="51">
        <v>20000</v>
      </c>
      <c r="V140" s="51">
        <f t="shared" si="61"/>
        <v>-99.999999999909051</v>
      </c>
      <c r="W140" s="51">
        <v>1</v>
      </c>
      <c r="X140" s="51">
        <f t="shared" si="62"/>
        <v>-99.999999999909051</v>
      </c>
      <c r="Y140" s="51">
        <v>0</v>
      </c>
      <c r="Z140" s="51">
        <v>0</v>
      </c>
      <c r="AA140" s="51">
        <f t="shared" si="63"/>
        <v>0</v>
      </c>
      <c r="AB140" s="53">
        <v>0</v>
      </c>
      <c r="AC140" s="51">
        <v>169260</v>
      </c>
      <c r="AD140" s="51">
        <f t="shared" si="57"/>
        <v>169260</v>
      </c>
      <c r="AE140" s="51">
        <v>0</v>
      </c>
      <c r="AF140" s="51">
        <v>0</v>
      </c>
      <c r="AG140" s="51">
        <f t="shared" si="67"/>
        <v>0</v>
      </c>
      <c r="AH140" s="51">
        <v>0</v>
      </c>
      <c r="AI140" s="51">
        <v>0</v>
      </c>
      <c r="AJ140" s="51">
        <f t="shared" si="64"/>
        <v>0</v>
      </c>
      <c r="AK140" s="51">
        <v>0</v>
      </c>
      <c r="AL140" s="51">
        <v>0</v>
      </c>
      <c r="AM140" s="51">
        <v>0</v>
      </c>
      <c r="AN140" s="51">
        <f t="shared" si="58"/>
        <v>169160.00000000009</v>
      </c>
      <c r="AO140" s="28">
        <f>X140+Y140-AJ140+AM140</f>
        <v>-99.999999999909051</v>
      </c>
      <c r="AP140" s="28">
        <f>AN140-AO140</f>
        <v>169260</v>
      </c>
      <c r="AQ140" s="51">
        <v>0</v>
      </c>
      <c r="AR140" s="51">
        <v>0</v>
      </c>
      <c r="AS140" s="51">
        <v>147719.5</v>
      </c>
      <c r="AT140" s="51">
        <v>0</v>
      </c>
      <c r="AU140" s="51">
        <f t="shared" si="65"/>
        <v>147719.5</v>
      </c>
      <c r="AV140" s="51">
        <f t="shared" si="66"/>
        <v>21440.500000000087</v>
      </c>
      <c r="AW140" s="54">
        <f t="shared" si="68"/>
        <v>12.674686687160131</v>
      </c>
      <c r="AX140" s="30">
        <f>VLOOKUP(G140,[2]Sheet4!$J$58:$AH$1975,25,FALSE)</f>
        <v>12.73</v>
      </c>
      <c r="AY140" s="30">
        <f t="shared" si="73"/>
        <v>-5.5313312839869511E-2</v>
      </c>
      <c r="AZ140" s="51" t="str">
        <f t="shared" si="74"/>
        <v>10-15</v>
      </c>
      <c r="BA140" s="51">
        <f t="shared" si="48"/>
        <v>87.325313312839867</v>
      </c>
      <c r="BB140" s="51">
        <f t="shared" si="69"/>
        <v>87.325313312839867</v>
      </c>
      <c r="BC140" s="55">
        <v>23710422</v>
      </c>
      <c r="BD140" s="55">
        <v>1595914.0499999956</v>
      </c>
      <c r="BE140" s="55">
        <v>690926.58999999985</v>
      </c>
      <c r="BF140" s="55">
        <v>24615409.460000001</v>
      </c>
      <c r="BG140" s="51">
        <f t="shared" si="59"/>
        <v>43.293471224217974</v>
      </c>
      <c r="BH140" s="56">
        <f t="shared" si="55"/>
        <v>62.193840609447484</v>
      </c>
      <c r="BI140" s="56">
        <f t="shared" si="56"/>
        <v>62.193840609447484</v>
      </c>
      <c r="BJ140" s="56" t="str">
        <f t="shared" si="75"/>
        <v>&gt;30</v>
      </c>
      <c r="BK140" s="56">
        <f t="shared" si="49"/>
        <v>43.293471224217974</v>
      </c>
      <c r="BL140" s="56">
        <f t="shared" si="50"/>
        <v>62.193840609447484</v>
      </c>
      <c r="BM140" s="56" t="str">
        <f t="shared" si="76"/>
        <v>&gt;30</v>
      </c>
      <c r="BN140" s="57"/>
      <c r="BO140" s="55">
        <f t="shared" si="70"/>
        <v>147719.5</v>
      </c>
      <c r="BP140" s="56">
        <f t="shared" si="51"/>
        <v>12.674686687160131</v>
      </c>
      <c r="BQ140" s="56" t="str">
        <f t="shared" si="77"/>
        <v>10-15</v>
      </c>
      <c r="BR140" s="58"/>
      <c r="BS140" s="60" t="s">
        <v>404</v>
      </c>
      <c r="BT140" s="60" t="s">
        <v>405</v>
      </c>
      <c r="BU140" s="60" t="s">
        <v>405</v>
      </c>
      <c r="BV140" s="60"/>
      <c r="BW140" s="60"/>
    </row>
    <row r="141" spans="1:79" s="59" customFormat="1" ht="63.75" hidden="1" customHeight="1" x14ac:dyDescent="0.25">
      <c r="A141" s="49">
        <v>11</v>
      </c>
      <c r="B141" s="50" t="s">
        <v>389</v>
      </c>
      <c r="C141" s="51" t="s">
        <v>375</v>
      </c>
      <c r="D141" s="51" t="s">
        <v>96</v>
      </c>
      <c r="E141" s="51" t="s">
        <v>376</v>
      </c>
      <c r="F141" s="52" t="s">
        <v>406</v>
      </c>
      <c r="G141" s="29" t="str">
        <f t="shared" si="71"/>
        <v>CHALLAKERE_66F03-DUGGAVARA</v>
      </c>
      <c r="H141" s="51" t="s">
        <v>407</v>
      </c>
      <c r="I141" s="51" t="s">
        <v>100</v>
      </c>
      <c r="J141" s="51">
        <v>16.2</v>
      </c>
      <c r="K141" s="51">
        <v>10.8</v>
      </c>
      <c r="L141" s="51">
        <v>27</v>
      </c>
      <c r="M141" s="51">
        <v>152</v>
      </c>
      <c r="N141" s="51">
        <v>9</v>
      </c>
      <c r="O141" s="51">
        <v>319</v>
      </c>
      <c r="P141" s="51">
        <v>856.05899999999997</v>
      </c>
      <c r="Q141" s="51">
        <v>835.15</v>
      </c>
      <c r="R141" s="28">
        <f>VLOOKUP(G141,'[1]CTAZ Jan-25'!$I$167:$Z$2542,18,FALSE)</f>
        <v>835.15</v>
      </c>
      <c r="S141" s="28">
        <f t="shared" si="72"/>
        <v>0</v>
      </c>
      <c r="T141" s="51">
        <f t="shared" si="60"/>
        <v>20.908999999999992</v>
      </c>
      <c r="U141" s="51">
        <v>20000</v>
      </c>
      <c r="V141" s="51">
        <f t="shared" si="61"/>
        <v>418179.99999999983</v>
      </c>
      <c r="W141" s="51">
        <v>1</v>
      </c>
      <c r="X141" s="51">
        <f t="shared" si="62"/>
        <v>418179.99999999983</v>
      </c>
      <c r="Y141" s="51">
        <v>0</v>
      </c>
      <c r="Z141" s="51">
        <v>0</v>
      </c>
      <c r="AA141" s="51">
        <f t="shared" si="63"/>
        <v>0</v>
      </c>
      <c r="AB141" s="51">
        <v>0</v>
      </c>
      <c r="AC141" s="51">
        <v>0</v>
      </c>
      <c r="AD141" s="51">
        <f t="shared" si="57"/>
        <v>0</v>
      </c>
      <c r="AE141" s="51">
        <v>0</v>
      </c>
      <c r="AF141" s="51">
        <v>0</v>
      </c>
      <c r="AG141" s="51">
        <f t="shared" si="67"/>
        <v>0</v>
      </c>
      <c r="AH141" s="51">
        <v>0</v>
      </c>
      <c r="AI141" s="51">
        <v>25000</v>
      </c>
      <c r="AJ141" s="51">
        <f t="shared" si="64"/>
        <v>25000</v>
      </c>
      <c r="AK141" s="51">
        <v>0</v>
      </c>
      <c r="AL141" s="51">
        <v>0</v>
      </c>
      <c r="AM141" s="51">
        <v>0</v>
      </c>
      <c r="AN141" s="51">
        <f t="shared" si="58"/>
        <v>393179.99999999983</v>
      </c>
      <c r="AO141" s="51"/>
      <c r="AP141" s="51"/>
      <c r="AQ141" s="51">
        <v>0</v>
      </c>
      <c r="AR141" s="51">
        <v>0</v>
      </c>
      <c r="AS141" s="51">
        <v>2022</v>
      </c>
      <c r="AT141" s="51">
        <v>351800</v>
      </c>
      <c r="AU141" s="51">
        <f t="shared" si="65"/>
        <v>353822</v>
      </c>
      <c r="AV141" s="51">
        <f t="shared" si="66"/>
        <v>39357.999999999825</v>
      </c>
      <c r="AW141" s="54">
        <f t="shared" si="68"/>
        <v>10.010173457449474</v>
      </c>
      <c r="AX141" s="30">
        <f>VLOOKUP(G141,[2]Sheet4!$J$58:$AH$1975,25,FALSE)</f>
        <v>10</v>
      </c>
      <c r="AY141" s="30">
        <f t="shared" si="73"/>
        <v>1.0173457449473844E-2</v>
      </c>
      <c r="AZ141" s="51" t="str">
        <f t="shared" si="74"/>
        <v>10-15</v>
      </c>
      <c r="BA141" s="51">
        <f t="shared" si="48"/>
        <v>89.989826542550517</v>
      </c>
      <c r="BB141" s="51">
        <f t="shared" si="69"/>
        <v>89.989826542550517</v>
      </c>
      <c r="BC141" s="55">
        <v>1286324</v>
      </c>
      <c r="BD141" s="55">
        <v>2072837.5899999999</v>
      </c>
      <c r="BE141" s="55">
        <v>2054161.5899999999</v>
      </c>
      <c r="BF141" s="55">
        <v>1305000</v>
      </c>
      <c r="BG141" s="51">
        <f t="shared" si="59"/>
        <v>99.099012865740249</v>
      </c>
      <c r="BH141" s="56">
        <f t="shared" si="55"/>
        <v>10.820970216740534</v>
      </c>
      <c r="BI141" s="56">
        <f t="shared" si="56"/>
        <v>10.820970216740534</v>
      </c>
      <c r="BJ141" s="56" t="str">
        <f t="shared" si="75"/>
        <v>10-15</v>
      </c>
      <c r="BK141" s="56">
        <f t="shared" si="49"/>
        <v>99.099012865740249</v>
      </c>
      <c r="BL141" s="56">
        <f t="shared" si="50"/>
        <v>10.820970216740534</v>
      </c>
      <c r="BM141" s="56" t="str">
        <f t="shared" si="76"/>
        <v>10-15</v>
      </c>
      <c r="BN141" s="57"/>
      <c r="BO141" s="55">
        <f t="shared" si="70"/>
        <v>353822</v>
      </c>
      <c r="BP141" s="56">
        <f t="shared" si="51"/>
        <v>10.010173457449474</v>
      </c>
      <c r="BQ141" s="56" t="str">
        <f t="shared" si="77"/>
        <v>10-15</v>
      </c>
      <c r="BR141" s="58"/>
      <c r="BS141" s="60" t="s">
        <v>393</v>
      </c>
      <c r="BT141" s="60" t="s">
        <v>394</v>
      </c>
      <c r="BU141" s="60" t="s">
        <v>395</v>
      </c>
      <c r="BV141" s="60" t="s">
        <v>394</v>
      </c>
      <c r="BW141" s="60" t="s">
        <v>394</v>
      </c>
    </row>
    <row r="142" spans="1:79" s="59" customFormat="1" ht="33.75" hidden="1" customHeight="1" x14ac:dyDescent="0.25">
      <c r="A142" s="49">
        <v>12</v>
      </c>
      <c r="B142" s="50" t="s">
        <v>389</v>
      </c>
      <c r="C142" s="51" t="s">
        <v>375</v>
      </c>
      <c r="D142" s="51" t="s">
        <v>96</v>
      </c>
      <c r="E142" s="51" t="s">
        <v>376</v>
      </c>
      <c r="F142" s="52" t="s">
        <v>408</v>
      </c>
      <c r="G142" s="29" t="str">
        <f t="shared" si="71"/>
        <v>CHALLAKERE_66F04-REDDIHALLY</v>
      </c>
      <c r="H142" s="51" t="s">
        <v>409</v>
      </c>
      <c r="I142" s="51" t="s">
        <v>100</v>
      </c>
      <c r="J142" s="51">
        <v>18.600000000000001</v>
      </c>
      <c r="K142" s="51">
        <v>12.4</v>
      </c>
      <c r="L142" s="51">
        <v>31</v>
      </c>
      <c r="M142" s="51">
        <v>56</v>
      </c>
      <c r="N142" s="51">
        <v>8</v>
      </c>
      <c r="O142" s="51">
        <v>911</v>
      </c>
      <c r="P142" s="51">
        <v>841.01300000000003</v>
      </c>
      <c r="Q142" s="51">
        <v>819.87</v>
      </c>
      <c r="R142" s="28">
        <f>VLOOKUP(G142,'[1]CTAZ Jan-25'!$I$167:$Z$2542,18,FALSE)</f>
        <v>819.87</v>
      </c>
      <c r="S142" s="28">
        <f t="shared" si="72"/>
        <v>0</v>
      </c>
      <c r="T142" s="51">
        <f t="shared" si="60"/>
        <v>21.143000000000029</v>
      </c>
      <c r="U142" s="51">
        <v>20000</v>
      </c>
      <c r="V142" s="51">
        <f t="shared" si="61"/>
        <v>422860.00000000058</v>
      </c>
      <c r="W142" s="51">
        <v>1</v>
      </c>
      <c r="X142" s="51">
        <f t="shared" si="62"/>
        <v>422860.00000000058</v>
      </c>
      <c r="Y142" s="51">
        <v>0</v>
      </c>
      <c r="Z142" s="51">
        <v>0</v>
      </c>
      <c r="AA142" s="51">
        <f t="shared" si="63"/>
        <v>0</v>
      </c>
      <c r="AB142" s="51">
        <v>0</v>
      </c>
      <c r="AC142" s="51">
        <v>650000</v>
      </c>
      <c r="AD142" s="51">
        <f t="shared" si="57"/>
        <v>650000</v>
      </c>
      <c r="AE142" s="51">
        <v>0</v>
      </c>
      <c r="AF142" s="51">
        <v>0</v>
      </c>
      <c r="AG142" s="51">
        <f t="shared" si="67"/>
        <v>0</v>
      </c>
      <c r="AH142" s="51">
        <v>0</v>
      </c>
      <c r="AI142" s="51">
        <v>0</v>
      </c>
      <c r="AJ142" s="51">
        <f t="shared" si="64"/>
        <v>0</v>
      </c>
      <c r="AK142" s="51">
        <v>0</v>
      </c>
      <c r="AL142" s="51">
        <v>0</v>
      </c>
      <c r="AM142" s="51">
        <v>0</v>
      </c>
      <c r="AN142" s="51">
        <f t="shared" si="58"/>
        <v>1072860.0000000005</v>
      </c>
      <c r="AO142" s="51"/>
      <c r="AP142" s="51"/>
      <c r="AQ142" s="51">
        <v>0</v>
      </c>
      <c r="AR142" s="51">
        <v>0</v>
      </c>
      <c r="AS142" s="51">
        <v>1107</v>
      </c>
      <c r="AT142" s="51">
        <v>969904.200999983</v>
      </c>
      <c r="AU142" s="51">
        <f t="shared" si="65"/>
        <v>971011.200999983</v>
      </c>
      <c r="AV142" s="51">
        <f t="shared" si="66"/>
        <v>101848.79900001746</v>
      </c>
      <c r="AW142" s="54">
        <f t="shared" si="68"/>
        <v>9.4932049848085889</v>
      </c>
      <c r="AX142" s="30">
        <f>VLOOKUP(G142,[2]Sheet4!$J$58:$AH$1975,25,FALSE)</f>
        <v>9.5</v>
      </c>
      <c r="AY142" s="30">
        <f t="shared" si="73"/>
        <v>-6.7950151914111245E-3</v>
      </c>
      <c r="AZ142" s="51" t="str">
        <f t="shared" si="74"/>
        <v>5-10</v>
      </c>
      <c r="BA142" s="51">
        <f t="shared" si="48"/>
        <v>90.506795015191415</v>
      </c>
      <c r="BB142" s="51">
        <f t="shared" si="69"/>
        <v>90.506795015191415</v>
      </c>
      <c r="BC142" s="55">
        <v>3312017</v>
      </c>
      <c r="BD142" s="55">
        <v>5658509.4900001036</v>
      </c>
      <c r="BE142" s="55">
        <v>5644986.3100000583</v>
      </c>
      <c r="BF142" s="55">
        <v>3325539.7600000221</v>
      </c>
      <c r="BG142" s="51">
        <f t="shared" si="59"/>
        <v>99.7610116228674</v>
      </c>
      <c r="BH142" s="56">
        <f t="shared" si="55"/>
        <v>9.7095057054101161</v>
      </c>
      <c r="BI142" s="56">
        <f t="shared" si="56"/>
        <v>9.7095057054101161</v>
      </c>
      <c r="BJ142" s="56" t="str">
        <f t="shared" si="75"/>
        <v>5-10</v>
      </c>
      <c r="BK142" s="56">
        <f t="shared" si="49"/>
        <v>99.7610116228674</v>
      </c>
      <c r="BL142" s="56">
        <f t="shared" si="50"/>
        <v>9.7095057054101161</v>
      </c>
      <c r="BM142" s="56" t="str">
        <f t="shared" si="76"/>
        <v>5-10</v>
      </c>
      <c r="BN142" s="57"/>
      <c r="BO142" s="55">
        <f t="shared" si="70"/>
        <v>971011.200999983</v>
      </c>
      <c r="BP142" s="56">
        <f t="shared" si="51"/>
        <v>9.4932049848085889</v>
      </c>
      <c r="BQ142" s="56" t="str">
        <f t="shared" si="77"/>
        <v>5-10</v>
      </c>
      <c r="BR142" s="58"/>
      <c r="BS142" s="57"/>
      <c r="BT142" s="57"/>
      <c r="BU142" s="57"/>
      <c r="BV142" s="57"/>
      <c r="BW142" s="57"/>
    </row>
    <row r="143" spans="1:79" s="59" customFormat="1" ht="63.75" hidden="1" customHeight="1" x14ac:dyDescent="0.25">
      <c r="A143" s="49">
        <v>13</v>
      </c>
      <c r="B143" s="50" t="s">
        <v>389</v>
      </c>
      <c r="C143" s="51" t="s">
        <v>375</v>
      </c>
      <c r="D143" s="51" t="s">
        <v>96</v>
      </c>
      <c r="E143" s="51" t="s">
        <v>376</v>
      </c>
      <c r="F143" s="52" t="s">
        <v>410</v>
      </c>
      <c r="G143" s="29" t="str">
        <f t="shared" si="71"/>
        <v>CHALLAKERE_66F05-SIDDAPURA</v>
      </c>
      <c r="H143" s="51" t="s">
        <v>411</v>
      </c>
      <c r="I143" s="51" t="s">
        <v>100</v>
      </c>
      <c r="J143" s="51">
        <v>15.6</v>
      </c>
      <c r="K143" s="51">
        <v>10.4</v>
      </c>
      <c r="L143" s="51">
        <v>26</v>
      </c>
      <c r="M143" s="51">
        <v>114</v>
      </c>
      <c r="N143" s="51">
        <v>73</v>
      </c>
      <c r="O143" s="51">
        <v>452</v>
      </c>
      <c r="P143" s="51">
        <v>974.37099999999998</v>
      </c>
      <c r="Q143" s="51">
        <v>956.96</v>
      </c>
      <c r="R143" s="28">
        <f>VLOOKUP(G143,'[1]CTAZ Jan-25'!$I$167:$Z$2542,18,FALSE)</f>
        <v>956.96</v>
      </c>
      <c r="S143" s="28">
        <f t="shared" si="72"/>
        <v>0</v>
      </c>
      <c r="T143" s="51">
        <f t="shared" si="60"/>
        <v>17.410999999999945</v>
      </c>
      <c r="U143" s="51">
        <v>20000</v>
      </c>
      <c r="V143" s="51">
        <f t="shared" si="61"/>
        <v>348219.99999999889</v>
      </c>
      <c r="W143" s="51">
        <v>1</v>
      </c>
      <c r="X143" s="51">
        <f t="shared" si="62"/>
        <v>348219.99999999889</v>
      </c>
      <c r="Y143" s="51">
        <v>0</v>
      </c>
      <c r="Z143" s="51">
        <v>0</v>
      </c>
      <c r="AA143" s="51">
        <f t="shared" si="63"/>
        <v>0</v>
      </c>
      <c r="AB143" s="51">
        <v>0</v>
      </c>
      <c r="AC143" s="51">
        <v>200000</v>
      </c>
      <c r="AD143" s="51">
        <f t="shared" si="57"/>
        <v>200000</v>
      </c>
      <c r="AE143" s="51">
        <v>0</v>
      </c>
      <c r="AF143" s="51">
        <v>0</v>
      </c>
      <c r="AG143" s="51">
        <f t="shared" si="67"/>
        <v>0</v>
      </c>
      <c r="AH143" s="51">
        <v>0</v>
      </c>
      <c r="AI143" s="51">
        <v>0</v>
      </c>
      <c r="AJ143" s="51">
        <f t="shared" si="64"/>
        <v>0</v>
      </c>
      <c r="AK143" s="51">
        <v>0</v>
      </c>
      <c r="AL143" s="51">
        <v>0</v>
      </c>
      <c r="AM143" s="51">
        <v>0</v>
      </c>
      <c r="AN143" s="51">
        <f t="shared" si="58"/>
        <v>548219.99999999884</v>
      </c>
      <c r="AO143" s="51"/>
      <c r="AP143" s="51"/>
      <c r="AQ143" s="51">
        <v>0</v>
      </c>
      <c r="AR143" s="51">
        <v>0</v>
      </c>
      <c r="AS143" s="51">
        <v>2772</v>
      </c>
      <c r="AT143" s="51">
        <v>493384.23199999792</v>
      </c>
      <c r="AU143" s="51">
        <f t="shared" si="65"/>
        <v>496156.23199999792</v>
      </c>
      <c r="AV143" s="51">
        <f t="shared" si="66"/>
        <v>52063.768000000913</v>
      </c>
      <c r="AW143" s="54">
        <f t="shared" si="68"/>
        <v>9.4968749771991217</v>
      </c>
      <c r="AX143" s="30">
        <f>VLOOKUP(G143,[2]Sheet4!$J$58:$AH$1975,25,FALSE)</f>
        <v>9.5</v>
      </c>
      <c r="AY143" s="30">
        <f t="shared" si="73"/>
        <v>-3.1250228008783409E-3</v>
      </c>
      <c r="AZ143" s="51" t="str">
        <f t="shared" si="74"/>
        <v>5-10</v>
      </c>
      <c r="BA143" s="51">
        <f t="shared" si="48"/>
        <v>90.503125022800873</v>
      </c>
      <c r="BB143" s="51">
        <f t="shared" si="69"/>
        <v>90.503125022800873</v>
      </c>
      <c r="BC143" s="55">
        <v>4716806</v>
      </c>
      <c r="BD143" s="55">
        <v>2906354.0299999746</v>
      </c>
      <c r="BE143" s="55">
        <v>2892356.031999974</v>
      </c>
      <c r="BF143" s="55">
        <v>4730804.9699999653</v>
      </c>
      <c r="BG143" s="51">
        <f t="shared" si="59"/>
        <v>99.518365696143334</v>
      </c>
      <c r="BH143" s="56">
        <f t="shared" si="55"/>
        <v>9.9327690733712171</v>
      </c>
      <c r="BI143" s="56">
        <f t="shared" si="56"/>
        <v>9.9327690733712171</v>
      </c>
      <c r="BJ143" s="56" t="str">
        <f t="shared" si="75"/>
        <v>5-10</v>
      </c>
      <c r="BK143" s="56">
        <f t="shared" si="49"/>
        <v>99.518365696143334</v>
      </c>
      <c r="BL143" s="56">
        <f t="shared" si="50"/>
        <v>9.9327690733712171</v>
      </c>
      <c r="BM143" s="56" t="str">
        <f t="shared" si="76"/>
        <v>5-10</v>
      </c>
      <c r="BN143" s="57"/>
      <c r="BO143" s="55">
        <f t="shared" si="70"/>
        <v>496156.23199999792</v>
      </c>
      <c r="BP143" s="56">
        <f t="shared" si="51"/>
        <v>9.4968749771991217</v>
      </c>
      <c r="BQ143" s="56" t="str">
        <f t="shared" si="77"/>
        <v>5-10</v>
      </c>
      <c r="BR143" s="58"/>
      <c r="BS143" s="60"/>
      <c r="BT143" s="60"/>
      <c r="BU143" s="60"/>
      <c r="BV143" s="60"/>
      <c r="BW143" s="60"/>
    </row>
    <row r="144" spans="1:79" s="59" customFormat="1" ht="33.75" hidden="1" customHeight="1" x14ac:dyDescent="0.25">
      <c r="A144" s="49">
        <v>14</v>
      </c>
      <c r="B144" s="50" t="s">
        <v>389</v>
      </c>
      <c r="C144" s="51" t="s">
        <v>375</v>
      </c>
      <c r="D144" s="51" t="s">
        <v>96</v>
      </c>
      <c r="E144" s="51" t="s">
        <v>376</v>
      </c>
      <c r="F144" s="52" t="s">
        <v>412</v>
      </c>
      <c r="G144" s="29" t="str">
        <f t="shared" si="71"/>
        <v>CHALLAKERE_66F06-NANNIVALA</v>
      </c>
      <c r="H144" s="51" t="s">
        <v>413</v>
      </c>
      <c r="I144" s="51" t="s">
        <v>100</v>
      </c>
      <c r="J144" s="51">
        <v>24.599999999999998</v>
      </c>
      <c r="K144" s="51">
        <v>16.400000000000002</v>
      </c>
      <c r="L144" s="51">
        <v>41</v>
      </c>
      <c r="M144" s="51">
        <v>169</v>
      </c>
      <c r="N144" s="51">
        <v>148</v>
      </c>
      <c r="O144" s="51">
        <v>627</v>
      </c>
      <c r="P144" s="51">
        <v>1212.846</v>
      </c>
      <c r="Q144" s="51">
        <v>1179.7</v>
      </c>
      <c r="R144" s="28">
        <f>VLOOKUP(G144,'[1]CTAZ Jan-25'!$I$167:$Z$2542,18,FALSE)</f>
        <v>1179.7</v>
      </c>
      <c r="S144" s="28">
        <f t="shared" si="72"/>
        <v>0</v>
      </c>
      <c r="T144" s="51">
        <f t="shared" si="60"/>
        <v>33.145999999999958</v>
      </c>
      <c r="U144" s="51">
        <v>20000</v>
      </c>
      <c r="V144" s="51">
        <f t="shared" si="61"/>
        <v>662919.99999999919</v>
      </c>
      <c r="W144" s="51">
        <v>1</v>
      </c>
      <c r="X144" s="51">
        <f t="shared" si="62"/>
        <v>662919.99999999919</v>
      </c>
      <c r="Y144" s="51">
        <v>0</v>
      </c>
      <c r="Z144" s="51">
        <v>0</v>
      </c>
      <c r="AA144" s="51">
        <f t="shared" si="63"/>
        <v>0</v>
      </c>
      <c r="AB144" s="51">
        <v>0</v>
      </c>
      <c r="AC144" s="51">
        <v>240000</v>
      </c>
      <c r="AD144" s="51">
        <f t="shared" si="57"/>
        <v>240000</v>
      </c>
      <c r="AE144" s="51">
        <v>0</v>
      </c>
      <c r="AF144" s="51">
        <v>0</v>
      </c>
      <c r="AG144" s="51">
        <f t="shared" si="67"/>
        <v>0</v>
      </c>
      <c r="AH144" s="51">
        <v>0</v>
      </c>
      <c r="AI144" s="51">
        <v>0</v>
      </c>
      <c r="AJ144" s="51">
        <f t="shared" si="64"/>
        <v>0</v>
      </c>
      <c r="AK144" s="51">
        <v>0</v>
      </c>
      <c r="AL144" s="51">
        <v>0</v>
      </c>
      <c r="AM144" s="51">
        <v>0</v>
      </c>
      <c r="AN144" s="51">
        <f t="shared" si="58"/>
        <v>902919.99999999919</v>
      </c>
      <c r="AO144" s="51"/>
      <c r="AP144" s="51"/>
      <c r="AQ144" s="51">
        <v>0</v>
      </c>
      <c r="AR144" s="51">
        <v>0</v>
      </c>
      <c r="AS144" s="51">
        <v>1839</v>
      </c>
      <c r="AT144" s="51">
        <v>815320.50999999384</v>
      </c>
      <c r="AU144" s="51">
        <f t="shared" si="65"/>
        <v>817159.50999999384</v>
      </c>
      <c r="AV144" s="51">
        <f t="shared" si="66"/>
        <v>85760.490000005346</v>
      </c>
      <c r="AW144" s="54">
        <f t="shared" si="68"/>
        <v>9.4981271873483166</v>
      </c>
      <c r="AX144" s="30">
        <f>VLOOKUP(G144,[2]Sheet4!$J$58:$AH$1975,25,FALSE)</f>
        <v>9.5</v>
      </c>
      <c r="AY144" s="30">
        <f t="shared" si="73"/>
        <v>-1.8728126516833754E-3</v>
      </c>
      <c r="AZ144" s="51" t="str">
        <f t="shared" si="74"/>
        <v>5-10</v>
      </c>
      <c r="BA144" s="51">
        <f t="shared" si="48"/>
        <v>90.501872812651683</v>
      </c>
      <c r="BB144" s="51">
        <f t="shared" si="69"/>
        <v>90.501872812651683</v>
      </c>
      <c r="BC144" s="55">
        <v>4435098</v>
      </c>
      <c r="BD144" s="55">
        <v>4765939.3600000022</v>
      </c>
      <c r="BE144" s="55">
        <v>4752617.1609999798</v>
      </c>
      <c r="BF144" s="55">
        <v>4448419.2699999968</v>
      </c>
      <c r="BG144" s="51">
        <f t="shared" si="59"/>
        <v>99.720470656596376</v>
      </c>
      <c r="BH144" s="56">
        <f t="shared" si="55"/>
        <v>9.7511064781895094</v>
      </c>
      <c r="BI144" s="56">
        <f t="shared" si="56"/>
        <v>9.7511064781895094</v>
      </c>
      <c r="BJ144" s="56" t="str">
        <f t="shared" si="75"/>
        <v>5-10</v>
      </c>
      <c r="BK144" s="56">
        <f t="shared" si="49"/>
        <v>99.720470656596376</v>
      </c>
      <c r="BL144" s="56">
        <f t="shared" si="50"/>
        <v>9.7511064781895094</v>
      </c>
      <c r="BM144" s="56" t="str">
        <f t="shared" si="76"/>
        <v>5-10</v>
      </c>
      <c r="BN144" s="57"/>
      <c r="BO144" s="55">
        <f t="shared" si="70"/>
        <v>817159.50999999384</v>
      </c>
      <c r="BP144" s="56">
        <f t="shared" si="51"/>
        <v>9.4981271873483166</v>
      </c>
      <c r="BQ144" s="56" t="str">
        <f t="shared" si="77"/>
        <v>5-10</v>
      </c>
      <c r="BR144" s="58"/>
      <c r="BS144" s="57"/>
      <c r="BT144" s="57"/>
      <c r="BU144" s="57"/>
      <c r="BV144" s="57"/>
      <c r="BW144" s="57"/>
    </row>
    <row r="145" spans="1:75" s="59" customFormat="1" ht="63.75" hidden="1" customHeight="1" x14ac:dyDescent="0.25">
      <c r="A145" s="49">
        <v>15</v>
      </c>
      <c r="B145" s="50" t="s">
        <v>414</v>
      </c>
      <c r="C145" s="51" t="s">
        <v>375</v>
      </c>
      <c r="D145" s="51" t="s">
        <v>368</v>
      </c>
      <c r="E145" s="51" t="s">
        <v>376</v>
      </c>
      <c r="F145" s="52" t="s">
        <v>415</v>
      </c>
      <c r="G145" s="29" t="str">
        <f t="shared" si="71"/>
        <v>CHALLAKERE_66F01-PAVAGADAROAD</v>
      </c>
      <c r="H145" s="51" t="s">
        <v>378</v>
      </c>
      <c r="I145" s="51" t="s">
        <v>223</v>
      </c>
      <c r="J145" s="51">
        <v>19.2</v>
      </c>
      <c r="K145" s="51">
        <v>12.8</v>
      </c>
      <c r="L145" s="51">
        <v>32</v>
      </c>
      <c r="M145" s="51">
        <v>125</v>
      </c>
      <c r="N145" s="51">
        <v>592</v>
      </c>
      <c r="O145" s="51">
        <v>144</v>
      </c>
      <c r="P145" s="51">
        <v>0</v>
      </c>
      <c r="Q145" s="51">
        <v>0</v>
      </c>
      <c r="R145" s="28">
        <f>VLOOKUP(G145,'[1]CTAZ Jan-25'!$I$167:$Z$2542,18,FALSE)</f>
        <v>0</v>
      </c>
      <c r="S145" s="28">
        <f t="shared" si="72"/>
        <v>0</v>
      </c>
      <c r="T145" s="51">
        <f t="shared" si="60"/>
        <v>0</v>
      </c>
      <c r="U145" s="51">
        <v>20000</v>
      </c>
      <c r="V145" s="51">
        <f t="shared" si="61"/>
        <v>0</v>
      </c>
      <c r="W145" s="51">
        <v>1</v>
      </c>
      <c r="X145" s="51">
        <f t="shared" si="62"/>
        <v>0</v>
      </c>
      <c r="Y145" s="53">
        <v>18357.210000000006</v>
      </c>
      <c r="Z145" s="53">
        <v>17977.060000000005</v>
      </c>
      <c r="AA145" s="51">
        <f t="shared" si="63"/>
        <v>380.15000000000146</v>
      </c>
      <c r="AB145" s="51">
        <v>1200</v>
      </c>
      <c r="AC145" s="51">
        <v>0</v>
      </c>
      <c r="AD145" s="51">
        <f t="shared" si="57"/>
        <v>456180.00000000175</v>
      </c>
      <c r="AE145" s="53">
        <v>0</v>
      </c>
      <c r="AF145" s="53">
        <v>0</v>
      </c>
      <c r="AG145" s="51">
        <f t="shared" si="67"/>
        <v>0</v>
      </c>
      <c r="AH145" s="51">
        <v>0</v>
      </c>
      <c r="AI145" s="53">
        <v>200000</v>
      </c>
      <c r="AJ145" s="51">
        <f t="shared" si="64"/>
        <v>200000</v>
      </c>
      <c r="AK145" s="51">
        <v>0</v>
      </c>
      <c r="AL145" s="51">
        <v>0</v>
      </c>
      <c r="AM145" s="51">
        <v>0</v>
      </c>
      <c r="AN145" s="51">
        <f t="shared" si="58"/>
        <v>256180.00000000175</v>
      </c>
      <c r="AO145" s="28">
        <f t="shared" ref="AO145:AO147" si="78">X145+Y145-AJ145+AM145</f>
        <v>-181642.78999999998</v>
      </c>
      <c r="AP145" s="28">
        <f t="shared" ref="AP145:AP147" si="79">AN145-AO145</f>
        <v>437822.79000000173</v>
      </c>
      <c r="AQ145" s="51">
        <v>0</v>
      </c>
      <c r="AR145" s="51">
        <v>0</v>
      </c>
      <c r="AS145" s="51">
        <v>122165</v>
      </c>
      <c r="AT145" s="51">
        <v>152767.20400000003</v>
      </c>
      <c r="AU145" s="51">
        <f t="shared" si="65"/>
        <v>274932.20400000003</v>
      </c>
      <c r="AV145" s="51">
        <f>AU145-AN145</f>
        <v>18752.203999998281</v>
      </c>
      <c r="AW145" s="54">
        <f t="shared" si="68"/>
        <v>7.319932859707297</v>
      </c>
      <c r="AX145" s="30">
        <f>VLOOKUP(G145,[2]Sheet4!$J$58:$AH$1975,25,FALSE)</f>
        <v>13.16</v>
      </c>
      <c r="AY145" s="30">
        <f t="shared" si="73"/>
        <v>-5.8400671402927031</v>
      </c>
      <c r="AZ145" s="51" t="str">
        <f t="shared" si="74"/>
        <v>5-10</v>
      </c>
      <c r="BA145" s="51">
        <f t="shared" si="48"/>
        <v>107.31993285970729</v>
      </c>
      <c r="BB145" s="51">
        <f t="shared" si="69"/>
        <v>107.31993285970729</v>
      </c>
      <c r="BC145" s="55">
        <v>3296188</v>
      </c>
      <c r="BD145" s="55">
        <v>2202341.519999994</v>
      </c>
      <c r="BE145" s="55">
        <v>1817642.9800000009</v>
      </c>
      <c r="BF145" s="55">
        <v>3680886.69</v>
      </c>
      <c r="BG145" s="51">
        <f t="shared" si="59"/>
        <v>82.532294083072372</v>
      </c>
      <c r="BH145" s="56">
        <f t="shared" si="55"/>
        <v>11.426397402470556</v>
      </c>
      <c r="BI145" s="56">
        <f t="shared" si="56"/>
        <v>11.426397402470556</v>
      </c>
      <c r="BJ145" s="56" t="str">
        <f t="shared" si="75"/>
        <v>10-15</v>
      </c>
      <c r="BK145" s="56">
        <f t="shared" si="49"/>
        <v>82.532294083072372</v>
      </c>
      <c r="BL145" s="56">
        <f t="shared" si="50"/>
        <v>11.426397402470556</v>
      </c>
      <c r="BM145" s="56" t="str">
        <f t="shared" si="76"/>
        <v>10-15</v>
      </c>
      <c r="BN145" s="57"/>
      <c r="BO145" s="55">
        <f t="shared" si="70"/>
        <v>274932.20400000003</v>
      </c>
      <c r="BP145" s="56">
        <f t="shared" si="51"/>
        <v>-7.319932859707297</v>
      </c>
      <c r="BQ145" s="56" t="str">
        <f t="shared" si="77"/>
        <v>&lt;0</v>
      </c>
      <c r="BR145" s="60" t="s">
        <v>416</v>
      </c>
      <c r="BS145" s="58" t="s">
        <v>417</v>
      </c>
      <c r="BT145" s="60" t="s">
        <v>417</v>
      </c>
      <c r="BU145" s="60" t="s">
        <v>395</v>
      </c>
      <c r="BV145" s="60" t="s">
        <v>394</v>
      </c>
      <c r="BW145" s="60" t="s">
        <v>394</v>
      </c>
    </row>
    <row r="146" spans="1:75" s="59" customFormat="1" ht="63.75" hidden="1" customHeight="1" x14ac:dyDescent="0.25">
      <c r="A146" s="49">
        <v>16</v>
      </c>
      <c r="B146" s="50" t="s">
        <v>414</v>
      </c>
      <c r="C146" s="51" t="s">
        <v>375</v>
      </c>
      <c r="D146" s="51" t="s">
        <v>368</v>
      </c>
      <c r="E146" s="51" t="s">
        <v>376</v>
      </c>
      <c r="F146" s="52" t="s">
        <v>418</v>
      </c>
      <c r="G146" s="29" t="str">
        <f t="shared" si="71"/>
        <v>CHALLAKERE_66F02-BANGALORE ROAD</v>
      </c>
      <c r="H146" s="51" t="s">
        <v>380</v>
      </c>
      <c r="I146" s="51" t="s">
        <v>223</v>
      </c>
      <c r="J146" s="51">
        <v>15</v>
      </c>
      <c r="K146" s="51">
        <v>10</v>
      </c>
      <c r="L146" s="51">
        <v>25</v>
      </c>
      <c r="M146" s="51">
        <v>114</v>
      </c>
      <c r="N146" s="51">
        <v>3236</v>
      </c>
      <c r="O146" s="51">
        <v>148</v>
      </c>
      <c r="P146" s="51">
        <v>0</v>
      </c>
      <c r="Q146" s="51">
        <v>0</v>
      </c>
      <c r="R146" s="28">
        <f>VLOOKUP(G146,'[1]CTAZ Jan-25'!$I$167:$Z$2542,18,FALSE)</f>
        <v>0</v>
      </c>
      <c r="S146" s="28">
        <f t="shared" si="72"/>
        <v>0</v>
      </c>
      <c r="T146" s="51">
        <f t="shared" si="60"/>
        <v>0</v>
      </c>
      <c r="U146" s="51">
        <v>20000</v>
      </c>
      <c r="V146" s="51">
        <f t="shared" si="61"/>
        <v>0</v>
      </c>
      <c r="W146" s="51">
        <v>1</v>
      </c>
      <c r="X146" s="51">
        <f t="shared" si="62"/>
        <v>0</v>
      </c>
      <c r="Y146" s="53">
        <v>19203.09</v>
      </c>
      <c r="Z146" s="53">
        <v>18852.89</v>
      </c>
      <c r="AA146" s="51">
        <f t="shared" si="63"/>
        <v>350.20000000000073</v>
      </c>
      <c r="AB146" s="51">
        <v>3000</v>
      </c>
      <c r="AC146" s="51">
        <v>200000</v>
      </c>
      <c r="AD146" s="51">
        <f t="shared" si="57"/>
        <v>1250600.0000000021</v>
      </c>
      <c r="AE146" s="53">
        <v>0</v>
      </c>
      <c r="AF146" s="53">
        <v>0</v>
      </c>
      <c r="AG146" s="51">
        <f t="shared" si="67"/>
        <v>0</v>
      </c>
      <c r="AH146" s="51">
        <v>0</v>
      </c>
      <c r="AI146" s="53">
        <v>0</v>
      </c>
      <c r="AJ146" s="51">
        <f t="shared" si="64"/>
        <v>0</v>
      </c>
      <c r="AK146" s="51">
        <v>0</v>
      </c>
      <c r="AL146" s="51">
        <v>0</v>
      </c>
      <c r="AM146" s="51">
        <v>0</v>
      </c>
      <c r="AN146" s="51">
        <f t="shared" si="58"/>
        <v>1250600.0000000021</v>
      </c>
      <c r="AO146" s="28">
        <f t="shared" si="78"/>
        <v>19203.09</v>
      </c>
      <c r="AP146" s="28">
        <f t="shared" si="79"/>
        <v>1231396.910000002</v>
      </c>
      <c r="AQ146" s="51">
        <v>0</v>
      </c>
      <c r="AR146" s="51">
        <v>0</v>
      </c>
      <c r="AS146" s="51">
        <v>809341.6</v>
      </c>
      <c r="AT146" s="51">
        <v>215310.76400000026</v>
      </c>
      <c r="AU146" s="51">
        <f t="shared" si="65"/>
        <v>1024652.3640000003</v>
      </c>
      <c r="AV146" s="51">
        <f t="shared" si="66"/>
        <v>225947.6360000018</v>
      </c>
      <c r="AW146" s="54">
        <f t="shared" si="68"/>
        <v>18.06713865344646</v>
      </c>
      <c r="AX146" s="30">
        <f>VLOOKUP(G146,[2]Sheet4!$J$58:$AH$1975,25,FALSE)</f>
        <v>13.65</v>
      </c>
      <c r="AY146" s="30">
        <f t="shared" si="73"/>
        <v>4.4171386534464592</v>
      </c>
      <c r="AZ146" s="51" t="str">
        <f t="shared" si="74"/>
        <v>15-20</v>
      </c>
      <c r="BA146" s="51">
        <f t="shared" si="48"/>
        <v>81.932861346553537</v>
      </c>
      <c r="BB146" s="51">
        <f t="shared" si="69"/>
        <v>81.932861346553537</v>
      </c>
      <c r="BC146" s="55">
        <v>8281219</v>
      </c>
      <c r="BD146" s="55">
        <v>9507245.6200000662</v>
      </c>
      <c r="BE146" s="55">
        <v>8571901.2990000863</v>
      </c>
      <c r="BF146" s="55">
        <v>9216563.4199999999</v>
      </c>
      <c r="BG146" s="51">
        <f t="shared" si="59"/>
        <v>90.161773889250014</v>
      </c>
      <c r="BH146" s="56">
        <f t="shared" si="55"/>
        <v>26.12787881172768</v>
      </c>
      <c r="BI146" s="56">
        <f t="shared" si="56"/>
        <v>26.12787881172768</v>
      </c>
      <c r="BJ146" s="56" t="str">
        <f t="shared" si="75"/>
        <v>20-30</v>
      </c>
      <c r="BK146" s="56">
        <f t="shared" si="49"/>
        <v>90.161773889250014</v>
      </c>
      <c r="BL146" s="56">
        <f t="shared" si="50"/>
        <v>26.12787881172768</v>
      </c>
      <c r="BM146" s="56" t="str">
        <f t="shared" si="76"/>
        <v>20-30</v>
      </c>
      <c r="BN146" s="57"/>
      <c r="BO146" s="55">
        <f t="shared" si="70"/>
        <v>1024652.3640000003</v>
      </c>
      <c r="BP146" s="56">
        <f t="shared" si="51"/>
        <v>18.06713865344646</v>
      </c>
      <c r="BQ146" s="56" t="str">
        <f t="shared" si="77"/>
        <v>15-20</v>
      </c>
      <c r="BR146" s="60"/>
      <c r="BS146" s="58" t="s">
        <v>417</v>
      </c>
      <c r="BT146" s="60" t="s">
        <v>417</v>
      </c>
      <c r="BU146" s="60" t="s">
        <v>395</v>
      </c>
      <c r="BV146" s="60" t="s">
        <v>394</v>
      </c>
      <c r="BW146" s="60" t="s">
        <v>394</v>
      </c>
    </row>
    <row r="147" spans="1:75" s="59" customFormat="1" ht="63.75" hidden="1" customHeight="1" x14ac:dyDescent="0.25">
      <c r="A147" s="49">
        <v>17</v>
      </c>
      <c r="B147" s="50" t="s">
        <v>414</v>
      </c>
      <c r="C147" s="51" t="s">
        <v>375</v>
      </c>
      <c r="D147" s="51" t="s">
        <v>368</v>
      </c>
      <c r="E147" s="51" t="s">
        <v>376</v>
      </c>
      <c r="F147" s="52" t="s">
        <v>419</v>
      </c>
      <c r="G147" s="29" t="str">
        <f t="shared" si="71"/>
        <v>CHALLAKERE_66F08-BELLARY ROAD</v>
      </c>
      <c r="H147" s="51" t="s">
        <v>386</v>
      </c>
      <c r="I147" s="51" t="s">
        <v>223</v>
      </c>
      <c r="J147" s="51">
        <v>18</v>
      </c>
      <c r="K147" s="51">
        <v>12</v>
      </c>
      <c r="L147" s="51">
        <v>30</v>
      </c>
      <c r="M147" s="51">
        <v>169</v>
      </c>
      <c r="N147" s="51">
        <v>1904</v>
      </c>
      <c r="O147" s="51">
        <v>171</v>
      </c>
      <c r="P147" s="51">
        <v>0</v>
      </c>
      <c r="Q147" s="51">
        <v>0</v>
      </c>
      <c r="R147" s="28">
        <f>VLOOKUP(G147,'[1]CTAZ Jan-25'!$I$167:$Z$2542,18,FALSE)</f>
        <v>0</v>
      </c>
      <c r="S147" s="28">
        <f t="shared" si="72"/>
        <v>0</v>
      </c>
      <c r="T147" s="51">
        <f t="shared" si="60"/>
        <v>0</v>
      </c>
      <c r="U147" s="51">
        <v>20000</v>
      </c>
      <c r="V147" s="51">
        <f t="shared" si="61"/>
        <v>0</v>
      </c>
      <c r="W147" s="51">
        <v>1</v>
      </c>
      <c r="X147" s="51">
        <f t="shared" si="62"/>
        <v>0</v>
      </c>
      <c r="Y147" s="53">
        <v>25260.290000000005</v>
      </c>
      <c r="Z147" s="53">
        <v>24950.560000000005</v>
      </c>
      <c r="AA147" s="51">
        <f t="shared" si="63"/>
        <v>309.72999999999956</v>
      </c>
      <c r="AB147" s="51">
        <v>2000</v>
      </c>
      <c r="AC147" s="51">
        <v>0</v>
      </c>
      <c r="AD147" s="51">
        <f t="shared" si="57"/>
        <v>619459.99999999907</v>
      </c>
      <c r="AE147" s="53">
        <v>0</v>
      </c>
      <c r="AF147" s="53">
        <v>0</v>
      </c>
      <c r="AG147" s="51">
        <f t="shared" si="67"/>
        <v>0</v>
      </c>
      <c r="AH147" s="51">
        <v>0</v>
      </c>
      <c r="AI147" s="53">
        <v>0</v>
      </c>
      <c r="AJ147" s="51">
        <f t="shared" si="64"/>
        <v>0</v>
      </c>
      <c r="AK147" s="51">
        <v>0</v>
      </c>
      <c r="AL147" s="51">
        <v>0</v>
      </c>
      <c r="AM147" s="51">
        <v>0</v>
      </c>
      <c r="AN147" s="51">
        <f t="shared" si="58"/>
        <v>619459.99999999907</v>
      </c>
      <c r="AO147" s="28">
        <f t="shared" si="78"/>
        <v>25260.290000000005</v>
      </c>
      <c r="AP147" s="28">
        <f t="shared" si="79"/>
        <v>594199.70999999903</v>
      </c>
      <c r="AQ147" s="51">
        <v>0</v>
      </c>
      <c r="AR147" s="51">
        <v>0</v>
      </c>
      <c r="AS147" s="51">
        <v>307587.05</v>
      </c>
      <c r="AT147" s="51">
        <v>258315.45400000055</v>
      </c>
      <c r="AU147" s="51">
        <f t="shared" si="65"/>
        <v>565902.50400000054</v>
      </c>
      <c r="AV147" s="51">
        <f t="shared" si="66"/>
        <v>53557.495999998529</v>
      </c>
      <c r="AW147" s="54">
        <f t="shared" si="68"/>
        <v>8.6458360507536582</v>
      </c>
      <c r="AX147" s="30">
        <f>VLOOKUP(G147,[2]Sheet4!$J$58:$AH$1975,25,FALSE)</f>
        <v>-20.43</v>
      </c>
      <c r="AY147" s="30">
        <f t="shared" si="73"/>
        <v>29.075836050753658</v>
      </c>
      <c r="AZ147" s="51" t="str">
        <f t="shared" si="74"/>
        <v>5-10</v>
      </c>
      <c r="BA147" s="51">
        <f t="shared" ref="BA147:BA210" si="80">+AU147/AN147*100</f>
        <v>91.354163949246342</v>
      </c>
      <c r="BB147" s="51">
        <f t="shared" si="69"/>
        <v>91.354163949246342</v>
      </c>
      <c r="BC147" s="55">
        <v>6726039</v>
      </c>
      <c r="BD147" s="55">
        <v>4764879.0499999886</v>
      </c>
      <c r="BE147" s="55">
        <v>4082757.0369999837</v>
      </c>
      <c r="BF147" s="55">
        <v>7408161.25</v>
      </c>
      <c r="BG147" s="51">
        <f t="shared" si="59"/>
        <v>85.68437927086508</v>
      </c>
      <c r="BH147" s="56">
        <f t="shared" si="55"/>
        <v>21.723751681999872</v>
      </c>
      <c r="BI147" s="56">
        <f t="shared" si="56"/>
        <v>21.723751681999872</v>
      </c>
      <c r="BJ147" s="56" t="str">
        <f t="shared" si="75"/>
        <v>20-30</v>
      </c>
      <c r="BK147" s="56">
        <f t="shared" ref="BK147:BK210" si="81">(IF(((BE147/BD147*100))&gt;100,100,((BE147/BD147*100))))</f>
        <v>85.68437927086508</v>
      </c>
      <c r="BL147" s="56">
        <f t="shared" ref="BL147:BL210" si="82">((1-BB147*BK147/10000))*100</f>
        <v>21.723751681999872</v>
      </c>
      <c r="BM147" s="56" t="str">
        <f t="shared" si="76"/>
        <v>20-30</v>
      </c>
      <c r="BN147" s="57"/>
      <c r="BO147" s="55">
        <f t="shared" si="70"/>
        <v>565902.50400000054</v>
      </c>
      <c r="BP147" s="56">
        <f t="shared" ref="BP147:BP210" si="83">+(AN147-BO147)/AN147*100</f>
        <v>8.6458360507536582</v>
      </c>
      <c r="BQ147" s="56" t="str">
        <f t="shared" si="77"/>
        <v>5-10</v>
      </c>
      <c r="BR147" s="60"/>
      <c r="BS147" s="58"/>
      <c r="BT147" s="60"/>
      <c r="BU147" s="60"/>
      <c r="BV147" s="60"/>
      <c r="BW147" s="60"/>
    </row>
    <row r="148" spans="1:75" s="59" customFormat="1" ht="33.75" hidden="1" customHeight="1" x14ac:dyDescent="0.25">
      <c r="A148" s="49">
        <v>18</v>
      </c>
      <c r="B148" s="50" t="s">
        <v>389</v>
      </c>
      <c r="C148" s="51" t="s">
        <v>375</v>
      </c>
      <c r="D148" s="51" t="s">
        <v>368</v>
      </c>
      <c r="E148" s="51" t="s">
        <v>376</v>
      </c>
      <c r="F148" s="52" t="s">
        <v>420</v>
      </c>
      <c r="G148" s="29" t="str">
        <f t="shared" si="71"/>
        <v>CHALLAKERE_66F10-AUXILARY+TOWNWATERSUPPLY(NEW)</v>
      </c>
      <c r="H148" s="51" t="s">
        <v>421</v>
      </c>
      <c r="I148" s="51" t="s">
        <v>422</v>
      </c>
      <c r="J148" s="51">
        <v>0</v>
      </c>
      <c r="K148" s="51">
        <v>0</v>
      </c>
      <c r="L148" s="51">
        <v>0</v>
      </c>
      <c r="M148" s="51">
        <v>0</v>
      </c>
      <c r="N148" s="51">
        <v>0</v>
      </c>
      <c r="O148" s="51">
        <v>0</v>
      </c>
      <c r="P148" s="51">
        <v>0</v>
      </c>
      <c r="Q148" s="51">
        <v>0</v>
      </c>
      <c r="R148" s="28" t="e">
        <f>VLOOKUP(G148,'[1]CTAZ Jan-25'!$I$167:$Z$2542,18,FALSE)</f>
        <v>#N/A</v>
      </c>
      <c r="S148" s="28" t="e">
        <f t="shared" si="72"/>
        <v>#N/A</v>
      </c>
      <c r="T148" s="51">
        <f t="shared" si="60"/>
        <v>0</v>
      </c>
      <c r="U148" s="51">
        <v>0</v>
      </c>
      <c r="V148" s="51">
        <f t="shared" si="61"/>
        <v>0</v>
      </c>
      <c r="W148" s="51">
        <v>1</v>
      </c>
      <c r="X148" s="51">
        <f t="shared" si="62"/>
        <v>0</v>
      </c>
      <c r="Y148" s="51">
        <v>0</v>
      </c>
      <c r="Z148" s="51">
        <v>0</v>
      </c>
      <c r="AA148" s="51">
        <f t="shared" si="63"/>
        <v>0</v>
      </c>
      <c r="AB148" s="51">
        <v>0</v>
      </c>
      <c r="AC148" s="51">
        <v>0</v>
      </c>
      <c r="AD148" s="51">
        <f t="shared" si="57"/>
        <v>0</v>
      </c>
      <c r="AE148" s="51">
        <v>0</v>
      </c>
      <c r="AF148" s="51">
        <v>0</v>
      </c>
      <c r="AG148" s="51">
        <f t="shared" si="67"/>
        <v>0</v>
      </c>
      <c r="AH148" s="51">
        <v>0</v>
      </c>
      <c r="AI148" s="51">
        <v>0</v>
      </c>
      <c r="AJ148" s="51">
        <f t="shared" si="64"/>
        <v>0</v>
      </c>
      <c r="AK148" s="51">
        <v>0</v>
      </c>
      <c r="AL148" s="51">
        <v>0</v>
      </c>
      <c r="AM148" s="51">
        <v>0</v>
      </c>
      <c r="AN148" s="51">
        <f t="shared" si="58"/>
        <v>0</v>
      </c>
      <c r="AO148" s="51"/>
      <c r="AP148" s="51"/>
      <c r="AQ148" s="51">
        <v>0</v>
      </c>
      <c r="AR148" s="51">
        <v>0</v>
      </c>
      <c r="AS148" s="51">
        <v>0</v>
      </c>
      <c r="AT148" s="51">
        <v>0</v>
      </c>
      <c r="AU148" s="51">
        <f t="shared" si="65"/>
        <v>0</v>
      </c>
      <c r="AV148" s="51">
        <f t="shared" si="66"/>
        <v>0</v>
      </c>
      <c r="AW148" s="54" t="e">
        <f t="shared" si="68"/>
        <v>#DIV/0!</v>
      </c>
      <c r="AX148" s="30" t="e">
        <f>VLOOKUP(G148,[2]Sheet4!$J$58:$AH$1975,25,FALSE)</f>
        <v>#N/A</v>
      </c>
      <c r="AY148" s="30" t="e">
        <f t="shared" si="73"/>
        <v>#DIV/0!</v>
      </c>
      <c r="AZ148" s="51" t="e">
        <f t="shared" si="74"/>
        <v>#DIV/0!</v>
      </c>
      <c r="BA148" s="51" t="e">
        <f t="shared" si="80"/>
        <v>#DIV/0!</v>
      </c>
      <c r="BB148" s="51" t="e">
        <f t="shared" si="69"/>
        <v>#DIV/0!</v>
      </c>
      <c r="BC148" s="55">
        <v>0</v>
      </c>
      <c r="BD148" s="55">
        <v>0</v>
      </c>
      <c r="BE148" s="55">
        <v>0</v>
      </c>
      <c r="BF148" s="55">
        <v>0</v>
      </c>
      <c r="BG148" s="51" t="e">
        <f t="shared" si="59"/>
        <v>#DIV/0!</v>
      </c>
      <c r="BH148" s="56" t="e">
        <f t="shared" si="55"/>
        <v>#DIV/0!</v>
      </c>
      <c r="BI148" s="56" t="e">
        <f t="shared" si="56"/>
        <v>#DIV/0!</v>
      </c>
      <c r="BJ148" s="56" t="e">
        <f t="shared" si="75"/>
        <v>#DIV/0!</v>
      </c>
      <c r="BK148" s="56" t="e">
        <f t="shared" si="81"/>
        <v>#DIV/0!</v>
      </c>
      <c r="BL148" s="56" t="e">
        <f t="shared" si="82"/>
        <v>#DIV/0!</v>
      </c>
      <c r="BM148" s="56" t="e">
        <f t="shared" si="76"/>
        <v>#DIV/0!</v>
      </c>
      <c r="BN148" s="57"/>
      <c r="BO148" s="55">
        <f t="shared" si="70"/>
        <v>0</v>
      </c>
      <c r="BP148" s="56" t="e">
        <f t="shared" si="83"/>
        <v>#DIV/0!</v>
      </c>
      <c r="BQ148" s="56" t="e">
        <f t="shared" si="77"/>
        <v>#DIV/0!</v>
      </c>
      <c r="BR148" s="58"/>
      <c r="BS148" s="60" t="s">
        <v>423</v>
      </c>
      <c r="BT148" s="57"/>
      <c r="BU148" s="57"/>
      <c r="BV148" s="57"/>
      <c r="BW148" s="57"/>
    </row>
    <row r="149" spans="1:75" s="59" customFormat="1" ht="69" hidden="1" customHeight="1" x14ac:dyDescent="0.25">
      <c r="A149" s="49">
        <v>19</v>
      </c>
      <c r="B149" s="50" t="s">
        <v>389</v>
      </c>
      <c r="C149" s="51" t="s">
        <v>375</v>
      </c>
      <c r="D149" s="51" t="s">
        <v>424</v>
      </c>
      <c r="E149" s="51" t="s">
        <v>376</v>
      </c>
      <c r="F149" s="52" t="s">
        <v>425</v>
      </c>
      <c r="G149" s="29" t="str">
        <f t="shared" si="71"/>
        <v>CHALLAKERE_66F11-VEERADIMMANAHALLY NJY</v>
      </c>
      <c r="H149" s="51" t="s">
        <v>426</v>
      </c>
      <c r="I149" s="51" t="s">
        <v>103</v>
      </c>
      <c r="J149" s="51">
        <v>14.399999999999999</v>
      </c>
      <c r="K149" s="51">
        <v>9.6000000000000014</v>
      </c>
      <c r="L149" s="51">
        <v>24</v>
      </c>
      <c r="M149" s="51">
        <v>27</v>
      </c>
      <c r="N149" s="51">
        <v>1381</v>
      </c>
      <c r="O149" s="51">
        <v>0</v>
      </c>
      <c r="P149" s="51">
        <v>1348.386</v>
      </c>
      <c r="Q149" s="51">
        <v>1313.65</v>
      </c>
      <c r="R149" s="28">
        <f>VLOOKUP(G149,'[1]CTAZ Jan-25'!$I$167:$Z$2542,18,FALSE)</f>
        <v>1313.65</v>
      </c>
      <c r="S149" s="28">
        <f t="shared" si="72"/>
        <v>0</v>
      </c>
      <c r="T149" s="51">
        <f t="shared" si="60"/>
        <v>34.735999999999876</v>
      </c>
      <c r="U149" s="51">
        <v>10000</v>
      </c>
      <c r="V149" s="51">
        <f t="shared" si="61"/>
        <v>347359.99999999878</v>
      </c>
      <c r="W149" s="51">
        <v>1</v>
      </c>
      <c r="X149" s="51">
        <f t="shared" si="62"/>
        <v>347359.99999999878</v>
      </c>
      <c r="Y149" s="51">
        <v>0</v>
      </c>
      <c r="Z149" s="51">
        <v>0</v>
      </c>
      <c r="AA149" s="51">
        <f t="shared" si="63"/>
        <v>0</v>
      </c>
      <c r="AB149" s="53">
        <v>0</v>
      </c>
      <c r="AC149" s="51">
        <v>0</v>
      </c>
      <c r="AD149" s="51">
        <f t="shared" si="57"/>
        <v>0</v>
      </c>
      <c r="AE149" s="51">
        <v>0</v>
      </c>
      <c r="AF149" s="51">
        <v>0</v>
      </c>
      <c r="AG149" s="51">
        <f t="shared" si="67"/>
        <v>0</v>
      </c>
      <c r="AH149" s="51">
        <v>0</v>
      </c>
      <c r="AI149" s="51">
        <v>10000</v>
      </c>
      <c r="AJ149" s="51">
        <f t="shared" si="64"/>
        <v>10000</v>
      </c>
      <c r="AK149" s="51">
        <v>0</v>
      </c>
      <c r="AL149" s="51">
        <v>0</v>
      </c>
      <c r="AM149" s="51">
        <v>0</v>
      </c>
      <c r="AN149" s="51">
        <f t="shared" si="58"/>
        <v>337359.99999999878</v>
      </c>
      <c r="AO149" s="51"/>
      <c r="AP149" s="51"/>
      <c r="AQ149" s="51">
        <v>0</v>
      </c>
      <c r="AR149" s="51">
        <v>0</v>
      </c>
      <c r="AS149" s="51">
        <v>293477.7</v>
      </c>
      <c r="AT149" s="51">
        <v>0</v>
      </c>
      <c r="AU149" s="51">
        <f t="shared" si="65"/>
        <v>293477.7</v>
      </c>
      <c r="AV149" s="51">
        <f t="shared" si="66"/>
        <v>43882.299999998766</v>
      </c>
      <c r="AW149" s="54">
        <f t="shared" si="68"/>
        <v>13.00755869101225</v>
      </c>
      <c r="AX149" s="30">
        <f>VLOOKUP(G149,[2]Sheet4!$J$58:$AH$1975,25,FALSE)</f>
        <v>13.02</v>
      </c>
      <c r="AY149" s="30">
        <f t="shared" si="73"/>
        <v>-1.2441308987749977E-2</v>
      </c>
      <c r="AZ149" s="51" t="str">
        <f t="shared" si="74"/>
        <v>10-15</v>
      </c>
      <c r="BA149" s="51">
        <f t="shared" si="80"/>
        <v>86.99244130898775</v>
      </c>
      <c r="BB149" s="51">
        <f t="shared" si="69"/>
        <v>86.99244130898775</v>
      </c>
      <c r="BC149" s="55">
        <v>34742350</v>
      </c>
      <c r="BD149" s="55">
        <v>3238502.4999999879</v>
      </c>
      <c r="BE149" s="55">
        <v>1521495.0299999928</v>
      </c>
      <c r="BF149" s="55">
        <v>36459357.469999999</v>
      </c>
      <c r="BG149" s="51">
        <f t="shared" si="59"/>
        <v>46.981437562577099</v>
      </c>
      <c r="BH149" s="56">
        <f t="shared" si="55"/>
        <v>59.129700502256391</v>
      </c>
      <c r="BI149" s="56">
        <f t="shared" si="56"/>
        <v>59.129700502256391</v>
      </c>
      <c r="BJ149" s="56" t="str">
        <f t="shared" si="75"/>
        <v>&gt;30</v>
      </c>
      <c r="BK149" s="56">
        <f t="shared" si="81"/>
        <v>46.981437562577099</v>
      </c>
      <c r="BL149" s="56">
        <f t="shared" si="82"/>
        <v>59.129700502256391</v>
      </c>
      <c r="BM149" s="56" t="str">
        <f t="shared" si="76"/>
        <v>&gt;30</v>
      </c>
      <c r="BN149" s="57"/>
      <c r="BO149" s="55">
        <f t="shared" si="70"/>
        <v>293477.7</v>
      </c>
      <c r="BP149" s="56">
        <f t="shared" si="83"/>
        <v>13.00755869101225</v>
      </c>
      <c r="BQ149" s="56" t="str">
        <f t="shared" si="77"/>
        <v>10-15</v>
      </c>
      <c r="BR149" s="58"/>
      <c r="BS149" s="60" t="s">
        <v>404</v>
      </c>
      <c r="BT149" s="60" t="s">
        <v>405</v>
      </c>
      <c r="BU149" s="60" t="s">
        <v>405</v>
      </c>
      <c r="BV149" s="57"/>
      <c r="BW149" s="57"/>
    </row>
    <row r="150" spans="1:75" s="59" customFormat="1" ht="69" hidden="1" customHeight="1" x14ac:dyDescent="0.25">
      <c r="A150" s="49">
        <v>20</v>
      </c>
      <c r="B150" s="50" t="s">
        <v>389</v>
      </c>
      <c r="C150" s="51" t="s">
        <v>375</v>
      </c>
      <c r="D150" s="51" t="s">
        <v>376</v>
      </c>
      <c r="E150" s="51" t="s">
        <v>376</v>
      </c>
      <c r="F150" s="52" t="s">
        <v>427</v>
      </c>
      <c r="G150" s="29" t="str">
        <f t="shared" si="71"/>
        <v>CHALLAKERE_66F13-KHB-1</v>
      </c>
      <c r="H150" s="51" t="s">
        <v>428</v>
      </c>
      <c r="I150" s="51" t="s">
        <v>383</v>
      </c>
      <c r="J150" s="51">
        <v>3.9</v>
      </c>
      <c r="K150" s="51">
        <v>2.6</v>
      </c>
      <c r="L150" s="51">
        <v>6.5</v>
      </c>
      <c r="M150" s="51">
        <v>0</v>
      </c>
      <c r="N150" s="51">
        <v>1</v>
      </c>
      <c r="O150" s="51">
        <v>0</v>
      </c>
      <c r="P150" s="51">
        <v>0</v>
      </c>
      <c r="Q150" s="51">
        <v>0</v>
      </c>
      <c r="R150" s="28" t="e">
        <f>VLOOKUP(G150,'[1]CTAZ Jan-25'!$I$167:$Z$2542,18,FALSE)</f>
        <v>#N/A</v>
      </c>
      <c r="S150" s="28" t="e">
        <f t="shared" si="72"/>
        <v>#N/A</v>
      </c>
      <c r="T150" s="51">
        <f t="shared" si="60"/>
        <v>0</v>
      </c>
      <c r="U150" s="51">
        <v>2000</v>
      </c>
      <c r="V150" s="51">
        <f t="shared" si="61"/>
        <v>0</v>
      </c>
      <c r="W150" s="51">
        <v>1</v>
      </c>
      <c r="X150" s="51">
        <f t="shared" si="62"/>
        <v>0</v>
      </c>
      <c r="Y150" s="51">
        <v>0</v>
      </c>
      <c r="Z150" s="51">
        <v>0</v>
      </c>
      <c r="AA150" s="51">
        <f t="shared" si="63"/>
        <v>0</v>
      </c>
      <c r="AB150" s="53">
        <v>0</v>
      </c>
      <c r="AC150" s="51">
        <v>0</v>
      </c>
      <c r="AD150" s="51">
        <f t="shared" si="57"/>
        <v>0</v>
      </c>
      <c r="AE150" s="51">
        <v>0</v>
      </c>
      <c r="AF150" s="51">
        <v>0</v>
      </c>
      <c r="AG150" s="51">
        <f t="shared" si="67"/>
        <v>0</v>
      </c>
      <c r="AH150" s="51">
        <v>0</v>
      </c>
      <c r="AI150" s="51">
        <v>0</v>
      </c>
      <c r="AJ150" s="51">
        <f t="shared" si="64"/>
        <v>0</v>
      </c>
      <c r="AK150" s="51">
        <v>0</v>
      </c>
      <c r="AL150" s="51">
        <v>0</v>
      </c>
      <c r="AM150" s="51">
        <v>0</v>
      </c>
      <c r="AN150" s="51">
        <f t="shared" si="58"/>
        <v>0</v>
      </c>
      <c r="AO150" s="51"/>
      <c r="AP150" s="51"/>
      <c r="AQ150" s="51">
        <v>0</v>
      </c>
      <c r="AR150" s="51">
        <v>0</v>
      </c>
      <c r="AS150" s="51">
        <v>0</v>
      </c>
      <c r="AT150" s="51">
        <v>0</v>
      </c>
      <c r="AU150" s="51">
        <f t="shared" si="65"/>
        <v>0</v>
      </c>
      <c r="AV150" s="51">
        <f t="shared" si="66"/>
        <v>0</v>
      </c>
      <c r="AW150" s="54" t="e">
        <f t="shared" si="68"/>
        <v>#DIV/0!</v>
      </c>
      <c r="AX150" s="30" t="e">
        <f>VLOOKUP(G150,[2]Sheet4!$J$58:$AH$1975,25,FALSE)</f>
        <v>#N/A</v>
      </c>
      <c r="AY150" s="30" t="e">
        <f t="shared" si="73"/>
        <v>#DIV/0!</v>
      </c>
      <c r="AZ150" s="51" t="e">
        <f t="shared" si="74"/>
        <v>#DIV/0!</v>
      </c>
      <c r="BA150" s="51" t="e">
        <f t="shared" si="80"/>
        <v>#DIV/0!</v>
      </c>
      <c r="BB150" s="51" t="e">
        <f t="shared" si="69"/>
        <v>#DIV/0!</v>
      </c>
      <c r="BC150" s="55">
        <v>0</v>
      </c>
      <c r="BD150" s="55">
        <v>0</v>
      </c>
      <c r="BE150" s="55">
        <v>0</v>
      </c>
      <c r="BF150" s="55">
        <v>0</v>
      </c>
      <c r="BG150" s="51" t="e">
        <f t="shared" si="59"/>
        <v>#DIV/0!</v>
      </c>
      <c r="BH150" s="56" t="e">
        <f t="shared" si="55"/>
        <v>#DIV/0!</v>
      </c>
      <c r="BI150" s="56" t="e">
        <f t="shared" si="56"/>
        <v>#DIV/0!</v>
      </c>
      <c r="BJ150" s="56" t="e">
        <f t="shared" si="75"/>
        <v>#DIV/0!</v>
      </c>
      <c r="BK150" s="56" t="e">
        <f t="shared" si="81"/>
        <v>#DIV/0!</v>
      </c>
      <c r="BL150" s="56" t="e">
        <f t="shared" si="82"/>
        <v>#DIV/0!</v>
      </c>
      <c r="BM150" s="56" t="e">
        <f t="shared" si="76"/>
        <v>#DIV/0!</v>
      </c>
      <c r="BN150" s="57"/>
      <c r="BO150" s="55">
        <f t="shared" si="70"/>
        <v>0</v>
      </c>
      <c r="BP150" s="56" t="e">
        <f t="shared" si="83"/>
        <v>#DIV/0!</v>
      </c>
      <c r="BQ150" s="56" t="e">
        <f t="shared" si="77"/>
        <v>#DIV/0!</v>
      </c>
      <c r="BR150" s="58"/>
      <c r="BS150" s="61" t="s">
        <v>429</v>
      </c>
      <c r="BT150" s="60"/>
      <c r="BU150" s="60"/>
      <c r="BV150" s="57"/>
      <c r="BW150" s="57"/>
    </row>
    <row r="151" spans="1:75" s="59" customFormat="1" ht="69" hidden="1" customHeight="1" x14ac:dyDescent="0.25">
      <c r="A151" s="49">
        <v>21</v>
      </c>
      <c r="B151" s="50" t="s">
        <v>389</v>
      </c>
      <c r="C151" s="51" t="s">
        <v>375</v>
      </c>
      <c r="D151" s="51" t="s">
        <v>376</v>
      </c>
      <c r="E151" s="51" t="s">
        <v>376</v>
      </c>
      <c r="F151" s="52" t="s">
        <v>430</v>
      </c>
      <c r="G151" s="29" t="str">
        <f t="shared" si="71"/>
        <v>CHALLAKERE_66F14-KHB-2</v>
      </c>
      <c r="H151" s="51" t="s">
        <v>431</v>
      </c>
      <c r="I151" s="51" t="s">
        <v>383</v>
      </c>
      <c r="J151" s="51">
        <v>3.9</v>
      </c>
      <c r="K151" s="51">
        <v>2.6</v>
      </c>
      <c r="L151" s="51">
        <v>6.5</v>
      </c>
      <c r="M151" s="51">
        <v>0</v>
      </c>
      <c r="N151" s="51">
        <v>1</v>
      </c>
      <c r="O151" s="51">
        <v>0</v>
      </c>
      <c r="P151" s="51">
        <v>0</v>
      </c>
      <c r="Q151" s="51">
        <v>0</v>
      </c>
      <c r="R151" s="28" t="e">
        <f>VLOOKUP(G151,'[1]CTAZ Jan-25'!$I$167:$Z$2542,18,FALSE)</f>
        <v>#N/A</v>
      </c>
      <c r="S151" s="28" t="e">
        <f t="shared" si="72"/>
        <v>#N/A</v>
      </c>
      <c r="T151" s="51">
        <f t="shared" si="60"/>
        <v>0</v>
      </c>
      <c r="U151" s="51">
        <v>2000</v>
      </c>
      <c r="V151" s="51">
        <f t="shared" si="61"/>
        <v>0</v>
      </c>
      <c r="W151" s="51">
        <v>1</v>
      </c>
      <c r="X151" s="51">
        <f t="shared" si="62"/>
        <v>0</v>
      </c>
      <c r="Y151" s="51">
        <v>0</v>
      </c>
      <c r="Z151" s="51">
        <v>0</v>
      </c>
      <c r="AA151" s="51">
        <f t="shared" si="63"/>
        <v>0</v>
      </c>
      <c r="AB151" s="51">
        <v>0</v>
      </c>
      <c r="AC151" s="51">
        <v>0</v>
      </c>
      <c r="AD151" s="51">
        <f t="shared" si="57"/>
        <v>0</v>
      </c>
      <c r="AE151" s="51">
        <v>0</v>
      </c>
      <c r="AF151" s="51">
        <v>0</v>
      </c>
      <c r="AG151" s="51">
        <f t="shared" si="67"/>
        <v>0</v>
      </c>
      <c r="AH151" s="51">
        <v>0</v>
      </c>
      <c r="AI151" s="51">
        <v>0</v>
      </c>
      <c r="AJ151" s="51">
        <f t="shared" si="64"/>
        <v>0</v>
      </c>
      <c r="AK151" s="51">
        <v>0</v>
      </c>
      <c r="AL151" s="51">
        <v>0</v>
      </c>
      <c r="AM151" s="51">
        <v>0</v>
      </c>
      <c r="AN151" s="51">
        <f t="shared" si="58"/>
        <v>0</v>
      </c>
      <c r="AO151" s="51"/>
      <c r="AP151" s="51"/>
      <c r="AQ151" s="51">
        <v>0</v>
      </c>
      <c r="AR151" s="51">
        <v>0</v>
      </c>
      <c r="AS151" s="51">
        <v>0</v>
      </c>
      <c r="AT151" s="51">
        <v>0</v>
      </c>
      <c r="AU151" s="51">
        <f t="shared" si="65"/>
        <v>0</v>
      </c>
      <c r="AV151" s="51">
        <f t="shared" si="66"/>
        <v>0</v>
      </c>
      <c r="AW151" s="54" t="e">
        <f t="shared" si="68"/>
        <v>#DIV/0!</v>
      </c>
      <c r="AX151" s="30" t="e">
        <f>VLOOKUP(G151,[2]Sheet4!$J$58:$AH$1975,25,FALSE)</f>
        <v>#N/A</v>
      </c>
      <c r="AY151" s="30" t="e">
        <f t="shared" si="73"/>
        <v>#DIV/0!</v>
      </c>
      <c r="AZ151" s="51" t="e">
        <f t="shared" si="74"/>
        <v>#DIV/0!</v>
      </c>
      <c r="BA151" s="51" t="e">
        <f t="shared" si="80"/>
        <v>#DIV/0!</v>
      </c>
      <c r="BB151" s="51" t="e">
        <f t="shared" si="69"/>
        <v>#DIV/0!</v>
      </c>
      <c r="BC151" s="55">
        <v>0</v>
      </c>
      <c r="BD151" s="55">
        <v>0</v>
      </c>
      <c r="BE151" s="55">
        <v>0</v>
      </c>
      <c r="BF151" s="55">
        <v>0</v>
      </c>
      <c r="BG151" s="51" t="e">
        <f t="shared" si="59"/>
        <v>#DIV/0!</v>
      </c>
      <c r="BH151" s="56" t="e">
        <f t="shared" si="55"/>
        <v>#DIV/0!</v>
      </c>
      <c r="BI151" s="56" t="e">
        <f t="shared" si="56"/>
        <v>#DIV/0!</v>
      </c>
      <c r="BJ151" s="56" t="e">
        <f t="shared" si="75"/>
        <v>#DIV/0!</v>
      </c>
      <c r="BK151" s="56" t="e">
        <f t="shared" si="81"/>
        <v>#DIV/0!</v>
      </c>
      <c r="BL151" s="56" t="e">
        <f t="shared" si="82"/>
        <v>#DIV/0!</v>
      </c>
      <c r="BM151" s="56" t="e">
        <f t="shared" si="76"/>
        <v>#DIV/0!</v>
      </c>
      <c r="BN151" s="57"/>
      <c r="BO151" s="55">
        <f t="shared" si="70"/>
        <v>0</v>
      </c>
      <c r="BP151" s="56" t="e">
        <f t="shared" si="83"/>
        <v>#DIV/0!</v>
      </c>
      <c r="BQ151" s="56" t="e">
        <f t="shared" si="77"/>
        <v>#DIV/0!</v>
      </c>
      <c r="BR151" s="58"/>
      <c r="BS151" s="61" t="s">
        <v>429</v>
      </c>
      <c r="BT151" s="60"/>
      <c r="BU151" s="60"/>
      <c r="BV151" s="57"/>
      <c r="BW151" s="57"/>
    </row>
    <row r="152" spans="1:75" s="59" customFormat="1" ht="70.5" hidden="1" customHeight="1" x14ac:dyDescent="0.25">
      <c r="A152" s="49">
        <v>22</v>
      </c>
      <c r="B152" s="50" t="s">
        <v>389</v>
      </c>
      <c r="C152" s="51" t="s">
        <v>375</v>
      </c>
      <c r="D152" s="51" t="s">
        <v>432</v>
      </c>
      <c r="E152" s="51" t="s">
        <v>433</v>
      </c>
      <c r="F152" s="52" t="s">
        <v>434</v>
      </c>
      <c r="G152" s="29" t="str">
        <f t="shared" si="71"/>
        <v>DYAVARANAHALLI_66F05- PURLAHALLY NJY</v>
      </c>
      <c r="H152" s="51" t="s">
        <v>435</v>
      </c>
      <c r="I152" s="51" t="s">
        <v>103</v>
      </c>
      <c r="J152" s="51">
        <v>12</v>
      </c>
      <c r="K152" s="51">
        <v>8</v>
      </c>
      <c r="L152" s="51">
        <v>20</v>
      </c>
      <c r="M152" s="51">
        <v>39</v>
      </c>
      <c r="N152" s="51">
        <v>1880</v>
      </c>
      <c r="O152" s="51">
        <v>0</v>
      </c>
      <c r="P152" s="51">
        <v>624.95399999999995</v>
      </c>
      <c r="Q152" s="51">
        <v>617.14</v>
      </c>
      <c r="R152" s="28">
        <f>VLOOKUP(G152,'[1]CTAZ Jan-25'!$I$167:$Z$2542,18,FALSE)</f>
        <v>617.14</v>
      </c>
      <c r="S152" s="28">
        <f t="shared" si="72"/>
        <v>0</v>
      </c>
      <c r="T152" s="51">
        <f t="shared" si="60"/>
        <v>7.8139999999999645</v>
      </c>
      <c r="U152" s="51">
        <v>10000</v>
      </c>
      <c r="V152" s="51">
        <f t="shared" si="61"/>
        <v>78139.999999999651</v>
      </c>
      <c r="W152" s="51">
        <v>1</v>
      </c>
      <c r="X152" s="51">
        <f t="shared" si="62"/>
        <v>78139.999999999651</v>
      </c>
      <c r="Y152" s="51">
        <v>0</v>
      </c>
      <c r="Z152" s="51">
        <v>0</v>
      </c>
      <c r="AA152" s="51">
        <f t="shared" si="63"/>
        <v>0</v>
      </c>
      <c r="AB152" s="51">
        <v>0</v>
      </c>
      <c r="AC152" s="51">
        <v>32000</v>
      </c>
      <c r="AD152" s="51">
        <f t="shared" si="57"/>
        <v>32000</v>
      </c>
      <c r="AE152" s="51">
        <v>0</v>
      </c>
      <c r="AF152" s="51">
        <v>0</v>
      </c>
      <c r="AG152" s="51">
        <f t="shared" si="67"/>
        <v>0</v>
      </c>
      <c r="AH152" s="51">
        <v>0</v>
      </c>
      <c r="AI152" s="51">
        <v>0</v>
      </c>
      <c r="AJ152" s="51">
        <f t="shared" si="64"/>
        <v>0</v>
      </c>
      <c r="AK152" s="51">
        <v>0</v>
      </c>
      <c r="AL152" s="51">
        <v>0</v>
      </c>
      <c r="AM152" s="51">
        <v>0</v>
      </c>
      <c r="AN152" s="51">
        <f t="shared" si="58"/>
        <v>110139.99999999965</v>
      </c>
      <c r="AO152" s="51"/>
      <c r="AP152" s="51"/>
      <c r="AQ152" s="51">
        <v>0</v>
      </c>
      <c r="AR152" s="51">
        <v>0</v>
      </c>
      <c r="AS152" s="51">
        <v>96583</v>
      </c>
      <c r="AT152" s="51">
        <v>0</v>
      </c>
      <c r="AU152" s="51">
        <f t="shared" si="65"/>
        <v>96583</v>
      </c>
      <c r="AV152" s="51">
        <f t="shared" si="66"/>
        <v>13556.999999999651</v>
      </c>
      <c r="AW152" s="54">
        <f t="shared" si="68"/>
        <v>12.308879607771649</v>
      </c>
      <c r="AX152" s="30">
        <f>VLOOKUP(G152,[2]Sheet4!$J$58:$AH$1975,25,FALSE)</f>
        <v>12.28</v>
      </c>
      <c r="AY152" s="30">
        <f t="shared" si="73"/>
        <v>2.8879607771649773E-2</v>
      </c>
      <c r="AZ152" s="51" t="str">
        <f t="shared" si="74"/>
        <v>10-15</v>
      </c>
      <c r="BA152" s="51">
        <f t="shared" si="80"/>
        <v>87.691120392228356</v>
      </c>
      <c r="BB152" s="51">
        <f t="shared" si="69"/>
        <v>87.691120392228356</v>
      </c>
      <c r="BC152" s="55">
        <v>16202327</v>
      </c>
      <c r="BD152" s="55">
        <v>1708579.800000001</v>
      </c>
      <c r="BE152" s="55">
        <v>577853.80000000098</v>
      </c>
      <c r="BF152" s="55">
        <v>17333053</v>
      </c>
      <c r="BG152" s="51">
        <f t="shared" si="59"/>
        <v>33.82070887177764</v>
      </c>
      <c r="BH152" s="56">
        <f t="shared" si="55"/>
        <v>70.342241465744422</v>
      </c>
      <c r="BI152" s="56">
        <f t="shared" si="56"/>
        <v>70.342241465744422</v>
      </c>
      <c r="BJ152" s="56" t="str">
        <f t="shared" si="75"/>
        <v>&gt;30</v>
      </c>
      <c r="BK152" s="56">
        <f t="shared" si="81"/>
        <v>33.82070887177764</v>
      </c>
      <c r="BL152" s="56">
        <f t="shared" si="82"/>
        <v>70.342241465744422</v>
      </c>
      <c r="BM152" s="56" t="str">
        <f t="shared" si="76"/>
        <v>&gt;30</v>
      </c>
      <c r="BN152" s="57"/>
      <c r="BO152" s="55">
        <f t="shared" si="70"/>
        <v>96583</v>
      </c>
      <c r="BP152" s="56">
        <f t="shared" si="83"/>
        <v>12.308879607771649</v>
      </c>
      <c r="BQ152" s="56" t="str">
        <f t="shared" si="77"/>
        <v>10-15</v>
      </c>
      <c r="BR152" s="58"/>
      <c r="BS152" s="60" t="s">
        <v>404</v>
      </c>
      <c r="BT152" s="60" t="s">
        <v>405</v>
      </c>
      <c r="BU152" s="60" t="s">
        <v>405</v>
      </c>
      <c r="BV152" s="57"/>
      <c r="BW152" s="57"/>
    </row>
    <row r="153" spans="1:75" s="59" customFormat="1" ht="33.75" hidden="1" customHeight="1" x14ac:dyDescent="0.25">
      <c r="A153" s="49">
        <v>23</v>
      </c>
      <c r="B153" s="50" t="s">
        <v>389</v>
      </c>
      <c r="C153" s="51" t="s">
        <v>375</v>
      </c>
      <c r="D153" s="51" t="s">
        <v>432</v>
      </c>
      <c r="E153" s="51" t="s">
        <v>433</v>
      </c>
      <c r="F153" s="52" t="s">
        <v>436</v>
      </c>
      <c r="G153" s="29" t="str">
        <f t="shared" si="71"/>
        <v>DYAVARANAHALLI_66F09-SURANAHALLI</v>
      </c>
      <c r="H153" s="51" t="s">
        <v>437</v>
      </c>
      <c r="I153" s="51" t="s">
        <v>100</v>
      </c>
      <c r="J153" s="51">
        <v>19.2</v>
      </c>
      <c r="K153" s="51">
        <v>12.8</v>
      </c>
      <c r="L153" s="51">
        <v>32</v>
      </c>
      <c r="M153" s="51">
        <v>180</v>
      </c>
      <c r="N153" s="51">
        <v>105</v>
      </c>
      <c r="O153" s="51">
        <v>534</v>
      </c>
      <c r="P153" s="51">
        <v>11631</v>
      </c>
      <c r="Q153" s="51">
        <v>11385.5</v>
      </c>
      <c r="R153" s="28">
        <f>VLOOKUP(G153,'[1]CTAZ Jan-25'!$I$167:$Z$2542,18,FALSE)</f>
        <v>11385.5</v>
      </c>
      <c r="S153" s="28">
        <f t="shared" si="72"/>
        <v>0</v>
      </c>
      <c r="T153" s="51">
        <f t="shared" si="60"/>
        <v>245.5</v>
      </c>
      <c r="U153" s="51">
        <v>2000</v>
      </c>
      <c r="V153" s="51">
        <f t="shared" si="61"/>
        <v>491000</v>
      </c>
      <c r="W153" s="51">
        <v>1</v>
      </c>
      <c r="X153" s="51">
        <f t="shared" si="62"/>
        <v>491000</v>
      </c>
      <c r="Y153" s="51">
        <v>0</v>
      </c>
      <c r="Z153" s="51">
        <v>0</v>
      </c>
      <c r="AA153" s="51">
        <f t="shared" si="63"/>
        <v>0</v>
      </c>
      <c r="AB153" s="51">
        <v>0</v>
      </c>
      <c r="AC153" s="51">
        <v>250000</v>
      </c>
      <c r="AD153" s="51">
        <f t="shared" si="57"/>
        <v>250000</v>
      </c>
      <c r="AE153" s="51">
        <v>0</v>
      </c>
      <c r="AF153" s="51">
        <v>0</v>
      </c>
      <c r="AG153" s="51">
        <f t="shared" si="67"/>
        <v>0</v>
      </c>
      <c r="AH153" s="51">
        <v>0</v>
      </c>
      <c r="AI153" s="51">
        <v>0</v>
      </c>
      <c r="AJ153" s="51">
        <f t="shared" si="64"/>
        <v>0</v>
      </c>
      <c r="AK153" s="51">
        <v>0</v>
      </c>
      <c r="AL153" s="51">
        <v>0</v>
      </c>
      <c r="AM153" s="51">
        <v>0</v>
      </c>
      <c r="AN153" s="51">
        <f t="shared" si="58"/>
        <v>741000</v>
      </c>
      <c r="AO153" s="51"/>
      <c r="AP153" s="51"/>
      <c r="AQ153" s="51">
        <v>0</v>
      </c>
      <c r="AR153" s="51">
        <v>0</v>
      </c>
      <c r="AS153" s="51">
        <v>6772</v>
      </c>
      <c r="AT153" s="51">
        <v>663831.98700000218</v>
      </c>
      <c r="AU153" s="51">
        <f t="shared" si="65"/>
        <v>670603.98700000218</v>
      </c>
      <c r="AV153" s="51">
        <f t="shared" si="66"/>
        <v>70396.012999997823</v>
      </c>
      <c r="AW153" s="54">
        <f t="shared" si="68"/>
        <v>9.5001367071522029</v>
      </c>
      <c r="AX153" s="30">
        <f>VLOOKUP(G153,[2]Sheet4!$J$58:$AH$1975,25,FALSE)</f>
        <v>9.5</v>
      </c>
      <c r="AY153" s="30">
        <f t="shared" si="73"/>
        <v>1.3670715220293062E-4</v>
      </c>
      <c r="AZ153" s="51" t="str">
        <f t="shared" si="74"/>
        <v>5-10</v>
      </c>
      <c r="BA153" s="51">
        <f t="shared" si="80"/>
        <v>90.499863292847792</v>
      </c>
      <c r="BB153" s="51">
        <f t="shared" si="69"/>
        <v>90.499863292847792</v>
      </c>
      <c r="BC153" s="55">
        <v>1388218</v>
      </c>
      <c r="BD153" s="55">
        <v>3916406.7800000366</v>
      </c>
      <c r="BE153" s="55">
        <v>3868351.5820000139</v>
      </c>
      <c r="BF153" s="55">
        <v>1436273</v>
      </c>
      <c r="BG153" s="51">
        <f t="shared" si="59"/>
        <v>98.772977356554819</v>
      </c>
      <c r="BH153" s="56">
        <f t="shared" si="55"/>
        <v>10.610590522042385</v>
      </c>
      <c r="BI153" s="56">
        <f t="shared" si="56"/>
        <v>10.610590522042385</v>
      </c>
      <c r="BJ153" s="56" t="str">
        <f t="shared" si="75"/>
        <v>10-15</v>
      </c>
      <c r="BK153" s="56">
        <f t="shared" si="81"/>
        <v>98.772977356554819</v>
      </c>
      <c r="BL153" s="56">
        <f t="shared" si="82"/>
        <v>10.610590522042385</v>
      </c>
      <c r="BM153" s="56" t="str">
        <f t="shared" si="76"/>
        <v>10-15</v>
      </c>
      <c r="BN153" s="57"/>
      <c r="BO153" s="55">
        <f t="shared" si="70"/>
        <v>670603.98700000218</v>
      </c>
      <c r="BP153" s="56">
        <f t="shared" si="83"/>
        <v>9.5001367071522029</v>
      </c>
      <c r="BQ153" s="56" t="str">
        <f t="shared" si="77"/>
        <v>5-10</v>
      </c>
      <c r="BR153" s="58"/>
      <c r="BS153" s="57"/>
      <c r="BT153" s="57"/>
      <c r="BU153" s="57"/>
      <c r="BV153" s="57"/>
      <c r="BW153" s="57"/>
    </row>
    <row r="154" spans="1:75" s="59" customFormat="1" ht="33.75" hidden="1" customHeight="1" x14ac:dyDescent="0.25">
      <c r="A154" s="49">
        <v>24</v>
      </c>
      <c r="B154" s="50" t="s">
        <v>389</v>
      </c>
      <c r="C154" s="51" t="s">
        <v>375</v>
      </c>
      <c r="D154" s="51" t="s">
        <v>432</v>
      </c>
      <c r="E154" s="51" t="s">
        <v>433</v>
      </c>
      <c r="F154" s="52" t="s">
        <v>438</v>
      </c>
      <c r="G154" s="29" t="str">
        <f t="shared" si="71"/>
        <v>DYAVARANAHALLI_66F01-DEVARAMARIKUNTTE</v>
      </c>
      <c r="H154" s="51" t="s">
        <v>439</v>
      </c>
      <c r="I154" s="51" t="s">
        <v>100</v>
      </c>
      <c r="J154" s="51">
        <v>15</v>
      </c>
      <c r="K154" s="51">
        <v>10</v>
      </c>
      <c r="L154" s="51">
        <v>25</v>
      </c>
      <c r="M154" s="51">
        <v>111</v>
      </c>
      <c r="N154" s="51">
        <v>2</v>
      </c>
      <c r="O154" s="51">
        <v>453</v>
      </c>
      <c r="P154" s="51">
        <v>894.84</v>
      </c>
      <c r="Q154" s="51">
        <v>872.87</v>
      </c>
      <c r="R154" s="28">
        <f>VLOOKUP(G154,'[1]CTAZ Jan-25'!$I$167:$Z$2542,18,FALSE)</f>
        <v>872.87</v>
      </c>
      <c r="S154" s="28">
        <f t="shared" si="72"/>
        <v>0</v>
      </c>
      <c r="T154" s="51">
        <f t="shared" si="60"/>
        <v>21.970000000000027</v>
      </c>
      <c r="U154" s="51">
        <v>20000</v>
      </c>
      <c r="V154" s="51">
        <f t="shared" si="61"/>
        <v>439400.00000000052</v>
      </c>
      <c r="W154" s="51">
        <v>1</v>
      </c>
      <c r="X154" s="51">
        <f t="shared" si="62"/>
        <v>439400.00000000052</v>
      </c>
      <c r="Y154" s="51">
        <v>0</v>
      </c>
      <c r="Z154" s="51">
        <v>0</v>
      </c>
      <c r="AA154" s="51">
        <f t="shared" si="63"/>
        <v>0</v>
      </c>
      <c r="AB154" s="51">
        <v>0</v>
      </c>
      <c r="AC154" s="51">
        <v>0</v>
      </c>
      <c r="AD154" s="51">
        <f t="shared" si="57"/>
        <v>0</v>
      </c>
      <c r="AE154" s="51">
        <v>0</v>
      </c>
      <c r="AF154" s="51">
        <v>0</v>
      </c>
      <c r="AG154" s="51">
        <f t="shared" si="67"/>
        <v>0</v>
      </c>
      <c r="AH154" s="51">
        <v>0</v>
      </c>
      <c r="AI154" s="51">
        <v>0</v>
      </c>
      <c r="AJ154" s="51">
        <f t="shared" si="64"/>
        <v>0</v>
      </c>
      <c r="AK154" s="51">
        <v>0</v>
      </c>
      <c r="AL154" s="51">
        <v>0</v>
      </c>
      <c r="AM154" s="51">
        <v>0</v>
      </c>
      <c r="AN154" s="51">
        <f t="shared" si="58"/>
        <v>439400.00000000052</v>
      </c>
      <c r="AO154" s="51"/>
      <c r="AP154" s="51"/>
      <c r="AQ154" s="51">
        <v>0</v>
      </c>
      <c r="AR154" s="51">
        <v>0</v>
      </c>
      <c r="AS154" s="51">
        <v>1908</v>
      </c>
      <c r="AT154" s="51">
        <v>395749.88699999987</v>
      </c>
      <c r="AU154" s="51">
        <f t="shared" si="65"/>
        <v>397657.88699999987</v>
      </c>
      <c r="AV154" s="51">
        <f t="shared" si="66"/>
        <v>41742.113000000652</v>
      </c>
      <c r="AW154" s="54">
        <f t="shared" si="68"/>
        <v>9.499798133818981</v>
      </c>
      <c r="AX154" s="30">
        <f>VLOOKUP(G154,[2]Sheet4!$J$58:$AH$1975,25,FALSE)</f>
        <v>9.5</v>
      </c>
      <c r="AY154" s="30">
        <f t="shared" si="73"/>
        <v>-2.0186618101902809E-4</v>
      </c>
      <c r="AZ154" s="51" t="str">
        <f t="shared" si="74"/>
        <v>5-10</v>
      </c>
      <c r="BA154" s="51">
        <f t="shared" si="80"/>
        <v>90.500201866181015</v>
      </c>
      <c r="BB154" s="51">
        <f t="shared" si="69"/>
        <v>90.500201866181015</v>
      </c>
      <c r="BC154" s="55">
        <v>502689</v>
      </c>
      <c r="BD154" s="55">
        <v>2334758.239999983</v>
      </c>
      <c r="BE154" s="55">
        <v>2330953.3860000088</v>
      </c>
      <c r="BF154" s="55">
        <v>506494.69000000006</v>
      </c>
      <c r="BG154" s="51">
        <f t="shared" si="59"/>
        <v>99.837034347505977</v>
      </c>
      <c r="BH154" s="56">
        <f t="shared" si="55"/>
        <v>9.6472823782986268</v>
      </c>
      <c r="BI154" s="56">
        <f t="shared" si="56"/>
        <v>9.6472823782986268</v>
      </c>
      <c r="BJ154" s="56" t="str">
        <f t="shared" si="75"/>
        <v>5-10</v>
      </c>
      <c r="BK154" s="56">
        <f t="shared" si="81"/>
        <v>99.837034347505977</v>
      </c>
      <c r="BL154" s="56">
        <f t="shared" si="82"/>
        <v>9.6472823782986268</v>
      </c>
      <c r="BM154" s="56" t="str">
        <f t="shared" si="76"/>
        <v>5-10</v>
      </c>
      <c r="BN154" s="57"/>
      <c r="BO154" s="55">
        <f t="shared" si="70"/>
        <v>397657.88699999987</v>
      </c>
      <c r="BP154" s="56">
        <f t="shared" si="83"/>
        <v>9.499798133818981</v>
      </c>
      <c r="BQ154" s="56" t="str">
        <f t="shared" si="77"/>
        <v>5-10</v>
      </c>
      <c r="BR154" s="58"/>
      <c r="BS154" s="57"/>
      <c r="BT154" s="57"/>
      <c r="BU154" s="57"/>
      <c r="BV154" s="57"/>
      <c r="BW154" s="57"/>
    </row>
    <row r="155" spans="1:75" s="59" customFormat="1" ht="70.5" hidden="1" customHeight="1" x14ac:dyDescent="0.25">
      <c r="A155" s="49">
        <v>25</v>
      </c>
      <c r="B155" s="50" t="s">
        <v>389</v>
      </c>
      <c r="C155" s="51" t="s">
        <v>375</v>
      </c>
      <c r="D155" s="51" t="s">
        <v>440</v>
      </c>
      <c r="E155" s="51" t="s">
        <v>433</v>
      </c>
      <c r="F155" s="52" t="s">
        <v>441</v>
      </c>
      <c r="G155" s="29" t="str">
        <f t="shared" si="71"/>
        <v>DYAVARANAHALLI_66F06-JAJUR NJY</v>
      </c>
      <c r="H155" s="51" t="s">
        <v>442</v>
      </c>
      <c r="I155" s="51" t="s">
        <v>103</v>
      </c>
      <c r="J155" s="51">
        <v>13.2</v>
      </c>
      <c r="K155" s="51">
        <v>8.8000000000000007</v>
      </c>
      <c r="L155" s="51">
        <v>22</v>
      </c>
      <c r="M155" s="51">
        <v>58</v>
      </c>
      <c r="N155" s="51">
        <v>2605</v>
      </c>
      <c r="O155" s="51">
        <v>0</v>
      </c>
      <c r="P155" s="51">
        <v>1231.597</v>
      </c>
      <c r="Q155" s="51">
        <v>1207.03</v>
      </c>
      <c r="R155" s="28">
        <f>VLOOKUP(G155,'[1]CTAZ Jan-25'!$I$167:$Z$2542,18,FALSE)</f>
        <v>1207.03</v>
      </c>
      <c r="S155" s="28">
        <f t="shared" si="72"/>
        <v>0</v>
      </c>
      <c r="T155" s="51">
        <f t="shared" si="60"/>
        <v>24.567000000000007</v>
      </c>
      <c r="U155" s="51">
        <v>10000</v>
      </c>
      <c r="V155" s="51">
        <f t="shared" si="61"/>
        <v>245670.00000000006</v>
      </c>
      <c r="W155" s="51">
        <v>1</v>
      </c>
      <c r="X155" s="51">
        <f t="shared" si="62"/>
        <v>245670.00000000006</v>
      </c>
      <c r="Y155" s="51">
        <v>0</v>
      </c>
      <c r="Z155" s="51">
        <v>0</v>
      </c>
      <c r="AA155" s="51">
        <f t="shared" si="63"/>
        <v>0</v>
      </c>
      <c r="AB155" s="51">
        <v>0</v>
      </c>
      <c r="AC155" s="51">
        <v>0</v>
      </c>
      <c r="AD155" s="51">
        <f t="shared" si="57"/>
        <v>0</v>
      </c>
      <c r="AE155" s="51">
        <v>0</v>
      </c>
      <c r="AF155" s="51">
        <v>0</v>
      </c>
      <c r="AG155" s="51">
        <f t="shared" si="67"/>
        <v>0</v>
      </c>
      <c r="AH155" s="51">
        <v>0</v>
      </c>
      <c r="AI155" s="51">
        <v>40000</v>
      </c>
      <c r="AJ155" s="51">
        <f t="shared" si="64"/>
        <v>40000</v>
      </c>
      <c r="AK155" s="51">
        <v>0</v>
      </c>
      <c r="AL155" s="51">
        <v>0</v>
      </c>
      <c r="AM155" s="51">
        <v>0</v>
      </c>
      <c r="AN155" s="51">
        <f t="shared" si="58"/>
        <v>205670.00000000006</v>
      </c>
      <c r="AO155" s="51"/>
      <c r="AP155" s="51"/>
      <c r="AQ155" s="51">
        <v>0</v>
      </c>
      <c r="AR155" s="51">
        <v>0</v>
      </c>
      <c r="AS155" s="51">
        <v>176411</v>
      </c>
      <c r="AT155" s="51">
        <v>0</v>
      </c>
      <c r="AU155" s="51">
        <f t="shared" si="65"/>
        <v>176411</v>
      </c>
      <c r="AV155" s="51">
        <f t="shared" si="66"/>
        <v>29259.000000000058</v>
      </c>
      <c r="AW155" s="54">
        <f t="shared" si="68"/>
        <v>14.226187582048938</v>
      </c>
      <c r="AX155" s="30">
        <f>VLOOKUP(G155,[2]Sheet4!$J$58:$AH$1975,25,FALSE)</f>
        <v>14.24</v>
      </c>
      <c r="AY155" s="30">
        <f t="shared" si="73"/>
        <v>-1.3812417951061917E-2</v>
      </c>
      <c r="AZ155" s="51" t="str">
        <f t="shared" si="74"/>
        <v>10-15</v>
      </c>
      <c r="BA155" s="51">
        <f t="shared" si="80"/>
        <v>85.773812417951063</v>
      </c>
      <c r="BB155" s="51">
        <f t="shared" si="69"/>
        <v>85.773812417951063</v>
      </c>
      <c r="BC155" s="55">
        <v>36575153</v>
      </c>
      <c r="BD155" s="55">
        <v>1851475.6799999969</v>
      </c>
      <c r="BE155" s="55">
        <v>899323.67999999807</v>
      </c>
      <c r="BF155" s="55">
        <v>37527305</v>
      </c>
      <c r="BG155" s="51">
        <f t="shared" si="59"/>
        <v>48.573345559688889</v>
      </c>
      <c r="BH155" s="56">
        <f t="shared" si="55"/>
        <v>58.336789694509285</v>
      </c>
      <c r="BI155" s="56">
        <f t="shared" si="56"/>
        <v>58.336789694509285</v>
      </c>
      <c r="BJ155" s="56" t="str">
        <f t="shared" si="75"/>
        <v>&gt;30</v>
      </c>
      <c r="BK155" s="56">
        <f t="shared" si="81"/>
        <v>48.573345559688889</v>
      </c>
      <c r="BL155" s="56">
        <f t="shared" si="82"/>
        <v>58.336789694509285</v>
      </c>
      <c r="BM155" s="56" t="str">
        <f t="shared" si="76"/>
        <v>&gt;30</v>
      </c>
      <c r="BN155" s="57"/>
      <c r="BO155" s="55">
        <f t="shared" si="70"/>
        <v>176411</v>
      </c>
      <c r="BP155" s="56">
        <f t="shared" si="83"/>
        <v>14.226187582048938</v>
      </c>
      <c r="BQ155" s="56" t="str">
        <f t="shared" si="77"/>
        <v>10-15</v>
      </c>
      <c r="BR155" s="58"/>
      <c r="BS155" s="60" t="s">
        <v>404</v>
      </c>
      <c r="BT155" s="60" t="s">
        <v>405</v>
      </c>
      <c r="BU155" s="60" t="s">
        <v>405</v>
      </c>
      <c r="BV155" s="57"/>
      <c r="BW155" s="57"/>
    </row>
    <row r="156" spans="1:75" s="59" customFormat="1" ht="33.75" hidden="1" customHeight="1" x14ac:dyDescent="0.25">
      <c r="A156" s="49">
        <v>26</v>
      </c>
      <c r="B156" s="50" t="s">
        <v>389</v>
      </c>
      <c r="C156" s="51" t="s">
        <v>375</v>
      </c>
      <c r="D156" s="51" t="s">
        <v>96</v>
      </c>
      <c r="E156" s="51" t="s">
        <v>433</v>
      </c>
      <c r="F156" s="52" t="s">
        <v>443</v>
      </c>
      <c r="G156" s="29" t="str">
        <f t="shared" si="71"/>
        <v>DYAVARANAHALLI_66F02-DODDERI</v>
      </c>
      <c r="H156" s="51" t="s">
        <v>444</v>
      </c>
      <c r="I156" s="51" t="s">
        <v>100</v>
      </c>
      <c r="J156" s="51">
        <v>14.313600000000001</v>
      </c>
      <c r="K156" s="51">
        <v>9.5424000000000007</v>
      </c>
      <c r="L156" s="51">
        <v>23.856000000000002</v>
      </c>
      <c r="M156" s="51">
        <v>97</v>
      </c>
      <c r="N156" s="51">
        <v>15</v>
      </c>
      <c r="O156" s="51">
        <v>459</v>
      </c>
      <c r="P156" s="51">
        <v>766.12900000000002</v>
      </c>
      <c r="Q156" s="51">
        <v>743.76</v>
      </c>
      <c r="R156" s="28">
        <f>VLOOKUP(G156,'[1]CTAZ Jan-25'!$I$167:$Z$2542,18,FALSE)</f>
        <v>743.76</v>
      </c>
      <c r="S156" s="28">
        <f t="shared" si="72"/>
        <v>0</v>
      </c>
      <c r="T156" s="51">
        <f t="shared" si="60"/>
        <v>22.369000000000028</v>
      </c>
      <c r="U156" s="51">
        <v>20000</v>
      </c>
      <c r="V156" s="51">
        <f t="shared" si="61"/>
        <v>447380.00000000058</v>
      </c>
      <c r="W156" s="51">
        <v>1</v>
      </c>
      <c r="X156" s="51">
        <f t="shared" si="62"/>
        <v>447380.00000000058</v>
      </c>
      <c r="Y156" s="51">
        <v>0</v>
      </c>
      <c r="Z156" s="51">
        <v>0</v>
      </c>
      <c r="AA156" s="51">
        <f t="shared" si="63"/>
        <v>0</v>
      </c>
      <c r="AB156" s="51">
        <v>0</v>
      </c>
      <c r="AC156" s="51">
        <v>120000</v>
      </c>
      <c r="AD156" s="51">
        <f t="shared" si="57"/>
        <v>120000</v>
      </c>
      <c r="AE156" s="51">
        <v>0</v>
      </c>
      <c r="AF156" s="51">
        <v>0</v>
      </c>
      <c r="AG156" s="51">
        <f t="shared" si="67"/>
        <v>0</v>
      </c>
      <c r="AH156" s="51">
        <v>0</v>
      </c>
      <c r="AI156" s="51">
        <v>0</v>
      </c>
      <c r="AJ156" s="51">
        <f t="shared" si="64"/>
        <v>0</v>
      </c>
      <c r="AK156" s="51">
        <v>0</v>
      </c>
      <c r="AL156" s="51">
        <v>0</v>
      </c>
      <c r="AM156" s="51">
        <v>0</v>
      </c>
      <c r="AN156" s="51">
        <f t="shared" si="58"/>
        <v>567380.00000000058</v>
      </c>
      <c r="AO156" s="51"/>
      <c r="AP156" s="51"/>
      <c r="AQ156" s="51">
        <v>0</v>
      </c>
      <c r="AR156" s="51">
        <v>0</v>
      </c>
      <c r="AS156" s="51">
        <v>221</v>
      </c>
      <c r="AT156" s="51">
        <v>511100</v>
      </c>
      <c r="AU156" s="51">
        <f t="shared" si="65"/>
        <v>511321</v>
      </c>
      <c r="AV156" s="51">
        <f t="shared" si="66"/>
        <v>56059.000000000582</v>
      </c>
      <c r="AW156" s="54">
        <f t="shared" si="68"/>
        <v>9.8803271176284895</v>
      </c>
      <c r="AX156" s="30">
        <f>VLOOKUP(G156,[2]Sheet4!$J$58:$AH$1975,25,FALSE)</f>
        <v>9.8699999999999992</v>
      </c>
      <c r="AY156" s="30">
        <f t="shared" si="73"/>
        <v>1.0327117628490257E-2</v>
      </c>
      <c r="AZ156" s="51" t="str">
        <f t="shared" si="74"/>
        <v>5-10</v>
      </c>
      <c r="BA156" s="51">
        <f t="shared" si="80"/>
        <v>90.119672882371518</v>
      </c>
      <c r="BB156" s="51">
        <f t="shared" si="69"/>
        <v>90.119672882371518</v>
      </c>
      <c r="BC156" s="55">
        <v>508384</v>
      </c>
      <c r="BD156" s="55">
        <v>2977999.59</v>
      </c>
      <c r="BE156" s="55">
        <v>2977577.59</v>
      </c>
      <c r="BF156" s="55">
        <v>508806</v>
      </c>
      <c r="BG156" s="51">
        <f t="shared" si="59"/>
        <v>99.985829413764293</v>
      </c>
      <c r="BH156" s="56">
        <f t="shared" si="55"/>
        <v>9.8930976035896183</v>
      </c>
      <c r="BI156" s="56">
        <f t="shared" si="56"/>
        <v>9.8930976035896183</v>
      </c>
      <c r="BJ156" s="56" t="str">
        <f t="shared" si="75"/>
        <v>5-10</v>
      </c>
      <c r="BK156" s="56">
        <f t="shared" si="81"/>
        <v>99.985829413764293</v>
      </c>
      <c r="BL156" s="56">
        <f t="shared" si="82"/>
        <v>9.8930976035896183</v>
      </c>
      <c r="BM156" s="56" t="str">
        <f t="shared" si="76"/>
        <v>5-10</v>
      </c>
      <c r="BN156" s="57"/>
      <c r="BO156" s="55">
        <f t="shared" si="70"/>
        <v>511321</v>
      </c>
      <c r="BP156" s="56">
        <f t="shared" si="83"/>
        <v>9.8803271176284895</v>
      </c>
      <c r="BQ156" s="56" t="str">
        <f t="shared" si="77"/>
        <v>5-10</v>
      </c>
      <c r="BR156" s="58"/>
      <c r="BS156" s="57"/>
      <c r="BT156" s="57"/>
      <c r="BU156" s="57"/>
      <c r="BV156" s="57"/>
      <c r="BW156" s="57"/>
    </row>
    <row r="157" spans="1:75" s="59" customFormat="1" ht="33.75" hidden="1" customHeight="1" x14ac:dyDescent="0.25">
      <c r="A157" s="49">
        <v>27</v>
      </c>
      <c r="B157" s="50" t="s">
        <v>389</v>
      </c>
      <c r="C157" s="51" t="s">
        <v>375</v>
      </c>
      <c r="D157" s="51" t="s">
        <v>96</v>
      </c>
      <c r="E157" s="51" t="s">
        <v>433</v>
      </c>
      <c r="F157" s="52" t="s">
        <v>445</v>
      </c>
      <c r="G157" s="29" t="str">
        <f t="shared" si="71"/>
        <v>DYAVARANAHALLI_66F04-KARIKERE</v>
      </c>
      <c r="H157" s="51" t="s">
        <v>446</v>
      </c>
      <c r="I157" s="51" t="s">
        <v>100</v>
      </c>
      <c r="J157" s="51">
        <v>21.6</v>
      </c>
      <c r="K157" s="51">
        <v>14.4</v>
      </c>
      <c r="L157" s="51">
        <v>36</v>
      </c>
      <c r="M157" s="51">
        <v>180</v>
      </c>
      <c r="N157" s="51">
        <v>0</v>
      </c>
      <c r="O157" s="51">
        <v>278</v>
      </c>
      <c r="P157" s="51">
        <v>547.76</v>
      </c>
      <c r="Q157" s="51">
        <v>531.22</v>
      </c>
      <c r="R157" s="28">
        <f>VLOOKUP(G157,'[1]CTAZ Jan-25'!$I$167:$Z$2542,18,FALSE)</f>
        <v>531.22</v>
      </c>
      <c r="S157" s="28">
        <f t="shared" si="72"/>
        <v>0</v>
      </c>
      <c r="T157" s="51">
        <f t="shared" si="60"/>
        <v>16.539999999999964</v>
      </c>
      <c r="U157" s="51">
        <v>20000</v>
      </c>
      <c r="V157" s="51">
        <f t="shared" si="61"/>
        <v>330799.9999999993</v>
      </c>
      <c r="W157" s="51">
        <v>1</v>
      </c>
      <c r="X157" s="51">
        <f t="shared" si="62"/>
        <v>330799.9999999993</v>
      </c>
      <c r="Y157" s="51">
        <v>0</v>
      </c>
      <c r="Z157" s="51">
        <v>0</v>
      </c>
      <c r="AA157" s="51">
        <f t="shared" si="63"/>
        <v>0</v>
      </c>
      <c r="AB157" s="51">
        <v>0</v>
      </c>
      <c r="AC157" s="51">
        <v>0</v>
      </c>
      <c r="AD157" s="51">
        <f t="shared" si="57"/>
        <v>0</v>
      </c>
      <c r="AE157" s="51">
        <v>0</v>
      </c>
      <c r="AF157" s="51">
        <v>0</v>
      </c>
      <c r="AG157" s="51">
        <f t="shared" si="67"/>
        <v>0</v>
      </c>
      <c r="AH157" s="51">
        <v>0</v>
      </c>
      <c r="AI157" s="51">
        <v>0</v>
      </c>
      <c r="AJ157" s="51">
        <f t="shared" si="64"/>
        <v>0</v>
      </c>
      <c r="AK157" s="51">
        <v>0</v>
      </c>
      <c r="AL157" s="51">
        <v>0</v>
      </c>
      <c r="AM157" s="51">
        <v>0</v>
      </c>
      <c r="AN157" s="51">
        <f t="shared" si="58"/>
        <v>330799.9999999993</v>
      </c>
      <c r="AO157" s="51"/>
      <c r="AP157" s="51"/>
      <c r="AQ157" s="51">
        <v>0</v>
      </c>
      <c r="AR157" s="51">
        <v>0</v>
      </c>
      <c r="AS157" s="51">
        <v>0</v>
      </c>
      <c r="AT157" s="51">
        <v>299373.81199999969</v>
      </c>
      <c r="AU157" s="51">
        <f t="shared" si="65"/>
        <v>299373.81199999969</v>
      </c>
      <c r="AV157" s="51">
        <f t="shared" si="66"/>
        <v>31426.187999999616</v>
      </c>
      <c r="AW157" s="54">
        <f t="shared" si="68"/>
        <v>9.5000568319225156</v>
      </c>
      <c r="AX157" s="30">
        <f>VLOOKUP(G157,[2]Sheet4!$J$58:$AH$1975,25,FALSE)</f>
        <v>9.5</v>
      </c>
      <c r="AY157" s="30">
        <f t="shared" si="73"/>
        <v>5.6831922515598876E-5</v>
      </c>
      <c r="AZ157" s="51" t="str">
        <f t="shared" si="74"/>
        <v>5-10</v>
      </c>
      <c r="BA157" s="51">
        <f t="shared" si="80"/>
        <v>90.499943168077479</v>
      </c>
      <c r="BB157" s="51">
        <f t="shared" si="69"/>
        <v>90.499943168077479</v>
      </c>
      <c r="BC157" s="55">
        <v>505551</v>
      </c>
      <c r="BD157" s="55">
        <v>1742356.2500000093</v>
      </c>
      <c r="BE157" s="55">
        <v>1742355.5250000078</v>
      </c>
      <c r="BF157" s="55">
        <v>505551</v>
      </c>
      <c r="BG157" s="51">
        <f t="shared" si="59"/>
        <v>99.999958389680558</v>
      </c>
      <c r="BH157" s="56">
        <f t="shared" si="55"/>
        <v>9.5000944892379646</v>
      </c>
      <c r="BI157" s="56">
        <f t="shared" si="56"/>
        <v>9.5000944892379646</v>
      </c>
      <c r="BJ157" s="56" t="str">
        <f t="shared" si="75"/>
        <v>5-10</v>
      </c>
      <c r="BK157" s="56">
        <f t="shared" si="81"/>
        <v>99.999958389680558</v>
      </c>
      <c r="BL157" s="56">
        <f t="shared" si="82"/>
        <v>9.5000944892379646</v>
      </c>
      <c r="BM157" s="56" t="str">
        <f t="shared" si="76"/>
        <v>5-10</v>
      </c>
      <c r="BN157" s="57"/>
      <c r="BO157" s="55">
        <f t="shared" si="70"/>
        <v>299373.81199999969</v>
      </c>
      <c r="BP157" s="56">
        <f t="shared" si="83"/>
        <v>9.5000568319225156</v>
      </c>
      <c r="BQ157" s="56" t="str">
        <f t="shared" si="77"/>
        <v>5-10</v>
      </c>
      <c r="BR157" s="58"/>
      <c r="BS157" s="57"/>
      <c r="BT157" s="57"/>
      <c r="BU157" s="57"/>
      <c r="BV157" s="57"/>
      <c r="BW157" s="57"/>
    </row>
    <row r="158" spans="1:75" s="59" customFormat="1" ht="70.5" hidden="1" customHeight="1" x14ac:dyDescent="0.25">
      <c r="A158" s="49">
        <v>28</v>
      </c>
      <c r="B158" s="50" t="s">
        <v>389</v>
      </c>
      <c r="C158" s="51" t="s">
        <v>375</v>
      </c>
      <c r="D158" s="51" t="s">
        <v>96</v>
      </c>
      <c r="E158" s="51" t="s">
        <v>433</v>
      </c>
      <c r="F158" s="52" t="s">
        <v>447</v>
      </c>
      <c r="G158" s="29" t="str">
        <f t="shared" si="71"/>
        <v>DYAVARANAHALLI_66F07-BHARAMASAGARA NJY</v>
      </c>
      <c r="H158" s="51" t="s">
        <v>448</v>
      </c>
      <c r="I158" s="51" t="s">
        <v>103</v>
      </c>
      <c r="J158" s="51">
        <v>12.6</v>
      </c>
      <c r="K158" s="51">
        <v>8.4</v>
      </c>
      <c r="L158" s="51">
        <v>21</v>
      </c>
      <c r="M158" s="51">
        <v>50</v>
      </c>
      <c r="N158" s="51">
        <v>2448</v>
      </c>
      <c r="O158" s="51">
        <v>0</v>
      </c>
      <c r="P158" s="51">
        <v>17543.599999999999</v>
      </c>
      <c r="Q158" s="51">
        <v>17287</v>
      </c>
      <c r="R158" s="28">
        <f>VLOOKUP(G158,'[1]CTAZ Jan-25'!$I$167:$Z$2542,18,FALSE)</f>
        <v>17287</v>
      </c>
      <c r="S158" s="28">
        <f t="shared" si="72"/>
        <v>0</v>
      </c>
      <c r="T158" s="51">
        <f t="shared" si="60"/>
        <v>256.59999999999854</v>
      </c>
      <c r="U158" s="51">
        <v>1000</v>
      </c>
      <c r="V158" s="51">
        <f t="shared" si="61"/>
        <v>256599.99999999854</v>
      </c>
      <c r="W158" s="51">
        <v>1</v>
      </c>
      <c r="X158" s="51">
        <f t="shared" si="62"/>
        <v>256599.99999999854</v>
      </c>
      <c r="Y158" s="51">
        <v>0</v>
      </c>
      <c r="Z158" s="51">
        <v>0</v>
      </c>
      <c r="AA158" s="51">
        <f t="shared" si="63"/>
        <v>0</v>
      </c>
      <c r="AB158" s="51">
        <v>0</v>
      </c>
      <c r="AC158" s="51">
        <v>0</v>
      </c>
      <c r="AD158" s="51">
        <f t="shared" si="57"/>
        <v>0</v>
      </c>
      <c r="AE158" s="51">
        <v>0</v>
      </c>
      <c r="AF158" s="51">
        <v>0</v>
      </c>
      <c r="AG158" s="51">
        <f t="shared" si="67"/>
        <v>0</v>
      </c>
      <c r="AH158" s="51">
        <v>0</v>
      </c>
      <c r="AI158" s="51">
        <v>100000</v>
      </c>
      <c r="AJ158" s="51">
        <f t="shared" si="64"/>
        <v>100000</v>
      </c>
      <c r="AK158" s="51">
        <v>0</v>
      </c>
      <c r="AL158" s="51">
        <v>0</v>
      </c>
      <c r="AM158" s="51">
        <v>0</v>
      </c>
      <c r="AN158" s="51">
        <f t="shared" si="58"/>
        <v>156599.99999999854</v>
      </c>
      <c r="AO158" s="51"/>
      <c r="AP158" s="51"/>
      <c r="AQ158" s="51">
        <v>0</v>
      </c>
      <c r="AR158" s="51">
        <v>0</v>
      </c>
      <c r="AS158" s="51">
        <v>136463.79999999999</v>
      </c>
      <c r="AT158" s="51">
        <v>0</v>
      </c>
      <c r="AU158" s="51">
        <f t="shared" si="65"/>
        <v>136463.79999999999</v>
      </c>
      <c r="AV158" s="51">
        <f t="shared" si="66"/>
        <v>20136.199999998556</v>
      </c>
      <c r="AW158" s="54">
        <f t="shared" si="68"/>
        <v>12.858365261812734</v>
      </c>
      <c r="AX158" s="30">
        <f>VLOOKUP(G158,[2]Sheet4!$J$58:$AH$1975,25,FALSE)</f>
        <v>12.86</v>
      </c>
      <c r="AY158" s="30">
        <f t="shared" si="73"/>
        <v>-1.6347381872652278E-3</v>
      </c>
      <c r="AZ158" s="51" t="str">
        <f t="shared" si="74"/>
        <v>10-15</v>
      </c>
      <c r="BA158" s="51">
        <f t="shared" si="80"/>
        <v>87.141634738187264</v>
      </c>
      <c r="BB158" s="51">
        <f t="shared" si="69"/>
        <v>87.141634738187264</v>
      </c>
      <c r="BC158" s="55">
        <v>30957658</v>
      </c>
      <c r="BD158" s="55">
        <v>1574153.6500000022</v>
      </c>
      <c r="BE158" s="55">
        <v>984104.65000000084</v>
      </c>
      <c r="BF158" s="55">
        <v>31547707</v>
      </c>
      <c r="BG158" s="51">
        <f t="shared" si="59"/>
        <v>62.516429066501821</v>
      </c>
      <c r="BH158" s="56">
        <f t="shared" si="55"/>
        <v>45.522161731511048</v>
      </c>
      <c r="BI158" s="56">
        <f t="shared" si="56"/>
        <v>45.522161731511048</v>
      </c>
      <c r="BJ158" s="56" t="str">
        <f t="shared" si="75"/>
        <v>&gt;30</v>
      </c>
      <c r="BK158" s="56">
        <f t="shared" si="81"/>
        <v>62.516429066501821</v>
      </c>
      <c r="BL158" s="56">
        <f t="shared" si="82"/>
        <v>45.522161731511048</v>
      </c>
      <c r="BM158" s="56" t="str">
        <f t="shared" si="76"/>
        <v>&gt;30</v>
      </c>
      <c r="BN158" s="57"/>
      <c r="BO158" s="55">
        <f t="shared" si="70"/>
        <v>136463.79999999999</v>
      </c>
      <c r="BP158" s="56">
        <f t="shared" si="83"/>
        <v>12.858365261812734</v>
      </c>
      <c r="BQ158" s="56" t="str">
        <f t="shared" si="77"/>
        <v>10-15</v>
      </c>
      <c r="BR158" s="58"/>
      <c r="BS158" s="60" t="s">
        <v>404</v>
      </c>
      <c r="BT158" s="60" t="s">
        <v>405</v>
      </c>
      <c r="BU158" s="60" t="s">
        <v>405</v>
      </c>
      <c r="BV158" s="57"/>
      <c r="BW158" s="57"/>
    </row>
    <row r="159" spans="1:75" s="59" customFormat="1" ht="70.5" hidden="1" customHeight="1" x14ac:dyDescent="0.25">
      <c r="A159" s="49">
        <v>29</v>
      </c>
      <c r="B159" s="50" t="s">
        <v>389</v>
      </c>
      <c r="C159" s="51" t="s">
        <v>375</v>
      </c>
      <c r="D159" s="51" t="s">
        <v>96</v>
      </c>
      <c r="E159" s="51" t="s">
        <v>433</v>
      </c>
      <c r="F159" s="52" t="s">
        <v>449</v>
      </c>
      <c r="G159" s="29" t="str">
        <f t="shared" si="71"/>
        <v>DYAVARANAHALLI_66F08-RANIKERE NJY</v>
      </c>
      <c r="H159" s="51" t="s">
        <v>450</v>
      </c>
      <c r="I159" s="51" t="s">
        <v>103</v>
      </c>
      <c r="J159" s="51">
        <v>11.399999999999999</v>
      </c>
      <c r="K159" s="51">
        <v>7.6000000000000005</v>
      </c>
      <c r="L159" s="51">
        <v>19</v>
      </c>
      <c r="M159" s="51">
        <v>33</v>
      </c>
      <c r="N159" s="51">
        <v>778</v>
      </c>
      <c r="O159" s="51">
        <v>0</v>
      </c>
      <c r="P159" s="51">
        <v>6529.2</v>
      </c>
      <c r="Q159" s="51">
        <v>6463.2</v>
      </c>
      <c r="R159" s="28">
        <f>VLOOKUP(G159,'[1]CTAZ Jan-25'!$I$167:$Z$2542,18,FALSE)</f>
        <v>6463.2</v>
      </c>
      <c r="S159" s="28">
        <f t="shared" si="72"/>
        <v>0</v>
      </c>
      <c r="T159" s="51">
        <f t="shared" si="60"/>
        <v>66</v>
      </c>
      <c r="U159" s="51">
        <v>1000</v>
      </c>
      <c r="V159" s="51">
        <f t="shared" si="61"/>
        <v>66000</v>
      </c>
      <c r="W159" s="51">
        <v>1</v>
      </c>
      <c r="X159" s="51">
        <f t="shared" si="62"/>
        <v>66000</v>
      </c>
      <c r="Y159" s="51">
        <v>0</v>
      </c>
      <c r="Z159" s="51">
        <v>0</v>
      </c>
      <c r="AA159" s="51">
        <f t="shared" si="63"/>
        <v>0</v>
      </c>
      <c r="AB159" s="51">
        <v>0</v>
      </c>
      <c r="AC159" s="51">
        <v>0</v>
      </c>
      <c r="AD159" s="51">
        <f t="shared" si="57"/>
        <v>0</v>
      </c>
      <c r="AE159" s="51">
        <v>0</v>
      </c>
      <c r="AF159" s="51">
        <v>0</v>
      </c>
      <c r="AG159" s="51">
        <f t="shared" si="67"/>
        <v>0</v>
      </c>
      <c r="AH159" s="51">
        <v>0</v>
      </c>
      <c r="AI159" s="51">
        <v>0</v>
      </c>
      <c r="AJ159" s="51">
        <f t="shared" si="64"/>
        <v>0</v>
      </c>
      <c r="AK159" s="51">
        <v>0</v>
      </c>
      <c r="AL159" s="51">
        <v>0</v>
      </c>
      <c r="AM159" s="51">
        <v>0</v>
      </c>
      <c r="AN159" s="51">
        <f t="shared" si="58"/>
        <v>66000</v>
      </c>
      <c r="AO159" s="51"/>
      <c r="AP159" s="51"/>
      <c r="AQ159" s="51">
        <v>0</v>
      </c>
      <c r="AR159" s="51">
        <v>0</v>
      </c>
      <c r="AS159" s="51">
        <v>56782</v>
      </c>
      <c r="AT159" s="51">
        <v>0</v>
      </c>
      <c r="AU159" s="51">
        <f t="shared" si="65"/>
        <v>56782</v>
      </c>
      <c r="AV159" s="51">
        <f t="shared" si="66"/>
        <v>9218</v>
      </c>
      <c r="AW159" s="54">
        <f t="shared" si="68"/>
        <v>13.966666666666667</v>
      </c>
      <c r="AX159" s="30">
        <f>VLOOKUP(G159,[2]Sheet4!$J$58:$AH$1975,25,FALSE)</f>
        <v>13.97</v>
      </c>
      <c r="AY159" s="30">
        <f t="shared" si="73"/>
        <v>-3.3333333333338544E-3</v>
      </c>
      <c r="AZ159" s="51" t="str">
        <f t="shared" si="74"/>
        <v>10-15</v>
      </c>
      <c r="BA159" s="51">
        <f t="shared" si="80"/>
        <v>86.033333333333331</v>
      </c>
      <c r="BB159" s="51">
        <f t="shared" si="69"/>
        <v>86.033333333333331</v>
      </c>
      <c r="BC159" s="55">
        <v>8166172</v>
      </c>
      <c r="BD159" s="55">
        <v>576775.34000000043</v>
      </c>
      <c r="BE159" s="55">
        <v>416951.34000000032</v>
      </c>
      <c r="BF159" s="55">
        <v>8325996</v>
      </c>
      <c r="BG159" s="51">
        <f t="shared" si="59"/>
        <v>72.290077450259929</v>
      </c>
      <c r="BH159" s="56">
        <f t="shared" si="55"/>
        <v>37.806436700293048</v>
      </c>
      <c r="BI159" s="56">
        <f t="shared" si="56"/>
        <v>37.806436700293048</v>
      </c>
      <c r="BJ159" s="56" t="str">
        <f t="shared" si="75"/>
        <v>&gt;30</v>
      </c>
      <c r="BK159" s="56">
        <f t="shared" si="81"/>
        <v>72.290077450259929</v>
      </c>
      <c r="BL159" s="56">
        <f t="shared" si="82"/>
        <v>37.806436700293048</v>
      </c>
      <c r="BM159" s="56" t="str">
        <f t="shared" si="76"/>
        <v>&gt;30</v>
      </c>
      <c r="BN159" s="57"/>
      <c r="BO159" s="55">
        <f t="shared" si="70"/>
        <v>56782</v>
      </c>
      <c r="BP159" s="56">
        <f t="shared" si="83"/>
        <v>13.966666666666667</v>
      </c>
      <c r="BQ159" s="56" t="str">
        <f t="shared" si="77"/>
        <v>10-15</v>
      </c>
      <c r="BR159" s="58"/>
      <c r="BS159" s="60" t="s">
        <v>404</v>
      </c>
      <c r="BT159" s="60" t="s">
        <v>405</v>
      </c>
      <c r="BU159" s="60" t="s">
        <v>405</v>
      </c>
      <c r="BV159" s="57"/>
      <c r="BW159" s="57"/>
    </row>
    <row r="160" spans="1:75" s="59" customFormat="1" ht="33.75" hidden="1" customHeight="1" x14ac:dyDescent="0.25">
      <c r="A160" s="49">
        <v>30</v>
      </c>
      <c r="B160" s="50" t="s">
        <v>389</v>
      </c>
      <c r="C160" s="51" t="s">
        <v>375</v>
      </c>
      <c r="D160" s="51" t="s">
        <v>293</v>
      </c>
      <c r="E160" s="51" t="s">
        <v>289</v>
      </c>
      <c r="F160" s="52" t="s">
        <v>451</v>
      </c>
      <c r="G160" s="29" t="str">
        <f t="shared" si="71"/>
        <v>KALAMARANAHALLI_66F01-GORALATTU</v>
      </c>
      <c r="H160" s="51" t="s">
        <v>452</v>
      </c>
      <c r="I160" s="51" t="s">
        <v>100</v>
      </c>
      <c r="J160" s="51">
        <v>12</v>
      </c>
      <c r="K160" s="51">
        <v>8</v>
      </c>
      <c r="L160" s="51">
        <v>20</v>
      </c>
      <c r="M160" s="51">
        <v>118</v>
      </c>
      <c r="N160" s="51">
        <v>27</v>
      </c>
      <c r="O160" s="51">
        <v>430</v>
      </c>
      <c r="P160" s="51">
        <v>686.26</v>
      </c>
      <c r="Q160" s="51">
        <v>660.08</v>
      </c>
      <c r="R160" s="28">
        <f>VLOOKUP(G160,'[1]CTAZ Jan-25'!$I$167:$Z$2542,18,FALSE)</f>
        <v>660.08</v>
      </c>
      <c r="S160" s="28">
        <f t="shared" si="72"/>
        <v>0</v>
      </c>
      <c r="T160" s="51">
        <f t="shared" si="60"/>
        <v>26.17999999999995</v>
      </c>
      <c r="U160" s="51">
        <v>20000</v>
      </c>
      <c r="V160" s="51">
        <f t="shared" si="61"/>
        <v>523599.99999999901</v>
      </c>
      <c r="W160" s="51">
        <v>1</v>
      </c>
      <c r="X160" s="51">
        <f t="shared" si="62"/>
        <v>523599.99999999901</v>
      </c>
      <c r="Y160" s="51">
        <v>0</v>
      </c>
      <c r="Z160" s="51">
        <v>0</v>
      </c>
      <c r="AA160" s="51">
        <f t="shared" si="63"/>
        <v>0</v>
      </c>
      <c r="AB160" s="51">
        <v>0</v>
      </c>
      <c r="AC160" s="51">
        <v>0</v>
      </c>
      <c r="AD160" s="51">
        <f t="shared" si="57"/>
        <v>0</v>
      </c>
      <c r="AE160" s="51">
        <v>0</v>
      </c>
      <c r="AF160" s="51">
        <v>0</v>
      </c>
      <c r="AG160" s="51">
        <f t="shared" si="67"/>
        <v>0</v>
      </c>
      <c r="AH160" s="51">
        <v>0</v>
      </c>
      <c r="AI160" s="51">
        <v>0</v>
      </c>
      <c r="AJ160" s="51">
        <f t="shared" si="64"/>
        <v>0</v>
      </c>
      <c r="AK160" s="51">
        <v>0</v>
      </c>
      <c r="AL160" s="51">
        <v>0</v>
      </c>
      <c r="AM160" s="51">
        <v>0</v>
      </c>
      <c r="AN160" s="51">
        <f t="shared" si="58"/>
        <v>523599.99999999901</v>
      </c>
      <c r="AO160" s="51"/>
      <c r="AP160" s="51"/>
      <c r="AQ160" s="51">
        <v>0</v>
      </c>
      <c r="AR160" s="51">
        <v>0</v>
      </c>
      <c r="AS160" s="51">
        <v>939</v>
      </c>
      <c r="AT160" s="51">
        <v>472991.28599999711</v>
      </c>
      <c r="AU160" s="51">
        <f t="shared" si="65"/>
        <v>473930.28599999711</v>
      </c>
      <c r="AV160" s="51">
        <f t="shared" si="66"/>
        <v>49669.714000001899</v>
      </c>
      <c r="AW160" s="54">
        <f t="shared" si="68"/>
        <v>9.4861944232242159</v>
      </c>
      <c r="AX160" s="30">
        <f>VLOOKUP(G160,[2]Sheet4!$J$58:$AH$1975,25,FALSE)</f>
        <v>9.5</v>
      </c>
      <c r="AY160" s="30">
        <f t="shared" si="73"/>
        <v>-1.380557677578409E-2</v>
      </c>
      <c r="AZ160" s="51" t="str">
        <f t="shared" si="74"/>
        <v>5-10</v>
      </c>
      <c r="BA160" s="51">
        <f t="shared" si="80"/>
        <v>90.513805576775781</v>
      </c>
      <c r="BB160" s="51">
        <f t="shared" si="69"/>
        <v>90.513805576775781</v>
      </c>
      <c r="BC160" s="55">
        <v>503885</v>
      </c>
      <c r="BD160" s="55">
        <v>2764149.0500000054</v>
      </c>
      <c r="BE160" s="55">
        <v>2761667.2490000008</v>
      </c>
      <c r="BF160" s="55">
        <v>506367.98</v>
      </c>
      <c r="BG160" s="51">
        <f t="shared" si="59"/>
        <v>99.910214646348223</v>
      </c>
      <c r="BH160" s="56">
        <f t="shared" si="55"/>
        <v>9.567462563665007</v>
      </c>
      <c r="BI160" s="56">
        <f t="shared" si="56"/>
        <v>9.567462563665007</v>
      </c>
      <c r="BJ160" s="56" t="str">
        <f t="shared" si="75"/>
        <v>5-10</v>
      </c>
      <c r="BK160" s="56">
        <f t="shared" si="81"/>
        <v>99.910214646348223</v>
      </c>
      <c r="BL160" s="56">
        <f t="shared" si="82"/>
        <v>9.567462563665007</v>
      </c>
      <c r="BM160" s="56" t="str">
        <f t="shared" si="76"/>
        <v>5-10</v>
      </c>
      <c r="BN160" s="57"/>
      <c r="BO160" s="55">
        <f t="shared" si="70"/>
        <v>473930.28599999711</v>
      </c>
      <c r="BP160" s="56">
        <f t="shared" si="83"/>
        <v>9.4861944232242159</v>
      </c>
      <c r="BQ160" s="56" t="str">
        <f t="shared" si="77"/>
        <v>5-10</v>
      </c>
      <c r="BR160" s="58"/>
      <c r="BS160" s="57"/>
      <c r="BT160" s="57"/>
      <c r="BU160" s="57"/>
      <c r="BV160" s="57"/>
      <c r="BW160" s="57"/>
    </row>
    <row r="161" spans="1:75" s="59" customFormat="1" ht="33.75" hidden="1" customHeight="1" x14ac:dyDescent="0.25">
      <c r="A161" s="49">
        <v>31</v>
      </c>
      <c r="B161" s="50" t="s">
        <v>389</v>
      </c>
      <c r="C161" s="51" t="s">
        <v>375</v>
      </c>
      <c r="D161" s="51" t="s">
        <v>293</v>
      </c>
      <c r="E161" s="51" t="s">
        <v>289</v>
      </c>
      <c r="F161" s="52" t="s">
        <v>453</v>
      </c>
      <c r="G161" s="29" t="str">
        <f t="shared" si="71"/>
        <v>KALAMARANAHALLI_66F03-KALAMARANAHALLI</v>
      </c>
      <c r="H161" s="51" t="s">
        <v>454</v>
      </c>
      <c r="I161" s="51" t="s">
        <v>100</v>
      </c>
      <c r="J161" s="51">
        <v>9</v>
      </c>
      <c r="K161" s="51">
        <v>6</v>
      </c>
      <c r="L161" s="51">
        <v>15</v>
      </c>
      <c r="M161" s="51">
        <v>33</v>
      </c>
      <c r="N161" s="51">
        <v>0</v>
      </c>
      <c r="O161" s="51">
        <v>145</v>
      </c>
      <c r="P161" s="51">
        <v>490.52600000000001</v>
      </c>
      <c r="Q161" s="51">
        <v>463.4</v>
      </c>
      <c r="R161" s="28">
        <f>VLOOKUP(G161,'[1]CTAZ Jan-25'!$I$167:$Z$2542,18,FALSE)</f>
        <v>463.4</v>
      </c>
      <c r="S161" s="28">
        <f t="shared" si="72"/>
        <v>0</v>
      </c>
      <c r="T161" s="51">
        <f t="shared" si="60"/>
        <v>27.126000000000033</v>
      </c>
      <c r="U161" s="51">
        <v>20000</v>
      </c>
      <c r="V161" s="51">
        <f t="shared" si="61"/>
        <v>542520.0000000007</v>
      </c>
      <c r="W161" s="51">
        <v>1</v>
      </c>
      <c r="X161" s="51">
        <f t="shared" si="62"/>
        <v>542520.0000000007</v>
      </c>
      <c r="Y161" s="51">
        <v>0</v>
      </c>
      <c r="Z161" s="51">
        <v>0</v>
      </c>
      <c r="AA161" s="51">
        <f t="shared" si="63"/>
        <v>0</v>
      </c>
      <c r="AB161" s="51">
        <v>0</v>
      </c>
      <c r="AC161" s="51">
        <v>0</v>
      </c>
      <c r="AD161" s="51">
        <f t="shared" si="57"/>
        <v>0</v>
      </c>
      <c r="AE161" s="51">
        <v>0</v>
      </c>
      <c r="AF161" s="51">
        <v>0</v>
      </c>
      <c r="AG161" s="51">
        <f t="shared" si="67"/>
        <v>0</v>
      </c>
      <c r="AH161" s="51">
        <v>0</v>
      </c>
      <c r="AI161" s="51">
        <v>350000</v>
      </c>
      <c r="AJ161" s="51">
        <f t="shared" si="64"/>
        <v>350000</v>
      </c>
      <c r="AK161" s="51">
        <v>0</v>
      </c>
      <c r="AL161" s="51">
        <v>0</v>
      </c>
      <c r="AM161" s="51">
        <v>0</v>
      </c>
      <c r="AN161" s="51">
        <f t="shared" si="58"/>
        <v>192520.0000000007</v>
      </c>
      <c r="AO161" s="51"/>
      <c r="AP161" s="51"/>
      <c r="AQ161" s="51">
        <v>0</v>
      </c>
      <c r="AR161" s="51">
        <v>0</v>
      </c>
      <c r="AS161" s="51">
        <v>0</v>
      </c>
      <c r="AT161" s="51">
        <v>166600</v>
      </c>
      <c r="AU161" s="51">
        <f t="shared" si="65"/>
        <v>166600</v>
      </c>
      <c r="AV161" s="51">
        <f t="shared" si="66"/>
        <v>25920.000000000698</v>
      </c>
      <c r="AW161" s="54">
        <f t="shared" si="68"/>
        <v>13.463536255973718</v>
      </c>
      <c r="AX161" s="30">
        <f>VLOOKUP(G161,[2]Sheet4!$J$58:$AH$1975,25,FALSE)</f>
        <v>13.49</v>
      </c>
      <c r="AY161" s="30">
        <f t="shared" si="73"/>
        <v>-2.6463744026282043E-2</v>
      </c>
      <c r="AZ161" s="51" t="str">
        <f t="shared" si="74"/>
        <v>10-15</v>
      </c>
      <c r="BA161" s="51">
        <f t="shared" si="80"/>
        <v>86.536463744026278</v>
      </c>
      <c r="BB161" s="51">
        <f t="shared" si="69"/>
        <v>86.536463744026278</v>
      </c>
      <c r="BC161" s="55">
        <v>13651</v>
      </c>
      <c r="BD161" s="55">
        <v>969612</v>
      </c>
      <c r="BE161" s="55">
        <v>969612</v>
      </c>
      <c r="BF161" s="55">
        <v>13651</v>
      </c>
      <c r="BG161" s="51">
        <f t="shared" si="59"/>
        <v>100</v>
      </c>
      <c r="BH161" s="56">
        <f t="shared" si="55"/>
        <v>13.463536255973718</v>
      </c>
      <c r="BI161" s="56">
        <f t="shared" si="56"/>
        <v>13.463536255973718</v>
      </c>
      <c r="BJ161" s="56" t="str">
        <f t="shared" si="75"/>
        <v>10-15</v>
      </c>
      <c r="BK161" s="56">
        <f t="shared" si="81"/>
        <v>100</v>
      </c>
      <c r="BL161" s="56">
        <f t="shared" si="82"/>
        <v>13.463536255973718</v>
      </c>
      <c r="BM161" s="56" t="str">
        <f t="shared" si="76"/>
        <v>10-15</v>
      </c>
      <c r="BN161" s="57"/>
      <c r="BO161" s="55">
        <f t="shared" si="70"/>
        <v>166600</v>
      </c>
      <c r="BP161" s="56">
        <f t="shared" si="83"/>
        <v>13.463536255973718</v>
      </c>
      <c r="BQ161" s="56" t="str">
        <f t="shared" si="77"/>
        <v>10-15</v>
      </c>
      <c r="BR161" s="58"/>
      <c r="BS161" s="57" t="s">
        <v>393</v>
      </c>
      <c r="BT161" s="57" t="s">
        <v>394</v>
      </c>
      <c r="BU161" s="57" t="s">
        <v>395</v>
      </c>
      <c r="BV161" s="57" t="s">
        <v>394</v>
      </c>
      <c r="BW161" s="57" t="s">
        <v>394</v>
      </c>
    </row>
    <row r="162" spans="1:75" s="59" customFormat="1" ht="71.25" hidden="1" customHeight="1" x14ac:dyDescent="0.25">
      <c r="A162" s="49">
        <v>32</v>
      </c>
      <c r="B162" s="50" t="s">
        <v>389</v>
      </c>
      <c r="C162" s="51" t="s">
        <v>375</v>
      </c>
      <c r="D162" s="51" t="s">
        <v>293</v>
      </c>
      <c r="E162" s="51" t="s">
        <v>289</v>
      </c>
      <c r="F162" s="52" t="s">
        <v>455</v>
      </c>
      <c r="G162" s="29" t="str">
        <f t="shared" si="71"/>
        <v>KALAMARANAHALLI_66F04-BELAGERE</v>
      </c>
      <c r="H162" s="51" t="s">
        <v>456</v>
      </c>
      <c r="I162" s="51" t="s">
        <v>100</v>
      </c>
      <c r="J162" s="51">
        <v>7.1999999999999993</v>
      </c>
      <c r="K162" s="51">
        <v>4.8000000000000007</v>
      </c>
      <c r="L162" s="51">
        <v>12</v>
      </c>
      <c r="M162" s="51">
        <v>103</v>
      </c>
      <c r="N162" s="51">
        <v>2</v>
      </c>
      <c r="O162" s="51">
        <v>245</v>
      </c>
      <c r="P162" s="51">
        <v>491.00400000000002</v>
      </c>
      <c r="Q162" s="51">
        <v>477.43</v>
      </c>
      <c r="R162" s="28">
        <f>VLOOKUP(G162,'[1]CTAZ Jan-25'!$I$167:$Z$2542,18,FALSE)</f>
        <v>477.43</v>
      </c>
      <c r="S162" s="28">
        <f t="shared" si="72"/>
        <v>0</v>
      </c>
      <c r="T162" s="51">
        <f t="shared" si="60"/>
        <v>13.574000000000012</v>
      </c>
      <c r="U162" s="51">
        <v>20000</v>
      </c>
      <c r="V162" s="51">
        <f t="shared" si="61"/>
        <v>271480.00000000023</v>
      </c>
      <c r="W162" s="51">
        <v>1</v>
      </c>
      <c r="X162" s="51">
        <f t="shared" si="62"/>
        <v>271480.00000000023</v>
      </c>
      <c r="Y162" s="51">
        <v>0</v>
      </c>
      <c r="Z162" s="51">
        <v>0</v>
      </c>
      <c r="AA162" s="51">
        <f t="shared" si="63"/>
        <v>0</v>
      </c>
      <c r="AB162" s="51">
        <v>0</v>
      </c>
      <c r="AC162" s="51">
        <v>0</v>
      </c>
      <c r="AD162" s="51">
        <f t="shared" si="57"/>
        <v>0</v>
      </c>
      <c r="AE162" s="51">
        <v>0</v>
      </c>
      <c r="AF162" s="51">
        <v>0</v>
      </c>
      <c r="AG162" s="51">
        <f t="shared" si="67"/>
        <v>0</v>
      </c>
      <c r="AH162" s="51">
        <v>0</v>
      </c>
      <c r="AI162" s="51">
        <v>0</v>
      </c>
      <c r="AJ162" s="51">
        <f t="shared" si="64"/>
        <v>0</v>
      </c>
      <c r="AK162" s="51">
        <v>0</v>
      </c>
      <c r="AL162" s="51">
        <v>0</v>
      </c>
      <c r="AM162" s="51">
        <v>0</v>
      </c>
      <c r="AN162" s="51">
        <f t="shared" si="58"/>
        <v>271480.00000000023</v>
      </c>
      <c r="AO162" s="51"/>
      <c r="AP162" s="51"/>
      <c r="AQ162" s="51">
        <v>0</v>
      </c>
      <c r="AR162" s="51">
        <v>0</v>
      </c>
      <c r="AS162" s="51">
        <v>2</v>
      </c>
      <c r="AT162" s="51">
        <v>245742.05800000066</v>
      </c>
      <c r="AU162" s="51">
        <f t="shared" si="65"/>
        <v>245744.05800000066</v>
      </c>
      <c r="AV162" s="51">
        <f t="shared" si="66"/>
        <v>25735.941999999573</v>
      </c>
      <c r="AW162" s="54">
        <f t="shared" si="68"/>
        <v>9.4798666568438001</v>
      </c>
      <c r="AX162" s="30">
        <f>VLOOKUP(G162,[2]Sheet4!$J$58:$AH$1975,25,FALSE)</f>
        <v>9.5</v>
      </c>
      <c r="AY162" s="30">
        <f t="shared" si="73"/>
        <v>-2.0133343156199857E-2</v>
      </c>
      <c r="AZ162" s="51" t="str">
        <f t="shared" si="74"/>
        <v>5-10</v>
      </c>
      <c r="BA162" s="51">
        <f t="shared" si="80"/>
        <v>90.520133343156189</v>
      </c>
      <c r="BB162" s="51">
        <f t="shared" si="69"/>
        <v>90.520133343156189</v>
      </c>
      <c r="BC162" s="55">
        <v>-63914</v>
      </c>
      <c r="BD162" s="55">
        <v>1430513.8399999966</v>
      </c>
      <c r="BE162" s="55">
        <v>1430218.7799999958</v>
      </c>
      <c r="BF162" s="55">
        <v>-63619</v>
      </c>
      <c r="BG162" s="51">
        <f t="shared" si="59"/>
        <v>99.9793738451352</v>
      </c>
      <c r="BH162" s="56">
        <f t="shared" si="55"/>
        <v>9.4985374797309845</v>
      </c>
      <c r="BI162" s="56">
        <f t="shared" si="56"/>
        <v>9.4985374797309845</v>
      </c>
      <c r="BJ162" s="56" t="str">
        <f t="shared" si="75"/>
        <v>5-10</v>
      </c>
      <c r="BK162" s="56">
        <f t="shared" si="81"/>
        <v>99.9793738451352</v>
      </c>
      <c r="BL162" s="56">
        <f t="shared" si="82"/>
        <v>9.4985374797309845</v>
      </c>
      <c r="BM162" s="56" t="str">
        <f t="shared" si="76"/>
        <v>5-10</v>
      </c>
      <c r="BN162" s="57"/>
      <c r="BO162" s="55">
        <f t="shared" si="70"/>
        <v>245744.05800000066</v>
      </c>
      <c r="BP162" s="56">
        <f t="shared" si="83"/>
        <v>9.4798666568438001</v>
      </c>
      <c r="BQ162" s="56" t="str">
        <f t="shared" si="77"/>
        <v>5-10</v>
      </c>
      <c r="BR162" s="58"/>
      <c r="BS162" s="60"/>
      <c r="BT162" s="60"/>
      <c r="BU162" s="60"/>
      <c r="BV162" s="57"/>
      <c r="BW162" s="57"/>
    </row>
    <row r="163" spans="1:75" s="59" customFormat="1" ht="63.75" hidden="1" customHeight="1" x14ac:dyDescent="0.25">
      <c r="A163" s="49">
        <v>33</v>
      </c>
      <c r="B163" s="50" t="s">
        <v>389</v>
      </c>
      <c r="C163" s="51" t="s">
        <v>375</v>
      </c>
      <c r="D163" s="51" t="s">
        <v>293</v>
      </c>
      <c r="E163" s="51" t="s">
        <v>289</v>
      </c>
      <c r="F163" s="52" t="s">
        <v>457</v>
      </c>
      <c r="G163" s="29" t="str">
        <f t="shared" si="71"/>
        <v>KALAMARANAHALLI_66F05-SIDDESHWARA-NJY</v>
      </c>
      <c r="H163" s="51" t="s">
        <v>458</v>
      </c>
      <c r="I163" s="51" t="s">
        <v>103</v>
      </c>
      <c r="J163" s="51">
        <v>12.6</v>
      </c>
      <c r="K163" s="51">
        <v>8.4</v>
      </c>
      <c r="L163" s="51">
        <v>21</v>
      </c>
      <c r="M163" s="51">
        <v>127</v>
      </c>
      <c r="N163" s="51">
        <v>1535</v>
      </c>
      <c r="O163" s="51">
        <v>0</v>
      </c>
      <c r="P163" s="51">
        <v>227.54300000000001</v>
      </c>
      <c r="Q163" s="51">
        <v>221.33</v>
      </c>
      <c r="R163" s="28">
        <f>VLOOKUP(G163,'[1]CTAZ Jan-25'!$I$167:$Z$2542,18,FALSE)</f>
        <v>221.33</v>
      </c>
      <c r="S163" s="28">
        <f t="shared" si="72"/>
        <v>0</v>
      </c>
      <c r="T163" s="51">
        <f t="shared" si="60"/>
        <v>6.2129999999999939</v>
      </c>
      <c r="U163" s="51">
        <v>20000</v>
      </c>
      <c r="V163" s="51">
        <f t="shared" si="61"/>
        <v>124259.99999999988</v>
      </c>
      <c r="W163" s="51">
        <v>1</v>
      </c>
      <c r="X163" s="51">
        <f t="shared" si="62"/>
        <v>124259.99999999988</v>
      </c>
      <c r="Y163" s="51">
        <v>0</v>
      </c>
      <c r="Z163" s="51">
        <v>0</v>
      </c>
      <c r="AA163" s="51">
        <f t="shared" si="63"/>
        <v>0</v>
      </c>
      <c r="AB163" s="51">
        <v>0</v>
      </c>
      <c r="AC163" s="51">
        <v>6000</v>
      </c>
      <c r="AD163" s="51">
        <f t="shared" si="57"/>
        <v>6000</v>
      </c>
      <c r="AE163" s="51">
        <v>0</v>
      </c>
      <c r="AF163" s="51">
        <v>0</v>
      </c>
      <c r="AG163" s="51">
        <f t="shared" si="67"/>
        <v>0</v>
      </c>
      <c r="AH163" s="51">
        <v>0</v>
      </c>
      <c r="AI163" s="51">
        <v>0</v>
      </c>
      <c r="AJ163" s="51">
        <f t="shared" si="64"/>
        <v>0</v>
      </c>
      <c r="AK163" s="51">
        <v>0</v>
      </c>
      <c r="AL163" s="51">
        <v>0</v>
      </c>
      <c r="AM163" s="51">
        <v>0</v>
      </c>
      <c r="AN163" s="51">
        <f t="shared" si="58"/>
        <v>130259.99999999988</v>
      </c>
      <c r="AO163" s="51"/>
      <c r="AP163" s="51"/>
      <c r="AQ163" s="51">
        <v>0</v>
      </c>
      <c r="AR163" s="51">
        <v>0</v>
      </c>
      <c r="AS163" s="51">
        <v>116792.4</v>
      </c>
      <c r="AT163" s="51">
        <v>0</v>
      </c>
      <c r="AU163" s="51">
        <f t="shared" si="65"/>
        <v>116792.4</v>
      </c>
      <c r="AV163" s="51">
        <f t="shared" si="66"/>
        <v>13467.599999999889</v>
      </c>
      <c r="AW163" s="54">
        <f t="shared" si="68"/>
        <v>10.339014279133965</v>
      </c>
      <c r="AX163" s="30">
        <f>VLOOKUP(G163,[2]Sheet4!$J$58:$AH$1975,25,FALSE)</f>
        <v>10.38</v>
      </c>
      <c r="AY163" s="30">
        <f t="shared" si="73"/>
        <v>-4.0985720866036246E-2</v>
      </c>
      <c r="AZ163" s="51" t="str">
        <f t="shared" si="74"/>
        <v>10-15</v>
      </c>
      <c r="BA163" s="51">
        <f t="shared" si="80"/>
        <v>89.660985720866037</v>
      </c>
      <c r="BB163" s="51">
        <f t="shared" si="69"/>
        <v>89.660985720866037</v>
      </c>
      <c r="BC163" s="55">
        <v>16185819</v>
      </c>
      <c r="BD163" s="55">
        <v>1165219.7300000004</v>
      </c>
      <c r="BE163" s="55">
        <v>454359.73000000051</v>
      </c>
      <c r="BF163" s="55">
        <v>16896679</v>
      </c>
      <c r="BG163" s="51">
        <f t="shared" si="59"/>
        <v>38.993480654502847</v>
      </c>
      <c r="BH163" s="56">
        <f t="shared" si="55"/>
        <v>65.038060878297543</v>
      </c>
      <c r="BI163" s="56">
        <f t="shared" si="56"/>
        <v>65.038060878297543</v>
      </c>
      <c r="BJ163" s="56" t="str">
        <f t="shared" si="75"/>
        <v>&gt;30</v>
      </c>
      <c r="BK163" s="56">
        <f t="shared" si="81"/>
        <v>38.993480654502847</v>
      </c>
      <c r="BL163" s="56">
        <f t="shared" si="82"/>
        <v>65.038060878297543</v>
      </c>
      <c r="BM163" s="56" t="str">
        <f t="shared" si="76"/>
        <v>&gt;30</v>
      </c>
      <c r="BN163" s="57"/>
      <c r="BO163" s="55">
        <f t="shared" si="70"/>
        <v>116792.4</v>
      </c>
      <c r="BP163" s="56">
        <f t="shared" si="83"/>
        <v>10.339014279133965</v>
      </c>
      <c r="BQ163" s="56" t="str">
        <f t="shared" si="77"/>
        <v>10-15</v>
      </c>
      <c r="BR163" s="58"/>
      <c r="BS163" s="60" t="s">
        <v>404</v>
      </c>
      <c r="BT163" s="60" t="s">
        <v>405</v>
      </c>
      <c r="BU163" s="60" t="s">
        <v>405</v>
      </c>
      <c r="BV163" s="57"/>
      <c r="BW163" s="57"/>
    </row>
    <row r="164" spans="1:75" s="59" customFormat="1" ht="63.75" hidden="1" customHeight="1" x14ac:dyDescent="0.25">
      <c r="A164" s="49">
        <v>34</v>
      </c>
      <c r="B164" s="50" t="s">
        <v>389</v>
      </c>
      <c r="C164" s="51" t="s">
        <v>375</v>
      </c>
      <c r="D164" s="51" t="s">
        <v>293</v>
      </c>
      <c r="E164" s="51" t="s">
        <v>289</v>
      </c>
      <c r="F164" s="52" t="s">
        <v>459</v>
      </c>
      <c r="G164" s="29" t="str">
        <f t="shared" si="71"/>
        <v>KALAMARANAHALLI_66F07-NARAYANAPURA</v>
      </c>
      <c r="H164" s="51"/>
      <c r="I164" s="51" t="s">
        <v>100</v>
      </c>
      <c r="J164" s="51">
        <v>12</v>
      </c>
      <c r="K164" s="51">
        <v>8</v>
      </c>
      <c r="L164" s="51">
        <v>20</v>
      </c>
      <c r="M164" s="51">
        <v>125</v>
      </c>
      <c r="N164" s="51">
        <v>0</v>
      </c>
      <c r="O164" s="51">
        <v>380</v>
      </c>
      <c r="P164" s="51">
        <v>2767.3</v>
      </c>
      <c r="Q164" s="51">
        <v>2586.4</v>
      </c>
      <c r="R164" s="28">
        <f>VLOOKUP(G164,'[1]CTAZ Jan-25'!$I$167:$Z$2542,18,FALSE)</f>
        <v>2586.4</v>
      </c>
      <c r="S164" s="28">
        <f t="shared" si="72"/>
        <v>0</v>
      </c>
      <c r="T164" s="51">
        <f t="shared" si="60"/>
        <v>180.90000000000009</v>
      </c>
      <c r="U164" s="51">
        <v>2000</v>
      </c>
      <c r="V164" s="51">
        <f t="shared" si="61"/>
        <v>361800.00000000017</v>
      </c>
      <c r="W164" s="51">
        <v>1</v>
      </c>
      <c r="X164" s="51">
        <f t="shared" si="62"/>
        <v>361800.00000000017</v>
      </c>
      <c r="Y164" s="51">
        <v>0</v>
      </c>
      <c r="Z164" s="51">
        <v>0</v>
      </c>
      <c r="AA164" s="51">
        <f t="shared" si="63"/>
        <v>0</v>
      </c>
      <c r="AB164" s="51">
        <v>0</v>
      </c>
      <c r="AC164" s="51">
        <v>90000</v>
      </c>
      <c r="AD164" s="51">
        <f t="shared" si="57"/>
        <v>90000</v>
      </c>
      <c r="AE164" s="51">
        <v>0</v>
      </c>
      <c r="AF164" s="51">
        <v>0</v>
      </c>
      <c r="AG164" s="51">
        <f t="shared" si="67"/>
        <v>0</v>
      </c>
      <c r="AH164" s="51">
        <v>0</v>
      </c>
      <c r="AI164" s="51">
        <v>0</v>
      </c>
      <c r="AJ164" s="51">
        <f t="shared" si="64"/>
        <v>0</v>
      </c>
      <c r="AK164" s="51">
        <v>0</v>
      </c>
      <c r="AL164" s="51">
        <v>0</v>
      </c>
      <c r="AM164" s="51">
        <v>0</v>
      </c>
      <c r="AN164" s="51">
        <f t="shared" si="58"/>
        <v>451800.00000000017</v>
      </c>
      <c r="AO164" s="51"/>
      <c r="AP164" s="51"/>
      <c r="AQ164" s="51">
        <v>0</v>
      </c>
      <c r="AR164" s="51">
        <v>0</v>
      </c>
      <c r="AS164" s="51">
        <v>0</v>
      </c>
      <c r="AT164" s="51">
        <v>399101</v>
      </c>
      <c r="AU164" s="51">
        <f t="shared" si="65"/>
        <v>399101</v>
      </c>
      <c r="AV164" s="51">
        <f t="shared" si="66"/>
        <v>52699.000000000175</v>
      </c>
      <c r="AW164" s="54">
        <f t="shared" si="68"/>
        <v>11.664231961044743</v>
      </c>
      <c r="AX164" s="30">
        <f>VLOOKUP(G164,[2]Sheet4!$J$58:$AH$1975,25,FALSE)</f>
        <v>11.66</v>
      </c>
      <c r="AY164" s="30">
        <f t="shared" si="73"/>
        <v>4.2319610447432154E-3</v>
      </c>
      <c r="AZ164" s="51" t="str">
        <f t="shared" si="74"/>
        <v>10-15</v>
      </c>
      <c r="BA164" s="51">
        <f t="shared" si="80"/>
        <v>88.335768038955251</v>
      </c>
      <c r="BB164" s="51">
        <f t="shared" si="69"/>
        <v>88.335768038955251</v>
      </c>
      <c r="BC164" s="55">
        <v>624230</v>
      </c>
      <c r="BD164" s="55">
        <v>2323624</v>
      </c>
      <c r="BE164" s="55">
        <v>2322762</v>
      </c>
      <c r="BF164" s="55">
        <v>625092</v>
      </c>
      <c r="BG164" s="51">
        <f t="shared" si="59"/>
        <v>99.962902776008505</v>
      </c>
      <c r="BH164" s="56">
        <f t="shared" si="55"/>
        <v>11.697002078778773</v>
      </c>
      <c r="BI164" s="56">
        <f t="shared" si="56"/>
        <v>11.697002078778773</v>
      </c>
      <c r="BJ164" s="56" t="str">
        <f t="shared" si="75"/>
        <v>10-15</v>
      </c>
      <c r="BK164" s="56">
        <f t="shared" si="81"/>
        <v>99.962902776008505</v>
      </c>
      <c r="BL164" s="56">
        <f t="shared" si="82"/>
        <v>11.697002078778773</v>
      </c>
      <c r="BM164" s="56" t="str">
        <f t="shared" si="76"/>
        <v>10-15</v>
      </c>
      <c r="BN164" s="57"/>
      <c r="BO164" s="55">
        <f t="shared" si="70"/>
        <v>399101</v>
      </c>
      <c r="BP164" s="56">
        <f t="shared" si="83"/>
        <v>11.664231961044743</v>
      </c>
      <c r="BQ164" s="56" t="str">
        <f t="shared" si="77"/>
        <v>10-15</v>
      </c>
      <c r="BR164" s="58"/>
      <c r="BS164" s="60" t="s">
        <v>393</v>
      </c>
      <c r="BT164" s="60" t="s">
        <v>394</v>
      </c>
      <c r="BU164" s="60" t="s">
        <v>395</v>
      </c>
      <c r="BV164" s="60" t="s">
        <v>394</v>
      </c>
      <c r="BW164" s="60" t="s">
        <v>394</v>
      </c>
    </row>
    <row r="165" spans="1:75" s="59" customFormat="1" ht="33.75" hidden="1" customHeight="1" x14ac:dyDescent="0.25">
      <c r="A165" s="49">
        <v>35</v>
      </c>
      <c r="B165" s="50" t="s">
        <v>389</v>
      </c>
      <c r="C165" s="51" t="s">
        <v>375</v>
      </c>
      <c r="D165" s="51" t="s">
        <v>293</v>
      </c>
      <c r="E165" s="51" t="s">
        <v>289</v>
      </c>
      <c r="F165" s="52" t="s">
        <v>460</v>
      </c>
      <c r="G165" s="29" t="str">
        <f t="shared" si="71"/>
        <v>KALAMARANAHALLI_66F09-SIRADARAKAPLE</v>
      </c>
      <c r="H165" s="51" t="s">
        <v>461</v>
      </c>
      <c r="I165" s="51" t="s">
        <v>100</v>
      </c>
      <c r="J165" s="51">
        <v>8.6999999999999993</v>
      </c>
      <c r="K165" s="51">
        <v>5.8000000000000007</v>
      </c>
      <c r="L165" s="51">
        <v>14.5</v>
      </c>
      <c r="M165" s="51"/>
      <c r="N165" s="51">
        <v>0</v>
      </c>
      <c r="O165" s="51">
        <v>118</v>
      </c>
      <c r="P165" s="51">
        <v>5619.5</v>
      </c>
      <c r="Q165" s="51">
        <v>5315.6</v>
      </c>
      <c r="R165" s="28">
        <f>VLOOKUP(G165,'[1]CTAZ Jan-25'!$I$167:$Z$2542,18,FALSE)</f>
        <v>5315.6</v>
      </c>
      <c r="S165" s="28">
        <f t="shared" si="72"/>
        <v>0</v>
      </c>
      <c r="T165" s="51">
        <f t="shared" si="60"/>
        <v>303.89999999999964</v>
      </c>
      <c r="U165" s="51">
        <v>2000</v>
      </c>
      <c r="V165" s="51">
        <f t="shared" si="61"/>
        <v>607799.9999999993</v>
      </c>
      <c r="W165" s="51">
        <v>1</v>
      </c>
      <c r="X165" s="51">
        <f t="shared" si="62"/>
        <v>607799.9999999993</v>
      </c>
      <c r="Y165" s="51">
        <v>0</v>
      </c>
      <c r="Z165" s="51">
        <v>0</v>
      </c>
      <c r="AA165" s="51">
        <f t="shared" si="63"/>
        <v>0</v>
      </c>
      <c r="AB165" s="51">
        <v>0</v>
      </c>
      <c r="AC165" s="51">
        <v>0</v>
      </c>
      <c r="AD165" s="51">
        <f t="shared" si="57"/>
        <v>0</v>
      </c>
      <c r="AE165" s="51">
        <v>0</v>
      </c>
      <c r="AF165" s="51">
        <v>0</v>
      </c>
      <c r="AG165" s="51">
        <f t="shared" si="67"/>
        <v>0</v>
      </c>
      <c r="AH165" s="51">
        <v>0</v>
      </c>
      <c r="AI165" s="51">
        <v>450000</v>
      </c>
      <c r="AJ165" s="51">
        <f t="shared" si="64"/>
        <v>450000</v>
      </c>
      <c r="AK165" s="51">
        <v>0</v>
      </c>
      <c r="AL165" s="51">
        <v>0</v>
      </c>
      <c r="AM165" s="51">
        <v>0</v>
      </c>
      <c r="AN165" s="51">
        <f t="shared" si="58"/>
        <v>157799.9999999993</v>
      </c>
      <c r="AO165" s="28">
        <f>X165+Y165-AJ165+AM165</f>
        <v>157799.9999999993</v>
      </c>
      <c r="AP165" s="28">
        <f>AN165-AO165</f>
        <v>0</v>
      </c>
      <c r="AQ165" s="51">
        <v>0</v>
      </c>
      <c r="AR165" s="51">
        <v>0</v>
      </c>
      <c r="AS165" s="51">
        <v>0</v>
      </c>
      <c r="AT165" s="51">
        <v>138400</v>
      </c>
      <c r="AU165" s="51">
        <f t="shared" si="65"/>
        <v>138400</v>
      </c>
      <c r="AV165" s="51">
        <f t="shared" si="66"/>
        <v>19399.999999999302</v>
      </c>
      <c r="AW165" s="54">
        <f t="shared" si="68"/>
        <v>12.294043092521791</v>
      </c>
      <c r="AX165" s="30">
        <f>VLOOKUP(G165,[2]Sheet4!$J$58:$AH$1975,25,FALSE)</f>
        <v>46.31</v>
      </c>
      <c r="AY165" s="30">
        <f t="shared" si="73"/>
        <v>-34.015956907478213</v>
      </c>
      <c r="AZ165" s="51" t="str">
        <f t="shared" si="74"/>
        <v>10-15</v>
      </c>
      <c r="BA165" s="51">
        <f t="shared" si="80"/>
        <v>87.70595690747821</v>
      </c>
      <c r="BB165" s="51">
        <f t="shared" si="69"/>
        <v>87.70595690747821</v>
      </c>
      <c r="BC165" s="55">
        <v>378710</v>
      </c>
      <c r="BD165" s="55">
        <v>805488</v>
      </c>
      <c r="BE165" s="55">
        <v>805488</v>
      </c>
      <c r="BF165" s="55">
        <v>378710</v>
      </c>
      <c r="BG165" s="51">
        <f t="shared" si="59"/>
        <v>100</v>
      </c>
      <c r="BH165" s="56">
        <f t="shared" si="55"/>
        <v>12.29404309252179</v>
      </c>
      <c r="BI165" s="56">
        <f t="shared" si="56"/>
        <v>12.29404309252179</v>
      </c>
      <c r="BJ165" s="56" t="str">
        <f t="shared" si="75"/>
        <v>10-15</v>
      </c>
      <c r="BK165" s="56">
        <f t="shared" si="81"/>
        <v>100</v>
      </c>
      <c r="BL165" s="56">
        <f t="shared" si="82"/>
        <v>12.29404309252179</v>
      </c>
      <c r="BM165" s="56" t="str">
        <f t="shared" si="76"/>
        <v>10-15</v>
      </c>
      <c r="BN165" s="57"/>
      <c r="BO165" s="55">
        <f t="shared" si="70"/>
        <v>138400</v>
      </c>
      <c r="BP165" s="56">
        <f t="shared" si="83"/>
        <v>12.294043092521791</v>
      </c>
      <c r="BQ165" s="56" t="str">
        <f t="shared" si="77"/>
        <v>10-15</v>
      </c>
      <c r="BR165" s="62" t="s">
        <v>462</v>
      </c>
      <c r="BS165" s="57" t="s">
        <v>393</v>
      </c>
      <c r="BT165" s="57" t="s">
        <v>394</v>
      </c>
      <c r="BU165" s="57" t="s">
        <v>395</v>
      </c>
      <c r="BV165" s="57" t="s">
        <v>394</v>
      </c>
      <c r="BW165" s="57" t="s">
        <v>394</v>
      </c>
    </row>
    <row r="166" spans="1:75" s="59" customFormat="1" ht="33.75" hidden="1" customHeight="1" x14ac:dyDescent="0.25">
      <c r="A166" s="49">
        <v>36</v>
      </c>
      <c r="B166" s="50" t="s">
        <v>389</v>
      </c>
      <c r="C166" s="51" t="s">
        <v>375</v>
      </c>
      <c r="D166" s="51" t="s">
        <v>432</v>
      </c>
      <c r="E166" s="51" t="s">
        <v>463</v>
      </c>
      <c r="F166" s="52" t="s">
        <v>464</v>
      </c>
      <c r="G166" s="29" t="str">
        <f t="shared" si="71"/>
        <v>PRPURA_66F03-DODDACHELLURU</v>
      </c>
      <c r="H166" s="51" t="s">
        <v>465</v>
      </c>
      <c r="I166" s="51" t="s">
        <v>100</v>
      </c>
      <c r="J166" s="51">
        <v>16.799999999999997</v>
      </c>
      <c r="K166" s="51">
        <v>11.200000000000001</v>
      </c>
      <c r="L166" s="51">
        <v>28</v>
      </c>
      <c r="M166" s="51">
        <v>169</v>
      </c>
      <c r="N166" s="51">
        <v>13</v>
      </c>
      <c r="O166" s="51">
        <v>720</v>
      </c>
      <c r="P166" s="51">
        <v>680.02099999999996</v>
      </c>
      <c r="Q166" s="51">
        <v>661.24</v>
      </c>
      <c r="R166" s="28">
        <f>VLOOKUP(G166,'[1]CTAZ Jan-25'!$I$167:$Z$2542,18,FALSE)</f>
        <v>661.24</v>
      </c>
      <c r="S166" s="28">
        <f t="shared" si="72"/>
        <v>0</v>
      </c>
      <c r="T166" s="51">
        <f t="shared" si="60"/>
        <v>18.780999999999949</v>
      </c>
      <c r="U166" s="51">
        <v>40000</v>
      </c>
      <c r="V166" s="51">
        <f t="shared" si="61"/>
        <v>751239.9999999979</v>
      </c>
      <c r="W166" s="51">
        <v>1</v>
      </c>
      <c r="X166" s="51">
        <f t="shared" si="62"/>
        <v>751239.9999999979</v>
      </c>
      <c r="Y166" s="51">
        <v>0</v>
      </c>
      <c r="Z166" s="51">
        <v>0</v>
      </c>
      <c r="AA166" s="51">
        <f t="shared" si="63"/>
        <v>0</v>
      </c>
      <c r="AB166" s="51">
        <v>0</v>
      </c>
      <c r="AC166" s="51">
        <v>200000</v>
      </c>
      <c r="AD166" s="51">
        <f t="shared" si="57"/>
        <v>200000</v>
      </c>
      <c r="AE166" s="51">
        <v>0</v>
      </c>
      <c r="AF166" s="51">
        <v>0</v>
      </c>
      <c r="AG166" s="51">
        <f t="shared" si="67"/>
        <v>0</v>
      </c>
      <c r="AH166" s="51">
        <v>0</v>
      </c>
      <c r="AI166" s="51">
        <v>0</v>
      </c>
      <c r="AJ166" s="51">
        <f t="shared" si="64"/>
        <v>0</v>
      </c>
      <c r="AK166" s="51">
        <v>0</v>
      </c>
      <c r="AL166" s="51">
        <v>0</v>
      </c>
      <c r="AM166" s="51">
        <v>0</v>
      </c>
      <c r="AN166" s="51">
        <f t="shared" si="58"/>
        <v>951239.9999999979</v>
      </c>
      <c r="AO166" s="51"/>
      <c r="AP166" s="51"/>
      <c r="AQ166" s="51">
        <v>0</v>
      </c>
      <c r="AR166" s="51">
        <v>0</v>
      </c>
      <c r="AS166" s="51">
        <v>164</v>
      </c>
      <c r="AT166" s="51">
        <v>858000</v>
      </c>
      <c r="AU166" s="51">
        <f t="shared" si="65"/>
        <v>858164</v>
      </c>
      <c r="AV166" s="51">
        <f t="shared" si="66"/>
        <v>93075.999999997905</v>
      </c>
      <c r="AW166" s="54">
        <f t="shared" si="68"/>
        <v>9.7847020730833556</v>
      </c>
      <c r="AX166" s="30">
        <f>VLOOKUP(G166,[2]Sheet4!$J$58:$AH$1975,25,FALSE)</f>
        <v>9.8000000000000007</v>
      </c>
      <c r="AY166" s="30">
        <f t="shared" si="73"/>
        <v>-1.529792691664511E-2</v>
      </c>
      <c r="AZ166" s="51" t="str">
        <f t="shared" si="74"/>
        <v>5-10</v>
      </c>
      <c r="BA166" s="51">
        <f t="shared" si="80"/>
        <v>90.215297926916648</v>
      </c>
      <c r="BB166" s="51">
        <f t="shared" si="69"/>
        <v>90.215297926916648</v>
      </c>
      <c r="BC166" s="55">
        <v>-722274</v>
      </c>
      <c r="BD166" s="55">
        <v>4996014.72</v>
      </c>
      <c r="BE166" s="55">
        <v>4995923.72</v>
      </c>
      <c r="BF166" s="55">
        <v>-722183</v>
      </c>
      <c r="BG166" s="51">
        <f t="shared" si="59"/>
        <v>99.998178548200912</v>
      </c>
      <c r="BH166" s="56">
        <f t="shared" si="55"/>
        <v>9.7863453012504991</v>
      </c>
      <c r="BI166" s="56">
        <f t="shared" si="56"/>
        <v>9.7863453012504991</v>
      </c>
      <c r="BJ166" s="56" t="str">
        <f t="shared" si="75"/>
        <v>5-10</v>
      </c>
      <c r="BK166" s="56">
        <f t="shared" si="81"/>
        <v>99.998178548200912</v>
      </c>
      <c r="BL166" s="56">
        <f t="shared" si="82"/>
        <v>9.7863453012504991</v>
      </c>
      <c r="BM166" s="56" t="str">
        <f t="shared" si="76"/>
        <v>5-10</v>
      </c>
      <c r="BN166" s="57"/>
      <c r="BO166" s="55">
        <f t="shared" si="70"/>
        <v>858164</v>
      </c>
      <c r="BP166" s="56">
        <f t="shared" si="83"/>
        <v>9.7847020730833556</v>
      </c>
      <c r="BQ166" s="56" t="str">
        <f t="shared" si="77"/>
        <v>5-10</v>
      </c>
      <c r="BR166" s="58"/>
      <c r="BS166" s="57"/>
      <c r="BT166" s="57"/>
      <c r="BU166" s="57"/>
      <c r="BV166" s="57"/>
      <c r="BW166" s="57"/>
    </row>
    <row r="167" spans="1:75" s="59" customFormat="1" ht="33.75" hidden="1" customHeight="1" x14ac:dyDescent="0.25">
      <c r="A167" s="49">
        <v>37</v>
      </c>
      <c r="B167" s="50" t="s">
        <v>389</v>
      </c>
      <c r="C167" s="51" t="s">
        <v>375</v>
      </c>
      <c r="D167" s="51" t="s">
        <v>432</v>
      </c>
      <c r="E167" s="51" t="s">
        <v>463</v>
      </c>
      <c r="F167" s="52" t="s">
        <v>466</v>
      </c>
      <c r="G167" s="29" t="str">
        <f t="shared" si="71"/>
        <v>PRPURA_66F12-CHOWLURU</v>
      </c>
      <c r="H167" s="51" t="s">
        <v>467</v>
      </c>
      <c r="I167" s="51" t="s">
        <v>100</v>
      </c>
      <c r="J167" s="51">
        <v>24</v>
      </c>
      <c r="K167" s="51">
        <v>16</v>
      </c>
      <c r="L167" s="51">
        <v>40</v>
      </c>
      <c r="M167" s="51">
        <v>174</v>
      </c>
      <c r="N167" s="51">
        <v>21</v>
      </c>
      <c r="O167" s="51">
        <v>300</v>
      </c>
      <c r="P167" s="51">
        <v>5656</v>
      </c>
      <c r="Q167" s="51">
        <v>5461.6</v>
      </c>
      <c r="R167" s="28">
        <f>VLOOKUP(G167,'[1]CTAZ Jan-25'!$I$167:$Z$2542,18,FALSE)</f>
        <v>5461.6</v>
      </c>
      <c r="S167" s="28">
        <f t="shared" si="72"/>
        <v>0</v>
      </c>
      <c r="T167" s="51">
        <f t="shared" si="60"/>
        <v>194.39999999999964</v>
      </c>
      <c r="U167" s="51">
        <v>2000</v>
      </c>
      <c r="V167" s="51">
        <f t="shared" si="61"/>
        <v>388799.9999999993</v>
      </c>
      <c r="W167" s="51">
        <v>1</v>
      </c>
      <c r="X167" s="51">
        <f t="shared" si="62"/>
        <v>388799.9999999993</v>
      </c>
      <c r="Y167" s="51">
        <v>0</v>
      </c>
      <c r="Z167" s="51">
        <v>0</v>
      </c>
      <c r="AA167" s="51">
        <f t="shared" si="63"/>
        <v>0</v>
      </c>
      <c r="AB167" s="51">
        <v>0</v>
      </c>
      <c r="AC167" s="51">
        <v>50000</v>
      </c>
      <c r="AD167" s="51">
        <f t="shared" si="57"/>
        <v>50000</v>
      </c>
      <c r="AE167" s="51">
        <v>0</v>
      </c>
      <c r="AF167" s="51">
        <v>0</v>
      </c>
      <c r="AG167" s="51">
        <f t="shared" si="67"/>
        <v>0</v>
      </c>
      <c r="AH167" s="51">
        <v>0</v>
      </c>
      <c r="AI167" s="51">
        <v>0</v>
      </c>
      <c r="AJ167" s="51">
        <f t="shared" si="64"/>
        <v>0</v>
      </c>
      <c r="AK167" s="51">
        <v>0</v>
      </c>
      <c r="AL167" s="51">
        <v>0</v>
      </c>
      <c r="AM167" s="51">
        <v>0</v>
      </c>
      <c r="AN167" s="51">
        <f t="shared" si="58"/>
        <v>438799.9999999993</v>
      </c>
      <c r="AO167" s="51"/>
      <c r="AP167" s="51"/>
      <c r="AQ167" s="51">
        <v>0</v>
      </c>
      <c r="AR167" s="51">
        <v>0</v>
      </c>
      <c r="AS167" s="51">
        <v>172</v>
      </c>
      <c r="AT167" s="51">
        <v>393300</v>
      </c>
      <c r="AU167" s="51">
        <f t="shared" si="65"/>
        <v>393472</v>
      </c>
      <c r="AV167" s="51">
        <f t="shared" si="66"/>
        <v>45327.999999999302</v>
      </c>
      <c r="AW167" s="54">
        <f t="shared" si="68"/>
        <v>10.329990884229574</v>
      </c>
      <c r="AX167" s="30">
        <f>VLOOKUP(G167,[2]Sheet4!$J$58:$AH$1975,25,FALSE)</f>
        <v>10.33</v>
      </c>
      <c r="AY167" s="30">
        <f t="shared" si="73"/>
        <v>-9.1157704265043549E-6</v>
      </c>
      <c r="AZ167" s="51" t="str">
        <f t="shared" si="74"/>
        <v>10-15</v>
      </c>
      <c r="BA167" s="51">
        <f t="shared" si="80"/>
        <v>89.670009115770426</v>
      </c>
      <c r="BB167" s="51">
        <f t="shared" si="69"/>
        <v>89.670009115770426</v>
      </c>
      <c r="BC167" s="55">
        <v>130438</v>
      </c>
      <c r="BD167" s="55">
        <v>2293161.5499999998</v>
      </c>
      <c r="BE167" s="55">
        <v>2291764.5499999998</v>
      </c>
      <c r="BF167" s="55">
        <v>131835</v>
      </c>
      <c r="BG167" s="51">
        <f t="shared" si="59"/>
        <v>99.939079739061555</v>
      </c>
      <c r="BH167" s="56">
        <f t="shared" si="55"/>
        <v>10.384618087766428</v>
      </c>
      <c r="BI167" s="56">
        <f t="shared" si="56"/>
        <v>10.384618087766428</v>
      </c>
      <c r="BJ167" s="56" t="str">
        <f t="shared" si="75"/>
        <v>10-15</v>
      </c>
      <c r="BK167" s="56">
        <f t="shared" si="81"/>
        <v>99.939079739061555</v>
      </c>
      <c r="BL167" s="56">
        <f t="shared" si="82"/>
        <v>10.384618087766428</v>
      </c>
      <c r="BM167" s="56" t="str">
        <f t="shared" si="76"/>
        <v>10-15</v>
      </c>
      <c r="BN167" s="57"/>
      <c r="BO167" s="55">
        <f t="shared" si="70"/>
        <v>393472</v>
      </c>
      <c r="BP167" s="56">
        <f t="shared" si="83"/>
        <v>10.329990884229574</v>
      </c>
      <c r="BQ167" s="56" t="str">
        <f t="shared" si="77"/>
        <v>10-15</v>
      </c>
      <c r="BR167" s="58"/>
      <c r="BS167" s="57" t="s">
        <v>393</v>
      </c>
      <c r="BT167" s="57" t="s">
        <v>394</v>
      </c>
      <c r="BU167" s="57" t="s">
        <v>395</v>
      </c>
      <c r="BV167" s="57" t="s">
        <v>394</v>
      </c>
      <c r="BW167" s="57" t="s">
        <v>394</v>
      </c>
    </row>
    <row r="168" spans="1:75" s="59" customFormat="1" ht="33.75" hidden="1" customHeight="1" x14ac:dyDescent="0.25">
      <c r="A168" s="49">
        <v>38</v>
      </c>
      <c r="B168" s="50" t="s">
        <v>389</v>
      </c>
      <c r="C168" s="51" t="s">
        <v>375</v>
      </c>
      <c r="D168" s="51" t="s">
        <v>432</v>
      </c>
      <c r="E168" s="51" t="s">
        <v>463</v>
      </c>
      <c r="F168" s="52" t="s">
        <v>468</v>
      </c>
      <c r="G168" s="29" t="str">
        <f t="shared" si="71"/>
        <v>PRPURA_66F01-T.N.KOTE</v>
      </c>
      <c r="H168" s="51" t="s">
        <v>469</v>
      </c>
      <c r="I168" s="51" t="s">
        <v>100</v>
      </c>
      <c r="J168" s="51">
        <v>7.1999999999999993</v>
      </c>
      <c r="K168" s="51">
        <v>4.8000000000000007</v>
      </c>
      <c r="L168" s="51">
        <v>12</v>
      </c>
      <c r="M168" s="51">
        <v>84</v>
      </c>
      <c r="N168" s="51">
        <v>12</v>
      </c>
      <c r="O168" s="51">
        <v>545</v>
      </c>
      <c r="P168" s="51">
        <v>547.54100000000005</v>
      </c>
      <c r="Q168" s="51">
        <v>530.34</v>
      </c>
      <c r="R168" s="28">
        <f>VLOOKUP(G168,'[1]CTAZ Jan-25'!$I$167:$Z$2542,18,FALSE)</f>
        <v>530.34</v>
      </c>
      <c r="S168" s="28">
        <f t="shared" si="72"/>
        <v>0</v>
      </c>
      <c r="T168" s="51">
        <f t="shared" si="60"/>
        <v>17.201000000000022</v>
      </c>
      <c r="U168" s="51">
        <v>40000</v>
      </c>
      <c r="V168" s="51">
        <f t="shared" si="61"/>
        <v>688040.00000000093</v>
      </c>
      <c r="W168" s="51">
        <v>1</v>
      </c>
      <c r="X168" s="51">
        <f t="shared" si="62"/>
        <v>688040.00000000093</v>
      </c>
      <c r="Y168" s="51">
        <v>0</v>
      </c>
      <c r="Z168" s="51">
        <v>0</v>
      </c>
      <c r="AA168" s="51">
        <f t="shared" si="63"/>
        <v>0</v>
      </c>
      <c r="AB168" s="51">
        <v>0</v>
      </c>
      <c r="AC168" s="51">
        <v>0</v>
      </c>
      <c r="AD168" s="51">
        <f t="shared" si="57"/>
        <v>0</v>
      </c>
      <c r="AE168" s="51">
        <v>0</v>
      </c>
      <c r="AF168" s="51">
        <v>0</v>
      </c>
      <c r="AG168" s="51">
        <f t="shared" si="67"/>
        <v>0</v>
      </c>
      <c r="AH168" s="51">
        <v>0</v>
      </c>
      <c r="AI168" s="51">
        <v>0</v>
      </c>
      <c r="AJ168" s="51">
        <f t="shared" si="64"/>
        <v>0</v>
      </c>
      <c r="AK168" s="51">
        <v>0</v>
      </c>
      <c r="AL168" s="51">
        <v>0</v>
      </c>
      <c r="AM168" s="51">
        <v>0</v>
      </c>
      <c r="AN168" s="51">
        <f t="shared" si="58"/>
        <v>688040.00000000093</v>
      </c>
      <c r="AO168" s="51"/>
      <c r="AP168" s="51"/>
      <c r="AQ168" s="51">
        <v>0</v>
      </c>
      <c r="AR168" s="51">
        <v>0</v>
      </c>
      <c r="AS168" s="51">
        <v>15</v>
      </c>
      <c r="AT168" s="51">
        <v>622807.65700000362</v>
      </c>
      <c r="AU168" s="51">
        <f t="shared" si="65"/>
        <v>622822.65700000362</v>
      </c>
      <c r="AV168" s="51">
        <f t="shared" si="66"/>
        <v>65217.342999997316</v>
      </c>
      <c r="AW168" s="54">
        <f t="shared" si="68"/>
        <v>9.4787138829133806</v>
      </c>
      <c r="AX168" s="30">
        <f>VLOOKUP(G168,[2]Sheet4!$J$58:$AH$1975,25,FALSE)</f>
        <v>9.5</v>
      </c>
      <c r="AY168" s="30">
        <f t="shared" si="73"/>
        <v>-2.1286117086619427E-2</v>
      </c>
      <c r="AZ168" s="51" t="str">
        <f t="shared" si="74"/>
        <v>5-10</v>
      </c>
      <c r="BA168" s="51">
        <f t="shared" si="80"/>
        <v>90.521286117086618</v>
      </c>
      <c r="BB168" s="51">
        <f t="shared" si="69"/>
        <v>90.521286117086618</v>
      </c>
      <c r="BC168" s="55">
        <v>244607</v>
      </c>
      <c r="BD168" s="55">
        <v>3624945.6499999808</v>
      </c>
      <c r="BE168" s="55">
        <v>3624740.5430000219</v>
      </c>
      <c r="BF168" s="55">
        <v>244813</v>
      </c>
      <c r="BG168" s="51">
        <f t="shared" si="59"/>
        <v>99.9943417910291</v>
      </c>
      <c r="BH168" s="56">
        <f t="shared" si="55"/>
        <v>9.4838357664450257</v>
      </c>
      <c r="BI168" s="56">
        <f t="shared" si="56"/>
        <v>9.4838357664450257</v>
      </c>
      <c r="BJ168" s="56" t="str">
        <f t="shared" si="75"/>
        <v>5-10</v>
      </c>
      <c r="BK168" s="56">
        <f t="shared" si="81"/>
        <v>99.9943417910291</v>
      </c>
      <c r="BL168" s="56">
        <f t="shared" si="82"/>
        <v>9.4838357664450257</v>
      </c>
      <c r="BM168" s="56" t="str">
        <f t="shared" si="76"/>
        <v>5-10</v>
      </c>
      <c r="BN168" s="57"/>
      <c r="BO168" s="55">
        <f t="shared" si="70"/>
        <v>622822.65700000362</v>
      </c>
      <c r="BP168" s="56">
        <f t="shared" si="83"/>
        <v>9.4787138829133806</v>
      </c>
      <c r="BQ168" s="56" t="str">
        <f t="shared" si="77"/>
        <v>5-10</v>
      </c>
      <c r="BR168" s="58"/>
      <c r="BS168" s="57"/>
      <c r="BT168" s="57"/>
      <c r="BU168" s="57"/>
      <c r="BV168" s="57"/>
      <c r="BW168" s="57"/>
    </row>
    <row r="169" spans="1:75" s="59" customFormat="1" ht="33.75" hidden="1" customHeight="1" x14ac:dyDescent="0.25">
      <c r="A169" s="49">
        <v>39</v>
      </c>
      <c r="B169" s="50" t="s">
        <v>389</v>
      </c>
      <c r="C169" s="51" t="s">
        <v>375</v>
      </c>
      <c r="D169" s="51" t="s">
        <v>470</v>
      </c>
      <c r="E169" s="51" t="s">
        <v>463</v>
      </c>
      <c r="F169" s="52" t="s">
        <v>471</v>
      </c>
      <c r="G169" s="29" t="str">
        <f t="shared" si="71"/>
        <v>PRPURA_66F04-MAHADEVPURA</v>
      </c>
      <c r="H169" s="51" t="s">
        <v>472</v>
      </c>
      <c r="I169" s="51" t="s">
        <v>100</v>
      </c>
      <c r="J169" s="51">
        <v>16.799999999999997</v>
      </c>
      <c r="K169" s="51">
        <v>11.200000000000001</v>
      </c>
      <c r="L169" s="51">
        <v>28</v>
      </c>
      <c r="M169" s="51">
        <v>88</v>
      </c>
      <c r="N169" s="51">
        <v>25</v>
      </c>
      <c r="O169" s="51">
        <v>543</v>
      </c>
      <c r="P169" s="51">
        <v>1087.777</v>
      </c>
      <c r="Q169" s="51">
        <v>1047.46</v>
      </c>
      <c r="R169" s="28">
        <f>VLOOKUP(G169,'[1]CTAZ Jan-25'!$I$167:$Z$2542,18,FALSE)</f>
        <v>1047.46</v>
      </c>
      <c r="S169" s="28">
        <f t="shared" si="72"/>
        <v>0</v>
      </c>
      <c r="T169" s="51">
        <f t="shared" si="60"/>
        <v>40.317000000000007</v>
      </c>
      <c r="U169" s="51">
        <v>20000</v>
      </c>
      <c r="V169" s="51">
        <f t="shared" si="61"/>
        <v>806340.00000000012</v>
      </c>
      <c r="W169" s="51">
        <v>1</v>
      </c>
      <c r="X169" s="51">
        <f t="shared" si="62"/>
        <v>806340.00000000012</v>
      </c>
      <c r="Y169" s="51">
        <v>0</v>
      </c>
      <c r="Z169" s="51">
        <v>0</v>
      </c>
      <c r="AA169" s="51">
        <f t="shared" si="63"/>
        <v>0</v>
      </c>
      <c r="AB169" s="51">
        <v>0</v>
      </c>
      <c r="AC169" s="51">
        <v>0</v>
      </c>
      <c r="AD169" s="51">
        <f t="shared" si="57"/>
        <v>0</v>
      </c>
      <c r="AE169" s="51">
        <v>0</v>
      </c>
      <c r="AF169" s="51">
        <v>0</v>
      </c>
      <c r="AG169" s="51">
        <f t="shared" si="67"/>
        <v>0</v>
      </c>
      <c r="AH169" s="51">
        <v>0</v>
      </c>
      <c r="AI169" s="51">
        <v>0</v>
      </c>
      <c r="AJ169" s="51">
        <f t="shared" si="64"/>
        <v>0</v>
      </c>
      <c r="AK169" s="51">
        <v>0</v>
      </c>
      <c r="AL169" s="51">
        <v>0</v>
      </c>
      <c r="AM169" s="51">
        <v>0</v>
      </c>
      <c r="AN169" s="51">
        <f t="shared" si="58"/>
        <v>806340.00000000012</v>
      </c>
      <c r="AO169" s="51"/>
      <c r="AP169" s="51"/>
      <c r="AQ169" s="51">
        <v>0</v>
      </c>
      <c r="AR169" s="51">
        <v>0</v>
      </c>
      <c r="AS169" s="51">
        <v>5429</v>
      </c>
      <c r="AT169" s="51">
        <v>704042</v>
      </c>
      <c r="AU169" s="51">
        <f t="shared" si="65"/>
        <v>709471</v>
      </c>
      <c r="AV169" s="51">
        <f t="shared" si="66"/>
        <v>96869.000000000116</v>
      </c>
      <c r="AW169" s="54">
        <f t="shared" si="68"/>
        <v>12.013418657142161</v>
      </c>
      <c r="AX169" s="30">
        <f>VLOOKUP(G169,[2]Sheet4!$J$58:$AH$1975,25,FALSE)</f>
        <v>12.02</v>
      </c>
      <c r="AY169" s="30">
        <f t="shared" si="73"/>
        <v>-6.5813428578387345E-3</v>
      </c>
      <c r="AZ169" s="51" t="str">
        <f t="shared" si="74"/>
        <v>10-15</v>
      </c>
      <c r="BA169" s="51">
        <f t="shared" si="80"/>
        <v>87.986581342857846</v>
      </c>
      <c r="BB169" s="51">
        <f t="shared" si="69"/>
        <v>87.986581342857846</v>
      </c>
      <c r="BC169" s="55">
        <v>-350001</v>
      </c>
      <c r="BD169" s="55">
        <v>4142320.1599999997</v>
      </c>
      <c r="BE169" s="55">
        <v>4115103.1599999997</v>
      </c>
      <c r="BF169" s="55">
        <v>-322784</v>
      </c>
      <c r="BG169" s="51">
        <f t="shared" si="59"/>
        <v>99.342952766837797</v>
      </c>
      <c r="BH169" s="56">
        <f t="shared" si="55"/>
        <v>12.591532055409404</v>
      </c>
      <c r="BI169" s="56">
        <f t="shared" si="56"/>
        <v>12.591532055409404</v>
      </c>
      <c r="BJ169" s="56" t="str">
        <f t="shared" si="75"/>
        <v>10-15</v>
      </c>
      <c r="BK169" s="56">
        <f t="shared" si="81"/>
        <v>99.342952766837797</v>
      </c>
      <c r="BL169" s="56">
        <f t="shared" si="82"/>
        <v>12.591532055409404</v>
      </c>
      <c r="BM169" s="56" t="str">
        <f t="shared" si="76"/>
        <v>10-15</v>
      </c>
      <c r="BN169" s="57"/>
      <c r="BO169" s="55">
        <f t="shared" si="70"/>
        <v>709471</v>
      </c>
      <c r="BP169" s="56">
        <f t="shared" si="83"/>
        <v>12.013418657142161</v>
      </c>
      <c r="BQ169" s="56" t="str">
        <f t="shared" si="77"/>
        <v>10-15</v>
      </c>
      <c r="BR169" s="58"/>
      <c r="BS169" s="57" t="s">
        <v>393</v>
      </c>
      <c r="BT169" s="57" t="s">
        <v>394</v>
      </c>
      <c r="BU169" s="57" t="s">
        <v>395</v>
      </c>
      <c r="BV169" s="57" t="s">
        <v>394</v>
      </c>
      <c r="BW169" s="57" t="s">
        <v>394</v>
      </c>
    </row>
    <row r="170" spans="1:75" s="59" customFormat="1" ht="63.75" hidden="1" customHeight="1" x14ac:dyDescent="0.25">
      <c r="A170" s="49">
        <v>40</v>
      </c>
      <c r="B170" s="50" t="s">
        <v>389</v>
      </c>
      <c r="C170" s="51" t="s">
        <v>375</v>
      </c>
      <c r="D170" s="51" t="s">
        <v>470</v>
      </c>
      <c r="E170" s="51" t="s">
        <v>463</v>
      </c>
      <c r="F170" s="52" t="s">
        <v>473</v>
      </c>
      <c r="G170" s="29" t="str">
        <f t="shared" si="71"/>
        <v>PRPURA_66F05-P.R.PURATOWN</v>
      </c>
      <c r="H170" s="51" t="s">
        <v>474</v>
      </c>
      <c r="I170" s="51" t="s">
        <v>223</v>
      </c>
      <c r="J170" s="51">
        <v>3</v>
      </c>
      <c r="K170" s="51">
        <v>2</v>
      </c>
      <c r="L170" s="51">
        <v>5</v>
      </c>
      <c r="M170" s="51">
        <v>33</v>
      </c>
      <c r="N170" s="51">
        <v>2770</v>
      </c>
      <c r="O170" s="51">
        <v>45</v>
      </c>
      <c r="P170" s="51">
        <v>121.86</v>
      </c>
      <c r="Q170" s="51">
        <v>108.74</v>
      </c>
      <c r="R170" s="28">
        <f>VLOOKUP(G170,'[1]CTAZ Jan-25'!$I$167:$Z$2542,18,FALSE)</f>
        <v>108.74</v>
      </c>
      <c r="S170" s="28">
        <f t="shared" si="72"/>
        <v>0</v>
      </c>
      <c r="T170" s="51">
        <f t="shared" si="60"/>
        <v>13.120000000000005</v>
      </c>
      <c r="U170" s="51">
        <v>20000</v>
      </c>
      <c r="V170" s="51">
        <f t="shared" si="61"/>
        <v>262400.00000000012</v>
      </c>
      <c r="W170" s="51">
        <v>1</v>
      </c>
      <c r="X170" s="51">
        <f t="shared" si="62"/>
        <v>262400.00000000012</v>
      </c>
      <c r="Y170" s="51">
        <v>0</v>
      </c>
      <c r="Z170" s="51">
        <v>0</v>
      </c>
      <c r="AA170" s="51">
        <f t="shared" si="63"/>
        <v>0</v>
      </c>
      <c r="AB170" s="51">
        <v>0</v>
      </c>
      <c r="AC170" s="51">
        <v>0</v>
      </c>
      <c r="AD170" s="51">
        <f t="shared" si="57"/>
        <v>0</v>
      </c>
      <c r="AE170" s="51">
        <v>0</v>
      </c>
      <c r="AF170" s="51">
        <v>0</v>
      </c>
      <c r="AG170" s="51">
        <f t="shared" si="67"/>
        <v>0</v>
      </c>
      <c r="AH170" s="51">
        <v>0</v>
      </c>
      <c r="AI170" s="51">
        <v>8000</v>
      </c>
      <c r="AJ170" s="51">
        <f t="shared" si="64"/>
        <v>8000</v>
      </c>
      <c r="AK170" s="51">
        <v>0</v>
      </c>
      <c r="AL170" s="51">
        <v>0</v>
      </c>
      <c r="AM170" s="51">
        <v>0</v>
      </c>
      <c r="AN170" s="51">
        <f t="shared" si="58"/>
        <v>254400.00000000012</v>
      </c>
      <c r="AO170" s="28">
        <f>X170+Y170-AJ170+AM170</f>
        <v>254400.00000000012</v>
      </c>
      <c r="AP170" s="28">
        <f>AN170-AO170</f>
        <v>0</v>
      </c>
      <c r="AQ170" s="51">
        <v>0</v>
      </c>
      <c r="AR170" s="51">
        <v>0</v>
      </c>
      <c r="AS170" s="51">
        <v>160855.15</v>
      </c>
      <c r="AT170" s="51">
        <v>58425.072000000007</v>
      </c>
      <c r="AU170" s="51">
        <f t="shared" si="65"/>
        <v>219280.22200000001</v>
      </c>
      <c r="AV170" s="51">
        <f t="shared" si="66"/>
        <v>35119.778000000108</v>
      </c>
      <c r="AW170" s="54">
        <f t="shared" si="68"/>
        <v>13.804944182389972</v>
      </c>
      <c r="AX170" s="30">
        <f>VLOOKUP(G170,[2]Sheet4!$J$58:$AH$1975,25,FALSE)</f>
        <v>16.46</v>
      </c>
      <c r="AY170" s="30">
        <f t="shared" si="73"/>
        <v>-2.6550558176100285</v>
      </c>
      <c r="AZ170" s="51" t="str">
        <f t="shared" si="74"/>
        <v>10-15</v>
      </c>
      <c r="BA170" s="51">
        <f t="shared" si="80"/>
        <v>86.195055817610026</v>
      </c>
      <c r="BB170" s="51">
        <f t="shared" si="69"/>
        <v>86.195055817610026</v>
      </c>
      <c r="BC170" s="55">
        <v>10205157</v>
      </c>
      <c r="BD170" s="55">
        <v>2149928.42</v>
      </c>
      <c r="BE170" s="55">
        <v>1839416.3999999959</v>
      </c>
      <c r="BF170" s="55">
        <v>10515668.91</v>
      </c>
      <c r="BG170" s="51">
        <f t="shared" si="59"/>
        <v>85.557099617297766</v>
      </c>
      <c r="BH170" s="56">
        <f t="shared" si="55"/>
        <v>26.254010228941983</v>
      </c>
      <c r="BI170" s="56">
        <f t="shared" si="56"/>
        <v>26.254010228941983</v>
      </c>
      <c r="BJ170" s="56" t="str">
        <f t="shared" si="75"/>
        <v>20-30</v>
      </c>
      <c r="BK170" s="56">
        <f t="shared" si="81"/>
        <v>85.557099617297766</v>
      </c>
      <c r="BL170" s="56">
        <f t="shared" si="82"/>
        <v>26.254010228941983</v>
      </c>
      <c r="BM170" s="56" t="str">
        <f t="shared" si="76"/>
        <v>20-30</v>
      </c>
      <c r="BN170" s="57"/>
      <c r="BO170" s="55">
        <f t="shared" si="70"/>
        <v>219280.22200000001</v>
      </c>
      <c r="BP170" s="56">
        <f t="shared" si="83"/>
        <v>13.804944182389972</v>
      </c>
      <c r="BQ170" s="56" t="str">
        <f t="shared" si="77"/>
        <v>10-15</v>
      </c>
      <c r="BR170" s="62" t="s">
        <v>475</v>
      </c>
      <c r="BS170" s="58" t="s">
        <v>417</v>
      </c>
      <c r="BT170" s="60" t="s">
        <v>417</v>
      </c>
      <c r="BU170" s="60" t="s">
        <v>395</v>
      </c>
      <c r="BV170" s="60" t="s">
        <v>394</v>
      </c>
      <c r="BW170" s="60" t="s">
        <v>394</v>
      </c>
    </row>
    <row r="171" spans="1:75" s="59" customFormat="1" ht="66.75" hidden="1" customHeight="1" x14ac:dyDescent="0.25">
      <c r="A171" s="49">
        <v>41</v>
      </c>
      <c r="B171" s="50" t="s">
        <v>389</v>
      </c>
      <c r="C171" s="51" t="s">
        <v>375</v>
      </c>
      <c r="D171" s="51" t="s">
        <v>470</v>
      </c>
      <c r="E171" s="51" t="s">
        <v>463</v>
      </c>
      <c r="F171" s="52" t="s">
        <v>476</v>
      </c>
      <c r="G171" s="29" t="str">
        <f t="shared" si="71"/>
        <v>PRPURA_66F06-KYADIGUNTE</v>
      </c>
      <c r="H171" s="51" t="s">
        <v>477</v>
      </c>
      <c r="I171" s="51" t="s">
        <v>100</v>
      </c>
      <c r="J171" s="51">
        <v>16.799999999999997</v>
      </c>
      <c r="K171" s="51">
        <v>11.200000000000001</v>
      </c>
      <c r="L171" s="51">
        <v>28</v>
      </c>
      <c r="M171" s="51">
        <v>97</v>
      </c>
      <c r="N171" s="51">
        <v>39</v>
      </c>
      <c r="O171" s="51">
        <v>437</v>
      </c>
      <c r="P171" s="51">
        <v>7520.1</v>
      </c>
      <c r="Q171" s="51">
        <v>7254</v>
      </c>
      <c r="R171" s="28">
        <f>VLOOKUP(G171,'[1]CTAZ Jan-25'!$I$167:$Z$2542,18,FALSE)</f>
        <v>7254</v>
      </c>
      <c r="S171" s="28">
        <f t="shared" si="72"/>
        <v>0</v>
      </c>
      <c r="T171" s="51">
        <f t="shared" si="60"/>
        <v>266.10000000000036</v>
      </c>
      <c r="U171" s="51">
        <v>2000</v>
      </c>
      <c r="V171" s="51">
        <f t="shared" si="61"/>
        <v>532200.0000000007</v>
      </c>
      <c r="W171" s="51">
        <v>1</v>
      </c>
      <c r="X171" s="51">
        <f t="shared" si="62"/>
        <v>532200.0000000007</v>
      </c>
      <c r="Y171" s="51">
        <v>0</v>
      </c>
      <c r="Z171" s="51">
        <v>0</v>
      </c>
      <c r="AA171" s="51">
        <f t="shared" si="63"/>
        <v>0</v>
      </c>
      <c r="AB171" s="51">
        <v>0</v>
      </c>
      <c r="AC171" s="51">
        <v>0</v>
      </c>
      <c r="AD171" s="51">
        <f t="shared" si="57"/>
        <v>0</v>
      </c>
      <c r="AE171" s="51">
        <v>0</v>
      </c>
      <c r="AF171" s="51">
        <v>0</v>
      </c>
      <c r="AG171" s="51">
        <f t="shared" si="67"/>
        <v>0</v>
      </c>
      <c r="AH171" s="51">
        <v>0</v>
      </c>
      <c r="AI171" s="51">
        <v>0</v>
      </c>
      <c r="AJ171" s="51">
        <f t="shared" si="64"/>
        <v>0</v>
      </c>
      <c r="AK171" s="51">
        <v>0</v>
      </c>
      <c r="AL171" s="51">
        <v>0</v>
      </c>
      <c r="AM171" s="51">
        <v>0</v>
      </c>
      <c r="AN171" s="51">
        <f t="shared" si="58"/>
        <v>532200.0000000007</v>
      </c>
      <c r="AO171" s="51"/>
      <c r="AP171" s="51"/>
      <c r="AQ171" s="51">
        <v>0</v>
      </c>
      <c r="AR171" s="51">
        <v>0</v>
      </c>
      <c r="AS171" s="51">
        <v>746</v>
      </c>
      <c r="AT171" s="51">
        <v>480896.06500000175</v>
      </c>
      <c r="AU171" s="51">
        <f t="shared" si="65"/>
        <v>481642.06500000175</v>
      </c>
      <c r="AV171" s="51">
        <f t="shared" si="66"/>
        <v>50557.93499999895</v>
      </c>
      <c r="AW171" s="54">
        <f t="shared" si="68"/>
        <v>9.4997998872602185</v>
      </c>
      <c r="AX171" s="30">
        <f>VLOOKUP(G171,[2]Sheet4!$J$58:$AH$1975,25,FALSE)</f>
        <v>9.5</v>
      </c>
      <c r="AY171" s="30">
        <f t="shared" si="73"/>
        <v>-2.0011273978148836E-4</v>
      </c>
      <c r="AZ171" s="51" t="str">
        <f t="shared" si="74"/>
        <v>5-10</v>
      </c>
      <c r="BA171" s="51">
        <f t="shared" si="80"/>
        <v>90.500200112739776</v>
      </c>
      <c r="BB171" s="51">
        <f t="shared" si="69"/>
        <v>90.500200112739776</v>
      </c>
      <c r="BC171" s="55">
        <v>197994</v>
      </c>
      <c r="BD171" s="55">
        <v>2807649.7699999898</v>
      </c>
      <c r="BE171" s="55">
        <v>2805537.2280000076</v>
      </c>
      <c r="BF171" s="55">
        <v>200106</v>
      </c>
      <c r="BG171" s="51">
        <f t="shared" si="59"/>
        <v>99.924757638130117</v>
      </c>
      <c r="BH171" s="56">
        <f t="shared" si="55"/>
        <v>9.567894375322016</v>
      </c>
      <c r="BI171" s="56">
        <f t="shared" si="56"/>
        <v>9.567894375322016</v>
      </c>
      <c r="BJ171" s="56" t="str">
        <f t="shared" si="75"/>
        <v>5-10</v>
      </c>
      <c r="BK171" s="56">
        <f t="shared" si="81"/>
        <v>99.924757638130117</v>
      </c>
      <c r="BL171" s="56">
        <f t="shared" si="82"/>
        <v>9.567894375322016</v>
      </c>
      <c r="BM171" s="56" t="str">
        <f t="shared" si="76"/>
        <v>5-10</v>
      </c>
      <c r="BN171" s="57"/>
      <c r="BO171" s="55">
        <f t="shared" si="70"/>
        <v>481642.06500000175</v>
      </c>
      <c r="BP171" s="56">
        <f t="shared" si="83"/>
        <v>9.4997998872602185</v>
      </c>
      <c r="BQ171" s="56" t="str">
        <f t="shared" si="77"/>
        <v>5-10</v>
      </c>
      <c r="BR171" s="58"/>
      <c r="BS171" s="60"/>
      <c r="BT171" s="57"/>
      <c r="BU171" s="57"/>
      <c r="BV171" s="57"/>
      <c r="BW171" s="57"/>
    </row>
    <row r="172" spans="1:75" s="59" customFormat="1" ht="33.75" hidden="1" customHeight="1" x14ac:dyDescent="0.25">
      <c r="A172" s="49">
        <v>42</v>
      </c>
      <c r="B172" s="50" t="s">
        <v>389</v>
      </c>
      <c r="C172" s="51" t="s">
        <v>375</v>
      </c>
      <c r="D172" s="51" t="s">
        <v>470</v>
      </c>
      <c r="E172" s="51" t="s">
        <v>463</v>
      </c>
      <c r="F172" s="52" t="s">
        <v>478</v>
      </c>
      <c r="G172" s="29" t="str">
        <f t="shared" si="71"/>
        <v>PRPURA_66F07-JAJUR</v>
      </c>
      <c r="H172" s="51" t="s">
        <v>479</v>
      </c>
      <c r="I172" s="51" t="s">
        <v>100</v>
      </c>
      <c r="J172" s="51">
        <v>28.2</v>
      </c>
      <c r="K172" s="51">
        <v>18.8</v>
      </c>
      <c r="L172" s="51">
        <v>47</v>
      </c>
      <c r="M172" s="51">
        <v>171</v>
      </c>
      <c r="N172" s="51">
        <v>23</v>
      </c>
      <c r="O172" s="51">
        <v>459</v>
      </c>
      <c r="P172" s="51">
        <v>816.76900000000001</v>
      </c>
      <c r="Q172" s="51">
        <v>794.76</v>
      </c>
      <c r="R172" s="28">
        <f>VLOOKUP(G172,'[1]CTAZ Jan-25'!$I$167:$Z$2542,18,FALSE)</f>
        <v>794.76</v>
      </c>
      <c r="S172" s="28">
        <f t="shared" si="72"/>
        <v>0</v>
      </c>
      <c r="T172" s="51">
        <f t="shared" si="60"/>
        <v>22.009000000000015</v>
      </c>
      <c r="U172" s="51">
        <v>20000</v>
      </c>
      <c r="V172" s="51">
        <f t="shared" si="61"/>
        <v>440180.00000000029</v>
      </c>
      <c r="W172" s="51">
        <v>1</v>
      </c>
      <c r="X172" s="51">
        <f t="shared" si="62"/>
        <v>440180.00000000029</v>
      </c>
      <c r="Y172" s="51">
        <v>0</v>
      </c>
      <c r="Z172" s="51">
        <v>0</v>
      </c>
      <c r="AA172" s="51">
        <f t="shared" si="63"/>
        <v>0</v>
      </c>
      <c r="AB172" s="51">
        <v>0</v>
      </c>
      <c r="AC172" s="51">
        <v>380000</v>
      </c>
      <c r="AD172" s="51">
        <f t="shared" si="57"/>
        <v>380000</v>
      </c>
      <c r="AE172" s="51">
        <v>0</v>
      </c>
      <c r="AF172" s="51">
        <v>0</v>
      </c>
      <c r="AG172" s="51">
        <f t="shared" si="67"/>
        <v>0</v>
      </c>
      <c r="AH172" s="51">
        <v>0</v>
      </c>
      <c r="AI172" s="51">
        <v>0</v>
      </c>
      <c r="AJ172" s="51">
        <f t="shared" si="64"/>
        <v>0</v>
      </c>
      <c r="AK172" s="51">
        <v>0</v>
      </c>
      <c r="AL172" s="51">
        <v>0</v>
      </c>
      <c r="AM172" s="51">
        <v>0</v>
      </c>
      <c r="AN172" s="51">
        <f t="shared" si="58"/>
        <v>820180.00000000023</v>
      </c>
      <c r="AO172" s="51"/>
      <c r="AP172" s="51"/>
      <c r="AQ172" s="51">
        <v>0</v>
      </c>
      <c r="AR172" s="51">
        <v>0</v>
      </c>
      <c r="AS172" s="51">
        <v>9</v>
      </c>
      <c r="AT172" s="51">
        <v>742343.12999999709</v>
      </c>
      <c r="AU172" s="51">
        <f t="shared" si="65"/>
        <v>742352.12999999709</v>
      </c>
      <c r="AV172" s="51">
        <f t="shared" si="66"/>
        <v>77827.870000003139</v>
      </c>
      <c r="AW172" s="54">
        <f t="shared" si="68"/>
        <v>9.4891206808265398</v>
      </c>
      <c r="AX172" s="30">
        <f>VLOOKUP(G172,[2]Sheet4!$J$58:$AH$1975,25,FALSE)</f>
        <v>9.5</v>
      </c>
      <c r="AY172" s="30">
        <f t="shared" si="73"/>
        <v>-1.0879319173460189E-2</v>
      </c>
      <c r="AZ172" s="51" t="str">
        <f t="shared" si="74"/>
        <v>5-10</v>
      </c>
      <c r="BA172" s="51">
        <f t="shared" si="80"/>
        <v>90.510879319173469</v>
      </c>
      <c r="BB172" s="51">
        <f t="shared" si="69"/>
        <v>90.510879319173469</v>
      </c>
      <c r="BC172" s="55">
        <v>-133697</v>
      </c>
      <c r="BD172" s="55">
        <v>4321752.4999999758</v>
      </c>
      <c r="BE172" s="55">
        <v>4320617.8310000254</v>
      </c>
      <c r="BF172" s="55">
        <v>-132564</v>
      </c>
      <c r="BG172" s="51">
        <f t="shared" si="59"/>
        <v>99.973745164723098</v>
      </c>
      <c r="BH172" s="56">
        <f t="shared" si="55"/>
        <v>9.5128841630994661</v>
      </c>
      <c r="BI172" s="56">
        <f t="shared" si="56"/>
        <v>9.5128841630994661</v>
      </c>
      <c r="BJ172" s="56" t="str">
        <f t="shared" si="75"/>
        <v>5-10</v>
      </c>
      <c r="BK172" s="56">
        <f t="shared" si="81"/>
        <v>99.973745164723098</v>
      </c>
      <c r="BL172" s="56">
        <f t="shared" si="82"/>
        <v>9.5128841630994661</v>
      </c>
      <c r="BM172" s="56" t="str">
        <f t="shared" si="76"/>
        <v>5-10</v>
      </c>
      <c r="BN172" s="57"/>
      <c r="BO172" s="55">
        <f t="shared" si="70"/>
        <v>742352.12999999709</v>
      </c>
      <c r="BP172" s="56">
        <f t="shared" si="83"/>
        <v>9.4891206808265398</v>
      </c>
      <c r="BQ172" s="56" t="str">
        <f t="shared" si="77"/>
        <v>5-10</v>
      </c>
      <c r="BR172" s="58"/>
      <c r="BS172" s="57"/>
      <c r="BT172" s="57"/>
      <c r="BU172" s="57"/>
      <c r="BV172" s="57"/>
      <c r="BW172" s="57"/>
    </row>
    <row r="173" spans="1:75" s="59" customFormat="1" ht="33.75" hidden="1" customHeight="1" x14ac:dyDescent="0.25">
      <c r="A173" s="49">
        <v>43</v>
      </c>
      <c r="B173" s="50" t="s">
        <v>389</v>
      </c>
      <c r="C173" s="51" t="s">
        <v>375</v>
      </c>
      <c r="D173" s="51" t="s">
        <v>470</v>
      </c>
      <c r="E173" s="51" t="s">
        <v>463</v>
      </c>
      <c r="F173" s="52" t="s">
        <v>480</v>
      </c>
      <c r="G173" s="29" t="str">
        <f t="shared" si="71"/>
        <v>PRPURA_66F08-KORLAKUNTE</v>
      </c>
      <c r="H173" s="51" t="s">
        <v>481</v>
      </c>
      <c r="I173" s="51" t="s">
        <v>100</v>
      </c>
      <c r="J173" s="51">
        <v>17.399999999999999</v>
      </c>
      <c r="K173" s="51">
        <v>11.600000000000001</v>
      </c>
      <c r="L173" s="51">
        <v>29</v>
      </c>
      <c r="M173" s="51">
        <v>96</v>
      </c>
      <c r="N173" s="51">
        <v>57</v>
      </c>
      <c r="O173" s="51">
        <v>376</v>
      </c>
      <c r="P173" s="51">
        <v>807.33199999999999</v>
      </c>
      <c r="Q173" s="51">
        <v>807.33</v>
      </c>
      <c r="R173" s="28">
        <f>VLOOKUP(G173,'[1]CTAZ Jan-25'!$I$167:$Z$2542,18,FALSE)</f>
        <v>807.33</v>
      </c>
      <c r="S173" s="28">
        <f t="shared" si="72"/>
        <v>0</v>
      </c>
      <c r="T173" s="51">
        <f t="shared" si="60"/>
        <v>1.9999999999527063E-3</v>
      </c>
      <c r="U173" s="51">
        <v>20000</v>
      </c>
      <c r="V173" s="51">
        <f t="shared" si="61"/>
        <v>39.999999999054126</v>
      </c>
      <c r="W173" s="51">
        <v>1</v>
      </c>
      <c r="X173" s="51">
        <f t="shared" si="62"/>
        <v>39.999999999054126</v>
      </c>
      <c r="Y173" s="51">
        <v>0</v>
      </c>
      <c r="Z173" s="51">
        <v>0</v>
      </c>
      <c r="AA173" s="51">
        <f t="shared" si="63"/>
        <v>0</v>
      </c>
      <c r="AB173" s="51">
        <v>0</v>
      </c>
      <c r="AC173" s="51">
        <v>527329</v>
      </c>
      <c r="AD173" s="51">
        <f t="shared" si="57"/>
        <v>527329</v>
      </c>
      <c r="AE173" s="51">
        <v>0</v>
      </c>
      <c r="AF173" s="51">
        <v>0</v>
      </c>
      <c r="AG173" s="51">
        <f t="shared" si="67"/>
        <v>0</v>
      </c>
      <c r="AH173" s="51">
        <v>0</v>
      </c>
      <c r="AI173" s="51">
        <v>0</v>
      </c>
      <c r="AJ173" s="51">
        <f t="shared" si="64"/>
        <v>0</v>
      </c>
      <c r="AK173" s="51">
        <v>0</v>
      </c>
      <c r="AL173" s="51">
        <v>0</v>
      </c>
      <c r="AM173" s="51">
        <v>0</v>
      </c>
      <c r="AN173" s="51">
        <f t="shared" si="58"/>
        <v>527368.99999999907</v>
      </c>
      <c r="AO173" s="51"/>
      <c r="AP173" s="51"/>
      <c r="AQ173" s="51">
        <v>0</v>
      </c>
      <c r="AR173" s="51">
        <v>0</v>
      </c>
      <c r="AS173" s="51">
        <v>1057</v>
      </c>
      <c r="AT173" s="51">
        <v>462000</v>
      </c>
      <c r="AU173" s="51">
        <f t="shared" si="65"/>
        <v>463057</v>
      </c>
      <c r="AV173" s="51">
        <f t="shared" si="66"/>
        <v>64311.999999999069</v>
      </c>
      <c r="AW173" s="54">
        <f t="shared" si="68"/>
        <v>12.194876831971387</v>
      </c>
      <c r="AX173" s="30">
        <f>VLOOKUP(G173,[2]Sheet4!$J$58:$AH$1975,25,FALSE)</f>
        <v>12.19</v>
      </c>
      <c r="AY173" s="30">
        <f t="shared" si="73"/>
        <v>4.8768319713872188E-3</v>
      </c>
      <c r="AZ173" s="51" t="str">
        <f t="shared" si="74"/>
        <v>10-15</v>
      </c>
      <c r="BA173" s="51">
        <f t="shared" si="80"/>
        <v>87.805123168028615</v>
      </c>
      <c r="BB173" s="51">
        <f t="shared" si="69"/>
        <v>87.805123168028615</v>
      </c>
      <c r="BC173" s="55">
        <v>-179923</v>
      </c>
      <c r="BD173" s="55">
        <v>2703875.0300000003</v>
      </c>
      <c r="BE173" s="55">
        <v>2701037.0300000003</v>
      </c>
      <c r="BF173" s="55">
        <v>-177085</v>
      </c>
      <c r="BG173" s="51">
        <f t="shared" si="59"/>
        <v>99.895039527769896</v>
      </c>
      <c r="BH173" s="56">
        <f t="shared" si="55"/>
        <v>12.287037503890774</v>
      </c>
      <c r="BI173" s="56">
        <f t="shared" si="56"/>
        <v>12.287037503890774</v>
      </c>
      <c r="BJ173" s="56" t="str">
        <f t="shared" si="75"/>
        <v>10-15</v>
      </c>
      <c r="BK173" s="56">
        <f t="shared" si="81"/>
        <v>99.895039527769896</v>
      </c>
      <c r="BL173" s="56">
        <f t="shared" si="82"/>
        <v>12.287037503890774</v>
      </c>
      <c r="BM173" s="56" t="str">
        <f t="shared" si="76"/>
        <v>10-15</v>
      </c>
      <c r="BN173" s="57"/>
      <c r="BO173" s="55">
        <f t="shared" si="70"/>
        <v>463057</v>
      </c>
      <c r="BP173" s="56">
        <f t="shared" si="83"/>
        <v>12.194876831971387</v>
      </c>
      <c r="BQ173" s="56" t="str">
        <f t="shared" si="77"/>
        <v>10-15</v>
      </c>
      <c r="BR173" s="58"/>
      <c r="BS173" s="57" t="s">
        <v>393</v>
      </c>
      <c r="BT173" s="57" t="s">
        <v>394</v>
      </c>
      <c r="BU173" s="57" t="s">
        <v>395</v>
      </c>
      <c r="BV173" s="57" t="s">
        <v>394</v>
      </c>
      <c r="BW173" s="57" t="s">
        <v>394</v>
      </c>
    </row>
    <row r="174" spans="1:75" s="59" customFormat="1" ht="70.5" hidden="1" customHeight="1" x14ac:dyDescent="0.25">
      <c r="A174" s="49">
        <v>44</v>
      </c>
      <c r="B174" s="50" t="s">
        <v>389</v>
      </c>
      <c r="C174" s="51" t="s">
        <v>375</v>
      </c>
      <c r="D174" s="51" t="s">
        <v>470</v>
      </c>
      <c r="E174" s="51" t="s">
        <v>463</v>
      </c>
      <c r="F174" s="52" t="s">
        <v>482</v>
      </c>
      <c r="G174" s="29" t="str">
        <f t="shared" si="71"/>
        <v>PRPURA_66F09-SIDDESWARADURGA NJY</v>
      </c>
      <c r="H174" s="51" t="s">
        <v>483</v>
      </c>
      <c r="I174" s="51" t="s">
        <v>103</v>
      </c>
      <c r="J174" s="51">
        <v>28.799999999999997</v>
      </c>
      <c r="K174" s="51">
        <v>19.200000000000003</v>
      </c>
      <c r="L174" s="51">
        <v>48</v>
      </c>
      <c r="M174" s="51">
        <v>55</v>
      </c>
      <c r="N174" s="51">
        <v>2887</v>
      </c>
      <c r="O174" s="51">
        <v>0</v>
      </c>
      <c r="P174" s="51">
        <v>538.22299999999996</v>
      </c>
      <c r="Q174" s="51">
        <v>525.51</v>
      </c>
      <c r="R174" s="28">
        <f>VLOOKUP(G174,'[1]CTAZ Jan-25'!$I$167:$Z$2542,18,FALSE)</f>
        <v>525.51</v>
      </c>
      <c r="S174" s="28">
        <f t="shared" si="72"/>
        <v>0</v>
      </c>
      <c r="T174" s="51">
        <f t="shared" si="60"/>
        <v>12.712999999999965</v>
      </c>
      <c r="U174" s="51">
        <v>20000</v>
      </c>
      <c r="V174" s="51">
        <f t="shared" si="61"/>
        <v>254259.9999999993</v>
      </c>
      <c r="W174" s="51">
        <v>1</v>
      </c>
      <c r="X174" s="51">
        <f t="shared" si="62"/>
        <v>254259.9999999993</v>
      </c>
      <c r="Y174" s="51">
        <v>0</v>
      </c>
      <c r="Z174" s="51">
        <v>0</v>
      </c>
      <c r="AA174" s="51">
        <f t="shared" si="63"/>
        <v>0</v>
      </c>
      <c r="AB174" s="51">
        <v>0</v>
      </c>
      <c r="AC174" s="51">
        <v>15000</v>
      </c>
      <c r="AD174" s="51">
        <f t="shared" si="57"/>
        <v>15000</v>
      </c>
      <c r="AE174" s="51">
        <v>0</v>
      </c>
      <c r="AF174" s="51">
        <v>0</v>
      </c>
      <c r="AG174" s="51">
        <f t="shared" si="67"/>
        <v>0</v>
      </c>
      <c r="AH174" s="51">
        <v>0</v>
      </c>
      <c r="AI174" s="51">
        <v>0</v>
      </c>
      <c r="AJ174" s="51">
        <f t="shared" si="64"/>
        <v>0</v>
      </c>
      <c r="AK174" s="51">
        <v>0</v>
      </c>
      <c r="AL174" s="51">
        <v>0</v>
      </c>
      <c r="AM174" s="51">
        <v>0</v>
      </c>
      <c r="AN174" s="51">
        <f t="shared" si="58"/>
        <v>269259.9999999993</v>
      </c>
      <c r="AO174" s="51"/>
      <c r="AP174" s="51"/>
      <c r="AQ174" s="51">
        <v>0</v>
      </c>
      <c r="AR174" s="51">
        <v>0</v>
      </c>
      <c r="AS174" s="51">
        <v>236278.5</v>
      </c>
      <c r="AT174" s="51">
        <v>0</v>
      </c>
      <c r="AU174" s="51">
        <f t="shared" si="65"/>
        <v>236278.5</v>
      </c>
      <c r="AV174" s="51">
        <f t="shared" si="66"/>
        <v>32981.499999999302</v>
      </c>
      <c r="AW174" s="54">
        <f t="shared" si="68"/>
        <v>12.248941543489336</v>
      </c>
      <c r="AX174" s="30">
        <f>VLOOKUP(G174,[2]Sheet4!$J$58:$AH$1975,25,FALSE)</f>
        <v>12.22</v>
      </c>
      <c r="AY174" s="30">
        <f t="shared" si="73"/>
        <v>2.8941543489334975E-2</v>
      </c>
      <c r="AZ174" s="51" t="str">
        <f t="shared" si="74"/>
        <v>10-15</v>
      </c>
      <c r="BA174" s="51">
        <f t="shared" si="80"/>
        <v>87.751058456510663</v>
      </c>
      <c r="BB174" s="51">
        <f t="shared" si="69"/>
        <v>87.751058456510663</v>
      </c>
      <c r="BC174" s="55">
        <v>34689474</v>
      </c>
      <c r="BD174" s="55">
        <v>2750501.3999999966</v>
      </c>
      <c r="BE174" s="55">
        <v>1033933.6799999967</v>
      </c>
      <c r="BF174" s="55">
        <v>36406041.719999999</v>
      </c>
      <c r="BG174" s="51">
        <f t="shared" si="59"/>
        <v>37.590734547526424</v>
      </c>
      <c r="BH174" s="56">
        <f t="shared" si="55"/>
        <v>67.013732552968335</v>
      </c>
      <c r="BI174" s="56">
        <f t="shared" si="56"/>
        <v>67.013732552968335</v>
      </c>
      <c r="BJ174" s="56" t="str">
        <f t="shared" si="75"/>
        <v>&gt;30</v>
      </c>
      <c r="BK174" s="56">
        <f t="shared" si="81"/>
        <v>37.590734547526424</v>
      </c>
      <c r="BL174" s="56">
        <f t="shared" si="82"/>
        <v>67.013732552968335</v>
      </c>
      <c r="BM174" s="56" t="str">
        <f t="shared" si="76"/>
        <v>&gt;30</v>
      </c>
      <c r="BN174" s="57"/>
      <c r="BO174" s="55">
        <f t="shared" si="70"/>
        <v>236278.5</v>
      </c>
      <c r="BP174" s="56">
        <f t="shared" si="83"/>
        <v>12.248941543489336</v>
      </c>
      <c r="BQ174" s="56" t="str">
        <f t="shared" si="77"/>
        <v>10-15</v>
      </c>
      <c r="BR174" s="58"/>
      <c r="BS174" s="60" t="s">
        <v>404</v>
      </c>
      <c r="BT174" s="60" t="s">
        <v>405</v>
      </c>
      <c r="BU174" s="60" t="s">
        <v>405</v>
      </c>
      <c r="BV174" s="57"/>
      <c r="BW174" s="57"/>
    </row>
    <row r="175" spans="1:75" s="59" customFormat="1" ht="63.75" hidden="1" customHeight="1" x14ac:dyDescent="0.25">
      <c r="A175" s="49">
        <v>45</v>
      </c>
      <c r="B175" s="50" t="s">
        <v>389</v>
      </c>
      <c r="C175" s="51" t="s">
        <v>375</v>
      </c>
      <c r="D175" s="51" t="s">
        <v>432</v>
      </c>
      <c r="E175" s="51" t="s">
        <v>463</v>
      </c>
      <c r="F175" s="52" t="s">
        <v>484</v>
      </c>
      <c r="G175" s="29" t="str">
        <f t="shared" si="71"/>
        <v>PRPURA_66F10-D.B.HALLI NJY</v>
      </c>
      <c r="H175" s="51" t="s">
        <v>485</v>
      </c>
      <c r="I175" s="51" t="s">
        <v>103</v>
      </c>
      <c r="J175" s="51">
        <v>22.2</v>
      </c>
      <c r="K175" s="51">
        <v>14.8</v>
      </c>
      <c r="L175" s="51">
        <v>37</v>
      </c>
      <c r="M175" s="51">
        <v>85</v>
      </c>
      <c r="N175" s="51">
        <v>3097</v>
      </c>
      <c r="O175" s="51">
        <v>0</v>
      </c>
      <c r="P175" s="51">
        <v>1276.7950000000001</v>
      </c>
      <c r="Q175" s="51">
        <v>1245.6600000000001</v>
      </c>
      <c r="R175" s="28">
        <f>VLOOKUP(G175,'[1]CTAZ Jan-25'!$I$167:$Z$2542,18,FALSE)</f>
        <v>1245.6600000000001</v>
      </c>
      <c r="S175" s="28">
        <f t="shared" si="72"/>
        <v>0</v>
      </c>
      <c r="T175" s="51">
        <f t="shared" si="60"/>
        <v>31.134999999999991</v>
      </c>
      <c r="U175" s="51">
        <v>10000</v>
      </c>
      <c r="V175" s="51">
        <f t="shared" si="61"/>
        <v>311349.99999999988</v>
      </c>
      <c r="W175" s="51">
        <v>1</v>
      </c>
      <c r="X175" s="51">
        <f t="shared" si="62"/>
        <v>311349.99999999988</v>
      </c>
      <c r="Y175" s="51">
        <v>0</v>
      </c>
      <c r="Z175" s="51">
        <v>0</v>
      </c>
      <c r="AA175" s="51">
        <f t="shared" si="63"/>
        <v>0</v>
      </c>
      <c r="AB175" s="51">
        <v>0</v>
      </c>
      <c r="AC175" s="51">
        <v>0</v>
      </c>
      <c r="AD175" s="51">
        <f t="shared" si="57"/>
        <v>0</v>
      </c>
      <c r="AE175" s="51">
        <v>0</v>
      </c>
      <c r="AF175" s="51">
        <v>0</v>
      </c>
      <c r="AG175" s="51">
        <f t="shared" si="67"/>
        <v>0</v>
      </c>
      <c r="AH175" s="51">
        <v>0</v>
      </c>
      <c r="AI175" s="51">
        <v>95000</v>
      </c>
      <c r="AJ175" s="51">
        <f t="shared" si="64"/>
        <v>95000</v>
      </c>
      <c r="AK175" s="51">
        <v>0</v>
      </c>
      <c r="AL175" s="51">
        <v>0</v>
      </c>
      <c r="AM175" s="51">
        <v>0</v>
      </c>
      <c r="AN175" s="51">
        <f t="shared" si="58"/>
        <v>216349.99999999988</v>
      </c>
      <c r="AO175" s="51"/>
      <c r="AP175" s="51"/>
      <c r="AQ175" s="51">
        <v>0</v>
      </c>
      <c r="AR175" s="51">
        <v>0</v>
      </c>
      <c r="AS175" s="51">
        <v>190325</v>
      </c>
      <c r="AT175" s="51">
        <v>0</v>
      </c>
      <c r="AU175" s="51">
        <f t="shared" si="65"/>
        <v>190325</v>
      </c>
      <c r="AV175" s="51">
        <f t="shared" si="66"/>
        <v>26024.999999999884</v>
      </c>
      <c r="AW175" s="54">
        <f t="shared" si="68"/>
        <v>12.029119482320267</v>
      </c>
      <c r="AX175" s="30">
        <f>VLOOKUP(G175,[2]Sheet4!$J$58:$AH$1975,25,FALSE)</f>
        <v>12.04</v>
      </c>
      <c r="AY175" s="30">
        <f t="shared" si="73"/>
        <v>-1.0880517679732193E-2</v>
      </c>
      <c r="AZ175" s="51" t="str">
        <f t="shared" si="74"/>
        <v>10-15</v>
      </c>
      <c r="BA175" s="51">
        <f t="shared" si="80"/>
        <v>87.970880517679731</v>
      </c>
      <c r="BB175" s="51">
        <f t="shared" si="69"/>
        <v>87.970880517679731</v>
      </c>
      <c r="BC175" s="55">
        <v>36017746</v>
      </c>
      <c r="BD175" s="55">
        <v>2089427.8199999966</v>
      </c>
      <c r="BE175" s="55">
        <v>1443872.2799999989</v>
      </c>
      <c r="BF175" s="55">
        <v>36663301.539999999</v>
      </c>
      <c r="BG175" s="51">
        <f t="shared" si="59"/>
        <v>69.103716633772066</v>
      </c>
      <c r="BH175" s="56">
        <f t="shared" si="55"/>
        <v>39.208852006828401</v>
      </c>
      <c r="BI175" s="56">
        <f t="shared" si="56"/>
        <v>39.208852006828401</v>
      </c>
      <c r="BJ175" s="56" t="str">
        <f t="shared" si="75"/>
        <v>&gt;30</v>
      </c>
      <c r="BK175" s="56">
        <f t="shared" si="81"/>
        <v>69.103716633772066</v>
      </c>
      <c r="BL175" s="56">
        <f t="shared" si="82"/>
        <v>39.208852006828401</v>
      </c>
      <c r="BM175" s="56" t="str">
        <f t="shared" si="76"/>
        <v>&gt;30</v>
      </c>
      <c r="BN175" s="57"/>
      <c r="BO175" s="55">
        <f t="shared" si="70"/>
        <v>190325</v>
      </c>
      <c r="BP175" s="56">
        <f t="shared" si="83"/>
        <v>12.029119482320267</v>
      </c>
      <c r="BQ175" s="56" t="str">
        <f t="shared" si="77"/>
        <v>10-15</v>
      </c>
      <c r="BR175" s="58"/>
      <c r="BS175" s="60" t="s">
        <v>404</v>
      </c>
      <c r="BT175" s="60" t="s">
        <v>405</v>
      </c>
      <c r="BU175" s="60" t="s">
        <v>405</v>
      </c>
      <c r="BV175" s="57"/>
      <c r="BW175" s="57"/>
    </row>
    <row r="176" spans="1:75" s="59" customFormat="1" ht="33.75" hidden="1" customHeight="1" x14ac:dyDescent="0.25">
      <c r="A176" s="49">
        <v>46</v>
      </c>
      <c r="B176" s="50" t="s">
        <v>389</v>
      </c>
      <c r="C176" s="51" t="s">
        <v>375</v>
      </c>
      <c r="D176" s="51" t="s">
        <v>293</v>
      </c>
      <c r="E176" s="51" t="s">
        <v>486</v>
      </c>
      <c r="F176" s="52" t="s">
        <v>487</v>
      </c>
      <c r="G176" s="29" t="str">
        <f t="shared" si="71"/>
        <v>SANIKERE_66F01-HULIKUNTE</v>
      </c>
      <c r="H176" s="51" t="s">
        <v>488</v>
      </c>
      <c r="I176" s="51" t="s">
        <v>100</v>
      </c>
      <c r="J176" s="51">
        <v>6.6</v>
      </c>
      <c r="K176" s="51">
        <v>4.4000000000000004</v>
      </c>
      <c r="L176" s="51">
        <v>11</v>
      </c>
      <c r="M176" s="51">
        <v>97</v>
      </c>
      <c r="N176" s="51">
        <v>2</v>
      </c>
      <c r="O176" s="51">
        <v>423</v>
      </c>
      <c r="P176" s="51">
        <v>1038.5309999999999</v>
      </c>
      <c r="Q176" s="51">
        <v>1014.71</v>
      </c>
      <c r="R176" s="28">
        <f>VLOOKUP(G176,'[1]CTAZ Jan-25'!$I$167:$Z$2542,18,FALSE)</f>
        <v>1014.71</v>
      </c>
      <c r="S176" s="28">
        <f t="shared" si="72"/>
        <v>0</v>
      </c>
      <c r="T176" s="51">
        <f t="shared" si="60"/>
        <v>23.820999999999913</v>
      </c>
      <c r="U176" s="51">
        <v>20000</v>
      </c>
      <c r="V176" s="51">
        <f t="shared" si="61"/>
        <v>476419.99999999825</v>
      </c>
      <c r="W176" s="51">
        <v>1</v>
      </c>
      <c r="X176" s="51">
        <f t="shared" si="62"/>
        <v>476419.99999999825</v>
      </c>
      <c r="Y176" s="51">
        <v>0</v>
      </c>
      <c r="Z176" s="51">
        <v>0</v>
      </c>
      <c r="AA176" s="51">
        <f t="shared" si="63"/>
        <v>0</v>
      </c>
      <c r="AB176" s="51">
        <v>0</v>
      </c>
      <c r="AC176" s="51">
        <v>50000</v>
      </c>
      <c r="AD176" s="51">
        <f t="shared" si="57"/>
        <v>50000</v>
      </c>
      <c r="AE176" s="51">
        <v>0</v>
      </c>
      <c r="AF176" s="51">
        <v>0</v>
      </c>
      <c r="AG176" s="51">
        <f t="shared" si="67"/>
        <v>0</v>
      </c>
      <c r="AH176" s="51">
        <v>0</v>
      </c>
      <c r="AI176" s="51">
        <v>0</v>
      </c>
      <c r="AJ176" s="51">
        <f t="shared" si="64"/>
        <v>0</v>
      </c>
      <c r="AK176" s="51">
        <v>0</v>
      </c>
      <c r="AL176" s="51">
        <v>0</v>
      </c>
      <c r="AM176" s="51">
        <v>0</v>
      </c>
      <c r="AN176" s="51">
        <f t="shared" si="58"/>
        <v>526419.99999999825</v>
      </c>
      <c r="AO176" s="51"/>
      <c r="AP176" s="51"/>
      <c r="AQ176" s="51">
        <v>0</v>
      </c>
      <c r="AR176" s="51">
        <v>0</v>
      </c>
      <c r="AS176" s="51">
        <v>43</v>
      </c>
      <c r="AT176" s="51">
        <v>457600</v>
      </c>
      <c r="AU176" s="51">
        <f t="shared" si="65"/>
        <v>457643</v>
      </c>
      <c r="AV176" s="51">
        <f t="shared" si="66"/>
        <v>68776.999999998254</v>
      </c>
      <c r="AW176" s="54">
        <f t="shared" si="68"/>
        <v>13.065043121461661</v>
      </c>
      <c r="AX176" s="30">
        <f>VLOOKUP(G176,[2]Sheet4!$J$58:$AH$1975,25,FALSE)</f>
        <v>13.06</v>
      </c>
      <c r="AY176" s="30">
        <f t="shared" si="73"/>
        <v>5.0431214616608599E-3</v>
      </c>
      <c r="AZ176" s="51" t="str">
        <f t="shared" si="74"/>
        <v>10-15</v>
      </c>
      <c r="BA176" s="51">
        <f t="shared" si="80"/>
        <v>86.934956878538344</v>
      </c>
      <c r="BB176" s="51">
        <f t="shared" si="69"/>
        <v>86.934956878538344</v>
      </c>
      <c r="BC176" s="55">
        <v>705469</v>
      </c>
      <c r="BD176" s="55">
        <v>2663941</v>
      </c>
      <c r="BE176" s="55">
        <v>2663232</v>
      </c>
      <c r="BF176" s="55">
        <v>706178</v>
      </c>
      <c r="BG176" s="51">
        <f t="shared" si="59"/>
        <v>99.973385296446125</v>
      </c>
      <c r="BH176" s="56">
        <f t="shared" si="55"/>
        <v>13.088180602519571</v>
      </c>
      <c r="BI176" s="56">
        <f t="shared" si="56"/>
        <v>13.088180602519571</v>
      </c>
      <c r="BJ176" s="56" t="str">
        <f t="shared" si="75"/>
        <v>10-15</v>
      </c>
      <c r="BK176" s="56">
        <f t="shared" si="81"/>
        <v>99.973385296446125</v>
      </c>
      <c r="BL176" s="56">
        <f t="shared" si="82"/>
        <v>13.088180602519571</v>
      </c>
      <c r="BM176" s="56" t="str">
        <f t="shared" si="76"/>
        <v>10-15</v>
      </c>
      <c r="BN176" s="57"/>
      <c r="BO176" s="55">
        <f t="shared" si="70"/>
        <v>457643</v>
      </c>
      <c r="BP176" s="56">
        <f t="shared" si="83"/>
        <v>13.065043121461661</v>
      </c>
      <c r="BQ176" s="56" t="str">
        <f t="shared" si="77"/>
        <v>10-15</v>
      </c>
      <c r="BR176" s="58"/>
      <c r="BS176" s="57" t="s">
        <v>393</v>
      </c>
      <c r="BT176" s="57" t="s">
        <v>394</v>
      </c>
      <c r="BU176" s="57" t="s">
        <v>395</v>
      </c>
      <c r="BV176" s="57" t="s">
        <v>394</v>
      </c>
      <c r="BW176" s="57" t="s">
        <v>394</v>
      </c>
    </row>
    <row r="177" spans="1:75" s="59" customFormat="1" ht="33.75" hidden="1" customHeight="1" x14ac:dyDescent="0.25">
      <c r="A177" s="49">
        <v>47</v>
      </c>
      <c r="B177" s="50" t="s">
        <v>389</v>
      </c>
      <c r="C177" s="51" t="s">
        <v>375</v>
      </c>
      <c r="D177" s="51" t="s">
        <v>293</v>
      </c>
      <c r="E177" s="51" t="s">
        <v>486</v>
      </c>
      <c r="F177" s="52" t="s">
        <v>489</v>
      </c>
      <c r="G177" s="29" t="str">
        <f t="shared" si="71"/>
        <v>SANIKERE_66F02-KAMMATHMARIKUNTE</v>
      </c>
      <c r="H177" s="51" t="s">
        <v>490</v>
      </c>
      <c r="I177" s="51" t="s">
        <v>100</v>
      </c>
      <c r="J177" s="51">
        <v>6</v>
      </c>
      <c r="K177" s="51">
        <v>4</v>
      </c>
      <c r="L177" s="51">
        <v>10</v>
      </c>
      <c r="M177" s="51">
        <v>109</v>
      </c>
      <c r="N177" s="51">
        <v>1</v>
      </c>
      <c r="O177" s="51">
        <v>262</v>
      </c>
      <c r="P177" s="51">
        <v>849.14300000000003</v>
      </c>
      <c r="Q177" s="51">
        <v>827.56</v>
      </c>
      <c r="R177" s="28">
        <f>VLOOKUP(G177,'[1]CTAZ Jan-25'!$I$167:$Z$2542,18,FALSE)</f>
        <v>827.56</v>
      </c>
      <c r="S177" s="28">
        <f t="shared" si="72"/>
        <v>0</v>
      </c>
      <c r="T177" s="51">
        <f t="shared" si="60"/>
        <v>21.583000000000084</v>
      </c>
      <c r="U177" s="51">
        <v>20000</v>
      </c>
      <c r="V177" s="51">
        <f t="shared" si="61"/>
        <v>431660.00000000169</v>
      </c>
      <c r="W177" s="51">
        <v>1</v>
      </c>
      <c r="X177" s="51">
        <f t="shared" si="62"/>
        <v>431660.00000000169</v>
      </c>
      <c r="Y177" s="51">
        <v>0</v>
      </c>
      <c r="Z177" s="51">
        <v>0</v>
      </c>
      <c r="AA177" s="51">
        <f t="shared" si="63"/>
        <v>0</v>
      </c>
      <c r="AB177" s="51">
        <v>0</v>
      </c>
      <c r="AC177" s="51">
        <v>0</v>
      </c>
      <c r="AD177" s="51">
        <f t="shared" si="57"/>
        <v>0</v>
      </c>
      <c r="AE177" s="51">
        <v>0</v>
      </c>
      <c r="AF177" s="51">
        <v>0</v>
      </c>
      <c r="AG177" s="51">
        <f t="shared" si="67"/>
        <v>0</v>
      </c>
      <c r="AH177" s="51">
        <v>0</v>
      </c>
      <c r="AI177" s="51">
        <v>120000</v>
      </c>
      <c r="AJ177" s="51">
        <f t="shared" si="64"/>
        <v>120000</v>
      </c>
      <c r="AK177" s="51">
        <v>0</v>
      </c>
      <c r="AL177" s="51">
        <v>0</v>
      </c>
      <c r="AM177" s="51">
        <v>0</v>
      </c>
      <c r="AN177" s="51">
        <f t="shared" si="58"/>
        <v>311660.00000000169</v>
      </c>
      <c r="AO177" s="51"/>
      <c r="AP177" s="51"/>
      <c r="AQ177" s="51">
        <v>0</v>
      </c>
      <c r="AR177" s="51">
        <v>0</v>
      </c>
      <c r="AS177" s="51">
        <v>0</v>
      </c>
      <c r="AT177" s="51">
        <v>278600</v>
      </c>
      <c r="AU177" s="51">
        <f t="shared" si="65"/>
        <v>278600</v>
      </c>
      <c r="AV177" s="51">
        <f t="shared" si="66"/>
        <v>33060.000000001688</v>
      </c>
      <c r="AW177" s="54">
        <f t="shared" si="68"/>
        <v>10.607713533979821</v>
      </c>
      <c r="AX177" s="30">
        <f>VLOOKUP(G177,[2]Sheet4!$J$58:$AH$1975,25,FALSE)</f>
        <v>10.61</v>
      </c>
      <c r="AY177" s="30">
        <f t="shared" si="73"/>
        <v>-2.2864660201786791E-3</v>
      </c>
      <c r="AZ177" s="51" t="str">
        <f t="shared" si="74"/>
        <v>10-15</v>
      </c>
      <c r="BA177" s="51">
        <f t="shared" si="80"/>
        <v>89.392286466020181</v>
      </c>
      <c r="BB177" s="51">
        <f t="shared" si="69"/>
        <v>89.392286466020181</v>
      </c>
      <c r="BC177" s="55">
        <v>2868605</v>
      </c>
      <c r="BD177" s="55">
        <v>1621452</v>
      </c>
      <c r="BE177" s="55">
        <v>1621452</v>
      </c>
      <c r="BF177" s="55">
        <v>2868605</v>
      </c>
      <c r="BG177" s="51">
        <f t="shared" si="59"/>
        <v>100</v>
      </c>
      <c r="BH177" s="56">
        <f t="shared" si="55"/>
        <v>10.607713533979823</v>
      </c>
      <c r="BI177" s="56">
        <f t="shared" si="56"/>
        <v>10.607713533979823</v>
      </c>
      <c r="BJ177" s="56" t="str">
        <f t="shared" si="75"/>
        <v>10-15</v>
      </c>
      <c r="BK177" s="56">
        <f t="shared" si="81"/>
        <v>100</v>
      </c>
      <c r="BL177" s="56">
        <f t="shared" si="82"/>
        <v>10.607713533979823</v>
      </c>
      <c r="BM177" s="56" t="str">
        <f t="shared" si="76"/>
        <v>10-15</v>
      </c>
      <c r="BN177" s="57"/>
      <c r="BO177" s="55">
        <f t="shared" si="70"/>
        <v>278600</v>
      </c>
      <c r="BP177" s="56">
        <f t="shared" si="83"/>
        <v>10.607713533979821</v>
      </c>
      <c r="BQ177" s="56" t="str">
        <f t="shared" si="77"/>
        <v>10-15</v>
      </c>
      <c r="BR177" s="58"/>
      <c r="BS177" s="57" t="s">
        <v>393</v>
      </c>
      <c r="BT177" s="57" t="s">
        <v>394</v>
      </c>
      <c r="BU177" s="57" t="s">
        <v>395</v>
      </c>
      <c r="BV177" s="57" t="s">
        <v>394</v>
      </c>
      <c r="BW177" s="57" t="s">
        <v>394</v>
      </c>
    </row>
    <row r="178" spans="1:75" s="59" customFormat="1" ht="33.75" hidden="1" customHeight="1" x14ac:dyDescent="0.25">
      <c r="A178" s="49">
        <v>48</v>
      </c>
      <c r="B178" s="50" t="s">
        <v>389</v>
      </c>
      <c r="C178" s="51" t="s">
        <v>375</v>
      </c>
      <c r="D178" s="51" t="s">
        <v>293</v>
      </c>
      <c r="E178" s="51" t="s">
        <v>486</v>
      </c>
      <c r="F178" s="52" t="s">
        <v>491</v>
      </c>
      <c r="G178" s="29" t="str">
        <f t="shared" si="71"/>
        <v>SANIKERE_66F03-CHIKKANAHALLY</v>
      </c>
      <c r="H178" s="51" t="s">
        <v>492</v>
      </c>
      <c r="I178" s="51" t="s">
        <v>100</v>
      </c>
      <c r="J178" s="51">
        <v>12</v>
      </c>
      <c r="K178" s="51">
        <v>8</v>
      </c>
      <c r="L178" s="51">
        <v>20</v>
      </c>
      <c r="M178" s="51">
        <v>125</v>
      </c>
      <c r="N178" s="51">
        <v>0</v>
      </c>
      <c r="O178" s="51">
        <v>387</v>
      </c>
      <c r="P178" s="51">
        <v>936.71799999999996</v>
      </c>
      <c r="Q178" s="51">
        <v>910.9</v>
      </c>
      <c r="R178" s="28">
        <f>VLOOKUP(G178,'[1]CTAZ Jan-25'!$I$167:$Z$2542,18,FALSE)</f>
        <v>910.9</v>
      </c>
      <c r="S178" s="28">
        <f t="shared" si="72"/>
        <v>0</v>
      </c>
      <c r="T178" s="51">
        <f t="shared" si="60"/>
        <v>25.817999999999984</v>
      </c>
      <c r="U178" s="51">
        <v>20000</v>
      </c>
      <c r="V178" s="51">
        <f t="shared" si="61"/>
        <v>516359.99999999965</v>
      </c>
      <c r="W178" s="51">
        <v>1</v>
      </c>
      <c r="X178" s="51">
        <f t="shared" si="62"/>
        <v>516359.99999999965</v>
      </c>
      <c r="Y178" s="51">
        <v>0</v>
      </c>
      <c r="Z178" s="51">
        <v>0</v>
      </c>
      <c r="AA178" s="51">
        <f t="shared" si="63"/>
        <v>0</v>
      </c>
      <c r="AB178" s="51">
        <v>0</v>
      </c>
      <c r="AC178" s="51">
        <v>0</v>
      </c>
      <c r="AD178" s="51">
        <f t="shared" si="57"/>
        <v>0</v>
      </c>
      <c r="AE178" s="51">
        <v>0</v>
      </c>
      <c r="AF178" s="51">
        <v>0</v>
      </c>
      <c r="AG178" s="51">
        <f t="shared" si="67"/>
        <v>0</v>
      </c>
      <c r="AH178" s="51">
        <v>0</v>
      </c>
      <c r="AI178" s="51">
        <v>50000</v>
      </c>
      <c r="AJ178" s="51">
        <f t="shared" si="64"/>
        <v>50000</v>
      </c>
      <c r="AK178" s="51">
        <v>0</v>
      </c>
      <c r="AL178" s="51">
        <v>0</v>
      </c>
      <c r="AM178" s="51">
        <v>0</v>
      </c>
      <c r="AN178" s="51">
        <f t="shared" si="58"/>
        <v>466359.99999999965</v>
      </c>
      <c r="AO178" s="51"/>
      <c r="AP178" s="51"/>
      <c r="AQ178" s="51">
        <v>0</v>
      </c>
      <c r="AR178" s="51">
        <v>0</v>
      </c>
      <c r="AS178" s="51">
        <v>0</v>
      </c>
      <c r="AT178" s="51">
        <v>418400</v>
      </c>
      <c r="AU178" s="51">
        <f t="shared" si="65"/>
        <v>418400</v>
      </c>
      <c r="AV178" s="51">
        <f t="shared" si="66"/>
        <v>47959.999999999651</v>
      </c>
      <c r="AW178" s="54">
        <f t="shared" si="68"/>
        <v>10.283900849129362</v>
      </c>
      <c r="AX178" s="30">
        <f>VLOOKUP(G178,[2]Sheet4!$J$58:$AH$1975,25,FALSE)</f>
        <v>10.28</v>
      </c>
      <c r="AY178" s="30">
        <f t="shared" si="73"/>
        <v>3.9008491293621717E-3</v>
      </c>
      <c r="AZ178" s="51" t="str">
        <f t="shared" si="74"/>
        <v>10-15</v>
      </c>
      <c r="BA178" s="51">
        <f t="shared" si="80"/>
        <v>89.716099150870647</v>
      </c>
      <c r="BB178" s="51">
        <f t="shared" si="69"/>
        <v>89.716099150870647</v>
      </c>
      <c r="BC178" s="55">
        <v>236775</v>
      </c>
      <c r="BD178" s="55">
        <v>2435088</v>
      </c>
      <c r="BE178" s="55">
        <v>2435088</v>
      </c>
      <c r="BF178" s="55">
        <v>236775</v>
      </c>
      <c r="BG178" s="51">
        <f t="shared" si="59"/>
        <v>100</v>
      </c>
      <c r="BH178" s="56">
        <f t="shared" si="55"/>
        <v>10.283900849129346</v>
      </c>
      <c r="BI178" s="56">
        <f t="shared" si="56"/>
        <v>10.283900849129346</v>
      </c>
      <c r="BJ178" s="56" t="str">
        <f t="shared" si="75"/>
        <v>10-15</v>
      </c>
      <c r="BK178" s="56">
        <f t="shared" si="81"/>
        <v>100</v>
      </c>
      <c r="BL178" s="56">
        <f t="shared" si="82"/>
        <v>10.283900849129346</v>
      </c>
      <c r="BM178" s="56" t="str">
        <f t="shared" si="76"/>
        <v>10-15</v>
      </c>
      <c r="BN178" s="57"/>
      <c r="BO178" s="55">
        <f t="shared" si="70"/>
        <v>418400</v>
      </c>
      <c r="BP178" s="56">
        <f t="shared" si="83"/>
        <v>10.283900849129362</v>
      </c>
      <c r="BQ178" s="56" t="str">
        <f t="shared" si="77"/>
        <v>10-15</v>
      </c>
      <c r="BR178" s="58"/>
      <c r="BS178" s="57" t="s">
        <v>393</v>
      </c>
      <c r="BT178" s="57" t="s">
        <v>394</v>
      </c>
      <c r="BU178" s="57" t="s">
        <v>395</v>
      </c>
      <c r="BV178" s="57" t="s">
        <v>394</v>
      </c>
      <c r="BW178" s="57" t="s">
        <v>394</v>
      </c>
    </row>
    <row r="179" spans="1:75" s="59" customFormat="1" ht="33.75" hidden="1" customHeight="1" x14ac:dyDescent="0.25">
      <c r="A179" s="49">
        <v>49</v>
      </c>
      <c r="B179" s="50" t="s">
        <v>389</v>
      </c>
      <c r="C179" s="51" t="s">
        <v>375</v>
      </c>
      <c r="D179" s="51" t="s">
        <v>293</v>
      </c>
      <c r="E179" s="51" t="s">
        <v>486</v>
      </c>
      <c r="F179" s="52" t="s">
        <v>493</v>
      </c>
      <c r="G179" s="29" t="str">
        <f t="shared" si="71"/>
        <v>SANIKERE_66F04-SANIKERE</v>
      </c>
      <c r="H179" s="51" t="s">
        <v>494</v>
      </c>
      <c r="I179" s="51" t="s">
        <v>100</v>
      </c>
      <c r="J179" s="51">
        <v>7.8</v>
      </c>
      <c r="K179" s="51">
        <v>5.2</v>
      </c>
      <c r="L179" s="51">
        <v>13</v>
      </c>
      <c r="M179" s="51">
        <v>124</v>
      </c>
      <c r="N179" s="51">
        <v>0</v>
      </c>
      <c r="O179" s="51">
        <v>457</v>
      </c>
      <c r="P179" s="51">
        <v>825.75199999999995</v>
      </c>
      <c r="Q179" s="51">
        <v>803.97</v>
      </c>
      <c r="R179" s="28">
        <f>VLOOKUP(G179,'[1]CTAZ Jan-25'!$I$167:$Z$2542,18,FALSE)</f>
        <v>803.97</v>
      </c>
      <c r="S179" s="28">
        <f t="shared" si="72"/>
        <v>0</v>
      </c>
      <c r="T179" s="51">
        <f t="shared" si="60"/>
        <v>21.781999999999925</v>
      </c>
      <c r="U179" s="51">
        <v>20000</v>
      </c>
      <c r="V179" s="51">
        <f t="shared" si="61"/>
        <v>435639.99999999849</v>
      </c>
      <c r="W179" s="51">
        <v>1</v>
      </c>
      <c r="X179" s="51">
        <f t="shared" si="62"/>
        <v>435639.99999999849</v>
      </c>
      <c r="Y179" s="51">
        <v>0</v>
      </c>
      <c r="Z179" s="51">
        <v>0</v>
      </c>
      <c r="AA179" s="51">
        <f t="shared" si="63"/>
        <v>0</v>
      </c>
      <c r="AB179" s="51">
        <v>0</v>
      </c>
      <c r="AC179" s="51">
        <v>140000</v>
      </c>
      <c r="AD179" s="51">
        <f t="shared" si="57"/>
        <v>140000</v>
      </c>
      <c r="AE179" s="51">
        <v>0</v>
      </c>
      <c r="AF179" s="51">
        <v>0</v>
      </c>
      <c r="AG179" s="51">
        <f t="shared" si="67"/>
        <v>0</v>
      </c>
      <c r="AH179" s="51">
        <v>0</v>
      </c>
      <c r="AI179" s="51">
        <v>0</v>
      </c>
      <c r="AJ179" s="51">
        <f t="shared" si="64"/>
        <v>0</v>
      </c>
      <c r="AK179" s="51">
        <v>0</v>
      </c>
      <c r="AL179" s="51">
        <v>0</v>
      </c>
      <c r="AM179" s="51">
        <v>0</v>
      </c>
      <c r="AN179" s="51">
        <f t="shared" si="58"/>
        <v>575639.99999999849</v>
      </c>
      <c r="AO179" s="51"/>
      <c r="AP179" s="51"/>
      <c r="AQ179" s="51">
        <v>0</v>
      </c>
      <c r="AR179" s="51">
        <v>0</v>
      </c>
      <c r="AS179" s="51">
        <v>0</v>
      </c>
      <c r="AT179" s="51">
        <v>520937.00000000215</v>
      </c>
      <c r="AU179" s="51">
        <f t="shared" si="65"/>
        <v>520937.00000000215</v>
      </c>
      <c r="AV179" s="51">
        <f t="shared" si="66"/>
        <v>54702.999999996333</v>
      </c>
      <c r="AW179" s="54">
        <f t="shared" si="68"/>
        <v>9.5029879785971225</v>
      </c>
      <c r="AX179" s="30">
        <f>VLOOKUP(G179,[2]Sheet4!$J$58:$AH$1975,25,FALSE)</f>
        <v>9.5</v>
      </c>
      <c r="AY179" s="30">
        <f t="shared" si="73"/>
        <v>2.9879785971225203E-3</v>
      </c>
      <c r="AZ179" s="51" t="str">
        <f t="shared" si="74"/>
        <v>5-10</v>
      </c>
      <c r="BA179" s="51">
        <f t="shared" si="80"/>
        <v>90.497012021402881</v>
      </c>
      <c r="BB179" s="51">
        <f t="shared" si="69"/>
        <v>90.497012021402881</v>
      </c>
      <c r="BC179" s="55">
        <v>1803635</v>
      </c>
      <c r="BD179" s="55">
        <v>3031853.8899999945</v>
      </c>
      <c r="BE179" s="55">
        <v>3031853.3570000017</v>
      </c>
      <c r="BF179" s="55">
        <v>1803634.5699999996</v>
      </c>
      <c r="BG179" s="51">
        <f t="shared" si="59"/>
        <v>99.999982419997394</v>
      </c>
      <c r="BH179" s="56">
        <f t="shared" si="55"/>
        <v>9.5030038879741934</v>
      </c>
      <c r="BI179" s="56">
        <f t="shared" si="56"/>
        <v>9.5030038879741934</v>
      </c>
      <c r="BJ179" s="56" t="str">
        <f t="shared" si="75"/>
        <v>5-10</v>
      </c>
      <c r="BK179" s="56">
        <f t="shared" si="81"/>
        <v>99.999982419997394</v>
      </c>
      <c r="BL179" s="56">
        <f t="shared" si="82"/>
        <v>9.5030038879741934</v>
      </c>
      <c r="BM179" s="56" t="str">
        <f t="shared" si="76"/>
        <v>5-10</v>
      </c>
      <c r="BN179" s="57"/>
      <c r="BO179" s="55">
        <f t="shared" si="70"/>
        <v>520937.00000000215</v>
      </c>
      <c r="BP179" s="56">
        <f t="shared" si="83"/>
        <v>9.5029879785971225</v>
      </c>
      <c r="BQ179" s="56" t="str">
        <f t="shared" si="77"/>
        <v>5-10</v>
      </c>
      <c r="BR179" s="58"/>
      <c r="BS179" s="57"/>
      <c r="BT179" s="57"/>
      <c r="BU179" s="57"/>
      <c r="BV179" s="57"/>
      <c r="BW179" s="57"/>
    </row>
    <row r="180" spans="1:75" s="59" customFormat="1" ht="33.75" hidden="1" customHeight="1" x14ac:dyDescent="0.25">
      <c r="A180" s="49">
        <v>50</v>
      </c>
      <c r="B180" s="50" t="s">
        <v>389</v>
      </c>
      <c r="C180" s="51" t="s">
        <v>375</v>
      </c>
      <c r="D180" s="51" t="s">
        <v>293</v>
      </c>
      <c r="E180" s="51" t="s">
        <v>486</v>
      </c>
      <c r="F180" s="52" t="s">
        <v>495</v>
      </c>
      <c r="G180" s="29" t="str">
        <f t="shared" si="71"/>
        <v>SANIKERE_66F06-HEGGERE</v>
      </c>
      <c r="H180" s="51" t="s">
        <v>496</v>
      </c>
      <c r="I180" s="51" t="s">
        <v>100</v>
      </c>
      <c r="J180" s="51">
        <v>6</v>
      </c>
      <c r="K180" s="51">
        <v>4</v>
      </c>
      <c r="L180" s="51">
        <v>10</v>
      </c>
      <c r="M180" s="51">
        <v>80</v>
      </c>
      <c r="N180" s="51">
        <v>0</v>
      </c>
      <c r="O180" s="51">
        <v>263</v>
      </c>
      <c r="P180" s="51">
        <v>678.30799999999999</v>
      </c>
      <c r="Q180" s="51">
        <v>657.22</v>
      </c>
      <c r="R180" s="28">
        <f>VLOOKUP(G180,'[1]CTAZ Jan-25'!$I$167:$Z$2542,18,FALSE)</f>
        <v>657.22</v>
      </c>
      <c r="S180" s="28">
        <f t="shared" si="72"/>
        <v>0</v>
      </c>
      <c r="T180" s="51">
        <f t="shared" si="60"/>
        <v>21.087999999999965</v>
      </c>
      <c r="U180" s="51">
        <v>20000</v>
      </c>
      <c r="V180" s="51">
        <f t="shared" si="61"/>
        <v>421759.9999999993</v>
      </c>
      <c r="W180" s="51">
        <v>1</v>
      </c>
      <c r="X180" s="51">
        <f t="shared" si="62"/>
        <v>421759.9999999993</v>
      </c>
      <c r="Y180" s="51">
        <v>0</v>
      </c>
      <c r="Z180" s="51">
        <v>0</v>
      </c>
      <c r="AA180" s="51">
        <f t="shared" si="63"/>
        <v>0</v>
      </c>
      <c r="AB180" s="51">
        <v>0</v>
      </c>
      <c r="AC180" s="51">
        <v>0</v>
      </c>
      <c r="AD180" s="51">
        <f t="shared" si="57"/>
        <v>0</v>
      </c>
      <c r="AE180" s="51">
        <v>0</v>
      </c>
      <c r="AF180" s="51">
        <v>0</v>
      </c>
      <c r="AG180" s="51">
        <f t="shared" si="67"/>
        <v>0</v>
      </c>
      <c r="AH180" s="51">
        <v>0</v>
      </c>
      <c r="AI180" s="51">
        <v>140000</v>
      </c>
      <c r="AJ180" s="51">
        <f t="shared" si="64"/>
        <v>140000</v>
      </c>
      <c r="AK180" s="51">
        <v>0</v>
      </c>
      <c r="AL180" s="51">
        <v>0</v>
      </c>
      <c r="AM180" s="51">
        <v>0</v>
      </c>
      <c r="AN180" s="51">
        <f t="shared" si="58"/>
        <v>281759.9999999993</v>
      </c>
      <c r="AO180" s="51"/>
      <c r="AP180" s="51"/>
      <c r="AQ180" s="51">
        <v>0</v>
      </c>
      <c r="AR180" s="51">
        <v>0</v>
      </c>
      <c r="AS180" s="51">
        <v>0</v>
      </c>
      <c r="AT180" s="51">
        <v>255046.76100000142</v>
      </c>
      <c r="AU180" s="51">
        <f t="shared" si="65"/>
        <v>255046.76100000142</v>
      </c>
      <c r="AV180" s="51">
        <f t="shared" si="66"/>
        <v>26713.238999997877</v>
      </c>
      <c r="AW180" s="54">
        <f t="shared" si="68"/>
        <v>9.4808485945478225</v>
      </c>
      <c r="AX180" s="30">
        <f>VLOOKUP(G180,[2]Sheet4!$J$58:$AH$1975,25,FALSE)</f>
        <v>9.5</v>
      </c>
      <c r="AY180" s="30">
        <f t="shared" si="73"/>
        <v>-1.9151405452177528E-2</v>
      </c>
      <c r="AZ180" s="51" t="str">
        <f t="shared" si="74"/>
        <v>5-10</v>
      </c>
      <c r="BA180" s="51">
        <f t="shared" si="80"/>
        <v>90.519151405452178</v>
      </c>
      <c r="BB180" s="51">
        <f t="shared" si="69"/>
        <v>90.519151405452178</v>
      </c>
      <c r="BC180" s="55">
        <v>2311327</v>
      </c>
      <c r="BD180" s="55">
        <v>1484372.8999999983</v>
      </c>
      <c r="BE180" s="55">
        <v>1484372.1519999949</v>
      </c>
      <c r="BF180" s="55">
        <v>2311327.04</v>
      </c>
      <c r="BG180" s="51">
        <f t="shared" si="59"/>
        <v>99.999949608349539</v>
      </c>
      <c r="BH180" s="56">
        <f t="shared" si="55"/>
        <v>9.4808942086421979</v>
      </c>
      <c r="BI180" s="56">
        <f t="shared" si="56"/>
        <v>9.4808942086421979</v>
      </c>
      <c r="BJ180" s="56" t="str">
        <f t="shared" si="75"/>
        <v>5-10</v>
      </c>
      <c r="BK180" s="56">
        <f t="shared" si="81"/>
        <v>99.999949608349539</v>
      </c>
      <c r="BL180" s="56">
        <f t="shared" si="82"/>
        <v>9.4808942086421979</v>
      </c>
      <c r="BM180" s="56" t="str">
        <f t="shared" si="76"/>
        <v>5-10</v>
      </c>
      <c r="BN180" s="57"/>
      <c r="BO180" s="55">
        <f t="shared" si="70"/>
        <v>255046.76100000142</v>
      </c>
      <c r="BP180" s="56">
        <f t="shared" si="83"/>
        <v>9.4808485945478225</v>
      </c>
      <c r="BQ180" s="56" t="str">
        <f t="shared" si="77"/>
        <v>5-10</v>
      </c>
      <c r="BR180" s="58"/>
      <c r="BS180" s="57"/>
      <c r="BT180" s="57"/>
      <c r="BU180" s="57"/>
      <c r="BV180" s="57"/>
      <c r="BW180" s="57"/>
    </row>
    <row r="181" spans="1:75" s="59" customFormat="1" ht="33.75" hidden="1" customHeight="1" x14ac:dyDescent="0.25">
      <c r="A181" s="49">
        <v>51</v>
      </c>
      <c r="B181" s="50" t="s">
        <v>389</v>
      </c>
      <c r="C181" s="51" t="s">
        <v>375</v>
      </c>
      <c r="D181" s="51" t="s">
        <v>293</v>
      </c>
      <c r="E181" s="51" t="s">
        <v>486</v>
      </c>
      <c r="F181" s="52" t="s">
        <v>497</v>
      </c>
      <c r="G181" s="29" t="str">
        <f t="shared" si="71"/>
        <v>SANIKERE_66F07-GOPANAHALLY</v>
      </c>
      <c r="H181" s="51" t="s">
        <v>498</v>
      </c>
      <c r="I181" s="51" t="s">
        <v>100</v>
      </c>
      <c r="J181" s="51">
        <v>4.8</v>
      </c>
      <c r="K181" s="51">
        <v>3.2</v>
      </c>
      <c r="L181" s="51">
        <v>8</v>
      </c>
      <c r="M181" s="51">
        <v>58</v>
      </c>
      <c r="N181" s="51">
        <v>1</v>
      </c>
      <c r="O181" s="51">
        <v>158</v>
      </c>
      <c r="P181" s="51">
        <v>586.149</v>
      </c>
      <c r="Q181" s="51">
        <v>563.08000000000004</v>
      </c>
      <c r="R181" s="28">
        <f>VLOOKUP(G181,'[1]CTAZ Jan-25'!$I$167:$Z$2542,18,FALSE)</f>
        <v>563.08000000000004</v>
      </c>
      <c r="S181" s="28">
        <f t="shared" si="72"/>
        <v>0</v>
      </c>
      <c r="T181" s="51">
        <f t="shared" si="60"/>
        <v>23.06899999999996</v>
      </c>
      <c r="U181" s="51">
        <v>20000</v>
      </c>
      <c r="V181" s="51">
        <f t="shared" si="61"/>
        <v>461379.99999999919</v>
      </c>
      <c r="W181" s="51">
        <v>1</v>
      </c>
      <c r="X181" s="51">
        <f t="shared" si="62"/>
        <v>461379.99999999919</v>
      </c>
      <c r="Y181" s="51">
        <v>0</v>
      </c>
      <c r="Z181" s="51">
        <v>0</v>
      </c>
      <c r="AA181" s="51">
        <f t="shared" si="63"/>
        <v>0</v>
      </c>
      <c r="AB181" s="51">
        <v>0</v>
      </c>
      <c r="AC181" s="51">
        <v>0</v>
      </c>
      <c r="AD181" s="51">
        <f t="shared" si="57"/>
        <v>0</v>
      </c>
      <c r="AE181" s="51">
        <v>0</v>
      </c>
      <c r="AF181" s="51">
        <v>0</v>
      </c>
      <c r="AG181" s="51">
        <f t="shared" si="67"/>
        <v>0</v>
      </c>
      <c r="AH181" s="51">
        <v>0</v>
      </c>
      <c r="AI181" s="51">
        <v>270000</v>
      </c>
      <c r="AJ181" s="51">
        <f t="shared" si="64"/>
        <v>270000</v>
      </c>
      <c r="AK181" s="51">
        <v>0</v>
      </c>
      <c r="AL181" s="51">
        <v>0</v>
      </c>
      <c r="AM181" s="51">
        <v>0</v>
      </c>
      <c r="AN181" s="51">
        <f t="shared" si="58"/>
        <v>191379.99999999919</v>
      </c>
      <c r="AO181" s="51"/>
      <c r="AP181" s="51"/>
      <c r="AQ181" s="51">
        <v>0</v>
      </c>
      <c r="AR181" s="51">
        <v>0</v>
      </c>
      <c r="AS181" s="51">
        <v>0</v>
      </c>
      <c r="AT181" s="51">
        <v>173126.14499999996</v>
      </c>
      <c r="AU181" s="51">
        <f t="shared" si="65"/>
        <v>173126.14499999996</v>
      </c>
      <c r="AV181" s="51">
        <f t="shared" si="66"/>
        <v>18253.854999999225</v>
      </c>
      <c r="AW181" s="54">
        <f t="shared" si="68"/>
        <v>9.5380159891312051</v>
      </c>
      <c r="AX181" s="30">
        <f>VLOOKUP(G181,[2]Sheet4!$J$58:$AH$1975,25,FALSE)</f>
        <v>9.5</v>
      </c>
      <c r="AY181" s="30">
        <f t="shared" si="73"/>
        <v>3.8015989131205075E-2</v>
      </c>
      <c r="AZ181" s="51" t="str">
        <f t="shared" si="74"/>
        <v>5-10</v>
      </c>
      <c r="BA181" s="51">
        <f t="shared" si="80"/>
        <v>90.46198401086879</v>
      </c>
      <c r="BB181" s="51">
        <f t="shared" si="69"/>
        <v>90.46198401086879</v>
      </c>
      <c r="BC181" s="55">
        <v>1159307</v>
      </c>
      <c r="BD181" s="55">
        <v>1007593.9899999987</v>
      </c>
      <c r="BE181" s="55">
        <v>1007594.1710000022</v>
      </c>
      <c r="BF181" s="55">
        <v>1159307</v>
      </c>
      <c r="BG181" s="51">
        <f t="shared" si="59"/>
        <v>100.00001796358507</v>
      </c>
      <c r="BH181" s="56">
        <f t="shared" si="55"/>
        <v>9.5379997389157705</v>
      </c>
      <c r="BI181" s="56">
        <f t="shared" si="56"/>
        <v>9.5379997389157705</v>
      </c>
      <c r="BJ181" s="56" t="str">
        <f t="shared" si="75"/>
        <v>5-10</v>
      </c>
      <c r="BK181" s="56">
        <f t="shared" si="81"/>
        <v>100</v>
      </c>
      <c r="BL181" s="56">
        <f t="shared" si="82"/>
        <v>9.5380159891312211</v>
      </c>
      <c r="BM181" s="56" t="str">
        <f t="shared" si="76"/>
        <v>5-10</v>
      </c>
      <c r="BN181" s="57"/>
      <c r="BO181" s="55">
        <f t="shared" si="70"/>
        <v>173126.14499999996</v>
      </c>
      <c r="BP181" s="56">
        <f t="shared" si="83"/>
        <v>9.5380159891312051</v>
      </c>
      <c r="BQ181" s="56" t="str">
        <f t="shared" si="77"/>
        <v>5-10</v>
      </c>
      <c r="BR181" s="58"/>
      <c r="BS181" s="57"/>
      <c r="BT181" s="57"/>
      <c r="BU181" s="57"/>
      <c r="BV181" s="57"/>
      <c r="BW181" s="57"/>
    </row>
    <row r="182" spans="1:75" s="59" customFormat="1" ht="70.5" hidden="1" customHeight="1" x14ac:dyDescent="0.25">
      <c r="A182" s="49">
        <v>52</v>
      </c>
      <c r="B182" s="50" t="s">
        <v>389</v>
      </c>
      <c r="C182" s="51" t="s">
        <v>375</v>
      </c>
      <c r="D182" s="51" t="s">
        <v>293</v>
      </c>
      <c r="E182" s="51" t="s">
        <v>486</v>
      </c>
      <c r="F182" s="52" t="s">
        <v>499</v>
      </c>
      <c r="G182" s="29" t="str">
        <f t="shared" si="71"/>
        <v>SANIKERE_66F12-UJJANI NJY</v>
      </c>
      <c r="H182" s="51" t="s">
        <v>500</v>
      </c>
      <c r="I182" s="51" t="s">
        <v>103</v>
      </c>
      <c r="J182" s="51">
        <v>21.6</v>
      </c>
      <c r="K182" s="51">
        <v>14.4</v>
      </c>
      <c r="L182" s="51">
        <v>36</v>
      </c>
      <c r="M182" s="51">
        <v>91</v>
      </c>
      <c r="N182" s="51">
        <v>1997</v>
      </c>
      <c r="O182" s="51">
        <v>0</v>
      </c>
      <c r="P182" s="51">
        <v>3876.2</v>
      </c>
      <c r="Q182" s="51">
        <v>3789.4</v>
      </c>
      <c r="R182" s="28">
        <f>VLOOKUP(G182,'[1]CTAZ Jan-25'!$I$167:$Z$2542,18,FALSE)</f>
        <v>3789.4</v>
      </c>
      <c r="S182" s="28">
        <f t="shared" si="72"/>
        <v>0</v>
      </c>
      <c r="T182" s="51">
        <f t="shared" si="60"/>
        <v>86.799999999999727</v>
      </c>
      <c r="U182" s="51">
        <v>10000</v>
      </c>
      <c r="V182" s="51">
        <f t="shared" si="61"/>
        <v>867999.99999999732</v>
      </c>
      <c r="W182" s="51">
        <v>1</v>
      </c>
      <c r="X182" s="51">
        <f t="shared" si="62"/>
        <v>867999.99999999732</v>
      </c>
      <c r="Y182" s="51">
        <v>0</v>
      </c>
      <c r="Z182" s="51">
        <v>0</v>
      </c>
      <c r="AA182" s="51">
        <f t="shared" si="63"/>
        <v>0</v>
      </c>
      <c r="AB182" s="51">
        <v>0</v>
      </c>
      <c r="AC182" s="51">
        <v>0</v>
      </c>
      <c r="AD182" s="51">
        <f t="shared" si="57"/>
        <v>0</v>
      </c>
      <c r="AE182" s="51">
        <v>0</v>
      </c>
      <c r="AF182" s="51">
        <v>0</v>
      </c>
      <c r="AG182" s="51">
        <f t="shared" si="67"/>
        <v>0</v>
      </c>
      <c r="AH182" s="51">
        <v>0</v>
      </c>
      <c r="AI182" s="51">
        <v>540000</v>
      </c>
      <c r="AJ182" s="51">
        <f t="shared" si="64"/>
        <v>540000</v>
      </c>
      <c r="AK182" s="51">
        <v>0</v>
      </c>
      <c r="AL182" s="51">
        <v>0</v>
      </c>
      <c r="AM182" s="51">
        <v>0</v>
      </c>
      <c r="AN182" s="51">
        <f t="shared" si="58"/>
        <v>327999.99999999732</v>
      </c>
      <c r="AO182" s="51"/>
      <c r="AP182" s="51"/>
      <c r="AQ182" s="51">
        <v>0</v>
      </c>
      <c r="AR182" s="51">
        <v>0</v>
      </c>
      <c r="AS182" s="51">
        <v>290387.8</v>
      </c>
      <c r="AT182" s="51">
        <v>0</v>
      </c>
      <c r="AU182" s="51">
        <f t="shared" si="65"/>
        <v>290387.8</v>
      </c>
      <c r="AV182" s="51">
        <f t="shared" si="66"/>
        <v>37612.199999997334</v>
      </c>
      <c r="AW182" s="54">
        <f t="shared" si="68"/>
        <v>11.467134146340745</v>
      </c>
      <c r="AX182" s="30">
        <f>VLOOKUP(G182,[2]Sheet4!$J$58:$AH$1975,25,FALSE)</f>
        <v>11.47</v>
      </c>
      <c r="AY182" s="30">
        <f t="shared" si="73"/>
        <v>-2.8658536592551798E-3</v>
      </c>
      <c r="AZ182" s="51" t="str">
        <f t="shared" si="74"/>
        <v>10-15</v>
      </c>
      <c r="BA182" s="51">
        <f t="shared" si="80"/>
        <v>88.53286585365926</v>
      </c>
      <c r="BB182" s="51">
        <f t="shared" si="69"/>
        <v>88.53286585365926</v>
      </c>
      <c r="BC182" s="55">
        <v>27561442</v>
      </c>
      <c r="BD182" s="55">
        <v>3034725.6999999681</v>
      </c>
      <c r="BE182" s="55">
        <v>1854493.6999999683</v>
      </c>
      <c r="BF182" s="55">
        <v>28741674</v>
      </c>
      <c r="BG182" s="51">
        <f t="shared" si="59"/>
        <v>61.10910452302123</v>
      </c>
      <c r="BH182" s="56">
        <f t="shared" si="55"/>
        <v>45.898358468261193</v>
      </c>
      <c r="BI182" s="56">
        <f t="shared" si="56"/>
        <v>45.898358468261193</v>
      </c>
      <c r="BJ182" s="56" t="str">
        <f t="shared" si="75"/>
        <v>&gt;30</v>
      </c>
      <c r="BK182" s="56">
        <f t="shared" si="81"/>
        <v>61.10910452302123</v>
      </c>
      <c r="BL182" s="56">
        <f t="shared" si="82"/>
        <v>45.898358468261193</v>
      </c>
      <c r="BM182" s="56" t="str">
        <f t="shared" si="76"/>
        <v>&gt;30</v>
      </c>
      <c r="BN182" s="57"/>
      <c r="BO182" s="55">
        <f t="shared" si="70"/>
        <v>290387.8</v>
      </c>
      <c r="BP182" s="56">
        <f t="shared" si="83"/>
        <v>11.467134146340745</v>
      </c>
      <c r="BQ182" s="56" t="str">
        <f t="shared" si="77"/>
        <v>10-15</v>
      </c>
      <c r="BR182" s="58"/>
      <c r="BS182" s="60" t="s">
        <v>404</v>
      </c>
      <c r="BT182" s="60" t="s">
        <v>405</v>
      </c>
      <c r="BU182" s="60" t="s">
        <v>405</v>
      </c>
      <c r="BV182" s="57"/>
      <c r="BW182" s="57"/>
    </row>
    <row r="183" spans="1:75" s="59" customFormat="1" ht="70.5" hidden="1" customHeight="1" x14ac:dyDescent="0.25">
      <c r="A183" s="49">
        <v>53</v>
      </c>
      <c r="B183" s="50" t="s">
        <v>389</v>
      </c>
      <c r="C183" s="51" t="s">
        <v>375</v>
      </c>
      <c r="D183" s="51" t="s">
        <v>293</v>
      </c>
      <c r="E183" s="51" t="s">
        <v>486</v>
      </c>
      <c r="F183" s="52" t="s">
        <v>501</v>
      </c>
      <c r="G183" s="29" t="str">
        <f t="shared" si="71"/>
        <v>SANIKERE_66F10-KAPARAHALLY NJY</v>
      </c>
      <c r="H183" s="51" t="s">
        <v>502</v>
      </c>
      <c r="I183" s="51" t="s">
        <v>103</v>
      </c>
      <c r="J183" s="51">
        <v>4.8</v>
      </c>
      <c r="K183" s="51">
        <v>3.2</v>
      </c>
      <c r="L183" s="51">
        <v>8</v>
      </c>
      <c r="M183" s="51">
        <v>36</v>
      </c>
      <c r="N183" s="51">
        <v>1311</v>
      </c>
      <c r="O183" s="51">
        <v>0</v>
      </c>
      <c r="P183" s="51">
        <v>8103.4</v>
      </c>
      <c r="Q183" s="51">
        <v>7991.3</v>
      </c>
      <c r="R183" s="28">
        <f>VLOOKUP(G183,'[1]CTAZ Jan-25'!$I$167:$Z$2542,18,FALSE)</f>
        <v>7991.3</v>
      </c>
      <c r="S183" s="28">
        <f t="shared" si="72"/>
        <v>0</v>
      </c>
      <c r="T183" s="51">
        <f t="shared" si="60"/>
        <v>112.09999999999945</v>
      </c>
      <c r="U183" s="51">
        <v>1000</v>
      </c>
      <c r="V183" s="51">
        <f t="shared" si="61"/>
        <v>112099.99999999945</v>
      </c>
      <c r="W183" s="51">
        <v>1</v>
      </c>
      <c r="X183" s="51">
        <f t="shared" si="62"/>
        <v>112099.99999999945</v>
      </c>
      <c r="Y183" s="51">
        <v>0</v>
      </c>
      <c r="Z183" s="51">
        <v>0</v>
      </c>
      <c r="AA183" s="51">
        <f t="shared" si="63"/>
        <v>0</v>
      </c>
      <c r="AB183" s="51">
        <v>0</v>
      </c>
      <c r="AC183" s="51">
        <v>8000</v>
      </c>
      <c r="AD183" s="51">
        <f t="shared" si="57"/>
        <v>8000</v>
      </c>
      <c r="AE183" s="51">
        <v>0</v>
      </c>
      <c r="AF183" s="51">
        <v>0</v>
      </c>
      <c r="AG183" s="51">
        <f t="shared" si="67"/>
        <v>0</v>
      </c>
      <c r="AH183" s="51">
        <v>0</v>
      </c>
      <c r="AI183" s="51">
        <v>0</v>
      </c>
      <c r="AJ183" s="51">
        <f t="shared" si="64"/>
        <v>0</v>
      </c>
      <c r="AK183" s="51">
        <v>0</v>
      </c>
      <c r="AL183" s="51">
        <v>0</v>
      </c>
      <c r="AM183" s="51">
        <v>0</v>
      </c>
      <c r="AN183" s="51">
        <f t="shared" si="58"/>
        <v>120099.99999999945</v>
      </c>
      <c r="AO183" s="51"/>
      <c r="AP183" s="51"/>
      <c r="AQ183" s="51">
        <v>0</v>
      </c>
      <c r="AR183" s="51">
        <v>0</v>
      </c>
      <c r="AS183" s="51">
        <v>104260</v>
      </c>
      <c r="AT183" s="51">
        <v>0</v>
      </c>
      <c r="AU183" s="51">
        <f t="shared" si="65"/>
        <v>104260</v>
      </c>
      <c r="AV183" s="51">
        <f t="shared" si="66"/>
        <v>15839.999999999447</v>
      </c>
      <c r="AW183" s="54">
        <f t="shared" si="68"/>
        <v>13.189009159033738</v>
      </c>
      <c r="AX183" s="30">
        <f>VLOOKUP(G183,[2]Sheet4!$J$58:$AH$1975,25,FALSE)</f>
        <v>13.19</v>
      </c>
      <c r="AY183" s="30">
        <f t="shared" si="73"/>
        <v>-9.9084096626178564E-4</v>
      </c>
      <c r="AZ183" s="51" t="str">
        <f t="shared" si="74"/>
        <v>10-15</v>
      </c>
      <c r="BA183" s="51">
        <f t="shared" si="80"/>
        <v>86.810990840966269</v>
      </c>
      <c r="BB183" s="51">
        <f t="shared" si="69"/>
        <v>86.810990840966269</v>
      </c>
      <c r="BC183" s="55">
        <v>22279448</v>
      </c>
      <c r="BD183" s="55">
        <v>1062024.9899999998</v>
      </c>
      <c r="BE183" s="55">
        <v>429346.36000000034</v>
      </c>
      <c r="BF183" s="55">
        <v>22912126.629999999</v>
      </c>
      <c r="BG183" s="51">
        <f t="shared" si="59"/>
        <v>40.427142867890559</v>
      </c>
      <c r="BH183" s="56">
        <f t="shared" si="55"/>
        <v>64.904796707691176</v>
      </c>
      <c r="BI183" s="56">
        <f t="shared" si="56"/>
        <v>64.904796707691176</v>
      </c>
      <c r="BJ183" s="56" t="str">
        <f t="shared" si="75"/>
        <v>&gt;30</v>
      </c>
      <c r="BK183" s="56">
        <f t="shared" si="81"/>
        <v>40.427142867890559</v>
      </c>
      <c r="BL183" s="56">
        <f t="shared" si="82"/>
        <v>64.904796707691176</v>
      </c>
      <c r="BM183" s="56" t="str">
        <f t="shared" si="76"/>
        <v>&gt;30</v>
      </c>
      <c r="BN183" s="57"/>
      <c r="BO183" s="55">
        <f t="shared" si="70"/>
        <v>104260</v>
      </c>
      <c r="BP183" s="56">
        <f t="shared" si="83"/>
        <v>13.189009159033738</v>
      </c>
      <c r="BQ183" s="56" t="str">
        <f t="shared" si="77"/>
        <v>10-15</v>
      </c>
      <c r="BR183" s="58"/>
      <c r="BS183" s="60" t="s">
        <v>404</v>
      </c>
      <c r="BT183" s="60" t="s">
        <v>405</v>
      </c>
      <c r="BU183" s="60" t="s">
        <v>405</v>
      </c>
      <c r="BV183" s="57"/>
      <c r="BW183" s="57"/>
    </row>
    <row r="184" spans="1:75" s="59" customFormat="1" ht="70.5" hidden="1" customHeight="1" x14ac:dyDescent="0.25">
      <c r="A184" s="49">
        <v>54</v>
      </c>
      <c r="B184" s="50" t="s">
        <v>389</v>
      </c>
      <c r="C184" s="51" t="s">
        <v>375</v>
      </c>
      <c r="D184" s="51" t="s">
        <v>293</v>
      </c>
      <c r="E184" s="51" t="s">
        <v>486</v>
      </c>
      <c r="F184" s="52" t="s">
        <v>503</v>
      </c>
      <c r="G184" s="29" t="str">
        <f t="shared" si="71"/>
        <v>SANIKERE_66F09-BHAGAVANTHA NJY</v>
      </c>
      <c r="H184" s="51" t="s">
        <v>504</v>
      </c>
      <c r="I184" s="51" t="s">
        <v>103</v>
      </c>
      <c r="J184" s="51">
        <v>6</v>
      </c>
      <c r="K184" s="51">
        <v>4</v>
      </c>
      <c r="L184" s="51">
        <v>10</v>
      </c>
      <c r="M184" s="51">
        <v>60</v>
      </c>
      <c r="N184" s="51">
        <v>1946</v>
      </c>
      <c r="O184" s="51">
        <v>0</v>
      </c>
      <c r="P184" s="51">
        <v>1352.1389999999999</v>
      </c>
      <c r="Q184" s="51">
        <v>1319.62</v>
      </c>
      <c r="R184" s="28">
        <f>VLOOKUP(G184,'[1]CTAZ Jan-25'!$I$167:$Z$2542,18,FALSE)</f>
        <v>1319.62</v>
      </c>
      <c r="S184" s="28">
        <f t="shared" si="72"/>
        <v>0</v>
      </c>
      <c r="T184" s="51">
        <f t="shared" si="60"/>
        <v>32.519000000000005</v>
      </c>
      <c r="U184" s="51">
        <v>2000</v>
      </c>
      <c r="V184" s="51">
        <f t="shared" si="61"/>
        <v>65038.000000000015</v>
      </c>
      <c r="W184" s="51">
        <v>1</v>
      </c>
      <c r="X184" s="51">
        <f t="shared" si="62"/>
        <v>65038.000000000015</v>
      </c>
      <c r="Y184" s="51">
        <v>0</v>
      </c>
      <c r="Z184" s="51">
        <v>0</v>
      </c>
      <c r="AA184" s="51">
        <f t="shared" si="63"/>
        <v>0</v>
      </c>
      <c r="AB184" s="51">
        <v>0</v>
      </c>
      <c r="AC184" s="51">
        <v>100000</v>
      </c>
      <c r="AD184" s="51">
        <f t="shared" si="57"/>
        <v>100000</v>
      </c>
      <c r="AE184" s="51">
        <v>0</v>
      </c>
      <c r="AF184" s="51">
        <v>0</v>
      </c>
      <c r="AG184" s="51">
        <f t="shared" si="67"/>
        <v>0</v>
      </c>
      <c r="AH184" s="51">
        <v>0</v>
      </c>
      <c r="AI184" s="51">
        <v>0</v>
      </c>
      <c r="AJ184" s="51">
        <f t="shared" si="64"/>
        <v>0</v>
      </c>
      <c r="AK184" s="51">
        <v>0</v>
      </c>
      <c r="AL184" s="51">
        <v>0</v>
      </c>
      <c r="AM184" s="51">
        <v>0</v>
      </c>
      <c r="AN184" s="51">
        <f t="shared" si="58"/>
        <v>165038</v>
      </c>
      <c r="AO184" s="51"/>
      <c r="AP184" s="51"/>
      <c r="AQ184" s="51">
        <v>0</v>
      </c>
      <c r="AR184" s="51">
        <v>0</v>
      </c>
      <c r="AS184" s="51">
        <v>144334.79999999999</v>
      </c>
      <c r="AT184" s="51">
        <v>0</v>
      </c>
      <c r="AU184" s="51">
        <f t="shared" si="65"/>
        <v>144334.79999999999</v>
      </c>
      <c r="AV184" s="51">
        <f t="shared" si="66"/>
        <v>20703.200000000012</v>
      </c>
      <c r="AW184" s="54">
        <f t="shared" si="68"/>
        <v>12.544504901901387</v>
      </c>
      <c r="AX184" s="30">
        <f>VLOOKUP(G184,[2]Sheet4!$J$58:$AH$1975,25,FALSE)</f>
        <v>12.54</v>
      </c>
      <c r="AY184" s="30">
        <f t="shared" si="73"/>
        <v>4.5049019013880809E-3</v>
      </c>
      <c r="AZ184" s="51" t="str">
        <f t="shared" si="74"/>
        <v>10-15</v>
      </c>
      <c r="BA184" s="51">
        <f t="shared" si="80"/>
        <v>87.455495098098609</v>
      </c>
      <c r="BB184" s="51">
        <f t="shared" si="69"/>
        <v>87.455495098098609</v>
      </c>
      <c r="BC184" s="55">
        <v>25911210</v>
      </c>
      <c r="BD184" s="55">
        <v>1478282.1999999981</v>
      </c>
      <c r="BE184" s="55">
        <v>816228.88999999815</v>
      </c>
      <c r="BF184" s="55">
        <v>26573263.309999999</v>
      </c>
      <c r="BG184" s="51">
        <f t="shared" si="59"/>
        <v>55.214687019839594</v>
      </c>
      <c r="BH184" s="56">
        <f t="shared" si="55"/>
        <v>51.711722099933688</v>
      </c>
      <c r="BI184" s="56">
        <f t="shared" si="56"/>
        <v>51.711722099933688</v>
      </c>
      <c r="BJ184" s="56" t="str">
        <f t="shared" si="75"/>
        <v>&gt;30</v>
      </c>
      <c r="BK184" s="56">
        <f t="shared" si="81"/>
        <v>55.214687019839594</v>
      </c>
      <c r="BL184" s="56">
        <f t="shared" si="82"/>
        <v>51.711722099933688</v>
      </c>
      <c r="BM184" s="56" t="str">
        <f t="shared" si="76"/>
        <v>&gt;30</v>
      </c>
      <c r="BN184" s="57"/>
      <c r="BO184" s="55">
        <f t="shared" si="70"/>
        <v>144334.79999999999</v>
      </c>
      <c r="BP184" s="56">
        <f t="shared" si="83"/>
        <v>12.544504901901387</v>
      </c>
      <c r="BQ184" s="56" t="str">
        <f t="shared" si="77"/>
        <v>10-15</v>
      </c>
      <c r="BR184" s="58"/>
      <c r="BS184" s="60" t="s">
        <v>404</v>
      </c>
      <c r="BT184" s="60" t="s">
        <v>405</v>
      </c>
      <c r="BU184" s="60" t="s">
        <v>405</v>
      </c>
      <c r="BV184" s="57"/>
      <c r="BW184" s="57"/>
    </row>
    <row r="185" spans="1:75" s="59" customFormat="1" ht="33.75" hidden="1" customHeight="1" x14ac:dyDescent="0.25">
      <c r="A185" s="49">
        <v>55</v>
      </c>
      <c r="B185" s="50" t="s">
        <v>389</v>
      </c>
      <c r="C185" s="51" t="s">
        <v>375</v>
      </c>
      <c r="D185" s="51" t="s">
        <v>432</v>
      </c>
      <c r="E185" s="51" t="s">
        <v>433</v>
      </c>
      <c r="F185" s="52" t="s">
        <v>505</v>
      </c>
      <c r="G185" s="29" t="str">
        <f t="shared" si="71"/>
        <v>DYAVARANAHALLI_66F12-MATSAMUDRA</v>
      </c>
      <c r="H185" s="51" t="s">
        <v>506</v>
      </c>
      <c r="I185" s="51" t="s">
        <v>100</v>
      </c>
      <c r="J185" s="51">
        <v>12</v>
      </c>
      <c r="K185" s="51">
        <v>8</v>
      </c>
      <c r="L185" s="51">
        <v>20</v>
      </c>
      <c r="M185" s="51">
        <v>58</v>
      </c>
      <c r="N185" s="51">
        <v>3</v>
      </c>
      <c r="O185" s="51">
        <v>187</v>
      </c>
      <c r="P185" s="51">
        <v>9859.4</v>
      </c>
      <c r="Q185" s="51">
        <v>9647.9</v>
      </c>
      <c r="R185" s="28">
        <f>VLOOKUP(G185,'[1]CTAZ Jan-25'!$I$167:$Z$2542,18,FALSE)</f>
        <v>9647.9</v>
      </c>
      <c r="S185" s="28">
        <f t="shared" si="72"/>
        <v>0</v>
      </c>
      <c r="T185" s="51">
        <f t="shared" si="60"/>
        <v>211.5</v>
      </c>
      <c r="U185" s="51">
        <v>2000</v>
      </c>
      <c r="V185" s="51">
        <f t="shared" si="61"/>
        <v>423000</v>
      </c>
      <c r="W185" s="51">
        <v>1</v>
      </c>
      <c r="X185" s="51">
        <f t="shared" si="62"/>
        <v>423000</v>
      </c>
      <c r="Y185" s="51">
        <v>0</v>
      </c>
      <c r="Z185" s="51">
        <v>0</v>
      </c>
      <c r="AA185" s="51">
        <f t="shared" si="63"/>
        <v>0</v>
      </c>
      <c r="AB185" s="51">
        <v>0</v>
      </c>
      <c r="AC185" s="51">
        <v>0</v>
      </c>
      <c r="AD185" s="51">
        <f t="shared" si="57"/>
        <v>0</v>
      </c>
      <c r="AE185" s="51">
        <v>0</v>
      </c>
      <c r="AF185" s="51">
        <v>0</v>
      </c>
      <c r="AG185" s="51">
        <f t="shared" si="67"/>
        <v>0</v>
      </c>
      <c r="AH185" s="51">
        <v>0</v>
      </c>
      <c r="AI185" s="51">
        <v>200000</v>
      </c>
      <c r="AJ185" s="51">
        <f t="shared" si="64"/>
        <v>200000</v>
      </c>
      <c r="AK185" s="51">
        <v>0</v>
      </c>
      <c r="AL185" s="51">
        <v>0</v>
      </c>
      <c r="AM185" s="51">
        <v>0</v>
      </c>
      <c r="AN185" s="51">
        <f t="shared" si="58"/>
        <v>223000</v>
      </c>
      <c r="AO185" s="51"/>
      <c r="AP185" s="51"/>
      <c r="AQ185" s="51">
        <v>0</v>
      </c>
      <c r="AR185" s="51">
        <v>0</v>
      </c>
      <c r="AS185" s="51">
        <v>0</v>
      </c>
      <c r="AT185" s="51">
        <v>201815.36000000045</v>
      </c>
      <c r="AU185" s="51">
        <f t="shared" si="65"/>
        <v>201815.36000000045</v>
      </c>
      <c r="AV185" s="51">
        <f t="shared" si="66"/>
        <v>21184.639999999548</v>
      </c>
      <c r="AW185" s="54">
        <f t="shared" si="68"/>
        <v>9.4998385650222179</v>
      </c>
      <c r="AX185" s="30">
        <f>VLOOKUP(G185,[2]Sheet4!$J$58:$AH$1975,25,FALSE)</f>
        <v>9.5</v>
      </c>
      <c r="AY185" s="30">
        <f t="shared" si="73"/>
        <v>-1.6143497778209337E-4</v>
      </c>
      <c r="AZ185" s="51" t="str">
        <f t="shared" si="74"/>
        <v>5-10</v>
      </c>
      <c r="BA185" s="51">
        <f t="shared" si="80"/>
        <v>90.500161434977784</v>
      </c>
      <c r="BB185" s="51">
        <f t="shared" si="69"/>
        <v>90.500161434977784</v>
      </c>
      <c r="BC185" s="55">
        <v>614613</v>
      </c>
      <c r="BD185" s="55">
        <v>1174564.7999999989</v>
      </c>
      <c r="BE185" s="55">
        <v>1174565.3929999988</v>
      </c>
      <c r="BF185" s="55">
        <v>614613</v>
      </c>
      <c r="BG185" s="51">
        <f t="shared" si="59"/>
        <v>100.00005048678453</v>
      </c>
      <c r="BH185" s="56">
        <f t="shared" si="55"/>
        <v>9.4997928744007147</v>
      </c>
      <c r="BI185" s="56">
        <f t="shared" si="56"/>
        <v>9.4997928744007147</v>
      </c>
      <c r="BJ185" s="56" t="str">
        <f t="shared" si="75"/>
        <v>5-10</v>
      </c>
      <c r="BK185" s="56">
        <f t="shared" si="81"/>
        <v>100</v>
      </c>
      <c r="BL185" s="56">
        <f t="shared" si="82"/>
        <v>9.4998385650222232</v>
      </c>
      <c r="BM185" s="56" t="str">
        <f t="shared" si="76"/>
        <v>5-10</v>
      </c>
      <c r="BN185" s="57"/>
      <c r="BO185" s="55">
        <f t="shared" si="70"/>
        <v>201815.36000000045</v>
      </c>
      <c r="BP185" s="56">
        <f t="shared" si="83"/>
        <v>9.4998385650222179</v>
      </c>
      <c r="BQ185" s="56" t="str">
        <f t="shared" si="77"/>
        <v>5-10</v>
      </c>
      <c r="BR185" s="58"/>
      <c r="BS185" s="57"/>
      <c r="BT185" s="57"/>
      <c r="BU185" s="57"/>
      <c r="BV185" s="57"/>
      <c r="BW185" s="57"/>
    </row>
    <row r="186" spans="1:75" s="59" customFormat="1" ht="63.75" hidden="1" customHeight="1" x14ac:dyDescent="0.25">
      <c r="A186" s="49">
        <v>56</v>
      </c>
      <c r="B186" s="50" t="s">
        <v>389</v>
      </c>
      <c r="C186" s="51" t="s">
        <v>375</v>
      </c>
      <c r="D186" s="51" t="s">
        <v>96</v>
      </c>
      <c r="E186" s="51" t="s">
        <v>433</v>
      </c>
      <c r="F186" s="52" t="s">
        <v>507</v>
      </c>
      <c r="G186" s="29" t="str">
        <f t="shared" si="71"/>
        <v>DYAVARANAHALLI_66F03-MEERASABHIHALLY</v>
      </c>
      <c r="H186" s="51" t="s">
        <v>508</v>
      </c>
      <c r="I186" s="51" t="s">
        <v>100</v>
      </c>
      <c r="J186" s="51">
        <v>7.8</v>
      </c>
      <c r="K186" s="51">
        <v>5.2</v>
      </c>
      <c r="L186" s="51">
        <v>13</v>
      </c>
      <c r="M186" s="51">
        <v>58</v>
      </c>
      <c r="N186" s="51">
        <v>3</v>
      </c>
      <c r="O186" s="51">
        <v>175</v>
      </c>
      <c r="P186" s="51">
        <v>1774.1</v>
      </c>
      <c r="Q186" s="51">
        <v>1771.7</v>
      </c>
      <c r="R186" s="28">
        <f>VLOOKUP(G186,'[1]CTAZ Jan-25'!$I$167:$Z$2542,18,FALSE)</f>
        <v>1771.7</v>
      </c>
      <c r="S186" s="28">
        <f t="shared" si="72"/>
        <v>0</v>
      </c>
      <c r="T186" s="51">
        <f t="shared" si="60"/>
        <v>2.3999999999998636</v>
      </c>
      <c r="U186" s="51">
        <v>20000</v>
      </c>
      <c r="V186" s="51">
        <f t="shared" si="61"/>
        <v>47999.999999997272</v>
      </c>
      <c r="W186" s="51">
        <v>1</v>
      </c>
      <c r="X186" s="51">
        <f t="shared" si="62"/>
        <v>47999.999999997272</v>
      </c>
      <c r="Y186" s="51">
        <v>0</v>
      </c>
      <c r="Z186" s="51">
        <v>0</v>
      </c>
      <c r="AA186" s="51">
        <f t="shared" si="63"/>
        <v>0</v>
      </c>
      <c r="AB186" s="51">
        <v>0</v>
      </c>
      <c r="AC186" s="51">
        <v>160000</v>
      </c>
      <c r="AD186" s="51">
        <f t="shared" si="57"/>
        <v>160000</v>
      </c>
      <c r="AE186" s="51">
        <v>0</v>
      </c>
      <c r="AF186" s="51">
        <v>0</v>
      </c>
      <c r="AG186" s="51">
        <f t="shared" si="67"/>
        <v>0</v>
      </c>
      <c r="AH186" s="51">
        <v>0</v>
      </c>
      <c r="AI186" s="51">
        <v>0</v>
      </c>
      <c r="AJ186" s="51">
        <f t="shared" si="64"/>
        <v>0</v>
      </c>
      <c r="AK186" s="51">
        <v>0</v>
      </c>
      <c r="AL186" s="51">
        <v>0</v>
      </c>
      <c r="AM186" s="51">
        <v>0</v>
      </c>
      <c r="AN186" s="51">
        <f t="shared" si="58"/>
        <v>207999.99999999726</v>
      </c>
      <c r="AO186" s="51"/>
      <c r="AP186" s="51"/>
      <c r="AQ186" s="51">
        <v>0</v>
      </c>
      <c r="AR186" s="51">
        <v>0</v>
      </c>
      <c r="AS186" s="51">
        <v>6</v>
      </c>
      <c r="AT186" s="51">
        <v>188234.14000000068</v>
      </c>
      <c r="AU186" s="51">
        <f t="shared" si="65"/>
        <v>188240.14000000068</v>
      </c>
      <c r="AV186" s="51">
        <f t="shared" si="66"/>
        <v>19759.859999996581</v>
      </c>
      <c r="AW186" s="54">
        <f t="shared" si="68"/>
        <v>9.4999326923061727</v>
      </c>
      <c r="AX186" s="30">
        <f>VLOOKUP(G186,[2]Sheet4!$J$58:$AH$1975,25,FALSE)</f>
        <v>9.5</v>
      </c>
      <c r="AY186" s="30">
        <f t="shared" si="73"/>
        <v>-6.7307693827345361E-5</v>
      </c>
      <c r="AZ186" s="51" t="str">
        <f t="shared" si="74"/>
        <v>5-10</v>
      </c>
      <c r="BA186" s="51">
        <f t="shared" si="80"/>
        <v>90.500067307693826</v>
      </c>
      <c r="BB186" s="51">
        <f t="shared" si="69"/>
        <v>90.500067307693826</v>
      </c>
      <c r="BC186" s="55">
        <v>541756</v>
      </c>
      <c r="BD186" s="55">
        <v>1099745.3200000003</v>
      </c>
      <c r="BE186" s="55">
        <v>1095708.6459999969</v>
      </c>
      <c r="BF186" s="55">
        <v>545793</v>
      </c>
      <c r="BG186" s="51">
        <f t="shared" si="59"/>
        <v>99.632944653039914</v>
      </c>
      <c r="BH186" s="56">
        <f t="shared" si="55"/>
        <v>9.8321180283615472</v>
      </c>
      <c r="BI186" s="56">
        <f t="shared" si="56"/>
        <v>9.8321180283615472</v>
      </c>
      <c r="BJ186" s="56" t="str">
        <f t="shared" si="75"/>
        <v>5-10</v>
      </c>
      <c r="BK186" s="56">
        <f t="shared" si="81"/>
        <v>99.632944653039914</v>
      </c>
      <c r="BL186" s="56">
        <f t="shared" si="82"/>
        <v>9.8321180283615472</v>
      </c>
      <c r="BM186" s="56" t="str">
        <f t="shared" si="76"/>
        <v>5-10</v>
      </c>
      <c r="BN186" s="57"/>
      <c r="BO186" s="55">
        <f t="shared" si="70"/>
        <v>188240.14000000068</v>
      </c>
      <c r="BP186" s="56">
        <f t="shared" si="83"/>
        <v>9.4999326923061727</v>
      </c>
      <c r="BQ186" s="56" t="str">
        <f t="shared" si="77"/>
        <v>5-10</v>
      </c>
      <c r="BR186" s="58"/>
      <c r="BS186" s="60"/>
      <c r="BT186" s="60"/>
      <c r="BU186" s="60"/>
      <c r="BV186" s="60"/>
      <c r="BW186" s="60"/>
    </row>
    <row r="187" spans="1:75" s="59" customFormat="1" ht="33.75" hidden="1" customHeight="1" x14ac:dyDescent="0.25">
      <c r="A187" s="49">
        <v>57</v>
      </c>
      <c r="B187" s="50" t="s">
        <v>389</v>
      </c>
      <c r="C187" s="51" t="s">
        <v>375</v>
      </c>
      <c r="D187" s="51" t="s">
        <v>96</v>
      </c>
      <c r="E187" s="51" t="s">
        <v>509</v>
      </c>
      <c r="F187" s="52" t="s">
        <v>510</v>
      </c>
      <c r="G187" s="29" t="str">
        <f t="shared" si="71"/>
        <v>VISHWESHWARAPURA_66F01-V V PURA</v>
      </c>
      <c r="H187" s="51" t="s">
        <v>511</v>
      </c>
      <c r="I187" s="51" t="s">
        <v>100</v>
      </c>
      <c r="J187" s="51">
        <v>6</v>
      </c>
      <c r="K187" s="51">
        <v>4</v>
      </c>
      <c r="L187" s="51">
        <v>10</v>
      </c>
      <c r="M187" s="51">
        <v>58</v>
      </c>
      <c r="N187" s="51">
        <v>0</v>
      </c>
      <c r="O187" s="51">
        <v>215</v>
      </c>
      <c r="P187" s="51">
        <v>9766.1</v>
      </c>
      <c r="Q187" s="51">
        <v>9494.9</v>
      </c>
      <c r="R187" s="28">
        <f>VLOOKUP(G187,'[1]CTAZ Jan-25'!$I$167:$Z$2542,18,FALSE)</f>
        <v>9494.9</v>
      </c>
      <c r="S187" s="28">
        <f t="shared" si="72"/>
        <v>0</v>
      </c>
      <c r="T187" s="51">
        <f t="shared" si="60"/>
        <v>271.20000000000073</v>
      </c>
      <c r="U187" s="51">
        <v>2000</v>
      </c>
      <c r="V187" s="51">
        <f t="shared" si="61"/>
        <v>542400.0000000014</v>
      </c>
      <c r="W187" s="51">
        <v>1</v>
      </c>
      <c r="X187" s="51">
        <f t="shared" si="62"/>
        <v>542400.0000000014</v>
      </c>
      <c r="Y187" s="51">
        <v>0</v>
      </c>
      <c r="Z187" s="51">
        <v>0</v>
      </c>
      <c r="AA187" s="51">
        <f t="shared" si="63"/>
        <v>0</v>
      </c>
      <c r="AB187" s="51">
        <v>0</v>
      </c>
      <c r="AC187" s="51">
        <v>0</v>
      </c>
      <c r="AD187" s="51">
        <f t="shared" si="57"/>
        <v>0</v>
      </c>
      <c r="AE187" s="51">
        <v>0</v>
      </c>
      <c r="AF187" s="51">
        <v>0</v>
      </c>
      <c r="AG187" s="51">
        <f t="shared" si="67"/>
        <v>0</v>
      </c>
      <c r="AH187" s="51">
        <v>0</v>
      </c>
      <c r="AI187" s="51">
        <v>250000</v>
      </c>
      <c r="AJ187" s="51">
        <f t="shared" si="64"/>
        <v>250000</v>
      </c>
      <c r="AK187" s="51">
        <v>0</v>
      </c>
      <c r="AL187" s="51">
        <v>0</v>
      </c>
      <c r="AM187" s="51">
        <v>0</v>
      </c>
      <c r="AN187" s="51">
        <f t="shared" si="58"/>
        <v>292400.0000000014</v>
      </c>
      <c r="AO187" s="51"/>
      <c r="AP187" s="51"/>
      <c r="AQ187" s="51">
        <v>0</v>
      </c>
      <c r="AR187" s="51">
        <v>0</v>
      </c>
      <c r="AS187" s="51">
        <v>124</v>
      </c>
      <c r="AT187" s="51">
        <v>235700</v>
      </c>
      <c r="AU187" s="51">
        <f t="shared" si="65"/>
        <v>235824</v>
      </c>
      <c r="AV187" s="51">
        <f t="shared" si="66"/>
        <v>56576.000000001397</v>
      </c>
      <c r="AW187" s="54">
        <f t="shared" si="68"/>
        <v>19.348837209302712</v>
      </c>
      <c r="AX187" s="30">
        <f>VLOOKUP(G187,[2]Sheet4!$J$58:$AH$1975,25,FALSE)</f>
        <v>19.350000000000001</v>
      </c>
      <c r="AY187" s="30">
        <f t="shared" si="73"/>
        <v>-1.1627906972897506E-3</v>
      </c>
      <c r="AZ187" s="51" t="str">
        <f t="shared" si="74"/>
        <v>15-20</v>
      </c>
      <c r="BA187" s="51">
        <f t="shared" si="80"/>
        <v>80.651162790697285</v>
      </c>
      <c r="BB187" s="51">
        <f t="shared" si="69"/>
        <v>80.651162790697285</v>
      </c>
      <c r="BC187" s="55">
        <v>632694</v>
      </c>
      <c r="BD187" s="55">
        <v>1373007.77</v>
      </c>
      <c r="BE187" s="55">
        <v>1372748.77</v>
      </c>
      <c r="BF187" s="55">
        <v>632953</v>
      </c>
      <c r="BG187" s="51">
        <f t="shared" si="59"/>
        <v>99.981136304858637</v>
      </c>
      <c r="BH187" s="56">
        <f t="shared" si="55"/>
        <v>19.364050998779515</v>
      </c>
      <c r="BI187" s="56">
        <f t="shared" si="56"/>
        <v>19.364050998779515</v>
      </c>
      <c r="BJ187" s="56" t="str">
        <f t="shared" si="75"/>
        <v>15-20</v>
      </c>
      <c r="BK187" s="56">
        <f t="shared" si="81"/>
        <v>99.981136304858637</v>
      </c>
      <c r="BL187" s="56">
        <f t="shared" si="82"/>
        <v>19.364050998779515</v>
      </c>
      <c r="BM187" s="56" t="str">
        <f t="shared" si="76"/>
        <v>15-20</v>
      </c>
      <c r="BN187" s="57"/>
      <c r="BO187" s="55">
        <f t="shared" si="70"/>
        <v>235824</v>
      </c>
      <c r="BP187" s="56">
        <f t="shared" si="83"/>
        <v>19.348837209302712</v>
      </c>
      <c r="BQ187" s="56" t="str">
        <f t="shared" si="77"/>
        <v>15-20</v>
      </c>
      <c r="BR187" s="58"/>
      <c r="BS187" s="57" t="s">
        <v>393</v>
      </c>
      <c r="BT187" s="57" t="s">
        <v>394</v>
      </c>
      <c r="BU187" s="57" t="s">
        <v>395</v>
      </c>
      <c r="BV187" s="57" t="s">
        <v>394</v>
      </c>
      <c r="BW187" s="57" t="s">
        <v>394</v>
      </c>
    </row>
    <row r="188" spans="1:75" s="59" customFormat="1" ht="70.5" hidden="1" customHeight="1" x14ac:dyDescent="0.25">
      <c r="A188" s="49">
        <v>58</v>
      </c>
      <c r="B188" s="50" t="s">
        <v>389</v>
      </c>
      <c r="C188" s="51" t="s">
        <v>375</v>
      </c>
      <c r="D188" s="51" t="s">
        <v>440</v>
      </c>
      <c r="E188" s="51" t="s">
        <v>463</v>
      </c>
      <c r="F188" s="52" t="s">
        <v>512</v>
      </c>
      <c r="G188" s="29" t="str">
        <f t="shared" si="71"/>
        <v>PRPURA_66F15-HULLIKATTE NJY</v>
      </c>
      <c r="H188" s="51" t="s">
        <v>513</v>
      </c>
      <c r="I188" s="51" t="s">
        <v>103</v>
      </c>
      <c r="J188" s="51">
        <v>7.919999999999999</v>
      </c>
      <c r="K188" s="51">
        <v>5.28</v>
      </c>
      <c r="L188" s="51">
        <v>13.2</v>
      </c>
      <c r="M188" s="51">
        <v>7</v>
      </c>
      <c r="N188" s="51">
        <v>3722</v>
      </c>
      <c r="O188" s="51">
        <v>0</v>
      </c>
      <c r="P188" s="51">
        <v>10380.200000000001</v>
      </c>
      <c r="Q188" s="51">
        <v>10211.1</v>
      </c>
      <c r="R188" s="28">
        <f>VLOOKUP(G188,'[1]CTAZ Jan-25'!$I$167:$Z$2542,18,FALSE)</f>
        <v>10211.1</v>
      </c>
      <c r="S188" s="28">
        <f t="shared" si="72"/>
        <v>0</v>
      </c>
      <c r="T188" s="51">
        <f t="shared" si="60"/>
        <v>169.10000000000036</v>
      </c>
      <c r="U188" s="51">
        <v>2000</v>
      </c>
      <c r="V188" s="51">
        <f t="shared" si="61"/>
        <v>338200.0000000007</v>
      </c>
      <c r="W188" s="51">
        <v>1</v>
      </c>
      <c r="X188" s="51">
        <f t="shared" si="62"/>
        <v>338200.0000000007</v>
      </c>
      <c r="Y188" s="51">
        <v>0</v>
      </c>
      <c r="Z188" s="51">
        <v>0</v>
      </c>
      <c r="AA188" s="51">
        <f t="shared" si="63"/>
        <v>0</v>
      </c>
      <c r="AB188" s="51">
        <v>0</v>
      </c>
      <c r="AC188" s="51">
        <v>0</v>
      </c>
      <c r="AD188" s="51">
        <f t="shared" si="57"/>
        <v>0</v>
      </c>
      <c r="AE188" s="51">
        <v>0</v>
      </c>
      <c r="AF188" s="51">
        <v>0</v>
      </c>
      <c r="AG188" s="51">
        <f t="shared" si="67"/>
        <v>0</v>
      </c>
      <c r="AH188" s="51">
        <v>0</v>
      </c>
      <c r="AI188" s="51">
        <v>125000</v>
      </c>
      <c r="AJ188" s="51">
        <f t="shared" si="64"/>
        <v>125000</v>
      </c>
      <c r="AK188" s="51">
        <v>0</v>
      </c>
      <c r="AL188" s="51">
        <v>0</v>
      </c>
      <c r="AM188" s="51">
        <v>0</v>
      </c>
      <c r="AN188" s="51">
        <f t="shared" si="58"/>
        <v>213200.0000000007</v>
      </c>
      <c r="AO188" s="51"/>
      <c r="AP188" s="51"/>
      <c r="AQ188" s="51">
        <v>0</v>
      </c>
      <c r="AR188" s="51">
        <v>0</v>
      </c>
      <c r="AS188" s="51">
        <v>186752.1</v>
      </c>
      <c r="AT188" s="51">
        <v>0</v>
      </c>
      <c r="AU188" s="51">
        <f t="shared" si="65"/>
        <v>186752.1</v>
      </c>
      <c r="AV188" s="51">
        <f t="shared" si="66"/>
        <v>26447.900000000693</v>
      </c>
      <c r="AW188" s="54">
        <f t="shared" si="68"/>
        <v>12.405206378987151</v>
      </c>
      <c r="AX188" s="30">
        <f>VLOOKUP(G188,[2]Sheet4!$J$58:$AH$1975,25,FALSE)</f>
        <v>12.41</v>
      </c>
      <c r="AY188" s="30">
        <f t="shared" si="73"/>
        <v>-4.7936210128494139E-3</v>
      </c>
      <c r="AZ188" s="51" t="str">
        <f t="shared" si="74"/>
        <v>10-15</v>
      </c>
      <c r="BA188" s="51">
        <f t="shared" si="80"/>
        <v>87.59479362101284</v>
      </c>
      <c r="BB188" s="51">
        <f t="shared" si="69"/>
        <v>87.59479362101284</v>
      </c>
      <c r="BC188" s="55">
        <v>37897401</v>
      </c>
      <c r="BD188" s="55">
        <v>2097484.7399999974</v>
      </c>
      <c r="BE188" s="55">
        <v>1501646.7399999979</v>
      </c>
      <c r="BF188" s="55">
        <v>38493239</v>
      </c>
      <c r="BG188" s="51">
        <f t="shared" si="59"/>
        <v>71.592737308782503</v>
      </c>
      <c r="BH188" s="56">
        <f t="shared" si="55"/>
        <v>37.288489506738109</v>
      </c>
      <c r="BI188" s="56">
        <f t="shared" si="56"/>
        <v>37.288489506738109</v>
      </c>
      <c r="BJ188" s="56" t="str">
        <f t="shared" si="75"/>
        <v>&gt;30</v>
      </c>
      <c r="BK188" s="56">
        <f t="shared" si="81"/>
        <v>71.592737308782503</v>
      </c>
      <c r="BL188" s="56">
        <f t="shared" si="82"/>
        <v>37.288489506738109</v>
      </c>
      <c r="BM188" s="56" t="str">
        <f t="shared" si="76"/>
        <v>&gt;30</v>
      </c>
      <c r="BN188" s="57"/>
      <c r="BO188" s="55">
        <f t="shared" si="70"/>
        <v>186752.1</v>
      </c>
      <c r="BP188" s="56">
        <f t="shared" si="83"/>
        <v>12.405206378987151</v>
      </c>
      <c r="BQ188" s="56" t="str">
        <f t="shared" si="77"/>
        <v>10-15</v>
      </c>
      <c r="BR188" s="58"/>
      <c r="BS188" s="60" t="s">
        <v>404</v>
      </c>
      <c r="BT188" s="60" t="s">
        <v>405</v>
      </c>
      <c r="BU188" s="60" t="s">
        <v>405</v>
      </c>
      <c r="BV188" s="57"/>
      <c r="BW188" s="57"/>
    </row>
    <row r="189" spans="1:75" s="59" customFormat="1" ht="70.5" hidden="1" customHeight="1" x14ac:dyDescent="0.25">
      <c r="A189" s="49">
        <v>59</v>
      </c>
      <c r="B189" s="50" t="s">
        <v>389</v>
      </c>
      <c r="C189" s="51" t="s">
        <v>375</v>
      </c>
      <c r="D189" s="51" t="s">
        <v>96</v>
      </c>
      <c r="E189" s="51" t="s">
        <v>509</v>
      </c>
      <c r="F189" s="52" t="s">
        <v>514</v>
      </c>
      <c r="G189" s="29" t="str">
        <f t="shared" si="71"/>
        <v>VISHWESHWARAPURA_66F02-RANGAVANAHALLY NJY</v>
      </c>
      <c r="H189" s="51" t="s">
        <v>515</v>
      </c>
      <c r="I189" s="51" t="s">
        <v>103</v>
      </c>
      <c r="J189" s="51">
        <v>4.8</v>
      </c>
      <c r="K189" s="51">
        <v>3.2</v>
      </c>
      <c r="L189" s="51">
        <v>8</v>
      </c>
      <c r="M189" s="51">
        <v>58</v>
      </c>
      <c r="N189" s="51">
        <v>1534</v>
      </c>
      <c r="O189" s="51">
        <v>0</v>
      </c>
      <c r="P189" s="51">
        <v>3547.9</v>
      </c>
      <c r="Q189" s="51">
        <v>3480.1</v>
      </c>
      <c r="R189" s="28">
        <f>VLOOKUP(G189,'[1]CTAZ Jan-25'!$I$167:$Z$2542,18,FALSE)</f>
        <v>3480.1</v>
      </c>
      <c r="S189" s="28">
        <f t="shared" si="72"/>
        <v>0</v>
      </c>
      <c r="T189" s="51">
        <f t="shared" si="60"/>
        <v>67.800000000000182</v>
      </c>
      <c r="U189" s="51">
        <v>2000</v>
      </c>
      <c r="V189" s="51">
        <f t="shared" si="61"/>
        <v>135600.00000000035</v>
      </c>
      <c r="W189" s="51">
        <v>1</v>
      </c>
      <c r="X189" s="51">
        <f t="shared" si="62"/>
        <v>135600.00000000035</v>
      </c>
      <c r="Y189" s="51">
        <v>0</v>
      </c>
      <c r="Z189" s="51">
        <v>0</v>
      </c>
      <c r="AA189" s="51">
        <f t="shared" si="63"/>
        <v>0</v>
      </c>
      <c r="AB189" s="51">
        <v>0</v>
      </c>
      <c r="AC189" s="51">
        <v>0</v>
      </c>
      <c r="AD189" s="51">
        <f t="shared" si="57"/>
        <v>0</v>
      </c>
      <c r="AE189" s="51">
        <v>0</v>
      </c>
      <c r="AF189" s="51">
        <v>0</v>
      </c>
      <c r="AG189" s="51">
        <f t="shared" si="67"/>
        <v>0</v>
      </c>
      <c r="AH189" s="51">
        <v>0</v>
      </c>
      <c r="AI189" s="51">
        <v>0</v>
      </c>
      <c r="AJ189" s="51">
        <f t="shared" si="64"/>
        <v>0</v>
      </c>
      <c r="AK189" s="51">
        <v>0</v>
      </c>
      <c r="AL189" s="51">
        <v>0</v>
      </c>
      <c r="AM189" s="51">
        <v>0</v>
      </c>
      <c r="AN189" s="51">
        <f t="shared" si="58"/>
        <v>135600.00000000035</v>
      </c>
      <c r="AO189" s="51"/>
      <c r="AP189" s="51"/>
      <c r="AQ189" s="51">
        <v>0</v>
      </c>
      <c r="AR189" s="51">
        <v>0</v>
      </c>
      <c r="AS189" s="51">
        <v>117898</v>
      </c>
      <c r="AT189" s="51">
        <v>0</v>
      </c>
      <c r="AU189" s="51">
        <f t="shared" si="65"/>
        <v>117898</v>
      </c>
      <c r="AV189" s="51">
        <f t="shared" si="66"/>
        <v>17702.000000000349</v>
      </c>
      <c r="AW189" s="54">
        <f t="shared" si="68"/>
        <v>13.054572271386656</v>
      </c>
      <c r="AX189" s="30">
        <f>VLOOKUP(G189,[2]Sheet4!$J$58:$AH$1975,25,FALSE)</f>
        <v>13.05</v>
      </c>
      <c r="AY189" s="30">
        <f t="shared" si="73"/>
        <v>4.5722713866549469E-3</v>
      </c>
      <c r="AZ189" s="51" t="str">
        <f t="shared" si="74"/>
        <v>10-15</v>
      </c>
      <c r="BA189" s="51">
        <f t="shared" si="80"/>
        <v>86.945427728613339</v>
      </c>
      <c r="BB189" s="51">
        <f t="shared" si="69"/>
        <v>86.945427728613339</v>
      </c>
      <c r="BC189" s="55">
        <v>15994856</v>
      </c>
      <c r="BD189" s="55">
        <v>1184257.2699999986</v>
      </c>
      <c r="BE189" s="55">
        <v>711454.63999999873</v>
      </c>
      <c r="BF189" s="55">
        <v>16467658.629999999</v>
      </c>
      <c r="BG189" s="51">
        <f t="shared" si="59"/>
        <v>60.076020474841549</v>
      </c>
      <c r="BH189" s="56">
        <f t="shared" si="55"/>
        <v>47.766647035819688</v>
      </c>
      <c r="BI189" s="56">
        <f t="shared" si="56"/>
        <v>47.766647035819688</v>
      </c>
      <c r="BJ189" s="56" t="str">
        <f t="shared" si="75"/>
        <v>&gt;30</v>
      </c>
      <c r="BK189" s="56">
        <f t="shared" si="81"/>
        <v>60.076020474841549</v>
      </c>
      <c r="BL189" s="56">
        <f t="shared" si="82"/>
        <v>47.766647035819688</v>
      </c>
      <c r="BM189" s="56" t="str">
        <f t="shared" si="76"/>
        <v>&gt;30</v>
      </c>
      <c r="BN189" s="57"/>
      <c r="BO189" s="55">
        <f t="shared" si="70"/>
        <v>117898</v>
      </c>
      <c r="BP189" s="56">
        <f t="shared" si="83"/>
        <v>13.054572271386656</v>
      </c>
      <c r="BQ189" s="56" t="str">
        <f t="shared" si="77"/>
        <v>10-15</v>
      </c>
      <c r="BR189" s="58"/>
      <c r="BS189" s="60" t="s">
        <v>404</v>
      </c>
      <c r="BT189" s="60" t="s">
        <v>405</v>
      </c>
      <c r="BU189" s="60" t="s">
        <v>405</v>
      </c>
      <c r="BV189" s="57"/>
      <c r="BW189" s="57"/>
    </row>
    <row r="190" spans="1:75" s="59" customFormat="1" ht="33.75" hidden="1" customHeight="1" x14ac:dyDescent="0.25">
      <c r="A190" s="49">
        <v>60</v>
      </c>
      <c r="B190" s="50" t="s">
        <v>389</v>
      </c>
      <c r="C190" s="51" t="s">
        <v>375</v>
      </c>
      <c r="D190" s="51" t="s">
        <v>470</v>
      </c>
      <c r="E190" s="51" t="s">
        <v>463</v>
      </c>
      <c r="F190" s="52" t="s">
        <v>516</v>
      </c>
      <c r="G190" s="29" t="str">
        <f t="shared" si="71"/>
        <v>PRPURA_66F14-P.GOWRIPURA</v>
      </c>
      <c r="H190" s="51" t="s">
        <v>517</v>
      </c>
      <c r="I190" s="51" t="s">
        <v>100</v>
      </c>
      <c r="J190" s="51">
        <v>5.6999999999999993</v>
      </c>
      <c r="K190" s="51">
        <v>3.8000000000000003</v>
      </c>
      <c r="L190" s="51">
        <v>9.5</v>
      </c>
      <c r="M190" s="51">
        <v>20</v>
      </c>
      <c r="N190" s="51">
        <v>110</v>
      </c>
      <c r="O190" s="51">
        <v>193</v>
      </c>
      <c r="P190" s="51">
        <v>7300.2</v>
      </c>
      <c r="Q190" s="51">
        <v>7022</v>
      </c>
      <c r="R190" s="28">
        <f>VLOOKUP(G190,'[1]CTAZ Jan-25'!$I$167:$Z$2542,18,FALSE)</f>
        <v>7022</v>
      </c>
      <c r="S190" s="28">
        <f t="shared" si="72"/>
        <v>0</v>
      </c>
      <c r="T190" s="51">
        <f t="shared" si="60"/>
        <v>278.19999999999982</v>
      </c>
      <c r="U190" s="51">
        <v>2000</v>
      </c>
      <c r="V190" s="51">
        <f t="shared" si="61"/>
        <v>556399.99999999965</v>
      </c>
      <c r="W190" s="51">
        <v>1</v>
      </c>
      <c r="X190" s="51">
        <f t="shared" si="62"/>
        <v>556399.99999999965</v>
      </c>
      <c r="Y190" s="51">
        <v>0</v>
      </c>
      <c r="Z190" s="51">
        <v>0</v>
      </c>
      <c r="AA190" s="51">
        <f t="shared" si="63"/>
        <v>0</v>
      </c>
      <c r="AB190" s="51">
        <v>0</v>
      </c>
      <c r="AC190" s="51">
        <v>0</v>
      </c>
      <c r="AD190" s="51">
        <f t="shared" si="57"/>
        <v>0</v>
      </c>
      <c r="AE190" s="51">
        <v>0</v>
      </c>
      <c r="AF190" s="51">
        <v>0</v>
      </c>
      <c r="AG190" s="51">
        <f t="shared" si="67"/>
        <v>0</v>
      </c>
      <c r="AH190" s="51">
        <v>0</v>
      </c>
      <c r="AI190" s="51">
        <v>200000</v>
      </c>
      <c r="AJ190" s="51">
        <f t="shared" si="64"/>
        <v>200000</v>
      </c>
      <c r="AK190" s="51">
        <v>0</v>
      </c>
      <c r="AL190" s="51">
        <v>0</v>
      </c>
      <c r="AM190" s="51">
        <v>0</v>
      </c>
      <c r="AN190" s="51">
        <f t="shared" si="58"/>
        <v>356399.99999999965</v>
      </c>
      <c r="AO190" s="51"/>
      <c r="AP190" s="51"/>
      <c r="AQ190" s="51">
        <v>0</v>
      </c>
      <c r="AR190" s="51">
        <v>0</v>
      </c>
      <c r="AS190" s="51">
        <v>3365</v>
      </c>
      <c r="AT190" s="51">
        <v>293300</v>
      </c>
      <c r="AU190" s="51">
        <f t="shared" si="65"/>
        <v>296665</v>
      </c>
      <c r="AV190" s="51">
        <f t="shared" si="66"/>
        <v>59734.999999999651</v>
      </c>
      <c r="AW190" s="54">
        <f t="shared" si="68"/>
        <v>16.760662177328761</v>
      </c>
      <c r="AX190" s="30">
        <f>VLOOKUP(G190,[2]Sheet4!$J$58:$AH$1975,25,FALSE)</f>
        <v>16.760000000000002</v>
      </c>
      <c r="AY190" s="30">
        <f t="shared" si="73"/>
        <v>6.621773287598387E-4</v>
      </c>
      <c r="AZ190" s="51" t="str">
        <f t="shared" si="74"/>
        <v>15-20</v>
      </c>
      <c r="BA190" s="51">
        <f t="shared" si="80"/>
        <v>83.239337822671231</v>
      </c>
      <c r="BB190" s="51">
        <f t="shared" si="69"/>
        <v>83.239337822671231</v>
      </c>
      <c r="BC190" s="55">
        <v>81239</v>
      </c>
      <c r="BD190" s="55">
        <v>1747197.3399999999</v>
      </c>
      <c r="BE190" s="55">
        <v>1743386.3399999999</v>
      </c>
      <c r="BF190" s="55">
        <v>85050</v>
      </c>
      <c r="BG190" s="51">
        <f t="shared" si="59"/>
        <v>99.781879246679722</v>
      </c>
      <c r="BH190" s="56">
        <f t="shared" si="55"/>
        <v>16.942224448046382</v>
      </c>
      <c r="BI190" s="56">
        <f t="shared" si="56"/>
        <v>16.942224448046382</v>
      </c>
      <c r="BJ190" s="56" t="str">
        <f t="shared" si="75"/>
        <v>15-20</v>
      </c>
      <c r="BK190" s="56">
        <f t="shared" si="81"/>
        <v>99.781879246679722</v>
      </c>
      <c r="BL190" s="56">
        <f t="shared" si="82"/>
        <v>16.942224448046382</v>
      </c>
      <c r="BM190" s="56" t="str">
        <f t="shared" si="76"/>
        <v>15-20</v>
      </c>
      <c r="BN190" s="57"/>
      <c r="BO190" s="55">
        <f t="shared" si="70"/>
        <v>296665</v>
      </c>
      <c r="BP190" s="56">
        <f t="shared" si="83"/>
        <v>16.760662177328761</v>
      </c>
      <c r="BQ190" s="56" t="str">
        <f t="shared" si="77"/>
        <v>15-20</v>
      </c>
      <c r="BR190" s="58"/>
      <c r="BS190" s="57" t="s">
        <v>393</v>
      </c>
      <c r="BT190" s="57" t="s">
        <v>394</v>
      </c>
      <c r="BU190" s="57" t="s">
        <v>395</v>
      </c>
      <c r="BV190" s="57" t="s">
        <v>394</v>
      </c>
      <c r="BW190" s="57" t="s">
        <v>394</v>
      </c>
    </row>
    <row r="191" spans="1:75" s="59" customFormat="1" ht="33.75" hidden="1" customHeight="1" x14ac:dyDescent="0.25">
      <c r="A191" s="49">
        <v>61</v>
      </c>
      <c r="B191" s="50" t="s">
        <v>389</v>
      </c>
      <c r="C191" s="51" t="s">
        <v>375</v>
      </c>
      <c r="D191" s="51" t="s">
        <v>470</v>
      </c>
      <c r="E191" s="51" t="s">
        <v>463</v>
      </c>
      <c r="F191" s="52" t="s">
        <v>518</v>
      </c>
      <c r="G191" s="29" t="str">
        <f t="shared" si="71"/>
        <v>PRPURA_66F16-PAGADALABANDE</v>
      </c>
      <c r="H191" s="51" t="s">
        <v>519</v>
      </c>
      <c r="I191" s="51" t="s">
        <v>100</v>
      </c>
      <c r="J191" s="51">
        <v>6.9179999999999993</v>
      </c>
      <c r="K191" s="51">
        <v>4.6120000000000001</v>
      </c>
      <c r="L191" s="51">
        <v>11.53</v>
      </c>
      <c r="M191" s="51">
        <v>9</v>
      </c>
      <c r="N191" s="51">
        <v>25</v>
      </c>
      <c r="O191" s="51">
        <v>116</v>
      </c>
      <c r="P191" s="51">
        <v>988.95600000000002</v>
      </c>
      <c r="Q191" s="51">
        <v>963.9</v>
      </c>
      <c r="R191" s="28">
        <f>VLOOKUP(G191,'[1]CTAZ Jan-25'!$I$167:$Z$2542,18,FALSE)</f>
        <v>963.9</v>
      </c>
      <c r="S191" s="28">
        <f t="shared" si="72"/>
        <v>0</v>
      </c>
      <c r="T191" s="51">
        <f t="shared" si="60"/>
        <v>25.05600000000004</v>
      </c>
      <c r="U191" s="51">
        <v>20000</v>
      </c>
      <c r="V191" s="51">
        <f t="shared" si="61"/>
        <v>501120.00000000081</v>
      </c>
      <c r="W191" s="51">
        <v>1</v>
      </c>
      <c r="X191" s="51">
        <f t="shared" si="62"/>
        <v>501120.00000000081</v>
      </c>
      <c r="Y191" s="51">
        <v>0</v>
      </c>
      <c r="Z191" s="51">
        <v>0</v>
      </c>
      <c r="AA191" s="51">
        <f t="shared" si="63"/>
        <v>0</v>
      </c>
      <c r="AB191" s="51">
        <v>0</v>
      </c>
      <c r="AC191" s="51">
        <v>0</v>
      </c>
      <c r="AD191" s="51">
        <f t="shared" si="57"/>
        <v>0</v>
      </c>
      <c r="AE191" s="51">
        <v>0</v>
      </c>
      <c r="AF191" s="51">
        <v>0</v>
      </c>
      <c r="AG191" s="51">
        <f t="shared" si="67"/>
        <v>0</v>
      </c>
      <c r="AH191" s="51">
        <v>0</v>
      </c>
      <c r="AI191" s="51">
        <v>300000</v>
      </c>
      <c r="AJ191" s="51">
        <f t="shared" si="64"/>
        <v>300000</v>
      </c>
      <c r="AK191" s="51">
        <v>0</v>
      </c>
      <c r="AL191" s="51">
        <v>0</v>
      </c>
      <c r="AM191" s="51">
        <v>0</v>
      </c>
      <c r="AN191" s="51">
        <f t="shared" si="58"/>
        <v>201120.00000000081</v>
      </c>
      <c r="AO191" s="51"/>
      <c r="AP191" s="51"/>
      <c r="AQ191" s="51">
        <v>0</v>
      </c>
      <c r="AR191" s="51">
        <v>0</v>
      </c>
      <c r="AS191" s="51">
        <v>943</v>
      </c>
      <c r="AT191" s="51">
        <v>180998.39400000017</v>
      </c>
      <c r="AU191" s="51">
        <f t="shared" si="65"/>
        <v>181941.39400000017</v>
      </c>
      <c r="AV191" s="51">
        <f t="shared" si="66"/>
        <v>19178.60600000064</v>
      </c>
      <c r="AW191" s="54">
        <f t="shared" si="68"/>
        <v>9.5359019490854031</v>
      </c>
      <c r="AX191" s="30">
        <f>VLOOKUP(G191,[2]Sheet4!$J$58:$AH$1975,25,FALSE)</f>
        <v>9.5</v>
      </c>
      <c r="AY191" s="30">
        <f t="shared" si="73"/>
        <v>3.5901949085403118E-2</v>
      </c>
      <c r="AZ191" s="51" t="str">
        <f t="shared" si="74"/>
        <v>5-10</v>
      </c>
      <c r="BA191" s="51">
        <f t="shared" si="80"/>
        <v>90.4640980509146</v>
      </c>
      <c r="BB191" s="51">
        <f t="shared" si="69"/>
        <v>90.4640980509146</v>
      </c>
      <c r="BC191" s="55">
        <v>215665</v>
      </c>
      <c r="BD191" s="55">
        <v>1063498.9399999988</v>
      </c>
      <c r="BE191" s="55">
        <v>1063660.6250000026</v>
      </c>
      <c r="BF191" s="55">
        <v>215503</v>
      </c>
      <c r="BG191" s="51">
        <f t="shared" si="59"/>
        <v>100.01520311811535</v>
      </c>
      <c r="BH191" s="56">
        <f t="shared" si="55"/>
        <v>9.5221485854067431</v>
      </c>
      <c r="BI191" s="56">
        <f t="shared" si="56"/>
        <v>9.5221485854067431</v>
      </c>
      <c r="BJ191" s="56" t="str">
        <f t="shared" si="75"/>
        <v>5-10</v>
      </c>
      <c r="BK191" s="56">
        <f t="shared" si="81"/>
        <v>100</v>
      </c>
      <c r="BL191" s="56">
        <f t="shared" si="82"/>
        <v>9.5359019490854013</v>
      </c>
      <c r="BM191" s="56" t="str">
        <f t="shared" si="76"/>
        <v>5-10</v>
      </c>
      <c r="BN191" s="57"/>
      <c r="BO191" s="55">
        <f t="shared" si="70"/>
        <v>181941.39400000017</v>
      </c>
      <c r="BP191" s="56">
        <f t="shared" si="83"/>
        <v>9.5359019490854031</v>
      </c>
      <c r="BQ191" s="56" t="str">
        <f t="shared" si="77"/>
        <v>5-10</v>
      </c>
      <c r="BR191" s="58"/>
      <c r="BS191" s="57"/>
      <c r="BT191" s="57"/>
      <c r="BU191" s="57"/>
      <c r="BV191" s="57"/>
      <c r="BW191" s="57"/>
    </row>
    <row r="192" spans="1:75" s="59" customFormat="1" ht="33.75" hidden="1" customHeight="1" x14ac:dyDescent="0.25">
      <c r="A192" s="49">
        <v>62</v>
      </c>
      <c r="B192" s="50" t="s">
        <v>389</v>
      </c>
      <c r="C192" s="51" t="s">
        <v>375</v>
      </c>
      <c r="D192" s="51" t="s">
        <v>432</v>
      </c>
      <c r="E192" s="51" t="s">
        <v>463</v>
      </c>
      <c r="F192" s="52" t="s">
        <v>520</v>
      </c>
      <c r="G192" s="29" t="str">
        <f t="shared" si="71"/>
        <v>PRPURA_66F02-GOSIKERE</v>
      </c>
      <c r="H192" s="51" t="s">
        <v>521</v>
      </c>
      <c r="I192" s="51" t="s">
        <v>100</v>
      </c>
      <c r="J192" s="51">
        <v>19.2</v>
      </c>
      <c r="K192" s="51">
        <v>12.8</v>
      </c>
      <c r="L192" s="51">
        <v>32</v>
      </c>
      <c r="M192" s="51">
        <v>22</v>
      </c>
      <c r="N192" s="51">
        <v>74</v>
      </c>
      <c r="O192" s="51">
        <v>564</v>
      </c>
      <c r="P192" s="51">
        <v>576.65499999999997</v>
      </c>
      <c r="Q192" s="51">
        <v>560.02</v>
      </c>
      <c r="R192" s="28">
        <f>VLOOKUP(G192,'[1]CTAZ Jan-25'!$I$167:$Z$2542,18,FALSE)</f>
        <v>560.02</v>
      </c>
      <c r="S192" s="28">
        <f t="shared" si="72"/>
        <v>0</v>
      </c>
      <c r="T192" s="51">
        <f t="shared" si="60"/>
        <v>16.634999999999991</v>
      </c>
      <c r="U192" s="51">
        <v>40000</v>
      </c>
      <c r="V192" s="51">
        <f t="shared" si="61"/>
        <v>665399.99999999965</v>
      </c>
      <c r="W192" s="51">
        <v>1</v>
      </c>
      <c r="X192" s="51">
        <f t="shared" si="62"/>
        <v>665399.99999999965</v>
      </c>
      <c r="Y192" s="51">
        <v>0</v>
      </c>
      <c r="Z192" s="51">
        <v>0</v>
      </c>
      <c r="AA192" s="51">
        <f t="shared" si="63"/>
        <v>0</v>
      </c>
      <c r="AB192" s="51">
        <v>0</v>
      </c>
      <c r="AC192" s="51">
        <v>60000</v>
      </c>
      <c r="AD192" s="51">
        <f t="shared" si="57"/>
        <v>60000</v>
      </c>
      <c r="AE192" s="51">
        <v>0</v>
      </c>
      <c r="AF192" s="51">
        <v>0</v>
      </c>
      <c r="AG192" s="51">
        <f t="shared" si="67"/>
        <v>0</v>
      </c>
      <c r="AH192" s="51">
        <v>0</v>
      </c>
      <c r="AI192" s="51">
        <v>0</v>
      </c>
      <c r="AJ192" s="51">
        <f t="shared" si="64"/>
        <v>0</v>
      </c>
      <c r="AK192" s="51">
        <v>0</v>
      </c>
      <c r="AL192" s="51">
        <v>0</v>
      </c>
      <c r="AM192" s="51">
        <v>0</v>
      </c>
      <c r="AN192" s="51">
        <f t="shared" si="58"/>
        <v>725399.99999999965</v>
      </c>
      <c r="AO192" s="51"/>
      <c r="AP192" s="51"/>
      <c r="AQ192" s="51">
        <v>0</v>
      </c>
      <c r="AR192" s="51">
        <v>0</v>
      </c>
      <c r="AS192" s="51">
        <v>3985</v>
      </c>
      <c r="AT192" s="51">
        <v>652500.67099999601</v>
      </c>
      <c r="AU192" s="51">
        <f t="shared" si="65"/>
        <v>656485.67099999601</v>
      </c>
      <c r="AV192" s="51">
        <f t="shared" si="66"/>
        <v>68914.329000003636</v>
      </c>
      <c r="AW192" s="54">
        <f t="shared" si="68"/>
        <v>9.5001832092643603</v>
      </c>
      <c r="AX192" s="30">
        <f>VLOOKUP(G192,[2]Sheet4!$J$58:$AH$1975,25,FALSE)</f>
        <v>9.5</v>
      </c>
      <c r="AY192" s="30">
        <f t="shared" si="73"/>
        <v>1.8320926436032892E-4</v>
      </c>
      <c r="AZ192" s="51" t="str">
        <f t="shared" si="74"/>
        <v>5-10</v>
      </c>
      <c r="BA192" s="51">
        <f t="shared" si="80"/>
        <v>90.49981679073565</v>
      </c>
      <c r="BB192" s="51">
        <f t="shared" si="69"/>
        <v>90.49981679073565</v>
      </c>
      <c r="BC192" s="55">
        <v>456534</v>
      </c>
      <c r="BD192" s="55">
        <v>3838566.2399999839</v>
      </c>
      <c r="BE192" s="55">
        <v>3815347.9730000002</v>
      </c>
      <c r="BF192" s="55">
        <v>479752</v>
      </c>
      <c r="BG192" s="51">
        <f t="shared" si="59"/>
        <v>99.395131787539924</v>
      </c>
      <c r="BH192" s="56">
        <f t="shared" ref="BH192:BH255" si="84">+(1-(BA192*BG192)/10000)*100</f>
        <v>10.047587833366123</v>
      </c>
      <c r="BI192" s="56">
        <f t="shared" ref="BI192:BI255" si="85">((1-BB192*BG192/10000))*100</f>
        <v>10.047587833366123</v>
      </c>
      <c r="BJ192" s="56" t="str">
        <f t="shared" si="75"/>
        <v>10-15</v>
      </c>
      <c r="BK192" s="56">
        <f t="shared" si="81"/>
        <v>99.395131787539924</v>
      </c>
      <c r="BL192" s="56">
        <f t="shared" si="82"/>
        <v>10.047587833366123</v>
      </c>
      <c r="BM192" s="56" t="str">
        <f t="shared" si="76"/>
        <v>10-15</v>
      </c>
      <c r="BN192" s="57"/>
      <c r="BO192" s="55">
        <f t="shared" si="70"/>
        <v>656485.67099999601</v>
      </c>
      <c r="BP192" s="56">
        <f t="shared" si="83"/>
        <v>9.5001832092643603</v>
      </c>
      <c r="BQ192" s="56" t="str">
        <f t="shared" si="77"/>
        <v>5-10</v>
      </c>
      <c r="BR192" s="58"/>
      <c r="BS192" s="57"/>
      <c r="BT192" s="57"/>
      <c r="BU192" s="57"/>
      <c r="BV192" s="57"/>
      <c r="BW192" s="57"/>
    </row>
    <row r="193" spans="1:75" s="59" customFormat="1" ht="33.75" hidden="1" customHeight="1" x14ac:dyDescent="0.25">
      <c r="A193" s="49">
        <v>63</v>
      </c>
      <c r="B193" s="50" t="s">
        <v>389</v>
      </c>
      <c r="C193" s="51" t="s">
        <v>375</v>
      </c>
      <c r="D193" s="51" t="s">
        <v>432</v>
      </c>
      <c r="E193" s="51" t="s">
        <v>463</v>
      </c>
      <c r="F193" s="52" t="s">
        <v>522</v>
      </c>
      <c r="G193" s="29" t="str">
        <f t="shared" si="71"/>
        <v>PRPURA_66F13-C.B.HALLI</v>
      </c>
      <c r="H193" s="51" t="s">
        <v>523</v>
      </c>
      <c r="I193" s="51" t="s">
        <v>100</v>
      </c>
      <c r="J193" s="51">
        <v>15</v>
      </c>
      <c r="K193" s="51">
        <v>10</v>
      </c>
      <c r="L193" s="51">
        <v>25</v>
      </c>
      <c r="M193" s="51">
        <v>25</v>
      </c>
      <c r="N193" s="51">
        <v>4</v>
      </c>
      <c r="O193" s="51">
        <v>345</v>
      </c>
      <c r="P193" s="51">
        <v>7351.9</v>
      </c>
      <c r="Q193" s="51">
        <v>7061.3</v>
      </c>
      <c r="R193" s="28">
        <f>VLOOKUP(G193,'[1]CTAZ Jan-25'!$I$167:$Z$2542,18,FALSE)</f>
        <v>7061.3</v>
      </c>
      <c r="S193" s="28">
        <f t="shared" si="72"/>
        <v>0</v>
      </c>
      <c r="T193" s="51">
        <f t="shared" si="60"/>
        <v>290.59999999999945</v>
      </c>
      <c r="U193" s="51">
        <v>2000</v>
      </c>
      <c r="V193" s="51">
        <f t="shared" si="61"/>
        <v>581199.99999999895</v>
      </c>
      <c r="W193" s="51">
        <v>1</v>
      </c>
      <c r="X193" s="51">
        <f t="shared" si="62"/>
        <v>581199.99999999895</v>
      </c>
      <c r="Y193" s="51">
        <v>0</v>
      </c>
      <c r="Z193" s="51">
        <v>0</v>
      </c>
      <c r="AA193" s="51">
        <f t="shared" si="63"/>
        <v>0</v>
      </c>
      <c r="AB193" s="51">
        <v>0</v>
      </c>
      <c r="AC193" s="51">
        <v>0</v>
      </c>
      <c r="AD193" s="51">
        <f t="shared" si="57"/>
        <v>0</v>
      </c>
      <c r="AE193" s="51">
        <v>0</v>
      </c>
      <c r="AF193" s="51">
        <v>0</v>
      </c>
      <c r="AG193" s="51">
        <f t="shared" si="67"/>
        <v>0</v>
      </c>
      <c r="AH193" s="51">
        <v>0</v>
      </c>
      <c r="AI193" s="51">
        <v>130000</v>
      </c>
      <c r="AJ193" s="51">
        <f t="shared" si="64"/>
        <v>130000</v>
      </c>
      <c r="AK193" s="51">
        <v>0</v>
      </c>
      <c r="AL193" s="51">
        <v>0</v>
      </c>
      <c r="AM193" s="51">
        <v>0</v>
      </c>
      <c r="AN193" s="51">
        <f t="shared" si="58"/>
        <v>451199.99999999895</v>
      </c>
      <c r="AO193" s="51"/>
      <c r="AP193" s="51"/>
      <c r="AQ193" s="51">
        <v>0</v>
      </c>
      <c r="AR193" s="51">
        <v>0</v>
      </c>
      <c r="AS193" s="51">
        <v>0</v>
      </c>
      <c r="AT193" s="51">
        <v>408335.58800000063</v>
      </c>
      <c r="AU193" s="51">
        <f t="shared" si="65"/>
        <v>408335.58800000063</v>
      </c>
      <c r="AV193" s="51">
        <f t="shared" si="66"/>
        <v>42864.411999998323</v>
      </c>
      <c r="AW193" s="54">
        <f t="shared" si="68"/>
        <v>9.500091312056389</v>
      </c>
      <c r="AX193" s="30">
        <f>VLOOKUP(G193,[2]Sheet4!$J$58:$AH$1975,25,FALSE)</f>
        <v>9.5</v>
      </c>
      <c r="AY193" s="30">
        <f t="shared" si="73"/>
        <v>9.1312056389014629E-5</v>
      </c>
      <c r="AZ193" s="51" t="str">
        <f t="shared" si="74"/>
        <v>5-10</v>
      </c>
      <c r="BA193" s="51">
        <f t="shared" si="80"/>
        <v>90.499908687943602</v>
      </c>
      <c r="BB193" s="51">
        <f t="shared" si="69"/>
        <v>90.499908687943602</v>
      </c>
      <c r="BC193" s="55">
        <v>-18456</v>
      </c>
      <c r="BD193" s="55">
        <v>2376513.4399999976</v>
      </c>
      <c r="BE193" s="55">
        <v>2376512.9750000047</v>
      </c>
      <c r="BF193" s="55">
        <v>-18456</v>
      </c>
      <c r="BG193" s="51">
        <f t="shared" si="59"/>
        <v>99.999980433521429</v>
      </c>
      <c r="BH193" s="56">
        <f t="shared" si="84"/>
        <v>9.5001090197016307</v>
      </c>
      <c r="BI193" s="56">
        <f t="shared" si="85"/>
        <v>9.5001090197016307</v>
      </c>
      <c r="BJ193" s="56" t="str">
        <f t="shared" si="75"/>
        <v>5-10</v>
      </c>
      <c r="BK193" s="56">
        <f t="shared" si="81"/>
        <v>99.999980433521429</v>
      </c>
      <c r="BL193" s="56">
        <f t="shared" si="82"/>
        <v>9.5001090197016307</v>
      </c>
      <c r="BM193" s="56" t="str">
        <f t="shared" si="76"/>
        <v>5-10</v>
      </c>
      <c r="BN193" s="57"/>
      <c r="BO193" s="55">
        <f t="shared" si="70"/>
        <v>408335.58800000063</v>
      </c>
      <c r="BP193" s="56">
        <f t="shared" si="83"/>
        <v>9.500091312056389</v>
      </c>
      <c r="BQ193" s="56" t="str">
        <f t="shared" si="77"/>
        <v>5-10</v>
      </c>
      <c r="BR193" s="58"/>
      <c r="BS193" s="57"/>
      <c r="BT193" s="57"/>
      <c r="BU193" s="57"/>
      <c r="BV193" s="57"/>
      <c r="BW193" s="57"/>
    </row>
    <row r="194" spans="1:75" s="59" customFormat="1" ht="33.75" hidden="1" customHeight="1" x14ac:dyDescent="0.25">
      <c r="A194" s="49">
        <v>64</v>
      </c>
      <c r="B194" s="50" t="s">
        <v>389</v>
      </c>
      <c r="C194" s="51" t="s">
        <v>375</v>
      </c>
      <c r="D194" s="51" t="s">
        <v>432</v>
      </c>
      <c r="E194" s="51" t="s">
        <v>433</v>
      </c>
      <c r="F194" s="52" t="s">
        <v>524</v>
      </c>
      <c r="G194" s="29" t="str">
        <f t="shared" si="71"/>
        <v>DYAVARANAHALLI_66F10-VADERAHALLI</v>
      </c>
      <c r="H194" s="51" t="s">
        <v>525</v>
      </c>
      <c r="I194" s="51" t="s">
        <v>100</v>
      </c>
      <c r="J194" s="51">
        <v>18</v>
      </c>
      <c r="K194" s="51">
        <v>12</v>
      </c>
      <c r="L194" s="51">
        <v>30</v>
      </c>
      <c r="M194" s="51">
        <v>28</v>
      </c>
      <c r="N194" s="51">
        <v>26</v>
      </c>
      <c r="O194" s="51">
        <v>429</v>
      </c>
      <c r="P194" s="51">
        <v>11456.4</v>
      </c>
      <c r="Q194" s="51">
        <v>11215.7</v>
      </c>
      <c r="R194" s="28">
        <f>VLOOKUP(G194,'[1]CTAZ Jan-25'!$I$167:$Z$2542,18,FALSE)</f>
        <v>11215.7</v>
      </c>
      <c r="S194" s="28">
        <f t="shared" si="72"/>
        <v>0</v>
      </c>
      <c r="T194" s="51">
        <f t="shared" si="60"/>
        <v>240.69999999999891</v>
      </c>
      <c r="U194" s="51">
        <v>2000</v>
      </c>
      <c r="V194" s="51">
        <f t="shared" si="61"/>
        <v>481399.99999999779</v>
      </c>
      <c r="W194" s="51">
        <v>1</v>
      </c>
      <c r="X194" s="51">
        <f t="shared" si="62"/>
        <v>481399.99999999779</v>
      </c>
      <c r="Y194" s="51">
        <v>0</v>
      </c>
      <c r="Z194" s="51">
        <v>0</v>
      </c>
      <c r="AA194" s="51">
        <f t="shared" si="63"/>
        <v>0</v>
      </c>
      <c r="AB194" s="51">
        <v>0</v>
      </c>
      <c r="AC194" s="51">
        <v>0</v>
      </c>
      <c r="AD194" s="51">
        <f t="shared" si="57"/>
        <v>0</v>
      </c>
      <c r="AE194" s="51">
        <v>0</v>
      </c>
      <c r="AF194" s="51">
        <v>0</v>
      </c>
      <c r="AG194" s="51">
        <f t="shared" si="67"/>
        <v>0</v>
      </c>
      <c r="AH194" s="51">
        <v>0</v>
      </c>
      <c r="AI194" s="51">
        <v>0</v>
      </c>
      <c r="AJ194" s="51">
        <f t="shared" si="64"/>
        <v>0</v>
      </c>
      <c r="AK194" s="51">
        <v>0</v>
      </c>
      <c r="AL194" s="51">
        <v>0</v>
      </c>
      <c r="AM194" s="51">
        <v>0</v>
      </c>
      <c r="AN194" s="51">
        <f t="shared" si="58"/>
        <v>481399.99999999779</v>
      </c>
      <c r="AO194" s="51"/>
      <c r="AP194" s="51"/>
      <c r="AQ194" s="51">
        <v>0</v>
      </c>
      <c r="AR194" s="51">
        <v>0</v>
      </c>
      <c r="AS194" s="51">
        <v>416</v>
      </c>
      <c r="AT194" s="51">
        <v>435249.89199999778</v>
      </c>
      <c r="AU194" s="51">
        <f t="shared" si="65"/>
        <v>435665.89199999778</v>
      </c>
      <c r="AV194" s="51">
        <f t="shared" si="66"/>
        <v>45734.108000000007</v>
      </c>
      <c r="AW194" s="54">
        <f t="shared" si="68"/>
        <v>9.5002301620274654</v>
      </c>
      <c r="AX194" s="30">
        <f>VLOOKUP(G194,[2]Sheet4!$J$58:$AH$1975,25,FALSE)</f>
        <v>9.5</v>
      </c>
      <c r="AY194" s="30">
        <f t="shared" si="73"/>
        <v>2.3016202746539705E-4</v>
      </c>
      <c r="AZ194" s="51" t="str">
        <f t="shared" si="74"/>
        <v>5-10</v>
      </c>
      <c r="BA194" s="51">
        <f t="shared" si="80"/>
        <v>90.499769837972536</v>
      </c>
      <c r="BB194" s="51">
        <f t="shared" si="69"/>
        <v>90.499769837972536</v>
      </c>
      <c r="BC194" s="55">
        <v>-216913</v>
      </c>
      <c r="BD194" s="55">
        <v>2538366.6999999951</v>
      </c>
      <c r="BE194" s="55">
        <v>2537997.4049999914</v>
      </c>
      <c r="BF194" s="55">
        <v>-216543.01</v>
      </c>
      <c r="BG194" s="51">
        <f t="shared" si="59"/>
        <v>99.985451471609537</v>
      </c>
      <c r="BH194" s="56">
        <f t="shared" si="84"/>
        <v>9.5133965467356418</v>
      </c>
      <c r="BI194" s="56">
        <f t="shared" si="85"/>
        <v>9.5133965467356418</v>
      </c>
      <c r="BJ194" s="56" t="str">
        <f t="shared" si="75"/>
        <v>5-10</v>
      </c>
      <c r="BK194" s="56">
        <f t="shared" si="81"/>
        <v>99.985451471609537</v>
      </c>
      <c r="BL194" s="56">
        <f t="shared" si="82"/>
        <v>9.5133965467356418</v>
      </c>
      <c r="BM194" s="56" t="str">
        <f t="shared" si="76"/>
        <v>5-10</v>
      </c>
      <c r="BN194" s="57"/>
      <c r="BO194" s="55">
        <f t="shared" si="70"/>
        <v>435665.89199999778</v>
      </c>
      <c r="BP194" s="56">
        <f t="shared" si="83"/>
        <v>9.5002301620274654</v>
      </c>
      <c r="BQ194" s="56" t="str">
        <f t="shared" si="77"/>
        <v>5-10</v>
      </c>
      <c r="BR194" s="58"/>
      <c r="BS194" s="57"/>
      <c r="BT194" s="57"/>
      <c r="BU194" s="57"/>
      <c r="BV194" s="57"/>
      <c r="BW194" s="57"/>
    </row>
    <row r="195" spans="1:75" s="59" customFormat="1" ht="33.75" hidden="1" customHeight="1" x14ac:dyDescent="0.25">
      <c r="A195" s="49">
        <v>65</v>
      </c>
      <c r="B195" s="50" t="s">
        <v>389</v>
      </c>
      <c r="C195" s="51" t="s">
        <v>375</v>
      </c>
      <c r="D195" s="51" t="s">
        <v>432</v>
      </c>
      <c r="E195" s="51" t="s">
        <v>433</v>
      </c>
      <c r="F195" s="52" t="s">
        <v>526</v>
      </c>
      <c r="G195" s="29" t="str">
        <f t="shared" si="71"/>
        <v>DYAVARANAHALLI_66F11-CHANNAMMANAGATHI HALLI</v>
      </c>
      <c r="H195" s="51" t="s">
        <v>527</v>
      </c>
      <c r="I195" s="51" t="s">
        <v>100</v>
      </c>
      <c r="J195" s="51">
        <v>16.799999999999997</v>
      </c>
      <c r="K195" s="51">
        <v>11.200000000000001</v>
      </c>
      <c r="L195" s="51">
        <v>28</v>
      </c>
      <c r="M195" s="51">
        <v>15</v>
      </c>
      <c r="N195" s="51">
        <v>1</v>
      </c>
      <c r="O195" s="51">
        <v>283</v>
      </c>
      <c r="P195" s="51">
        <v>7190.7</v>
      </c>
      <c r="Q195" s="51">
        <v>7005.5</v>
      </c>
      <c r="R195" s="28">
        <f>VLOOKUP(G195,'[1]CTAZ Jan-25'!$I$167:$Z$2542,18,FALSE)</f>
        <v>7005.5</v>
      </c>
      <c r="S195" s="28">
        <f t="shared" si="72"/>
        <v>0</v>
      </c>
      <c r="T195" s="51">
        <f t="shared" si="60"/>
        <v>185.19999999999982</v>
      </c>
      <c r="U195" s="51">
        <v>2000</v>
      </c>
      <c r="V195" s="51">
        <f t="shared" si="61"/>
        <v>370399.99999999965</v>
      </c>
      <c r="W195" s="51">
        <v>1</v>
      </c>
      <c r="X195" s="51">
        <f t="shared" si="62"/>
        <v>370399.99999999965</v>
      </c>
      <c r="Y195" s="51">
        <v>0</v>
      </c>
      <c r="Z195" s="51">
        <v>0</v>
      </c>
      <c r="AA195" s="51">
        <f t="shared" si="63"/>
        <v>0</v>
      </c>
      <c r="AB195" s="51">
        <v>0</v>
      </c>
      <c r="AC195" s="51">
        <v>0</v>
      </c>
      <c r="AD195" s="51">
        <f t="shared" ref="AD195:AD196" si="86">(AA195*AB195)+AC195</f>
        <v>0</v>
      </c>
      <c r="AE195" s="51">
        <v>0</v>
      </c>
      <c r="AF195" s="51">
        <v>0</v>
      </c>
      <c r="AG195" s="51">
        <f t="shared" si="67"/>
        <v>0</v>
      </c>
      <c r="AH195" s="51">
        <v>0</v>
      </c>
      <c r="AI195" s="51">
        <v>0</v>
      </c>
      <c r="AJ195" s="51">
        <f t="shared" si="64"/>
        <v>0</v>
      </c>
      <c r="AK195" s="51">
        <v>0</v>
      </c>
      <c r="AL195" s="51">
        <v>0</v>
      </c>
      <c r="AM195" s="51">
        <v>0</v>
      </c>
      <c r="AN195" s="51">
        <f t="shared" ref="AN195:AN242" si="87">+X195+AD195-AJ195+AM195</f>
        <v>370399.99999999965</v>
      </c>
      <c r="AO195" s="51"/>
      <c r="AP195" s="51"/>
      <c r="AQ195" s="51">
        <v>0</v>
      </c>
      <c r="AR195" s="51">
        <v>0</v>
      </c>
      <c r="AS195" s="51">
        <v>0</v>
      </c>
      <c r="AT195" s="51">
        <v>316500</v>
      </c>
      <c r="AU195" s="51">
        <f t="shared" si="65"/>
        <v>316500</v>
      </c>
      <c r="AV195" s="51">
        <f t="shared" si="66"/>
        <v>53899.999999999651</v>
      </c>
      <c r="AW195" s="54">
        <f t="shared" si="68"/>
        <v>14.551835853131671</v>
      </c>
      <c r="AX195" s="30">
        <f>VLOOKUP(G195,[2]Sheet4!$J$58:$AH$1975,25,FALSE)</f>
        <v>14.55</v>
      </c>
      <c r="AY195" s="30">
        <f t="shared" si="73"/>
        <v>1.8358531316700066E-3</v>
      </c>
      <c r="AZ195" s="51" t="str">
        <f t="shared" si="74"/>
        <v>10-15</v>
      </c>
      <c r="BA195" s="51">
        <f t="shared" si="80"/>
        <v>85.448164146868336</v>
      </c>
      <c r="BB195" s="51">
        <f t="shared" si="69"/>
        <v>85.448164146868336</v>
      </c>
      <c r="BC195" s="55">
        <v>319639</v>
      </c>
      <c r="BD195" s="55">
        <v>1842030</v>
      </c>
      <c r="BE195" s="55">
        <v>1842030</v>
      </c>
      <c r="BF195" s="55">
        <v>319639</v>
      </c>
      <c r="BG195" s="51">
        <f t="shared" ref="BG195:BG196" si="88">+BE195/BD195*100</f>
        <v>100</v>
      </c>
      <c r="BH195" s="56">
        <f t="shared" si="84"/>
        <v>14.551835853131667</v>
      </c>
      <c r="BI195" s="56">
        <f t="shared" si="85"/>
        <v>14.551835853131667</v>
      </c>
      <c r="BJ195" s="56" t="str">
        <f t="shared" si="75"/>
        <v>10-15</v>
      </c>
      <c r="BK195" s="56">
        <f t="shared" si="81"/>
        <v>100</v>
      </c>
      <c r="BL195" s="56">
        <f t="shared" si="82"/>
        <v>14.551835853131667</v>
      </c>
      <c r="BM195" s="56" t="str">
        <f t="shared" si="76"/>
        <v>10-15</v>
      </c>
      <c r="BN195" s="57"/>
      <c r="BO195" s="55">
        <f t="shared" si="70"/>
        <v>316500</v>
      </c>
      <c r="BP195" s="56">
        <f t="shared" si="83"/>
        <v>14.551835853131671</v>
      </c>
      <c r="BQ195" s="56" t="str">
        <f t="shared" si="77"/>
        <v>10-15</v>
      </c>
      <c r="BR195" s="58"/>
      <c r="BS195" s="57" t="s">
        <v>393</v>
      </c>
      <c r="BT195" s="57" t="s">
        <v>394</v>
      </c>
      <c r="BU195" s="57" t="s">
        <v>395</v>
      </c>
      <c r="BV195" s="57" t="s">
        <v>394</v>
      </c>
      <c r="BW195" s="57" t="s">
        <v>394</v>
      </c>
    </row>
    <row r="196" spans="1:75" s="59" customFormat="1" ht="33.75" hidden="1" customHeight="1" x14ac:dyDescent="0.25">
      <c r="A196" s="49">
        <v>66</v>
      </c>
      <c r="B196" s="50" t="s">
        <v>389</v>
      </c>
      <c r="C196" s="51" t="s">
        <v>375</v>
      </c>
      <c r="D196" s="51" t="s">
        <v>368</v>
      </c>
      <c r="E196" s="51" t="s">
        <v>376</v>
      </c>
      <c r="F196" s="52" t="s">
        <v>528</v>
      </c>
      <c r="G196" s="29" t="str">
        <f t="shared" si="71"/>
        <v>CHALLAKERE_66F12-WATER SUPPLY (KUW)</v>
      </c>
      <c r="H196" s="51" t="s">
        <v>529</v>
      </c>
      <c r="I196" s="51" t="s">
        <v>422</v>
      </c>
      <c r="J196" s="51">
        <v>4.8</v>
      </c>
      <c r="K196" s="51">
        <v>3.2</v>
      </c>
      <c r="L196" s="51">
        <v>8</v>
      </c>
      <c r="M196" s="51">
        <v>2</v>
      </c>
      <c r="N196" s="51">
        <v>2</v>
      </c>
      <c r="O196" s="51">
        <v>0</v>
      </c>
      <c r="P196" s="51">
        <v>358.42599999999999</v>
      </c>
      <c r="Q196" s="51">
        <v>353.46</v>
      </c>
      <c r="R196" s="28">
        <f>VLOOKUP(G196,'[1]CTAZ Jan-25'!$I$167:$Z$2542,18,FALSE)</f>
        <v>353.46</v>
      </c>
      <c r="S196" s="28">
        <f t="shared" si="72"/>
        <v>0</v>
      </c>
      <c r="T196" s="51">
        <f t="shared" ref="T196:T242" si="89">+P196-Q196</f>
        <v>4.9660000000000082</v>
      </c>
      <c r="U196" s="51">
        <v>10000</v>
      </c>
      <c r="V196" s="51">
        <f t="shared" ref="V196" si="90">+T196*U196</f>
        <v>49660.00000000008</v>
      </c>
      <c r="W196" s="51">
        <v>1</v>
      </c>
      <c r="X196" s="51">
        <f t="shared" ref="X196" si="91">+V196*W196</f>
        <v>49660.00000000008</v>
      </c>
      <c r="Y196" s="51">
        <v>0</v>
      </c>
      <c r="Z196" s="51">
        <v>0</v>
      </c>
      <c r="AA196" s="51">
        <f t="shared" ref="AA196" si="92">Y196-Z196</f>
        <v>0</v>
      </c>
      <c r="AB196" s="51">
        <v>0</v>
      </c>
      <c r="AC196" s="51">
        <v>60000</v>
      </c>
      <c r="AD196" s="51">
        <f t="shared" si="86"/>
        <v>60000</v>
      </c>
      <c r="AE196" s="51">
        <v>0</v>
      </c>
      <c r="AF196" s="51">
        <v>0</v>
      </c>
      <c r="AG196" s="51">
        <f t="shared" si="67"/>
        <v>0</v>
      </c>
      <c r="AH196" s="51">
        <v>0</v>
      </c>
      <c r="AI196" s="51">
        <v>0</v>
      </c>
      <c r="AJ196" s="51">
        <f t="shared" ref="AJ196" si="93">(AG196*AH196)+AI196</f>
        <v>0</v>
      </c>
      <c r="AK196" s="51">
        <v>0</v>
      </c>
      <c r="AL196" s="51">
        <v>0</v>
      </c>
      <c r="AM196" s="51">
        <v>0</v>
      </c>
      <c r="AN196" s="51">
        <f t="shared" si="87"/>
        <v>109660.00000000009</v>
      </c>
      <c r="AO196" s="28">
        <f>X196+Y196-AJ196+AM196</f>
        <v>49660.00000000008</v>
      </c>
      <c r="AP196" s="28">
        <f>AN196-AO196</f>
        <v>60000.000000000007</v>
      </c>
      <c r="AQ196" s="51">
        <v>0</v>
      </c>
      <c r="AR196" s="51">
        <v>0</v>
      </c>
      <c r="AS196" s="51">
        <v>103350</v>
      </c>
      <c r="AT196" s="51">
        <v>0</v>
      </c>
      <c r="AU196" s="51">
        <f t="shared" ref="AU196" si="94">AS196+AT196</f>
        <v>103350</v>
      </c>
      <c r="AV196" s="51">
        <f t="shared" ref="AV196" si="95">AN196-AU196</f>
        <v>6310.0000000000873</v>
      </c>
      <c r="AW196" s="54">
        <f t="shared" si="68"/>
        <v>5.7541491884005858</v>
      </c>
      <c r="AX196" s="30">
        <f>VLOOKUP(G196,[2]Sheet4!$J$58:$AH$1975,25,FALSE)</f>
        <v>-108.12</v>
      </c>
      <c r="AY196" s="30">
        <f t="shared" si="73"/>
        <v>113.87414918840059</v>
      </c>
      <c r="AZ196" s="51" t="str">
        <f t="shared" si="74"/>
        <v>5-10</v>
      </c>
      <c r="BA196" s="51">
        <f t="shared" si="80"/>
        <v>94.245850811599425</v>
      </c>
      <c r="BB196" s="51">
        <f t="shared" si="69"/>
        <v>94.245850811599425</v>
      </c>
      <c r="BC196" s="55">
        <v>0</v>
      </c>
      <c r="BD196" s="55">
        <v>945425</v>
      </c>
      <c r="BE196" s="55">
        <v>751057</v>
      </c>
      <c r="BF196" s="55">
        <v>194368</v>
      </c>
      <c r="BG196" s="51">
        <f t="shared" si="88"/>
        <v>79.44120369146151</v>
      </c>
      <c r="BH196" s="56">
        <f t="shared" si="84"/>
        <v>25.129961686006375</v>
      </c>
      <c r="BI196" s="56">
        <f t="shared" si="85"/>
        <v>25.129961686006375</v>
      </c>
      <c r="BJ196" s="56" t="str">
        <f t="shared" si="75"/>
        <v>20-30</v>
      </c>
      <c r="BK196" s="56">
        <f t="shared" si="81"/>
        <v>79.44120369146151</v>
      </c>
      <c r="BL196" s="56">
        <f t="shared" si="82"/>
        <v>25.129961686006375</v>
      </c>
      <c r="BM196" s="56" t="str">
        <f t="shared" si="76"/>
        <v>20-30</v>
      </c>
      <c r="BN196" s="57"/>
      <c r="BO196" s="55">
        <f t="shared" si="70"/>
        <v>103350</v>
      </c>
      <c r="BP196" s="56">
        <f t="shared" si="83"/>
        <v>5.7541491884005858</v>
      </c>
      <c r="BQ196" s="56" t="str">
        <f t="shared" si="77"/>
        <v>5-10</v>
      </c>
      <c r="BR196" s="62" t="s">
        <v>530</v>
      </c>
      <c r="BS196" s="57"/>
      <c r="BT196" s="57"/>
      <c r="BU196" s="57"/>
      <c r="BV196" s="57"/>
      <c r="BW196" s="57"/>
    </row>
    <row r="197" spans="1:75" s="59" customFormat="1" ht="36" hidden="1" customHeight="1" x14ac:dyDescent="0.25">
      <c r="A197" s="57">
        <v>1</v>
      </c>
      <c r="B197" s="63" t="s">
        <v>94</v>
      </c>
      <c r="C197" s="64" t="s">
        <v>531</v>
      </c>
      <c r="D197" s="65" t="s">
        <v>532</v>
      </c>
      <c r="E197" s="66" t="s">
        <v>533</v>
      </c>
      <c r="F197" s="66" t="s">
        <v>534</v>
      </c>
      <c r="G197" s="29" t="str">
        <f t="shared" si="71"/>
        <v>BGKERE_66F01-GOWRASAMUDRA</v>
      </c>
      <c r="H197" s="67" t="s">
        <v>535</v>
      </c>
      <c r="I197" s="67" t="s">
        <v>100</v>
      </c>
      <c r="J197" s="68">
        <v>16.272300000000001</v>
      </c>
      <c r="K197" s="68">
        <v>9.8800000000000008</v>
      </c>
      <c r="L197" s="69">
        <f>J197+K197</f>
        <v>26.152300000000004</v>
      </c>
      <c r="M197" s="70">
        <v>40</v>
      </c>
      <c r="N197" s="71">
        <v>2</v>
      </c>
      <c r="O197" s="71">
        <v>237</v>
      </c>
      <c r="P197" s="72">
        <v>669.10900000000004</v>
      </c>
      <c r="Q197" s="72">
        <v>649.197</v>
      </c>
      <c r="R197" s="28">
        <f>VLOOKUP(G197,'[1]CTAZ Jan-25'!$I$167:$Z$2542,18,FALSE)</f>
        <v>649.197</v>
      </c>
      <c r="S197" s="28">
        <f t="shared" si="72"/>
        <v>0</v>
      </c>
      <c r="T197" s="68">
        <f t="shared" si="89"/>
        <v>19.912000000000035</v>
      </c>
      <c r="U197" s="73">
        <v>20000</v>
      </c>
      <c r="V197" s="74">
        <f>+T197*U197</f>
        <v>398240.0000000007</v>
      </c>
      <c r="W197" s="75">
        <v>1</v>
      </c>
      <c r="X197" s="68">
        <f>+V197*W197</f>
        <v>398240.0000000007</v>
      </c>
      <c r="Y197" s="71">
        <v>0</v>
      </c>
      <c r="Z197" s="71">
        <v>0</v>
      </c>
      <c r="AA197" s="71">
        <f>Y197-Z197</f>
        <v>0</v>
      </c>
      <c r="AB197" s="71">
        <v>0</v>
      </c>
      <c r="AC197" s="71">
        <v>0</v>
      </c>
      <c r="AD197" s="68">
        <f t="shared" ref="AD197:AD242" si="96">+(AA197*AB197)+AC197</f>
        <v>0</v>
      </c>
      <c r="AE197" s="71">
        <v>0</v>
      </c>
      <c r="AF197" s="71">
        <v>0</v>
      </c>
      <c r="AG197" s="51">
        <f t="shared" ref="AG197:AG242" si="97">AE197-AF197</f>
        <v>0</v>
      </c>
      <c r="AH197" s="71">
        <v>0</v>
      </c>
      <c r="AI197" s="71">
        <v>0</v>
      </c>
      <c r="AJ197" s="68">
        <f t="shared" ref="AJ197:AJ203" si="98">(AG197*AI197)+AI197</f>
        <v>0</v>
      </c>
      <c r="AK197" s="71">
        <v>0</v>
      </c>
      <c r="AL197" s="71">
        <v>0</v>
      </c>
      <c r="AM197" s="68">
        <v>0</v>
      </c>
      <c r="AN197" s="76">
        <f t="shared" si="87"/>
        <v>398240.0000000007</v>
      </c>
      <c r="AO197" s="76"/>
      <c r="AP197" s="76"/>
      <c r="AQ197" s="77">
        <v>0</v>
      </c>
      <c r="AR197" s="71">
        <v>0</v>
      </c>
      <c r="AS197" s="77">
        <v>272158</v>
      </c>
      <c r="AT197" s="77">
        <v>0</v>
      </c>
      <c r="AU197" s="78">
        <f>+AQ197+AR197+AS197+AT197</f>
        <v>272158</v>
      </c>
      <c r="AV197" s="79">
        <f t="shared" ref="AV197:AV242" si="99">+AN197-AU197</f>
        <v>126082.0000000007</v>
      </c>
      <c r="AW197" s="54">
        <f t="shared" si="68"/>
        <v>31.659803133788788</v>
      </c>
      <c r="AX197" s="30">
        <f>VLOOKUP(G197,[2]Sheet4!$J$58:$AH$1975,25,FALSE)</f>
        <v>31.66</v>
      </c>
      <c r="AY197" s="30">
        <f t="shared" si="73"/>
        <v>-1.9686621121195458E-4</v>
      </c>
      <c r="AZ197" s="80" t="str">
        <f t="shared" si="74"/>
        <v>&gt;30</v>
      </c>
      <c r="BA197" s="79">
        <f t="shared" si="80"/>
        <v>68.340196866211215</v>
      </c>
      <c r="BB197" s="79">
        <f t="shared" si="69"/>
        <v>68.340196866211215</v>
      </c>
      <c r="BC197" s="77">
        <v>4837038</v>
      </c>
      <c r="BD197" s="77">
        <v>1584564.98</v>
      </c>
      <c r="BE197" s="77">
        <v>1584132.98</v>
      </c>
      <c r="BF197" s="77">
        <v>4837471.8199999835</v>
      </c>
      <c r="BG197" s="79">
        <f>+BE197/BD197*100</f>
        <v>99.972736996875952</v>
      </c>
      <c r="BH197" s="81">
        <f>+(1-(BA197*BG197)/10000)*100</f>
        <v>31.678434723795402</v>
      </c>
      <c r="BI197" s="82">
        <f>((1-BB197*BG197/10000))*100</f>
        <v>31.678434723795402</v>
      </c>
      <c r="BJ197" s="82" t="str">
        <f t="shared" si="75"/>
        <v>&gt;30</v>
      </c>
      <c r="BK197" s="82">
        <f t="shared" si="81"/>
        <v>99.972736996875952</v>
      </c>
      <c r="BL197" s="82">
        <f t="shared" si="82"/>
        <v>31.678434723795402</v>
      </c>
      <c r="BM197" s="82" t="str">
        <f>IF(ISBLANK(BL197), "NA", IF(BL197&lt;0,"&lt;0",IF(AND(BL197&gt;=0,BL197&lt;5),"0-5",IF(AND(BL197&gt;=5,BL197&lt;10),"5-10",IF(AND(BL197&gt;=10,BL197&lt;=15),"10-15",IF(AND(BL197&gt;15,BL197&lt;=20),"15-20",IF(AND(BL197&gt;20,BL197&lt;=30),"20-30",IF(BL197&gt;30,"&gt;30","nill"))))))))</f>
        <v>&gt;30</v>
      </c>
      <c r="BN197" s="77"/>
      <c r="BO197" s="68">
        <f t="shared" si="70"/>
        <v>272158</v>
      </c>
      <c r="BP197" s="81">
        <f t="shared" si="83"/>
        <v>31.659803133788788</v>
      </c>
      <c r="BQ197" s="83" t="str">
        <f t="shared" si="77"/>
        <v>&gt;30</v>
      </c>
      <c r="BR197" s="58" t="s">
        <v>536</v>
      </c>
      <c r="BS197" s="57" t="s">
        <v>537</v>
      </c>
      <c r="BT197" s="57"/>
      <c r="BU197" s="57"/>
      <c r="BV197" s="57"/>
      <c r="BW197" s="57"/>
    </row>
    <row r="198" spans="1:75" s="59" customFormat="1" ht="36" hidden="1" customHeight="1" x14ac:dyDescent="0.25">
      <c r="A198" s="57">
        <v>2</v>
      </c>
      <c r="B198" s="63" t="s">
        <v>94</v>
      </c>
      <c r="C198" s="64" t="s">
        <v>531</v>
      </c>
      <c r="D198" s="65" t="s">
        <v>532</v>
      </c>
      <c r="E198" s="66" t="s">
        <v>533</v>
      </c>
      <c r="F198" s="66" t="s">
        <v>538</v>
      </c>
      <c r="G198" s="29" t="str">
        <f t="shared" si="71"/>
        <v>BGKERE_66F02-BGKERE</v>
      </c>
      <c r="H198" s="67" t="s">
        <v>539</v>
      </c>
      <c r="I198" s="67" t="s">
        <v>100</v>
      </c>
      <c r="J198" s="68">
        <v>18.03</v>
      </c>
      <c r="K198" s="68">
        <v>10.64</v>
      </c>
      <c r="L198" s="69">
        <f t="shared" ref="L198:L241" si="100">J198+K198</f>
        <v>28.67</v>
      </c>
      <c r="M198" s="70">
        <v>183</v>
      </c>
      <c r="N198" s="71">
        <v>5</v>
      </c>
      <c r="O198" s="71">
        <v>469</v>
      </c>
      <c r="P198" s="72">
        <v>628.43799999999999</v>
      </c>
      <c r="Q198" s="72">
        <v>617.73800000000006</v>
      </c>
      <c r="R198" s="28">
        <f>VLOOKUP(G198,'[1]CTAZ Jan-25'!$I$167:$Z$2542,18,FALSE)</f>
        <v>617.73800000000006</v>
      </c>
      <c r="S198" s="28">
        <f t="shared" si="72"/>
        <v>0</v>
      </c>
      <c r="T198" s="68">
        <f t="shared" si="89"/>
        <v>10.699999999999932</v>
      </c>
      <c r="U198" s="73">
        <v>30000</v>
      </c>
      <c r="V198" s="74">
        <f t="shared" ref="V198:V242" si="101">+T198*U198</f>
        <v>320999.99999999796</v>
      </c>
      <c r="W198" s="75">
        <v>1</v>
      </c>
      <c r="X198" s="68">
        <f t="shared" ref="X198:X242" si="102">+V198*W198</f>
        <v>320999.99999999796</v>
      </c>
      <c r="Y198" s="71">
        <v>0</v>
      </c>
      <c r="Z198" s="71">
        <v>0</v>
      </c>
      <c r="AA198" s="71">
        <f t="shared" ref="AA198:AA242" si="103">Y198-Z198</f>
        <v>0</v>
      </c>
      <c r="AB198" s="71">
        <v>0</v>
      </c>
      <c r="AC198" s="71">
        <v>0</v>
      </c>
      <c r="AD198" s="68">
        <f t="shared" si="96"/>
        <v>0</v>
      </c>
      <c r="AE198" s="71">
        <v>0</v>
      </c>
      <c r="AF198" s="71">
        <v>0</v>
      </c>
      <c r="AG198" s="51">
        <f t="shared" si="97"/>
        <v>0</v>
      </c>
      <c r="AH198" s="71">
        <v>0</v>
      </c>
      <c r="AI198" s="71">
        <v>0</v>
      </c>
      <c r="AJ198" s="68">
        <f t="shared" si="98"/>
        <v>0</v>
      </c>
      <c r="AK198" s="71">
        <v>0</v>
      </c>
      <c r="AL198" s="71">
        <v>0</v>
      </c>
      <c r="AM198" s="68">
        <v>0</v>
      </c>
      <c r="AN198" s="76">
        <f t="shared" si="87"/>
        <v>320999.99999999796</v>
      </c>
      <c r="AO198" s="76"/>
      <c r="AP198" s="76"/>
      <c r="AQ198" s="77">
        <v>0</v>
      </c>
      <c r="AR198" s="71">
        <v>0</v>
      </c>
      <c r="AS198" s="77">
        <v>290505.71200000064</v>
      </c>
      <c r="AT198" s="77">
        <v>0</v>
      </c>
      <c r="AU198" s="78">
        <f t="shared" ref="AU198:AU242" si="104">+AQ198+AR198+AS198+AT198</f>
        <v>290505.71200000064</v>
      </c>
      <c r="AV198" s="79">
        <f t="shared" si="99"/>
        <v>30494.287999997323</v>
      </c>
      <c r="AW198" s="54">
        <f t="shared" ref="AW198:AW261" si="105">+(AV198/AN198)*100</f>
        <v>9.4997781931456444</v>
      </c>
      <c r="AX198" s="30">
        <f>VLOOKUP(G198,[2]Sheet4!$J$58:$AH$1975,25,FALSE)</f>
        <v>9.5</v>
      </c>
      <c r="AY198" s="30">
        <f t="shared" si="73"/>
        <v>-2.2180685435557734E-4</v>
      </c>
      <c r="AZ198" s="80" t="str">
        <f t="shared" si="74"/>
        <v>5-10</v>
      </c>
      <c r="BA198" s="79">
        <f t="shared" si="80"/>
        <v>90.500221806854356</v>
      </c>
      <c r="BB198" s="79">
        <f t="shared" ref="BB198:BB261" si="106">BO198/AN198*100</f>
        <v>90.500221806854356</v>
      </c>
      <c r="BC198" s="77">
        <v>8419801</v>
      </c>
      <c r="BD198" s="77">
        <v>1691837.2600000068</v>
      </c>
      <c r="BE198" s="77">
        <v>1691442.2379999876</v>
      </c>
      <c r="BF198" s="77">
        <v>8420196</v>
      </c>
      <c r="BG198" s="79">
        <f t="shared" ref="BG198:BG242" si="107">+BE198/BD198*100</f>
        <v>99.976651300372751</v>
      </c>
      <c r="BH198" s="81">
        <f t="shared" ref="BH198:BH242" si="108">+(1-(BA198*BG198)/10000)*100</f>
        <v>9.5209088180973183</v>
      </c>
      <c r="BI198" s="82">
        <f t="shared" ref="BI198:BI242" si="109">((1-BB198*BG198/10000))*100</f>
        <v>9.5209088180973183</v>
      </c>
      <c r="BJ198" s="82" t="str">
        <f t="shared" si="75"/>
        <v>5-10</v>
      </c>
      <c r="BK198" s="82">
        <f t="shared" si="81"/>
        <v>99.976651300372751</v>
      </c>
      <c r="BL198" s="82">
        <f t="shared" si="82"/>
        <v>9.5209088180973183</v>
      </c>
      <c r="BM198" s="82" t="str">
        <f t="shared" ref="BM198:BM261" si="110">IF(ISBLANK(BL198), "NA", IF(BL198&lt;0,"&lt;0",IF(AND(BL198&gt;=0,BL198&lt;5),"0-5",IF(AND(BL198&gt;=5,BL198&lt;10),"5-10",IF(AND(BL198&gt;=10,BL198&lt;=15),"10-15",IF(AND(BL198&gt;15,BL198&lt;=20),"15-20",IF(AND(BL198&gt;20,BL198&lt;=30),"20-30",IF(BL198&gt;30,"&gt;30","nill"))))))))</f>
        <v>5-10</v>
      </c>
      <c r="BN198" s="77"/>
      <c r="BO198" s="68">
        <f t="shared" ref="BO198:BO243" si="111">AU198+BN198</f>
        <v>290505.71200000064</v>
      </c>
      <c r="BP198" s="81">
        <f t="shared" si="83"/>
        <v>9.4997781931456444</v>
      </c>
      <c r="BQ198" s="84" t="str">
        <f t="shared" si="77"/>
        <v>5-10</v>
      </c>
      <c r="BR198" s="58"/>
      <c r="BS198" s="57"/>
      <c r="BT198" s="85"/>
      <c r="BU198" s="57"/>
      <c r="BV198" s="57"/>
      <c r="BW198" s="57"/>
    </row>
    <row r="199" spans="1:75" s="59" customFormat="1" ht="36" hidden="1" customHeight="1" x14ac:dyDescent="0.25">
      <c r="A199" s="57">
        <v>3</v>
      </c>
      <c r="B199" s="63" t="s">
        <v>94</v>
      </c>
      <c r="C199" s="64" t="s">
        <v>531</v>
      </c>
      <c r="D199" s="65" t="s">
        <v>532</v>
      </c>
      <c r="E199" s="66" t="s">
        <v>533</v>
      </c>
      <c r="F199" s="66" t="s">
        <v>540</v>
      </c>
      <c r="G199" s="29" t="str">
        <f t="shared" ref="G199:G262" si="112">E199&amp;F199</f>
        <v>BGKERE_66F03-ABBENAHALLI</v>
      </c>
      <c r="H199" s="67" t="s">
        <v>541</v>
      </c>
      <c r="I199" s="67" t="s">
        <v>100</v>
      </c>
      <c r="J199" s="68">
        <v>16.740000000000002</v>
      </c>
      <c r="K199" s="68">
        <v>10.26</v>
      </c>
      <c r="L199" s="69">
        <f t="shared" si="100"/>
        <v>27</v>
      </c>
      <c r="M199" s="70">
        <v>19</v>
      </c>
      <c r="N199" s="71">
        <v>6</v>
      </c>
      <c r="O199" s="71">
        <v>411</v>
      </c>
      <c r="P199" s="72">
        <v>941.875</v>
      </c>
      <c r="Q199" s="72">
        <v>916.94600000000003</v>
      </c>
      <c r="R199" s="28">
        <f>VLOOKUP(G199,'[1]CTAZ Jan-25'!$I$167:$Z$2542,18,FALSE)</f>
        <v>916.94600000000003</v>
      </c>
      <c r="S199" s="28">
        <f t="shared" ref="S199:S262" si="113">Q199-R199</f>
        <v>0</v>
      </c>
      <c r="T199" s="68">
        <f t="shared" si="89"/>
        <v>24.928999999999974</v>
      </c>
      <c r="U199" s="73">
        <v>20000</v>
      </c>
      <c r="V199" s="74">
        <f t="shared" si="101"/>
        <v>498579.99999999948</v>
      </c>
      <c r="W199" s="75">
        <v>1</v>
      </c>
      <c r="X199" s="68">
        <f t="shared" si="102"/>
        <v>498579.99999999948</v>
      </c>
      <c r="Y199" s="71">
        <v>0</v>
      </c>
      <c r="Z199" s="71">
        <v>0</v>
      </c>
      <c r="AA199" s="71">
        <f t="shared" si="103"/>
        <v>0</v>
      </c>
      <c r="AB199" s="71">
        <v>0</v>
      </c>
      <c r="AC199" s="71">
        <v>0</v>
      </c>
      <c r="AD199" s="68">
        <f t="shared" si="96"/>
        <v>0</v>
      </c>
      <c r="AE199" s="71">
        <v>0</v>
      </c>
      <c r="AF199" s="71">
        <v>0</v>
      </c>
      <c r="AG199" s="51">
        <f t="shared" si="97"/>
        <v>0</v>
      </c>
      <c r="AH199" s="71">
        <v>0</v>
      </c>
      <c r="AI199" s="71">
        <v>0</v>
      </c>
      <c r="AJ199" s="68">
        <f t="shared" si="98"/>
        <v>0</v>
      </c>
      <c r="AK199" s="71">
        <v>0</v>
      </c>
      <c r="AL199" s="71">
        <v>0</v>
      </c>
      <c r="AM199" s="68">
        <v>0</v>
      </c>
      <c r="AN199" s="76">
        <f t="shared" si="87"/>
        <v>498579.99999999948</v>
      </c>
      <c r="AO199" s="76"/>
      <c r="AP199" s="76"/>
      <c r="AQ199" s="77">
        <v>0</v>
      </c>
      <c r="AR199" s="71">
        <v>0</v>
      </c>
      <c r="AS199" s="77">
        <v>451214.51100000145</v>
      </c>
      <c r="AT199" s="77">
        <v>0</v>
      </c>
      <c r="AU199" s="78">
        <f t="shared" si="104"/>
        <v>451214.51100000145</v>
      </c>
      <c r="AV199" s="79">
        <f t="shared" si="99"/>
        <v>47365.488999998022</v>
      </c>
      <c r="AW199" s="54">
        <f t="shared" si="105"/>
        <v>9.5000780215809044</v>
      </c>
      <c r="AX199" s="30">
        <f>VLOOKUP(G199,[2]Sheet4!$J$58:$AH$1975,25,FALSE)</f>
        <v>9.5</v>
      </c>
      <c r="AY199" s="30">
        <f t="shared" ref="AY199:AY262" si="114">AW199-AX199</f>
        <v>7.8021580904419352E-5</v>
      </c>
      <c r="AZ199" s="80" t="str">
        <f t="shared" ref="AZ199:AZ262" si="115">IF(ISBLANK(AW199), "NA", IF(AW199&lt;0,"&lt;0",IF(AND(AW199&gt;=0,AW199&lt;5),"0-5",IF(AND(AW199&gt;=5,AW199&lt;10),"5-10",IF(AND(AW199&gt;=10,AW199&lt;=15),"10-15",IF(AND(AW199&gt;15,AW199&lt;=20),"15-20",IF(AND(AW199&gt;20,AW199&lt;=30),"20-30",IF(AW199&gt;30,"&gt;30","nill"))))))))</f>
        <v>5-10</v>
      </c>
      <c r="BA199" s="79">
        <f t="shared" si="80"/>
        <v>90.499921978419096</v>
      </c>
      <c r="BB199" s="79">
        <f t="shared" si="106"/>
        <v>90.499921978419096</v>
      </c>
      <c r="BC199" s="77">
        <v>6755685.5999999996</v>
      </c>
      <c r="BD199" s="77">
        <v>2626755.2700000005</v>
      </c>
      <c r="BE199" s="77">
        <v>2626727.3049999997</v>
      </c>
      <c r="BF199" s="77">
        <v>6755712.96</v>
      </c>
      <c r="BG199" s="79">
        <f t="shared" si="107"/>
        <v>99.998935378551622</v>
      </c>
      <c r="BH199" s="81">
        <f t="shared" si="108"/>
        <v>9.5010415031610442</v>
      </c>
      <c r="BI199" s="82">
        <f t="shared" si="109"/>
        <v>9.5010415031610442</v>
      </c>
      <c r="BJ199" s="82" t="str">
        <f t="shared" ref="BJ199:BJ244" si="116">IF(ISBLANK(BH199), "NA", IF(BH199&lt;0,"&lt;0",IF(AND(BH199&gt;=0,BH199&lt;5),"0-5",IF(AND(BH199&gt;=5,BH199&lt;10),"5-10",IF(AND(BH199&gt;=10,BH199&lt;=15),"10-15",IF(AND(BH199&gt;15,BH199&lt;=20),"15-20",IF(AND(BH199&gt;20,BH199&lt;=30),"20-30",IF(BH199&gt;30,"&gt;30","nill"))))))))</f>
        <v>5-10</v>
      </c>
      <c r="BK199" s="82">
        <f t="shared" si="81"/>
        <v>99.998935378551622</v>
      </c>
      <c r="BL199" s="82">
        <f t="shared" si="82"/>
        <v>9.5010415031610442</v>
      </c>
      <c r="BM199" s="82" t="str">
        <f t="shared" si="110"/>
        <v>5-10</v>
      </c>
      <c r="BN199" s="77"/>
      <c r="BO199" s="68">
        <f t="shared" si="111"/>
        <v>451214.51100000145</v>
      </c>
      <c r="BP199" s="81">
        <f t="shared" si="83"/>
        <v>9.5000780215809044</v>
      </c>
      <c r="BQ199" s="84" t="str">
        <f t="shared" ref="BQ199:BQ262" si="117">IF(ISBLANK(BP199), "NA", IF(BP199&lt;0,"&lt;0",IF(AND(BP199&gt;=0,BP199&lt;5),"0-5",IF(AND(BP199&gt;=5,BP199&lt;10),"5-10",IF(AND(BP199&gt;=10,BP199&lt;=15),"10-15",IF(AND(BP199&gt;15,BP199&lt;=20),"15-20",IF(AND(BP199&gt;20,BP199&lt;=30),"20-30",IF(BP199&gt;30,"&gt;30","nill"))))))))</f>
        <v>5-10</v>
      </c>
      <c r="BR199" s="58"/>
      <c r="BS199" s="57"/>
      <c r="BT199" s="85"/>
      <c r="BU199" s="57"/>
      <c r="BV199" s="57"/>
      <c r="BW199" s="57"/>
    </row>
    <row r="200" spans="1:75" s="59" customFormat="1" ht="36" hidden="1" customHeight="1" x14ac:dyDescent="0.25">
      <c r="A200" s="57">
        <v>4</v>
      </c>
      <c r="B200" s="63" t="s">
        <v>94</v>
      </c>
      <c r="C200" s="64" t="s">
        <v>531</v>
      </c>
      <c r="D200" s="65" t="s">
        <v>532</v>
      </c>
      <c r="E200" s="66" t="s">
        <v>533</v>
      </c>
      <c r="F200" s="66" t="s">
        <v>542</v>
      </c>
      <c r="G200" s="29" t="str">
        <f t="shared" si="112"/>
        <v>BGKERE_66F04-SURAMMANAHALLI</v>
      </c>
      <c r="H200" s="67" t="s">
        <v>543</v>
      </c>
      <c r="I200" s="67" t="s">
        <v>100</v>
      </c>
      <c r="J200" s="68">
        <v>17.46</v>
      </c>
      <c r="K200" s="68">
        <v>10.64</v>
      </c>
      <c r="L200" s="69">
        <f t="shared" si="100"/>
        <v>28.1</v>
      </c>
      <c r="M200" s="70">
        <v>119</v>
      </c>
      <c r="N200" s="71">
        <v>36</v>
      </c>
      <c r="O200" s="71">
        <v>520</v>
      </c>
      <c r="P200" s="72">
        <v>912.399</v>
      </c>
      <c r="Q200" s="72">
        <v>889.44600000000003</v>
      </c>
      <c r="R200" s="28">
        <f>VLOOKUP(G200,'[1]CTAZ Jan-25'!$I$167:$Z$2542,18,FALSE)</f>
        <v>889.44600000000003</v>
      </c>
      <c r="S200" s="28">
        <f t="shared" si="113"/>
        <v>0</v>
      </c>
      <c r="T200" s="68">
        <f t="shared" si="89"/>
        <v>22.952999999999975</v>
      </c>
      <c r="U200" s="73">
        <v>20000</v>
      </c>
      <c r="V200" s="74">
        <f t="shared" si="101"/>
        <v>459059.99999999948</v>
      </c>
      <c r="W200" s="75">
        <v>1</v>
      </c>
      <c r="X200" s="68">
        <f t="shared" si="102"/>
        <v>459059.99999999948</v>
      </c>
      <c r="Y200" s="71">
        <v>0</v>
      </c>
      <c r="Z200" s="71">
        <v>0</v>
      </c>
      <c r="AA200" s="71">
        <f t="shared" si="103"/>
        <v>0</v>
      </c>
      <c r="AB200" s="71">
        <v>0</v>
      </c>
      <c r="AC200" s="71">
        <v>0</v>
      </c>
      <c r="AD200" s="68">
        <f t="shared" si="96"/>
        <v>0</v>
      </c>
      <c r="AE200" s="71">
        <v>0</v>
      </c>
      <c r="AF200" s="71">
        <v>0</v>
      </c>
      <c r="AG200" s="51">
        <f t="shared" si="97"/>
        <v>0</v>
      </c>
      <c r="AH200" s="71">
        <v>0</v>
      </c>
      <c r="AI200" s="71">
        <v>0</v>
      </c>
      <c r="AJ200" s="68">
        <f t="shared" si="98"/>
        <v>0</v>
      </c>
      <c r="AK200" s="71">
        <v>0</v>
      </c>
      <c r="AL200" s="71">
        <v>0</v>
      </c>
      <c r="AM200" s="68">
        <v>0</v>
      </c>
      <c r="AN200" s="76">
        <f t="shared" si="87"/>
        <v>459059.99999999948</v>
      </c>
      <c r="AO200" s="76"/>
      <c r="AP200" s="76"/>
      <c r="AQ200" s="77">
        <v>0</v>
      </c>
      <c r="AR200" s="71">
        <v>0</v>
      </c>
      <c r="AS200" s="77">
        <v>415450.03700000135</v>
      </c>
      <c r="AT200" s="77">
        <v>0</v>
      </c>
      <c r="AU200" s="78">
        <f t="shared" si="104"/>
        <v>415450.03700000135</v>
      </c>
      <c r="AV200" s="79">
        <f t="shared" si="99"/>
        <v>43609.962999998126</v>
      </c>
      <c r="AW200" s="54">
        <f t="shared" si="105"/>
        <v>9.4998394545371365</v>
      </c>
      <c r="AX200" s="30">
        <f>VLOOKUP(G200,[2]Sheet4!$J$58:$AH$1975,25,FALSE)</f>
        <v>9.5</v>
      </c>
      <c r="AY200" s="30">
        <f t="shared" si="114"/>
        <v>-1.605454628634817E-4</v>
      </c>
      <c r="AZ200" s="80" t="str">
        <f t="shared" si="115"/>
        <v>5-10</v>
      </c>
      <c r="BA200" s="79">
        <f t="shared" si="80"/>
        <v>90.500160545462862</v>
      </c>
      <c r="BB200" s="79">
        <f t="shared" si="106"/>
        <v>90.500160545462862</v>
      </c>
      <c r="BC200" s="77">
        <v>11227681</v>
      </c>
      <c r="BD200" s="77">
        <v>2424782.4399999822</v>
      </c>
      <c r="BE200" s="77">
        <v>2422881.0600000303</v>
      </c>
      <c r="BF200" s="77">
        <v>11229584</v>
      </c>
      <c r="BG200" s="79">
        <f t="shared" si="107"/>
        <v>99.921585542332124</v>
      </c>
      <c r="BH200" s="81">
        <f t="shared" si="108"/>
        <v>9.5708046646174267</v>
      </c>
      <c r="BI200" s="82">
        <f t="shared" si="109"/>
        <v>9.5708046646174267</v>
      </c>
      <c r="BJ200" s="82" t="str">
        <f t="shared" si="116"/>
        <v>5-10</v>
      </c>
      <c r="BK200" s="82">
        <f t="shared" si="81"/>
        <v>99.921585542332124</v>
      </c>
      <c r="BL200" s="82">
        <f t="shared" si="82"/>
        <v>9.5708046646174267</v>
      </c>
      <c r="BM200" s="82" t="str">
        <f t="shared" si="110"/>
        <v>5-10</v>
      </c>
      <c r="BN200" s="77"/>
      <c r="BO200" s="68">
        <f t="shared" si="111"/>
        <v>415450.03700000135</v>
      </c>
      <c r="BP200" s="81">
        <f t="shared" si="83"/>
        <v>9.4998394545371365</v>
      </c>
      <c r="BQ200" s="84" t="str">
        <f t="shared" si="117"/>
        <v>5-10</v>
      </c>
      <c r="BR200" s="58"/>
      <c r="BS200" s="57"/>
      <c r="BT200" s="85"/>
      <c r="BU200" s="57"/>
      <c r="BV200" s="57"/>
      <c r="BW200" s="57"/>
    </row>
    <row r="201" spans="1:75" s="59" customFormat="1" ht="36" hidden="1" customHeight="1" x14ac:dyDescent="0.25">
      <c r="A201" s="57">
        <v>5</v>
      </c>
      <c r="B201" s="63" t="s">
        <v>94</v>
      </c>
      <c r="C201" s="64" t="s">
        <v>531</v>
      </c>
      <c r="D201" s="65" t="s">
        <v>532</v>
      </c>
      <c r="E201" s="66" t="s">
        <v>533</v>
      </c>
      <c r="F201" s="66" t="s">
        <v>544</v>
      </c>
      <c r="G201" s="29" t="str">
        <f t="shared" si="112"/>
        <v>BGKERE_66F05-NJY-MUSTELLAGUMMI</v>
      </c>
      <c r="H201" s="86">
        <v>1310403904010100</v>
      </c>
      <c r="I201" s="67" t="s">
        <v>103</v>
      </c>
      <c r="J201" s="68">
        <v>17.98</v>
      </c>
      <c r="K201" s="68">
        <v>11.02</v>
      </c>
      <c r="L201" s="69">
        <f t="shared" si="100"/>
        <v>29</v>
      </c>
      <c r="M201" s="70">
        <v>31</v>
      </c>
      <c r="N201" s="71">
        <v>1636</v>
      </c>
      <c r="O201" s="71">
        <v>0</v>
      </c>
      <c r="P201" s="72">
        <v>27.594999999999999</v>
      </c>
      <c r="Q201" s="72">
        <v>16.79</v>
      </c>
      <c r="R201" s="28">
        <f>VLOOKUP(G201,'[1]CTAZ Jan-25'!$I$167:$Z$2542,18,FALSE)</f>
        <v>16.79</v>
      </c>
      <c r="S201" s="28">
        <f t="shared" si="113"/>
        <v>0</v>
      </c>
      <c r="T201" s="87">
        <f t="shared" si="89"/>
        <v>10.805</v>
      </c>
      <c r="U201" s="73">
        <v>20000</v>
      </c>
      <c r="V201" s="74">
        <f t="shared" si="101"/>
        <v>216100</v>
      </c>
      <c r="W201" s="75">
        <v>1</v>
      </c>
      <c r="X201" s="68">
        <f t="shared" si="102"/>
        <v>216100</v>
      </c>
      <c r="Y201" s="71">
        <v>0</v>
      </c>
      <c r="Z201" s="71">
        <v>0</v>
      </c>
      <c r="AA201" s="71">
        <f t="shared" si="103"/>
        <v>0</v>
      </c>
      <c r="AB201" s="71">
        <v>0</v>
      </c>
      <c r="AC201" s="71">
        <v>0</v>
      </c>
      <c r="AD201" s="68">
        <f t="shared" si="96"/>
        <v>0</v>
      </c>
      <c r="AE201" s="71">
        <v>0</v>
      </c>
      <c r="AF201" s="71">
        <v>0</v>
      </c>
      <c r="AG201" s="51">
        <f t="shared" si="97"/>
        <v>0</v>
      </c>
      <c r="AH201" s="71">
        <v>0</v>
      </c>
      <c r="AI201" s="71">
        <v>0</v>
      </c>
      <c r="AJ201" s="68">
        <f t="shared" si="98"/>
        <v>0</v>
      </c>
      <c r="AK201" s="71">
        <v>0</v>
      </c>
      <c r="AL201" s="71">
        <v>0</v>
      </c>
      <c r="AM201" s="68">
        <v>0</v>
      </c>
      <c r="AN201" s="76">
        <f t="shared" si="87"/>
        <v>216100</v>
      </c>
      <c r="AO201" s="76"/>
      <c r="AP201" s="76"/>
      <c r="AQ201" s="77">
        <v>0</v>
      </c>
      <c r="AR201" s="71">
        <v>0</v>
      </c>
      <c r="AS201" s="77">
        <v>185480</v>
      </c>
      <c r="AT201" s="77">
        <v>0</v>
      </c>
      <c r="AU201" s="78">
        <f t="shared" si="104"/>
        <v>185480</v>
      </c>
      <c r="AV201" s="79">
        <f t="shared" si="99"/>
        <v>30620</v>
      </c>
      <c r="AW201" s="54">
        <f t="shared" si="105"/>
        <v>14.169366034243405</v>
      </c>
      <c r="AX201" s="30">
        <f>VLOOKUP(G201,[2]Sheet4!$J$58:$AH$1975,25,FALSE)</f>
        <v>14.17</v>
      </c>
      <c r="AY201" s="30">
        <f t="shared" si="114"/>
        <v>-6.3396575659524501E-4</v>
      </c>
      <c r="AZ201" s="80" t="str">
        <f t="shared" si="115"/>
        <v>10-15</v>
      </c>
      <c r="BA201" s="79">
        <f t="shared" si="80"/>
        <v>85.830633965756604</v>
      </c>
      <c r="BB201" s="79">
        <f t="shared" si="106"/>
        <v>85.830633965756604</v>
      </c>
      <c r="BC201" s="77">
        <v>34237951</v>
      </c>
      <c r="BD201" s="77">
        <v>1747165.9599999997</v>
      </c>
      <c r="BE201" s="77">
        <v>726516.3199999996</v>
      </c>
      <c r="BF201" s="77">
        <v>35258600.640000001</v>
      </c>
      <c r="BG201" s="79">
        <f t="shared" si="107"/>
        <v>41.582559220647802</v>
      </c>
      <c r="BH201" s="81">
        <f t="shared" si="108"/>
        <v>64.309425801731805</v>
      </c>
      <c r="BI201" s="82">
        <f t="shared" si="109"/>
        <v>64.309425801731805</v>
      </c>
      <c r="BJ201" s="82" t="str">
        <f t="shared" si="116"/>
        <v>&gt;30</v>
      </c>
      <c r="BK201" s="82">
        <f t="shared" si="81"/>
        <v>41.582559220647802</v>
      </c>
      <c r="BL201" s="82">
        <f t="shared" si="82"/>
        <v>64.309425801731805</v>
      </c>
      <c r="BM201" s="82" t="str">
        <f t="shared" si="110"/>
        <v>&gt;30</v>
      </c>
      <c r="BN201" s="77"/>
      <c r="BO201" s="68">
        <f t="shared" si="111"/>
        <v>185480</v>
      </c>
      <c r="BP201" s="81">
        <f t="shared" si="83"/>
        <v>14.169366034243405</v>
      </c>
      <c r="BQ201" s="84" t="str">
        <f t="shared" si="117"/>
        <v>10-15</v>
      </c>
      <c r="BR201" s="58"/>
      <c r="BS201" s="57"/>
      <c r="BT201" s="57"/>
      <c r="BU201" s="57"/>
      <c r="BV201" s="57"/>
      <c r="BW201" s="57"/>
    </row>
    <row r="202" spans="1:75" s="59" customFormat="1" ht="36" hidden="1" customHeight="1" x14ac:dyDescent="0.25">
      <c r="A202" s="57">
        <v>6</v>
      </c>
      <c r="B202" s="63" t="s">
        <v>94</v>
      </c>
      <c r="C202" s="64" t="s">
        <v>531</v>
      </c>
      <c r="D202" s="65" t="s">
        <v>532</v>
      </c>
      <c r="E202" s="66" t="s">
        <v>533</v>
      </c>
      <c r="F202" s="66" t="s">
        <v>545</v>
      </c>
      <c r="G202" s="29" t="str">
        <f t="shared" si="112"/>
        <v>BGKERE_66F07-KONDALAHALLY</v>
      </c>
      <c r="H202" s="86">
        <v>1310403904010100</v>
      </c>
      <c r="I202" s="67" t="s">
        <v>103</v>
      </c>
      <c r="J202" s="68">
        <v>13.843</v>
      </c>
      <c r="K202" s="68">
        <v>8.36</v>
      </c>
      <c r="L202" s="69">
        <f t="shared" si="100"/>
        <v>22.202999999999999</v>
      </c>
      <c r="M202" s="70">
        <v>74</v>
      </c>
      <c r="N202" s="71">
        <v>2807</v>
      </c>
      <c r="O202" s="71">
        <v>0</v>
      </c>
      <c r="P202" s="72">
        <v>143.322</v>
      </c>
      <c r="Q202" s="72">
        <v>117.91500000000001</v>
      </c>
      <c r="R202" s="28">
        <f>VLOOKUP(G202,'[1]CTAZ Jan-25'!$I$167:$Z$2542,18,FALSE)</f>
        <v>117.91500000000001</v>
      </c>
      <c r="S202" s="28">
        <f t="shared" si="113"/>
        <v>0</v>
      </c>
      <c r="T202" s="68">
        <f t="shared" si="89"/>
        <v>25.406999999999996</v>
      </c>
      <c r="U202" s="73">
        <v>10000</v>
      </c>
      <c r="V202" s="74">
        <f t="shared" si="101"/>
        <v>254069.99999999997</v>
      </c>
      <c r="W202" s="75">
        <v>1</v>
      </c>
      <c r="X202" s="68">
        <f t="shared" si="102"/>
        <v>254069.99999999997</v>
      </c>
      <c r="Y202" s="72">
        <v>0</v>
      </c>
      <c r="Z202" s="72">
        <v>0</v>
      </c>
      <c r="AA202" s="71">
        <v>0</v>
      </c>
      <c r="AB202" s="88">
        <v>0</v>
      </c>
      <c r="AC202" s="71">
        <v>0</v>
      </c>
      <c r="AD202" s="68">
        <f t="shared" si="96"/>
        <v>0</v>
      </c>
      <c r="AE202" s="71">
        <v>0</v>
      </c>
      <c r="AF202" s="71">
        <v>0</v>
      </c>
      <c r="AG202" s="51">
        <f t="shared" si="97"/>
        <v>0</v>
      </c>
      <c r="AH202" s="71">
        <v>0</v>
      </c>
      <c r="AI202" s="71">
        <v>0</v>
      </c>
      <c r="AJ202" s="68">
        <f t="shared" si="98"/>
        <v>0</v>
      </c>
      <c r="AK202" s="71">
        <v>0</v>
      </c>
      <c r="AL202" s="71">
        <v>0</v>
      </c>
      <c r="AM202" s="68">
        <v>103562</v>
      </c>
      <c r="AN202" s="76">
        <f t="shared" si="87"/>
        <v>357632</v>
      </c>
      <c r="AO202" s="76"/>
      <c r="AP202" s="76"/>
      <c r="AQ202" s="77">
        <v>0</v>
      </c>
      <c r="AR202" s="71">
        <v>0</v>
      </c>
      <c r="AS202" s="77">
        <v>305616.90000000002</v>
      </c>
      <c r="AT202" s="77">
        <v>0</v>
      </c>
      <c r="AU202" s="78">
        <f t="shared" si="104"/>
        <v>305616.90000000002</v>
      </c>
      <c r="AV202" s="79">
        <f t="shared" si="99"/>
        <v>52015.099999999977</v>
      </c>
      <c r="AW202" s="54">
        <f t="shared" si="105"/>
        <v>14.544308115604862</v>
      </c>
      <c r="AX202" s="30">
        <f>VLOOKUP(G202,[2]Sheet4!$J$58:$AH$1975,25,FALSE)</f>
        <v>14.54</v>
      </c>
      <c r="AY202" s="30">
        <f t="shared" si="114"/>
        <v>4.3081156048625502E-3</v>
      </c>
      <c r="AZ202" s="80" t="str">
        <f t="shared" si="115"/>
        <v>10-15</v>
      </c>
      <c r="BA202" s="79">
        <f t="shared" si="80"/>
        <v>85.455691884395137</v>
      </c>
      <c r="BB202" s="79">
        <f t="shared" si="106"/>
        <v>85.455691884395137</v>
      </c>
      <c r="BC202" s="77">
        <v>30427999</v>
      </c>
      <c r="BD202" s="77">
        <v>2979484.4599999948</v>
      </c>
      <c r="BE202" s="77">
        <v>2352744.929999996</v>
      </c>
      <c r="BF202" s="77">
        <v>31054738.530000001</v>
      </c>
      <c r="BG202" s="79">
        <f t="shared" si="107"/>
        <v>78.964833063771039</v>
      </c>
      <c r="BH202" s="81">
        <f t="shared" si="108"/>
        <v>32.520055559996841</v>
      </c>
      <c r="BI202" s="82">
        <f t="shared" si="109"/>
        <v>32.520055559996841</v>
      </c>
      <c r="BJ202" s="82" t="str">
        <f t="shared" si="116"/>
        <v>&gt;30</v>
      </c>
      <c r="BK202" s="82">
        <f t="shared" si="81"/>
        <v>78.964833063771039</v>
      </c>
      <c r="BL202" s="82">
        <f t="shared" si="82"/>
        <v>32.520055559996841</v>
      </c>
      <c r="BM202" s="82" t="str">
        <f t="shared" si="110"/>
        <v>&gt;30</v>
      </c>
      <c r="BN202" s="77"/>
      <c r="BO202" s="68">
        <f t="shared" si="111"/>
        <v>305616.90000000002</v>
      </c>
      <c r="BP202" s="81">
        <f t="shared" si="83"/>
        <v>14.544308115604862</v>
      </c>
      <c r="BQ202" s="84" t="str">
        <f t="shared" si="117"/>
        <v>10-15</v>
      </c>
      <c r="BR202" s="58"/>
      <c r="BS202" s="57"/>
      <c r="BT202" s="57"/>
      <c r="BU202" s="57"/>
      <c r="BV202" s="57"/>
      <c r="BW202" s="57"/>
    </row>
    <row r="203" spans="1:75" s="59" customFormat="1" ht="36" hidden="1" customHeight="1" x14ac:dyDescent="0.25">
      <c r="A203" s="57">
        <v>7</v>
      </c>
      <c r="B203" s="63" t="s">
        <v>94</v>
      </c>
      <c r="C203" s="64" t="s">
        <v>531</v>
      </c>
      <c r="D203" s="65" t="s">
        <v>532</v>
      </c>
      <c r="E203" s="66" t="s">
        <v>533</v>
      </c>
      <c r="F203" s="66" t="s">
        <v>546</v>
      </c>
      <c r="G203" s="29" t="str">
        <f t="shared" si="112"/>
        <v>BGKERE_66F08-RAVALAKUNTE</v>
      </c>
      <c r="H203" s="86">
        <v>1310403904020300</v>
      </c>
      <c r="I203" s="67" t="s">
        <v>100</v>
      </c>
      <c r="J203" s="68">
        <v>0.25</v>
      </c>
      <c r="K203" s="68">
        <v>0</v>
      </c>
      <c r="L203" s="69">
        <f t="shared" si="100"/>
        <v>0.25</v>
      </c>
      <c r="M203" s="70">
        <v>141</v>
      </c>
      <c r="N203" s="71">
        <v>1</v>
      </c>
      <c r="O203" s="71">
        <v>177</v>
      </c>
      <c r="P203" s="72">
        <v>75.070999999999998</v>
      </c>
      <c r="Q203" s="72">
        <v>57.936999999999998</v>
      </c>
      <c r="R203" s="28">
        <f>VLOOKUP(G203,'[1]CTAZ Jan-25'!$I$167:$Z$2542,18,FALSE)</f>
        <v>57.936999999999998</v>
      </c>
      <c r="S203" s="28">
        <f t="shared" si="113"/>
        <v>0</v>
      </c>
      <c r="T203" s="68">
        <f t="shared" si="89"/>
        <v>17.134</v>
      </c>
      <c r="U203" s="89">
        <v>20000</v>
      </c>
      <c r="V203" s="74">
        <f t="shared" si="101"/>
        <v>342680</v>
      </c>
      <c r="W203" s="75">
        <v>1</v>
      </c>
      <c r="X203" s="68">
        <f t="shared" si="102"/>
        <v>342680</v>
      </c>
      <c r="Y203" s="72">
        <v>0</v>
      </c>
      <c r="Z203" s="72">
        <v>0</v>
      </c>
      <c r="AA203" s="71">
        <f t="shared" si="103"/>
        <v>0</v>
      </c>
      <c r="AB203" s="88">
        <v>0</v>
      </c>
      <c r="AC203" s="71">
        <v>0</v>
      </c>
      <c r="AD203" s="68">
        <f t="shared" si="96"/>
        <v>0</v>
      </c>
      <c r="AE203" s="71">
        <v>0</v>
      </c>
      <c r="AF203" s="71">
        <v>0</v>
      </c>
      <c r="AG203" s="51">
        <f t="shared" si="97"/>
        <v>0</v>
      </c>
      <c r="AH203" s="71">
        <v>0</v>
      </c>
      <c r="AI203" s="71">
        <v>0</v>
      </c>
      <c r="AJ203" s="68">
        <f t="shared" si="98"/>
        <v>0</v>
      </c>
      <c r="AK203" s="71">
        <v>0</v>
      </c>
      <c r="AL203" s="71">
        <v>0</v>
      </c>
      <c r="AM203" s="68">
        <v>0</v>
      </c>
      <c r="AN203" s="76">
        <f t="shared" si="87"/>
        <v>342680</v>
      </c>
      <c r="AO203" s="76"/>
      <c r="AP203" s="76"/>
      <c r="AQ203" s="77">
        <v>0</v>
      </c>
      <c r="AR203" s="71">
        <v>0</v>
      </c>
      <c r="AS203" s="77">
        <v>269079</v>
      </c>
      <c r="AT203" s="77">
        <v>0</v>
      </c>
      <c r="AU203" s="78">
        <f t="shared" si="104"/>
        <v>269079</v>
      </c>
      <c r="AV203" s="79">
        <f t="shared" si="99"/>
        <v>73601</v>
      </c>
      <c r="AW203" s="54">
        <f t="shared" si="105"/>
        <v>21.478055328586436</v>
      </c>
      <c r="AX203" s="30">
        <f>VLOOKUP(G203,[2]Sheet4!$J$58:$AH$1975,25,FALSE)</f>
        <v>21.48</v>
      </c>
      <c r="AY203" s="30">
        <f t="shared" si="114"/>
        <v>-1.9446714135646914E-3</v>
      </c>
      <c r="AZ203" s="80" t="str">
        <f t="shared" si="115"/>
        <v>20-30</v>
      </c>
      <c r="BA203" s="79">
        <f t="shared" si="80"/>
        <v>78.521944671413564</v>
      </c>
      <c r="BB203" s="79">
        <f t="shared" si="106"/>
        <v>78.521944671413564</v>
      </c>
      <c r="BC203" s="77">
        <v>2377425</v>
      </c>
      <c r="BD203" s="77">
        <v>1566235.54</v>
      </c>
      <c r="BE203" s="77">
        <v>1566232.54</v>
      </c>
      <c r="BF203" s="77">
        <v>2377428</v>
      </c>
      <c r="BG203" s="79">
        <f t="shared" si="107"/>
        <v>99.999808457928367</v>
      </c>
      <c r="BH203" s="81">
        <f t="shared" si="108"/>
        <v>21.478205731145948</v>
      </c>
      <c r="BI203" s="82">
        <f t="shared" si="109"/>
        <v>21.478205731145948</v>
      </c>
      <c r="BJ203" s="82" t="str">
        <f t="shared" si="116"/>
        <v>20-30</v>
      </c>
      <c r="BK203" s="82">
        <f t="shared" si="81"/>
        <v>99.999808457928367</v>
      </c>
      <c r="BL203" s="82">
        <f t="shared" si="82"/>
        <v>21.478205731145948</v>
      </c>
      <c r="BM203" s="82" t="str">
        <f t="shared" si="110"/>
        <v>20-30</v>
      </c>
      <c r="BN203" s="77"/>
      <c r="BO203" s="68">
        <f t="shared" si="111"/>
        <v>269079</v>
      </c>
      <c r="BP203" s="81">
        <f t="shared" si="83"/>
        <v>21.478055328586436</v>
      </c>
      <c r="BQ203" s="84" t="str">
        <f t="shared" si="117"/>
        <v>20-30</v>
      </c>
      <c r="BR203" s="58" t="s">
        <v>536</v>
      </c>
      <c r="BS203" s="57" t="s">
        <v>537</v>
      </c>
      <c r="BT203" s="57"/>
      <c r="BU203" s="57"/>
      <c r="BV203" s="57"/>
      <c r="BW203" s="57"/>
    </row>
    <row r="204" spans="1:75" s="59" customFormat="1" ht="36" hidden="1" customHeight="1" x14ac:dyDescent="0.25">
      <c r="A204" s="57">
        <v>8</v>
      </c>
      <c r="B204" s="63" t="s">
        <v>94</v>
      </c>
      <c r="C204" s="64" t="s">
        <v>531</v>
      </c>
      <c r="D204" s="65" t="s">
        <v>532</v>
      </c>
      <c r="E204" s="66" t="s">
        <v>533</v>
      </c>
      <c r="F204" s="90" t="s">
        <v>547</v>
      </c>
      <c r="G204" s="29" t="str">
        <f t="shared" si="112"/>
        <v>BGKERE_66F10-MOGHALAHALLY NJY</v>
      </c>
      <c r="H204" s="86">
        <v>1310403904020300</v>
      </c>
      <c r="I204" s="67" t="s">
        <v>103</v>
      </c>
      <c r="J204" s="68">
        <v>12.51</v>
      </c>
      <c r="K204" s="68">
        <v>7.6</v>
      </c>
      <c r="L204" s="69">
        <f t="shared" si="100"/>
        <v>20.11</v>
      </c>
      <c r="M204" s="70">
        <v>41</v>
      </c>
      <c r="N204" s="71">
        <v>1349</v>
      </c>
      <c r="O204" s="71">
        <v>0</v>
      </c>
      <c r="P204" s="72">
        <v>343.58600000000001</v>
      </c>
      <c r="Q204" s="72">
        <v>338.68299999999999</v>
      </c>
      <c r="R204" s="28">
        <f>VLOOKUP(G204,'[1]CTAZ Jan-25'!$I$167:$Z$2542,18,FALSE)</f>
        <v>338.68299999999999</v>
      </c>
      <c r="S204" s="28">
        <f t="shared" si="113"/>
        <v>0</v>
      </c>
      <c r="T204" s="68">
        <f t="shared" si="89"/>
        <v>4.90300000000002</v>
      </c>
      <c r="U204" s="73">
        <v>20000</v>
      </c>
      <c r="V204" s="74">
        <f t="shared" si="101"/>
        <v>98060.000000000407</v>
      </c>
      <c r="W204" s="75">
        <v>1</v>
      </c>
      <c r="X204" s="68">
        <f t="shared" si="102"/>
        <v>98060.000000000407</v>
      </c>
      <c r="Y204" s="72">
        <v>0</v>
      </c>
      <c r="Z204" s="72">
        <v>0</v>
      </c>
      <c r="AA204" s="71">
        <v>0</v>
      </c>
      <c r="AB204" s="71">
        <v>0</v>
      </c>
      <c r="AC204" s="71">
        <v>69954</v>
      </c>
      <c r="AD204" s="68">
        <f t="shared" si="96"/>
        <v>69954</v>
      </c>
      <c r="AE204" s="72">
        <v>0</v>
      </c>
      <c r="AF204" s="72">
        <v>0</v>
      </c>
      <c r="AG204" s="51">
        <f t="shared" si="97"/>
        <v>0</v>
      </c>
      <c r="AH204" s="71">
        <v>0</v>
      </c>
      <c r="AI204" s="71">
        <v>0</v>
      </c>
      <c r="AJ204" s="68">
        <f>(AG204*AH204)+AI204</f>
        <v>0</v>
      </c>
      <c r="AK204" s="71">
        <v>0</v>
      </c>
      <c r="AL204" s="71">
        <v>0</v>
      </c>
      <c r="AM204" s="91">
        <v>0</v>
      </c>
      <c r="AN204" s="76">
        <f t="shared" si="87"/>
        <v>168014.00000000041</v>
      </c>
      <c r="AO204" s="76"/>
      <c r="AP204" s="76"/>
      <c r="AQ204" s="77">
        <v>0</v>
      </c>
      <c r="AR204" s="71">
        <v>0</v>
      </c>
      <c r="AS204" s="77">
        <v>153483.29999999999</v>
      </c>
      <c r="AT204" s="77">
        <v>0</v>
      </c>
      <c r="AU204" s="78">
        <f t="shared" si="104"/>
        <v>153483.29999999999</v>
      </c>
      <c r="AV204" s="79">
        <f t="shared" si="99"/>
        <v>14530.700000000419</v>
      </c>
      <c r="AW204" s="54">
        <f t="shared" si="105"/>
        <v>8.6485054816862785</v>
      </c>
      <c r="AX204" s="30">
        <f>VLOOKUP(G204,[2]Sheet4!$J$58:$AH$1975,25,FALSE)</f>
        <v>8.65</v>
      </c>
      <c r="AY204" s="30">
        <f t="shared" si="114"/>
        <v>-1.4945183137218265E-3</v>
      </c>
      <c r="AZ204" s="80" t="str">
        <f t="shared" si="115"/>
        <v>5-10</v>
      </c>
      <c r="BA204" s="79">
        <f t="shared" si="80"/>
        <v>91.351494518313729</v>
      </c>
      <c r="BB204" s="79">
        <f t="shared" si="106"/>
        <v>91.351494518313729</v>
      </c>
      <c r="BC204" s="77">
        <v>12336134</v>
      </c>
      <c r="BD204" s="77">
        <v>1474721.5300000012</v>
      </c>
      <c r="BE204" s="77">
        <v>973669.89000000071</v>
      </c>
      <c r="BF204" s="77">
        <v>12837185.640000001</v>
      </c>
      <c r="BG204" s="79">
        <f t="shared" si="107"/>
        <v>66.023982846442877</v>
      </c>
      <c r="BH204" s="81">
        <f t="shared" si="108"/>
        <v>39.686104929259336</v>
      </c>
      <c r="BI204" s="82">
        <f t="shared" si="109"/>
        <v>39.686104929259336</v>
      </c>
      <c r="BJ204" s="82" t="str">
        <f t="shared" si="116"/>
        <v>&gt;30</v>
      </c>
      <c r="BK204" s="82">
        <f t="shared" si="81"/>
        <v>66.023982846442877</v>
      </c>
      <c r="BL204" s="82">
        <f t="shared" si="82"/>
        <v>39.686104929259336</v>
      </c>
      <c r="BM204" s="82" t="str">
        <f t="shared" si="110"/>
        <v>&gt;30</v>
      </c>
      <c r="BN204" s="77"/>
      <c r="BO204" s="68">
        <f t="shared" si="111"/>
        <v>153483.29999999999</v>
      </c>
      <c r="BP204" s="81">
        <f t="shared" si="83"/>
        <v>8.6485054816862785</v>
      </c>
      <c r="BQ204" s="84" t="str">
        <f t="shared" si="117"/>
        <v>5-10</v>
      </c>
      <c r="BR204" s="57"/>
      <c r="BS204" s="57"/>
      <c r="BT204" s="57"/>
      <c r="BU204" s="57"/>
      <c r="BV204" s="57"/>
      <c r="BW204" s="57"/>
    </row>
    <row r="205" spans="1:75" s="59" customFormat="1" ht="87" hidden="1" customHeight="1" x14ac:dyDescent="0.25">
      <c r="A205" s="57">
        <v>9</v>
      </c>
      <c r="B205" s="63" t="s">
        <v>94</v>
      </c>
      <c r="C205" s="64" t="s">
        <v>531</v>
      </c>
      <c r="D205" s="65" t="s">
        <v>531</v>
      </c>
      <c r="E205" s="66" t="s">
        <v>548</v>
      </c>
      <c r="F205" s="66" t="s">
        <v>549</v>
      </c>
      <c r="G205" s="29" t="str">
        <f t="shared" si="112"/>
        <v>HANAGAL_66F01-GUNDLURU</v>
      </c>
      <c r="H205" s="86">
        <v>1310403906020300</v>
      </c>
      <c r="I205" s="67" t="s">
        <v>100</v>
      </c>
      <c r="J205" s="68">
        <v>11.780000000000001</v>
      </c>
      <c r="K205" s="68">
        <v>7.22</v>
      </c>
      <c r="L205" s="69">
        <f t="shared" si="100"/>
        <v>19</v>
      </c>
      <c r="M205" s="70">
        <v>127</v>
      </c>
      <c r="N205" s="71">
        <v>1</v>
      </c>
      <c r="O205" s="71">
        <v>146</v>
      </c>
      <c r="P205" s="72">
        <v>410.95100000000002</v>
      </c>
      <c r="Q205" s="72">
        <v>393.14</v>
      </c>
      <c r="R205" s="28">
        <f>VLOOKUP(G205,'[1]CTAZ Jan-25'!$I$167:$Z$2542,18,FALSE)</f>
        <v>393.14</v>
      </c>
      <c r="S205" s="28">
        <f t="shared" si="113"/>
        <v>0</v>
      </c>
      <c r="T205" s="68">
        <f t="shared" si="89"/>
        <v>17.811000000000035</v>
      </c>
      <c r="U205" s="89">
        <v>20000</v>
      </c>
      <c r="V205" s="74">
        <f t="shared" si="101"/>
        <v>356220.0000000007</v>
      </c>
      <c r="W205" s="75">
        <v>1</v>
      </c>
      <c r="X205" s="68">
        <f t="shared" si="102"/>
        <v>356220.0000000007</v>
      </c>
      <c r="Y205" s="71">
        <v>0</v>
      </c>
      <c r="Z205" s="71">
        <v>0</v>
      </c>
      <c r="AA205" s="71">
        <f t="shared" si="103"/>
        <v>0</v>
      </c>
      <c r="AB205" s="71">
        <v>0</v>
      </c>
      <c r="AC205" s="71">
        <v>0</v>
      </c>
      <c r="AD205" s="68">
        <f t="shared" si="96"/>
        <v>0</v>
      </c>
      <c r="AE205" s="71">
        <v>0</v>
      </c>
      <c r="AF205" s="71">
        <v>0</v>
      </c>
      <c r="AG205" s="51">
        <f t="shared" si="97"/>
        <v>0</v>
      </c>
      <c r="AH205" s="71">
        <v>0</v>
      </c>
      <c r="AI205" s="71">
        <v>0</v>
      </c>
      <c r="AJ205" s="68">
        <f t="shared" ref="AJ205:AJ242" si="118">(AG205*AI205)+AI205</f>
        <v>0</v>
      </c>
      <c r="AK205" s="71">
        <v>0</v>
      </c>
      <c r="AL205" s="71">
        <v>0</v>
      </c>
      <c r="AM205" s="68">
        <v>0</v>
      </c>
      <c r="AN205" s="76">
        <f t="shared" si="87"/>
        <v>356220.0000000007</v>
      </c>
      <c r="AO205" s="76"/>
      <c r="AP205" s="76"/>
      <c r="AQ205" s="77">
        <v>0</v>
      </c>
      <c r="AR205" s="71">
        <v>0</v>
      </c>
      <c r="AS205" s="77">
        <v>222746</v>
      </c>
      <c r="AT205" s="77">
        <v>0</v>
      </c>
      <c r="AU205" s="78">
        <f t="shared" si="104"/>
        <v>222746</v>
      </c>
      <c r="AV205" s="79">
        <f t="shared" si="99"/>
        <v>133474.0000000007</v>
      </c>
      <c r="AW205" s="54">
        <f t="shared" si="105"/>
        <v>37.469541294705643</v>
      </c>
      <c r="AX205" s="30">
        <f>VLOOKUP(G205,[2]Sheet4!$J$58:$AH$1975,25,FALSE)</f>
        <v>37.47</v>
      </c>
      <c r="AY205" s="30">
        <f t="shared" si="114"/>
        <v>-4.5870529435632079E-4</v>
      </c>
      <c r="AZ205" s="80" t="str">
        <f t="shared" si="115"/>
        <v>&gt;30</v>
      </c>
      <c r="BA205" s="79">
        <f t="shared" si="80"/>
        <v>62.530458705294357</v>
      </c>
      <c r="BB205" s="79">
        <f t="shared" si="106"/>
        <v>62.530458705294357</v>
      </c>
      <c r="BC205" s="77">
        <v>2908316</v>
      </c>
      <c r="BD205" s="77">
        <v>1303915</v>
      </c>
      <c r="BE205" s="77">
        <v>1303899</v>
      </c>
      <c r="BF205" s="77">
        <v>2908332</v>
      </c>
      <c r="BG205" s="79">
        <f t="shared" si="107"/>
        <v>99.998772926149329</v>
      </c>
      <c r="BH205" s="81">
        <f t="shared" si="108"/>
        <v>37.470308589613118</v>
      </c>
      <c r="BI205" s="82">
        <f t="shared" si="109"/>
        <v>37.470308589613118</v>
      </c>
      <c r="BJ205" s="82" t="str">
        <f t="shared" si="116"/>
        <v>&gt;30</v>
      </c>
      <c r="BK205" s="82">
        <f t="shared" si="81"/>
        <v>99.998772926149329</v>
      </c>
      <c r="BL205" s="82">
        <f t="shared" si="82"/>
        <v>37.470308589613118</v>
      </c>
      <c r="BM205" s="82" t="str">
        <f t="shared" si="110"/>
        <v>&gt;30</v>
      </c>
      <c r="BN205" s="77"/>
      <c r="BO205" s="68">
        <f t="shared" si="111"/>
        <v>222746</v>
      </c>
      <c r="BP205" s="81">
        <f t="shared" si="83"/>
        <v>37.469541294705643</v>
      </c>
      <c r="BQ205" s="84" t="str">
        <f t="shared" si="117"/>
        <v>&gt;30</v>
      </c>
      <c r="BR205" s="58" t="s">
        <v>536</v>
      </c>
      <c r="BS205" s="92" t="s">
        <v>537</v>
      </c>
      <c r="BT205" s="57"/>
      <c r="BU205" s="57"/>
      <c r="BV205" s="57"/>
      <c r="BW205" s="57"/>
    </row>
    <row r="206" spans="1:75" s="59" customFormat="1" ht="87" hidden="1" customHeight="1" x14ac:dyDescent="0.25">
      <c r="A206" s="57">
        <v>10</v>
      </c>
      <c r="B206" s="63" t="s">
        <v>94</v>
      </c>
      <c r="C206" s="64" t="s">
        <v>531</v>
      </c>
      <c r="D206" s="65" t="s">
        <v>531</v>
      </c>
      <c r="E206" s="66" t="s">
        <v>548</v>
      </c>
      <c r="F206" s="66" t="s">
        <v>550</v>
      </c>
      <c r="G206" s="29" t="str">
        <f t="shared" si="112"/>
        <v>HANAGAL_66F02-MOLKALMURU</v>
      </c>
      <c r="H206" s="86">
        <v>1310403906020300</v>
      </c>
      <c r="I206" s="67" t="s">
        <v>223</v>
      </c>
      <c r="J206" s="68">
        <v>12.644</v>
      </c>
      <c r="K206" s="68">
        <v>7.6</v>
      </c>
      <c r="L206" s="69">
        <f t="shared" si="100"/>
        <v>20.244</v>
      </c>
      <c r="M206" s="70">
        <v>111</v>
      </c>
      <c r="N206" s="71">
        <v>6262</v>
      </c>
      <c r="O206" s="71">
        <v>133</v>
      </c>
      <c r="P206" s="72">
        <v>1747.9849999999999</v>
      </c>
      <c r="Q206" s="72">
        <v>1709.8230000000001</v>
      </c>
      <c r="R206" s="28">
        <f>VLOOKUP(G206,'[1]CTAZ Jan-25'!$I$167:$Z$2542,18,FALSE)</f>
        <v>1709.8230000000001</v>
      </c>
      <c r="S206" s="28">
        <f t="shared" si="113"/>
        <v>0</v>
      </c>
      <c r="T206" s="68">
        <f t="shared" si="89"/>
        <v>38.161999999999807</v>
      </c>
      <c r="U206" s="73">
        <v>20000</v>
      </c>
      <c r="V206" s="74">
        <f t="shared" si="101"/>
        <v>763239.99999999616</v>
      </c>
      <c r="W206" s="75">
        <v>1</v>
      </c>
      <c r="X206" s="68">
        <f t="shared" si="102"/>
        <v>763239.99999999616</v>
      </c>
      <c r="Y206" s="71">
        <v>0</v>
      </c>
      <c r="Z206" s="71">
        <v>0</v>
      </c>
      <c r="AA206" s="71">
        <f t="shared" si="103"/>
        <v>0</v>
      </c>
      <c r="AB206" s="71">
        <v>0</v>
      </c>
      <c r="AC206" s="71">
        <v>0</v>
      </c>
      <c r="AD206" s="68">
        <f t="shared" si="96"/>
        <v>0</v>
      </c>
      <c r="AE206" s="71">
        <v>0</v>
      </c>
      <c r="AF206" s="71">
        <v>0</v>
      </c>
      <c r="AG206" s="51">
        <f t="shared" si="97"/>
        <v>0</v>
      </c>
      <c r="AH206" s="71">
        <v>0</v>
      </c>
      <c r="AI206" s="71">
        <v>0</v>
      </c>
      <c r="AJ206" s="68">
        <f t="shared" si="118"/>
        <v>0</v>
      </c>
      <c r="AK206" s="71">
        <v>0</v>
      </c>
      <c r="AL206" s="71">
        <v>0</v>
      </c>
      <c r="AM206" s="68">
        <v>0</v>
      </c>
      <c r="AN206" s="76">
        <f t="shared" si="87"/>
        <v>763239.99999999616</v>
      </c>
      <c r="AO206" s="76"/>
      <c r="AP206" s="76"/>
      <c r="AQ206" s="77">
        <v>0</v>
      </c>
      <c r="AR206" s="71">
        <v>0</v>
      </c>
      <c r="AS206" s="77">
        <v>620694.33200000296</v>
      </c>
      <c r="AT206" s="77">
        <v>0</v>
      </c>
      <c r="AU206" s="93">
        <f t="shared" si="104"/>
        <v>620694.33200000296</v>
      </c>
      <c r="AV206" s="79">
        <f t="shared" si="99"/>
        <v>142545.66799999319</v>
      </c>
      <c r="AW206" s="54">
        <f t="shared" si="105"/>
        <v>18.676388554058214</v>
      </c>
      <c r="AX206" s="30">
        <f>VLOOKUP(G206,[2]Sheet4!$J$58:$AH$1975,25,FALSE)</f>
        <v>18.68</v>
      </c>
      <c r="AY206" s="30">
        <f t="shared" si="114"/>
        <v>-3.6114459417859734E-3</v>
      </c>
      <c r="AZ206" s="80" t="str">
        <f t="shared" si="115"/>
        <v>15-20</v>
      </c>
      <c r="BA206" s="79">
        <f t="shared" si="80"/>
        <v>81.323611445941793</v>
      </c>
      <c r="BB206" s="79">
        <f t="shared" si="106"/>
        <v>81.323611445941793</v>
      </c>
      <c r="BC206" s="77">
        <v>12307026.960000001</v>
      </c>
      <c r="BD206" s="77">
        <v>5966532.3999999771</v>
      </c>
      <c r="BE206" s="77">
        <v>5149117.1009999858</v>
      </c>
      <c r="BF206" s="77">
        <v>13124441.859999998</v>
      </c>
      <c r="BG206" s="79">
        <f t="shared" si="107"/>
        <v>86.299993962992744</v>
      </c>
      <c r="BH206" s="81">
        <f>+(1-(BA206*BG206)/10000)*100</f>
        <v>29.817728231664564</v>
      </c>
      <c r="BI206" s="82">
        <f t="shared" si="109"/>
        <v>29.817728231664564</v>
      </c>
      <c r="BJ206" s="82" t="str">
        <f t="shared" si="116"/>
        <v>20-30</v>
      </c>
      <c r="BK206" s="82">
        <f t="shared" si="81"/>
        <v>86.299993962992744</v>
      </c>
      <c r="BL206" s="82">
        <f t="shared" si="82"/>
        <v>29.817728231664564</v>
      </c>
      <c r="BM206" s="82" t="str">
        <f t="shared" si="110"/>
        <v>20-30</v>
      </c>
      <c r="BN206" s="77">
        <v>0</v>
      </c>
      <c r="BO206" s="68">
        <f t="shared" si="111"/>
        <v>620694.33200000296</v>
      </c>
      <c r="BP206" s="81">
        <f t="shared" si="83"/>
        <v>18.676388554058214</v>
      </c>
      <c r="BQ206" s="84" t="str">
        <f t="shared" si="117"/>
        <v>15-20</v>
      </c>
      <c r="BR206" s="58" t="s">
        <v>536</v>
      </c>
      <c r="BS206" s="94" t="s">
        <v>551</v>
      </c>
      <c r="BT206" s="57"/>
      <c r="BU206" s="57"/>
      <c r="BV206" s="57"/>
      <c r="BW206" s="57"/>
    </row>
    <row r="207" spans="1:75" s="59" customFormat="1" ht="103.5" hidden="1" customHeight="1" x14ac:dyDescent="0.25">
      <c r="A207" s="57">
        <v>11</v>
      </c>
      <c r="B207" s="63" t="s">
        <v>94</v>
      </c>
      <c r="C207" s="64" t="s">
        <v>531</v>
      </c>
      <c r="D207" s="65" t="s">
        <v>531</v>
      </c>
      <c r="E207" s="66" t="s">
        <v>548</v>
      </c>
      <c r="F207" s="66" t="s">
        <v>552</v>
      </c>
      <c r="G207" s="29" t="str">
        <f t="shared" si="112"/>
        <v>HANAGAL_66F03-BYRAPURA</v>
      </c>
      <c r="H207" s="86">
        <v>1310403906020300</v>
      </c>
      <c r="I207" s="67" t="s">
        <v>100</v>
      </c>
      <c r="J207" s="68">
        <v>11.16</v>
      </c>
      <c r="K207" s="68">
        <v>6.84</v>
      </c>
      <c r="L207" s="69">
        <f t="shared" si="100"/>
        <v>18</v>
      </c>
      <c r="M207" s="70">
        <v>79</v>
      </c>
      <c r="N207" s="71">
        <v>0</v>
      </c>
      <c r="O207" s="71">
        <v>32</v>
      </c>
      <c r="P207" s="72">
        <v>469.92500000000001</v>
      </c>
      <c r="Q207" s="72">
        <v>468.07799999999997</v>
      </c>
      <c r="R207" s="28">
        <f>VLOOKUP(G207,'[1]CTAZ Jan-25'!$I$167:$Z$2542,18,FALSE)</f>
        <v>468.07799999999997</v>
      </c>
      <c r="S207" s="28">
        <f t="shared" si="113"/>
        <v>0</v>
      </c>
      <c r="T207" s="68">
        <f t="shared" si="89"/>
        <v>1.8470000000000368</v>
      </c>
      <c r="U207" s="73">
        <v>20000</v>
      </c>
      <c r="V207" s="74">
        <f t="shared" si="101"/>
        <v>36940.000000000735</v>
      </c>
      <c r="W207" s="75">
        <v>1</v>
      </c>
      <c r="X207" s="68">
        <f t="shared" si="102"/>
        <v>36940.000000000735</v>
      </c>
      <c r="Y207" s="71">
        <v>0</v>
      </c>
      <c r="Z207" s="71">
        <v>0</v>
      </c>
      <c r="AA207" s="71">
        <f t="shared" si="103"/>
        <v>0</v>
      </c>
      <c r="AB207" s="71">
        <v>0</v>
      </c>
      <c r="AC207" s="71">
        <v>0</v>
      </c>
      <c r="AD207" s="68">
        <f t="shared" si="96"/>
        <v>0</v>
      </c>
      <c r="AE207" s="71">
        <v>0</v>
      </c>
      <c r="AF207" s="71">
        <v>0</v>
      </c>
      <c r="AG207" s="51">
        <f t="shared" si="97"/>
        <v>0</v>
      </c>
      <c r="AH207" s="71">
        <v>0</v>
      </c>
      <c r="AI207" s="71">
        <v>0</v>
      </c>
      <c r="AJ207" s="68">
        <f t="shared" si="118"/>
        <v>0</v>
      </c>
      <c r="AK207" s="71">
        <v>0</v>
      </c>
      <c r="AL207" s="71">
        <v>0</v>
      </c>
      <c r="AM207" s="68">
        <v>0</v>
      </c>
      <c r="AN207" s="76">
        <f t="shared" si="87"/>
        <v>36940.000000000735</v>
      </c>
      <c r="AO207" s="76"/>
      <c r="AP207" s="76"/>
      <c r="AQ207" s="77">
        <v>0</v>
      </c>
      <c r="AR207" s="71">
        <v>0</v>
      </c>
      <c r="AS207" s="77">
        <v>33430.652000000002</v>
      </c>
      <c r="AT207" s="77">
        <v>0</v>
      </c>
      <c r="AU207" s="78">
        <f t="shared" si="104"/>
        <v>33430.652000000002</v>
      </c>
      <c r="AV207" s="79">
        <f t="shared" si="99"/>
        <v>3509.348000000733</v>
      </c>
      <c r="AW207" s="54">
        <f t="shared" si="105"/>
        <v>9.5001299404457598</v>
      </c>
      <c r="AX207" s="30">
        <f>VLOOKUP(G207,[2]Sheet4!$J$58:$AH$1975,25,FALSE)</f>
        <v>9.5</v>
      </c>
      <c r="AY207" s="30">
        <f t="shared" si="114"/>
        <v>1.2994044575975749E-4</v>
      </c>
      <c r="AZ207" s="80" t="str">
        <f t="shared" si="115"/>
        <v>5-10</v>
      </c>
      <c r="BA207" s="79">
        <f t="shared" si="80"/>
        <v>90.49987005955424</v>
      </c>
      <c r="BB207" s="79">
        <f t="shared" si="106"/>
        <v>90.49987005955424</v>
      </c>
      <c r="BC207" s="77">
        <v>-38571</v>
      </c>
      <c r="BD207" s="77">
        <v>194566.40500000003</v>
      </c>
      <c r="BE207" s="77">
        <v>194566.40500000003</v>
      </c>
      <c r="BF207" s="77">
        <v>-38570.979999999996</v>
      </c>
      <c r="BG207" s="79">
        <f t="shared" si="107"/>
        <v>100</v>
      </c>
      <c r="BH207" s="81">
        <f>+(1-(BA207*BG207)/10000)*100</f>
        <v>9.5001299404457669</v>
      </c>
      <c r="BI207" s="82">
        <f t="shared" si="109"/>
        <v>9.5001299404457669</v>
      </c>
      <c r="BJ207" s="82" t="str">
        <f t="shared" si="116"/>
        <v>5-10</v>
      </c>
      <c r="BK207" s="82">
        <f t="shared" si="81"/>
        <v>100</v>
      </c>
      <c r="BL207" s="82">
        <f t="shared" si="82"/>
        <v>9.5001299404457669</v>
      </c>
      <c r="BM207" s="82" t="str">
        <f t="shared" si="110"/>
        <v>5-10</v>
      </c>
      <c r="BN207" s="77"/>
      <c r="BO207" s="68">
        <f t="shared" si="111"/>
        <v>33430.652000000002</v>
      </c>
      <c r="BP207" s="81">
        <f t="shared" si="83"/>
        <v>9.5001299404457598</v>
      </c>
      <c r="BQ207" s="84" t="str">
        <f t="shared" si="117"/>
        <v>5-10</v>
      </c>
      <c r="BR207" s="58"/>
      <c r="BS207" s="92"/>
      <c r="BT207" s="57"/>
      <c r="BU207" s="57"/>
      <c r="BV207" s="57"/>
      <c r="BW207" s="57"/>
    </row>
    <row r="208" spans="1:75" s="59" customFormat="1" ht="36" hidden="1" customHeight="1" x14ac:dyDescent="0.25">
      <c r="A208" s="57">
        <v>12</v>
      </c>
      <c r="B208" s="63" t="s">
        <v>94</v>
      </c>
      <c r="C208" s="64" t="s">
        <v>531</v>
      </c>
      <c r="D208" s="65" t="s">
        <v>531</v>
      </c>
      <c r="E208" s="66" t="s">
        <v>548</v>
      </c>
      <c r="F208" s="66" t="s">
        <v>553</v>
      </c>
      <c r="G208" s="29" t="str">
        <f t="shared" si="112"/>
        <v>HANAGAL_66F04-HANGAL</v>
      </c>
      <c r="H208" s="86">
        <v>1310403906020300</v>
      </c>
      <c r="I208" s="67" t="s">
        <v>100</v>
      </c>
      <c r="J208" s="68">
        <v>11.982000000000001</v>
      </c>
      <c r="K208" s="68">
        <v>7.22</v>
      </c>
      <c r="L208" s="69">
        <f t="shared" si="100"/>
        <v>19.202000000000002</v>
      </c>
      <c r="M208" s="70">
        <v>36</v>
      </c>
      <c r="N208" s="71">
        <v>0</v>
      </c>
      <c r="O208" s="71">
        <v>191</v>
      </c>
      <c r="P208" s="72">
        <v>301.43700000000001</v>
      </c>
      <c r="Q208" s="72">
        <v>293.99599999999998</v>
      </c>
      <c r="R208" s="28">
        <f>VLOOKUP(G208,'[1]CTAZ Jan-25'!$I$167:$Z$2542,18,FALSE)</f>
        <v>293.99599999999998</v>
      </c>
      <c r="S208" s="28">
        <f t="shared" si="113"/>
        <v>0</v>
      </c>
      <c r="T208" s="68">
        <f t="shared" si="89"/>
        <v>7.4410000000000309</v>
      </c>
      <c r="U208" s="73">
        <v>20000</v>
      </c>
      <c r="V208" s="74">
        <f t="shared" si="101"/>
        <v>148820.00000000061</v>
      </c>
      <c r="W208" s="75">
        <v>1</v>
      </c>
      <c r="X208" s="68">
        <f t="shared" si="102"/>
        <v>148820.00000000061</v>
      </c>
      <c r="Y208" s="71">
        <v>0</v>
      </c>
      <c r="Z208" s="71">
        <v>0</v>
      </c>
      <c r="AA208" s="71">
        <f t="shared" si="103"/>
        <v>0</v>
      </c>
      <c r="AB208" s="71">
        <v>0</v>
      </c>
      <c r="AC208" s="91">
        <v>0</v>
      </c>
      <c r="AD208" s="68">
        <f t="shared" si="96"/>
        <v>0</v>
      </c>
      <c r="AE208" s="71">
        <v>0</v>
      </c>
      <c r="AF208" s="71">
        <v>0</v>
      </c>
      <c r="AG208" s="51">
        <f t="shared" si="97"/>
        <v>0</v>
      </c>
      <c r="AH208" s="71">
        <v>0</v>
      </c>
      <c r="AI208" s="91">
        <v>0</v>
      </c>
      <c r="AJ208" s="68">
        <f t="shared" si="118"/>
        <v>0</v>
      </c>
      <c r="AK208" s="71">
        <v>0</v>
      </c>
      <c r="AL208" s="71">
        <v>0</v>
      </c>
      <c r="AM208" s="68">
        <v>0</v>
      </c>
      <c r="AN208" s="76">
        <f t="shared" si="87"/>
        <v>148820.00000000061</v>
      </c>
      <c r="AO208" s="76"/>
      <c r="AP208" s="76"/>
      <c r="AQ208" s="77">
        <v>0</v>
      </c>
      <c r="AR208" s="71">
        <v>0</v>
      </c>
      <c r="AS208" s="77">
        <v>134682.07999999961</v>
      </c>
      <c r="AT208" s="77">
        <v>0</v>
      </c>
      <c r="AU208" s="78">
        <f t="shared" si="104"/>
        <v>134682.07999999961</v>
      </c>
      <c r="AV208" s="79">
        <f t="shared" si="99"/>
        <v>14137.920000001002</v>
      </c>
      <c r="AW208" s="54">
        <f t="shared" si="105"/>
        <v>9.5000134390545252</v>
      </c>
      <c r="AX208" s="30">
        <f>VLOOKUP(G208,[2]Sheet4!$J$58:$AH$1975,25,FALSE)</f>
        <v>9.5</v>
      </c>
      <c r="AY208" s="30">
        <f t="shared" si="114"/>
        <v>1.343905452522165E-5</v>
      </c>
      <c r="AZ208" s="80" t="str">
        <f t="shared" si="115"/>
        <v>5-10</v>
      </c>
      <c r="BA208" s="79">
        <f t="shared" si="80"/>
        <v>90.499986560945473</v>
      </c>
      <c r="BB208" s="79">
        <f t="shared" si="106"/>
        <v>90.499986560945473</v>
      </c>
      <c r="BC208" s="77">
        <v>4837890</v>
      </c>
      <c r="BD208" s="77">
        <v>783850.21999999776</v>
      </c>
      <c r="BE208" s="77">
        <v>783849.71600000153</v>
      </c>
      <c r="BF208" s="77">
        <v>4837890.0499999989</v>
      </c>
      <c r="BG208" s="79">
        <f t="shared" si="107"/>
        <v>99.999935702002333</v>
      </c>
      <c r="BH208" s="81">
        <f t="shared" si="108"/>
        <v>9.5000716287337639</v>
      </c>
      <c r="BI208" s="82">
        <f t="shared" si="109"/>
        <v>9.5000716287337639</v>
      </c>
      <c r="BJ208" s="82" t="str">
        <f t="shared" si="116"/>
        <v>5-10</v>
      </c>
      <c r="BK208" s="82">
        <f t="shared" si="81"/>
        <v>99.999935702002333</v>
      </c>
      <c r="BL208" s="82">
        <f t="shared" si="82"/>
        <v>9.5000716287337639</v>
      </c>
      <c r="BM208" s="82" t="str">
        <f t="shared" si="110"/>
        <v>5-10</v>
      </c>
      <c r="BN208" s="77"/>
      <c r="BO208" s="68">
        <f t="shared" si="111"/>
        <v>134682.07999999961</v>
      </c>
      <c r="BP208" s="81">
        <f t="shared" si="83"/>
        <v>9.5000134390545252</v>
      </c>
      <c r="BQ208" s="84" t="str">
        <f t="shared" si="117"/>
        <v>5-10</v>
      </c>
      <c r="BR208" s="58"/>
      <c r="BW208" s="57"/>
    </row>
    <row r="209" spans="1:75" s="59" customFormat="1" ht="60.75" hidden="1" customHeight="1" x14ac:dyDescent="0.25">
      <c r="A209" s="57">
        <v>13</v>
      </c>
      <c r="B209" s="63" t="s">
        <v>94</v>
      </c>
      <c r="C209" s="64" t="s">
        <v>531</v>
      </c>
      <c r="D209" s="65" t="s">
        <v>531</v>
      </c>
      <c r="E209" s="66" t="s">
        <v>548</v>
      </c>
      <c r="F209" s="66" t="s">
        <v>554</v>
      </c>
      <c r="G209" s="29" t="str">
        <f t="shared" si="112"/>
        <v>HANAGAL_66F05-MATADAJOGIHALLY</v>
      </c>
      <c r="H209" s="86">
        <v>1310403906010100</v>
      </c>
      <c r="I209" s="67" t="s">
        <v>100</v>
      </c>
      <c r="J209" s="68">
        <v>17.47</v>
      </c>
      <c r="K209" s="68">
        <v>9.8800000000000008</v>
      </c>
      <c r="L209" s="69">
        <f t="shared" si="100"/>
        <v>27.35</v>
      </c>
      <c r="M209" s="70">
        <v>114</v>
      </c>
      <c r="N209" s="71">
        <v>0</v>
      </c>
      <c r="O209" s="71">
        <v>299</v>
      </c>
      <c r="P209" s="72">
        <v>771.37300000000005</v>
      </c>
      <c r="Q209" s="72">
        <v>751.56500000000005</v>
      </c>
      <c r="R209" s="28">
        <f>VLOOKUP(G209,'[1]CTAZ Jan-25'!$I$167:$Z$2542,18,FALSE)</f>
        <v>751.56500000000005</v>
      </c>
      <c r="S209" s="28">
        <f t="shared" si="113"/>
        <v>0</v>
      </c>
      <c r="T209" s="68">
        <f t="shared" si="89"/>
        <v>19.807999999999993</v>
      </c>
      <c r="U209" s="73">
        <v>20000</v>
      </c>
      <c r="V209" s="74">
        <f t="shared" si="101"/>
        <v>396159.99999999988</v>
      </c>
      <c r="W209" s="75">
        <v>1</v>
      </c>
      <c r="X209" s="68">
        <f t="shared" si="102"/>
        <v>396159.99999999988</v>
      </c>
      <c r="Y209" s="71">
        <v>0</v>
      </c>
      <c r="Z209" s="71">
        <v>0</v>
      </c>
      <c r="AA209" s="71">
        <f t="shared" si="103"/>
        <v>0</v>
      </c>
      <c r="AB209" s="71">
        <v>0</v>
      </c>
      <c r="AC209" s="71">
        <v>0</v>
      </c>
      <c r="AD209" s="68">
        <f t="shared" si="96"/>
        <v>0</v>
      </c>
      <c r="AE209" s="71">
        <v>0</v>
      </c>
      <c r="AF209" s="71">
        <v>0</v>
      </c>
      <c r="AG209" s="51">
        <f t="shared" si="97"/>
        <v>0</v>
      </c>
      <c r="AH209" s="71">
        <v>0</v>
      </c>
      <c r="AI209" s="91">
        <v>0</v>
      </c>
      <c r="AJ209" s="68">
        <f t="shared" si="118"/>
        <v>0</v>
      </c>
      <c r="AK209" s="71">
        <v>0</v>
      </c>
      <c r="AL209" s="71">
        <v>0</v>
      </c>
      <c r="AM209" s="68">
        <v>0</v>
      </c>
      <c r="AN209" s="76">
        <f t="shared" si="87"/>
        <v>396159.99999999988</v>
      </c>
      <c r="AO209" s="76"/>
      <c r="AP209" s="76"/>
      <c r="AQ209" s="77">
        <v>0</v>
      </c>
      <c r="AR209" s="71">
        <v>0</v>
      </c>
      <c r="AS209" s="77">
        <v>358524.89200000121</v>
      </c>
      <c r="AT209" s="77">
        <v>0</v>
      </c>
      <c r="AU209" s="78">
        <f t="shared" si="104"/>
        <v>358524.89200000121</v>
      </c>
      <c r="AV209" s="79">
        <f t="shared" si="99"/>
        <v>37635.107999998669</v>
      </c>
      <c r="AW209" s="54">
        <f t="shared" si="105"/>
        <v>9.499976777059441</v>
      </c>
      <c r="AX209" s="30">
        <f>VLOOKUP(G209,[2]Sheet4!$J$58:$AH$1975,25,FALSE)</f>
        <v>9.5</v>
      </c>
      <c r="AY209" s="30">
        <f t="shared" si="114"/>
        <v>-2.3222940559008975E-5</v>
      </c>
      <c r="AZ209" s="80" t="str">
        <f t="shared" si="115"/>
        <v>5-10</v>
      </c>
      <c r="BA209" s="79">
        <f t="shared" si="80"/>
        <v>90.500023222940555</v>
      </c>
      <c r="BB209" s="79">
        <f t="shared" si="106"/>
        <v>90.500023222940555</v>
      </c>
      <c r="BC209" s="77">
        <v>6634626</v>
      </c>
      <c r="BD209" s="77">
        <v>2086615.0100000158</v>
      </c>
      <c r="BE209" s="77">
        <v>2086614.9679999885</v>
      </c>
      <c r="BF209" s="77">
        <v>6634626</v>
      </c>
      <c r="BG209" s="79">
        <f t="shared" si="107"/>
        <v>99.999997987169309</v>
      </c>
      <c r="BH209" s="81">
        <f t="shared" si="108"/>
        <v>9.4999785986716994</v>
      </c>
      <c r="BI209" s="82">
        <f t="shared" si="109"/>
        <v>9.4999785986716994</v>
      </c>
      <c r="BJ209" s="82" t="str">
        <f t="shared" si="116"/>
        <v>5-10</v>
      </c>
      <c r="BK209" s="82">
        <f t="shared" si="81"/>
        <v>99.999997987169309</v>
      </c>
      <c r="BL209" s="82">
        <f t="shared" si="82"/>
        <v>9.4999785986716994</v>
      </c>
      <c r="BM209" s="82" t="str">
        <f t="shared" si="110"/>
        <v>5-10</v>
      </c>
      <c r="BN209" s="77"/>
      <c r="BO209" s="68">
        <f t="shared" si="111"/>
        <v>358524.89200000121</v>
      </c>
      <c r="BP209" s="81">
        <f t="shared" si="83"/>
        <v>9.499976777059441</v>
      </c>
      <c r="BQ209" s="84" t="str">
        <f t="shared" si="117"/>
        <v>5-10</v>
      </c>
      <c r="BR209" s="58"/>
      <c r="BS209" s="95"/>
      <c r="BT209" s="57"/>
      <c r="BU209" s="57"/>
      <c r="BV209" s="57"/>
      <c r="BW209" s="57"/>
    </row>
    <row r="210" spans="1:75" s="59" customFormat="1" ht="36" hidden="1" customHeight="1" x14ac:dyDescent="0.25">
      <c r="A210" s="57">
        <v>14</v>
      </c>
      <c r="B210" s="63" t="s">
        <v>94</v>
      </c>
      <c r="C210" s="64" t="s">
        <v>531</v>
      </c>
      <c r="D210" s="65" t="s">
        <v>531</v>
      </c>
      <c r="E210" s="66" t="s">
        <v>548</v>
      </c>
      <c r="F210" s="66" t="s">
        <v>555</v>
      </c>
      <c r="G210" s="29" t="str">
        <f t="shared" si="112"/>
        <v>HANAGAL_66F06-TUKURLAHALLI</v>
      </c>
      <c r="H210" s="86">
        <v>1310403906010100</v>
      </c>
      <c r="I210" s="67" t="s">
        <v>100</v>
      </c>
      <c r="J210" s="68">
        <v>23.560000000000002</v>
      </c>
      <c r="K210" s="68">
        <v>14.44</v>
      </c>
      <c r="L210" s="69">
        <f t="shared" si="100"/>
        <v>38</v>
      </c>
      <c r="M210" s="70">
        <v>30</v>
      </c>
      <c r="N210" s="71">
        <v>16</v>
      </c>
      <c r="O210" s="71">
        <v>509</v>
      </c>
      <c r="P210" s="72">
        <v>337.71600000000001</v>
      </c>
      <c r="Q210" s="72">
        <v>319.22800000000001</v>
      </c>
      <c r="R210" s="28">
        <f>VLOOKUP(G210,'[1]CTAZ Jan-25'!$I$167:$Z$2542,18,FALSE)</f>
        <v>319.22800000000001</v>
      </c>
      <c r="S210" s="28">
        <f t="shared" si="113"/>
        <v>0</v>
      </c>
      <c r="T210" s="68">
        <f t="shared" si="89"/>
        <v>18.488</v>
      </c>
      <c r="U210" s="73">
        <v>20000</v>
      </c>
      <c r="V210" s="74">
        <f t="shared" si="101"/>
        <v>369760</v>
      </c>
      <c r="W210" s="75">
        <v>1</v>
      </c>
      <c r="X210" s="68">
        <f t="shared" si="102"/>
        <v>369760</v>
      </c>
      <c r="Y210" s="71">
        <v>0</v>
      </c>
      <c r="Z210" s="71">
        <v>0</v>
      </c>
      <c r="AA210" s="71">
        <f t="shared" si="103"/>
        <v>0</v>
      </c>
      <c r="AB210" s="88">
        <v>0</v>
      </c>
      <c r="AC210" s="91">
        <v>0</v>
      </c>
      <c r="AD210" s="68">
        <f t="shared" si="96"/>
        <v>0</v>
      </c>
      <c r="AE210" s="71">
        <v>0</v>
      </c>
      <c r="AF210" s="71">
        <v>0</v>
      </c>
      <c r="AG210" s="51">
        <f t="shared" si="97"/>
        <v>0</v>
      </c>
      <c r="AH210" s="71">
        <v>0</v>
      </c>
      <c r="AI210" s="71">
        <v>0</v>
      </c>
      <c r="AJ210" s="68">
        <f t="shared" si="118"/>
        <v>0</v>
      </c>
      <c r="AK210" s="71">
        <v>0</v>
      </c>
      <c r="AL210" s="71">
        <v>0</v>
      </c>
      <c r="AM210" s="68">
        <v>0</v>
      </c>
      <c r="AN210" s="76">
        <f t="shared" si="87"/>
        <v>369760</v>
      </c>
      <c r="AO210" s="76"/>
      <c r="AP210" s="76"/>
      <c r="AQ210" s="77">
        <v>0</v>
      </c>
      <c r="AR210" s="71">
        <v>0</v>
      </c>
      <c r="AS210" s="77">
        <v>334634.48000000208</v>
      </c>
      <c r="AT210" s="77">
        <v>0</v>
      </c>
      <c r="AU210" s="78">
        <f t="shared" si="104"/>
        <v>334634.48000000208</v>
      </c>
      <c r="AV210" s="79">
        <f t="shared" si="99"/>
        <v>35125.519999997923</v>
      </c>
      <c r="AW210" s="54">
        <f t="shared" si="105"/>
        <v>9.4995456512326708</v>
      </c>
      <c r="AX210" s="30">
        <f>VLOOKUP(G210,[2]Sheet4!$J$58:$AH$1975,25,FALSE)</f>
        <v>9.5</v>
      </c>
      <c r="AY210" s="30">
        <f t="shared" si="114"/>
        <v>-4.5434876732919349E-4</v>
      </c>
      <c r="AZ210" s="80" t="str">
        <f t="shared" si="115"/>
        <v>5-10</v>
      </c>
      <c r="BA210" s="79">
        <f t="shared" si="80"/>
        <v>90.500454348767335</v>
      </c>
      <c r="BB210" s="79">
        <f t="shared" si="106"/>
        <v>90.500454348767335</v>
      </c>
      <c r="BC210" s="77">
        <v>6577696</v>
      </c>
      <c r="BD210" s="77">
        <v>1953431.359999985</v>
      </c>
      <c r="BE210" s="77">
        <v>1946812.829000006</v>
      </c>
      <c r="BF210" s="77">
        <v>6584314.9000000032</v>
      </c>
      <c r="BG210" s="79">
        <f t="shared" si="107"/>
        <v>99.661184358175802</v>
      </c>
      <c r="BH210" s="81">
        <f t="shared" si="108"/>
        <v>9.8061753464882546</v>
      </c>
      <c r="BI210" s="82">
        <f t="shared" si="109"/>
        <v>9.8061753464882546</v>
      </c>
      <c r="BJ210" s="82" t="str">
        <f t="shared" si="116"/>
        <v>5-10</v>
      </c>
      <c r="BK210" s="82">
        <f t="shared" si="81"/>
        <v>99.661184358175802</v>
      </c>
      <c r="BL210" s="82">
        <f t="shared" si="82"/>
        <v>9.8061753464882546</v>
      </c>
      <c r="BM210" s="82" t="str">
        <f t="shared" si="110"/>
        <v>5-10</v>
      </c>
      <c r="BN210" s="77"/>
      <c r="BO210" s="68">
        <f t="shared" si="111"/>
        <v>334634.48000000208</v>
      </c>
      <c r="BP210" s="81">
        <f t="shared" si="83"/>
        <v>9.4995456512326708</v>
      </c>
      <c r="BQ210" s="84" t="str">
        <f t="shared" si="117"/>
        <v>5-10</v>
      </c>
      <c r="BR210" s="58"/>
      <c r="BS210" s="57"/>
      <c r="BT210" s="57"/>
      <c r="BU210" s="57"/>
      <c r="BV210" s="57"/>
      <c r="BW210" s="57"/>
    </row>
    <row r="211" spans="1:75" s="59" customFormat="1" ht="36" hidden="1" customHeight="1" x14ac:dyDescent="0.25">
      <c r="A211" s="57">
        <v>15</v>
      </c>
      <c r="B211" s="63" t="s">
        <v>94</v>
      </c>
      <c r="C211" s="64" t="s">
        <v>531</v>
      </c>
      <c r="D211" s="65" t="s">
        <v>531</v>
      </c>
      <c r="E211" s="66" t="s">
        <v>548</v>
      </c>
      <c r="F211" s="66" t="s">
        <v>556</v>
      </c>
      <c r="G211" s="29" t="str">
        <f t="shared" si="112"/>
        <v>HANAGAL_66F07-KONASAGARA</v>
      </c>
      <c r="H211" s="86">
        <v>1310403906010100</v>
      </c>
      <c r="I211" s="67" t="s">
        <v>100</v>
      </c>
      <c r="J211" s="68">
        <v>14.26</v>
      </c>
      <c r="K211" s="68">
        <v>8.74</v>
      </c>
      <c r="L211" s="69">
        <f t="shared" si="100"/>
        <v>23</v>
      </c>
      <c r="M211" s="70">
        <v>0</v>
      </c>
      <c r="N211" s="71">
        <v>0</v>
      </c>
      <c r="O211" s="71">
        <v>0</v>
      </c>
      <c r="P211" s="72">
        <v>266.98899999999998</v>
      </c>
      <c r="Q211" s="72">
        <v>266.98899999999998</v>
      </c>
      <c r="R211" s="28" t="e">
        <f>VLOOKUP(G211,'[1]CTAZ Jan-25'!$I$167:$Z$2542,18,FALSE)</f>
        <v>#N/A</v>
      </c>
      <c r="S211" s="28" t="e">
        <f t="shared" si="113"/>
        <v>#N/A</v>
      </c>
      <c r="T211" s="68">
        <f t="shared" si="89"/>
        <v>0</v>
      </c>
      <c r="U211" s="73">
        <v>20000</v>
      </c>
      <c r="V211" s="74">
        <f t="shared" si="101"/>
        <v>0</v>
      </c>
      <c r="W211" s="75">
        <v>1</v>
      </c>
      <c r="X211" s="68">
        <f t="shared" si="102"/>
        <v>0</v>
      </c>
      <c r="Y211" s="71">
        <v>0</v>
      </c>
      <c r="Z211" s="71">
        <v>0</v>
      </c>
      <c r="AA211" s="71">
        <f t="shared" si="103"/>
        <v>0</v>
      </c>
      <c r="AB211" s="71">
        <v>0</v>
      </c>
      <c r="AC211" s="71">
        <v>0</v>
      </c>
      <c r="AD211" s="68">
        <f t="shared" si="96"/>
        <v>0</v>
      </c>
      <c r="AE211" s="71">
        <v>0</v>
      </c>
      <c r="AF211" s="71">
        <v>0</v>
      </c>
      <c r="AG211" s="51">
        <f t="shared" si="97"/>
        <v>0</v>
      </c>
      <c r="AH211" s="71">
        <v>0</v>
      </c>
      <c r="AI211" s="71">
        <v>0</v>
      </c>
      <c r="AJ211" s="68">
        <f t="shared" si="118"/>
        <v>0</v>
      </c>
      <c r="AK211" s="71">
        <v>0</v>
      </c>
      <c r="AL211" s="71">
        <v>0</v>
      </c>
      <c r="AM211" s="68">
        <v>0</v>
      </c>
      <c r="AN211" s="96">
        <f t="shared" si="87"/>
        <v>0</v>
      </c>
      <c r="AO211" s="96"/>
      <c r="AP211" s="96"/>
      <c r="AQ211" s="77">
        <v>0</v>
      </c>
      <c r="AR211" s="71">
        <v>0</v>
      </c>
      <c r="AS211" s="77">
        <v>0</v>
      </c>
      <c r="AT211" s="77">
        <v>0</v>
      </c>
      <c r="AU211" s="78">
        <f t="shared" si="104"/>
        <v>0</v>
      </c>
      <c r="AV211" s="79">
        <f t="shared" si="99"/>
        <v>0</v>
      </c>
      <c r="AW211" s="54" t="e">
        <f t="shared" si="105"/>
        <v>#DIV/0!</v>
      </c>
      <c r="AX211" s="30" t="e">
        <f>VLOOKUP(G211,[2]Sheet4!$J$58:$AH$1975,25,FALSE)</f>
        <v>#N/A</v>
      </c>
      <c r="AY211" s="30" t="e">
        <f t="shared" si="114"/>
        <v>#DIV/0!</v>
      </c>
      <c r="AZ211" s="80" t="e">
        <f t="shared" si="115"/>
        <v>#DIV/0!</v>
      </c>
      <c r="BA211" s="79" t="e">
        <f t="shared" ref="BA211:BA274" si="119">+AU211/AN211*100</f>
        <v>#DIV/0!</v>
      </c>
      <c r="BB211" s="79" t="e">
        <f t="shared" si="106"/>
        <v>#DIV/0!</v>
      </c>
      <c r="BC211" s="77">
        <v>0</v>
      </c>
      <c r="BD211" s="77">
        <v>0</v>
      </c>
      <c r="BE211" s="77">
        <v>0</v>
      </c>
      <c r="BF211" s="77">
        <v>0</v>
      </c>
      <c r="BG211" s="79" t="e">
        <f t="shared" si="107"/>
        <v>#DIV/0!</v>
      </c>
      <c r="BH211" s="81" t="e">
        <f t="shared" si="108"/>
        <v>#DIV/0!</v>
      </c>
      <c r="BI211" s="82" t="e">
        <f t="shared" si="109"/>
        <v>#DIV/0!</v>
      </c>
      <c r="BJ211" s="82" t="e">
        <f t="shared" si="116"/>
        <v>#DIV/0!</v>
      </c>
      <c r="BK211" s="82" t="e">
        <f t="shared" ref="BK211:BK256" si="120">(IF(((BE211/BD211*100))&gt;100,100,((BE211/BD211*100))))</f>
        <v>#DIV/0!</v>
      </c>
      <c r="BL211" s="82" t="e">
        <f t="shared" ref="BL211:BL256" si="121">((1-BB211*BK211/10000))*100</f>
        <v>#DIV/0!</v>
      </c>
      <c r="BM211" s="82" t="e">
        <f t="shared" si="110"/>
        <v>#DIV/0!</v>
      </c>
      <c r="BN211" s="77"/>
      <c r="BO211" s="68">
        <f t="shared" si="111"/>
        <v>0</v>
      </c>
      <c r="BP211" s="81" t="e">
        <f t="shared" ref="BP211:BP274" si="122">+(AN211-BO211)/AN211*100</f>
        <v>#DIV/0!</v>
      </c>
      <c r="BQ211" s="84" t="e">
        <f t="shared" si="117"/>
        <v>#DIV/0!</v>
      </c>
      <c r="BR211" s="58"/>
      <c r="BS211" s="97" t="s">
        <v>557</v>
      </c>
      <c r="BT211" s="57"/>
      <c r="BU211" s="57"/>
      <c r="BV211" s="57"/>
      <c r="BW211" s="57"/>
    </row>
    <row r="212" spans="1:75" s="59" customFormat="1" ht="36" hidden="1" customHeight="1" x14ac:dyDescent="0.25">
      <c r="A212" s="57">
        <v>16</v>
      </c>
      <c r="B212" s="63" t="s">
        <v>94</v>
      </c>
      <c r="C212" s="64" t="s">
        <v>531</v>
      </c>
      <c r="D212" s="65" t="s">
        <v>531</v>
      </c>
      <c r="E212" s="66" t="s">
        <v>548</v>
      </c>
      <c r="F212" s="66" t="s">
        <v>558</v>
      </c>
      <c r="G212" s="29" t="str">
        <f t="shared" si="112"/>
        <v>HANAGAL_66F08-MARLAHALLI</v>
      </c>
      <c r="H212" s="86">
        <v>1310403906010100</v>
      </c>
      <c r="I212" s="67" t="s">
        <v>100</v>
      </c>
      <c r="J212" s="68">
        <v>13.12</v>
      </c>
      <c r="K212" s="68">
        <v>7.98</v>
      </c>
      <c r="L212" s="69">
        <f t="shared" si="100"/>
        <v>21.1</v>
      </c>
      <c r="M212" s="70">
        <v>67</v>
      </c>
      <c r="N212" s="71">
        <v>0</v>
      </c>
      <c r="O212" s="71">
        <v>316</v>
      </c>
      <c r="P212" s="72">
        <v>548.49400000000003</v>
      </c>
      <c r="Q212" s="72">
        <v>536.76499999999999</v>
      </c>
      <c r="R212" s="28">
        <f>VLOOKUP(G212,'[1]CTAZ Jan-25'!$I$167:$Z$2542,18,FALSE)</f>
        <v>536.76499999999999</v>
      </c>
      <c r="S212" s="28">
        <f t="shared" si="113"/>
        <v>0</v>
      </c>
      <c r="T212" s="68">
        <f t="shared" si="89"/>
        <v>11.729000000000042</v>
      </c>
      <c r="U212" s="73">
        <v>20000</v>
      </c>
      <c r="V212" s="74">
        <f t="shared" si="101"/>
        <v>234580.00000000084</v>
      </c>
      <c r="W212" s="75">
        <v>1</v>
      </c>
      <c r="X212" s="68">
        <f t="shared" si="102"/>
        <v>234580.00000000084</v>
      </c>
      <c r="Y212" s="71">
        <v>0</v>
      </c>
      <c r="Z212" s="71">
        <v>0</v>
      </c>
      <c r="AA212" s="71">
        <f t="shared" si="103"/>
        <v>0</v>
      </c>
      <c r="AB212" s="71">
        <v>0</v>
      </c>
      <c r="AC212" s="71">
        <v>0</v>
      </c>
      <c r="AD212" s="68">
        <f t="shared" si="96"/>
        <v>0</v>
      </c>
      <c r="AE212" s="71">
        <v>0</v>
      </c>
      <c r="AF212" s="71">
        <v>0</v>
      </c>
      <c r="AG212" s="51">
        <f t="shared" si="97"/>
        <v>0</v>
      </c>
      <c r="AH212" s="71">
        <v>0</v>
      </c>
      <c r="AI212" s="71">
        <v>0</v>
      </c>
      <c r="AJ212" s="68">
        <f t="shared" si="118"/>
        <v>0</v>
      </c>
      <c r="AK212" s="71">
        <v>0</v>
      </c>
      <c r="AL212" s="71">
        <v>0</v>
      </c>
      <c r="AM212" s="68">
        <v>0</v>
      </c>
      <c r="AN212" s="76">
        <f t="shared" si="87"/>
        <v>234580.00000000084</v>
      </c>
      <c r="AO212" s="76"/>
      <c r="AP212" s="76"/>
      <c r="AQ212" s="77">
        <v>0</v>
      </c>
      <c r="AR212" s="71">
        <v>0</v>
      </c>
      <c r="AS212" s="77">
        <v>212295.97800000128</v>
      </c>
      <c r="AT212" s="77">
        <v>0</v>
      </c>
      <c r="AU212" s="78">
        <f t="shared" si="104"/>
        <v>212295.97800000128</v>
      </c>
      <c r="AV212" s="79">
        <f t="shared" si="99"/>
        <v>22284.021999999561</v>
      </c>
      <c r="AW212" s="54">
        <f t="shared" si="105"/>
        <v>9.4995404552815597</v>
      </c>
      <c r="AX212" s="30">
        <f>VLOOKUP(G212,[2]Sheet4!$J$58:$AH$1975,25,FALSE)</f>
        <v>9.5</v>
      </c>
      <c r="AY212" s="30">
        <f t="shared" si="114"/>
        <v>-4.5954471844034117E-4</v>
      </c>
      <c r="AZ212" s="80" t="str">
        <f t="shared" si="115"/>
        <v>5-10</v>
      </c>
      <c r="BA212" s="79">
        <f t="shared" si="119"/>
        <v>90.500459544718439</v>
      </c>
      <c r="BB212" s="79">
        <f t="shared" si="106"/>
        <v>90.500459544718439</v>
      </c>
      <c r="BC212" s="77">
        <v>7117871</v>
      </c>
      <c r="BD212" s="77">
        <v>1235829.7500000016</v>
      </c>
      <c r="BE212" s="77">
        <v>1235562.3929999953</v>
      </c>
      <c r="BF212" s="77">
        <v>7118139</v>
      </c>
      <c r="BG212" s="79">
        <f t="shared" si="107"/>
        <v>99.978366194857642</v>
      </c>
      <c r="BH212" s="81">
        <f t="shared" si="108"/>
        <v>9.5191191483524058</v>
      </c>
      <c r="BI212" s="82">
        <f t="shared" si="109"/>
        <v>9.5191191483524058</v>
      </c>
      <c r="BJ212" s="82" t="str">
        <f t="shared" si="116"/>
        <v>5-10</v>
      </c>
      <c r="BK212" s="82">
        <f t="shared" si="120"/>
        <v>99.978366194857642</v>
      </c>
      <c r="BL212" s="82">
        <f t="shared" si="121"/>
        <v>9.5191191483524058</v>
      </c>
      <c r="BM212" s="82" t="str">
        <f t="shared" si="110"/>
        <v>5-10</v>
      </c>
      <c r="BN212" s="77"/>
      <c r="BO212" s="68">
        <f t="shared" si="111"/>
        <v>212295.97800000128</v>
      </c>
      <c r="BP212" s="81">
        <f t="shared" si="122"/>
        <v>9.4995404552815597</v>
      </c>
      <c r="BQ212" s="84" t="str">
        <f t="shared" si="117"/>
        <v>5-10</v>
      </c>
      <c r="BR212" s="58"/>
      <c r="BS212" s="57"/>
      <c r="BT212" s="57"/>
      <c r="BU212" s="57"/>
      <c r="BV212" s="57"/>
      <c r="BW212" s="57"/>
    </row>
    <row r="213" spans="1:75" s="59" customFormat="1" ht="36" hidden="1" customHeight="1" x14ac:dyDescent="0.25">
      <c r="A213" s="57">
        <v>17</v>
      </c>
      <c r="B213" s="63" t="s">
        <v>94</v>
      </c>
      <c r="C213" s="64" t="s">
        <v>531</v>
      </c>
      <c r="D213" s="65" t="s">
        <v>531</v>
      </c>
      <c r="E213" s="66" t="s">
        <v>548</v>
      </c>
      <c r="F213" s="66" t="s">
        <v>559</v>
      </c>
      <c r="G213" s="29" t="str">
        <f t="shared" si="112"/>
        <v>HANAGAL_66F09-RDPDAM</v>
      </c>
      <c r="H213" s="86">
        <v>1310403906020300</v>
      </c>
      <c r="I213" s="67" t="s">
        <v>116</v>
      </c>
      <c r="J213" s="68">
        <v>9.5</v>
      </c>
      <c r="K213" s="68">
        <v>0</v>
      </c>
      <c r="L213" s="69">
        <f t="shared" si="100"/>
        <v>9.5</v>
      </c>
      <c r="M213" s="70">
        <v>2</v>
      </c>
      <c r="N213" s="71">
        <v>1</v>
      </c>
      <c r="O213" s="71">
        <v>0</v>
      </c>
      <c r="P213" s="72">
        <v>8.8849999999999998</v>
      </c>
      <c r="Q213" s="72">
        <v>6.9950000000000001</v>
      </c>
      <c r="R213" s="28">
        <f>VLOOKUP(G213,'[1]CTAZ Jan-25'!$I$167:$Z$2542,18,FALSE)</f>
        <v>6.9950000000000001</v>
      </c>
      <c r="S213" s="28">
        <f t="shared" si="113"/>
        <v>0</v>
      </c>
      <c r="T213" s="68">
        <f t="shared" si="89"/>
        <v>1.8899999999999997</v>
      </c>
      <c r="U213" s="73">
        <v>10000</v>
      </c>
      <c r="V213" s="74">
        <f t="shared" si="101"/>
        <v>18899.999999999996</v>
      </c>
      <c r="W213" s="75">
        <v>1</v>
      </c>
      <c r="X213" s="68">
        <f t="shared" si="102"/>
        <v>18899.999999999996</v>
      </c>
      <c r="Y213" s="71">
        <v>0</v>
      </c>
      <c r="Z213" s="71">
        <v>0</v>
      </c>
      <c r="AA213" s="71">
        <f t="shared" si="103"/>
        <v>0</v>
      </c>
      <c r="AB213" s="71">
        <v>0</v>
      </c>
      <c r="AC213" s="71">
        <v>0</v>
      </c>
      <c r="AD213" s="68">
        <f t="shared" si="96"/>
        <v>0</v>
      </c>
      <c r="AE213" s="71">
        <v>0</v>
      </c>
      <c r="AF213" s="71">
        <v>0</v>
      </c>
      <c r="AG213" s="51">
        <f t="shared" si="97"/>
        <v>0</v>
      </c>
      <c r="AH213" s="71">
        <v>0</v>
      </c>
      <c r="AI213" s="71">
        <v>0</v>
      </c>
      <c r="AJ213" s="68">
        <f t="shared" si="118"/>
        <v>0</v>
      </c>
      <c r="AK213" s="71">
        <v>0</v>
      </c>
      <c r="AL213" s="71">
        <v>0</v>
      </c>
      <c r="AM213" s="68">
        <v>0</v>
      </c>
      <c r="AN213" s="76">
        <f t="shared" si="87"/>
        <v>18899.999999999996</v>
      </c>
      <c r="AO213" s="76"/>
      <c r="AP213" s="76"/>
      <c r="AQ213" s="77">
        <v>0</v>
      </c>
      <c r="AR213" s="71">
        <v>0</v>
      </c>
      <c r="AS213" s="77">
        <v>13954</v>
      </c>
      <c r="AT213" s="77">
        <v>0</v>
      </c>
      <c r="AU213" s="78">
        <f t="shared" si="104"/>
        <v>13954</v>
      </c>
      <c r="AV213" s="79">
        <f t="shared" si="99"/>
        <v>4945.9999999999964</v>
      </c>
      <c r="AW213" s="54">
        <f t="shared" si="105"/>
        <v>26.169312169312153</v>
      </c>
      <c r="AX213" s="30">
        <f>VLOOKUP(G213,[2]Sheet4!$J$58:$AH$1975,25,FALSE)</f>
        <v>26.17</v>
      </c>
      <c r="AY213" s="30">
        <f t="shared" si="114"/>
        <v>-6.8783068784838974E-4</v>
      </c>
      <c r="AZ213" s="80" t="str">
        <f t="shared" si="115"/>
        <v>20-30</v>
      </c>
      <c r="BA213" s="79">
        <f t="shared" si="119"/>
        <v>73.83068783068785</v>
      </c>
      <c r="BB213" s="79">
        <f t="shared" si="106"/>
        <v>73.83068783068785</v>
      </c>
      <c r="BC213" s="77">
        <v>0</v>
      </c>
      <c r="BD213" s="77">
        <v>96977</v>
      </c>
      <c r="BE213" s="77">
        <v>0</v>
      </c>
      <c r="BF213" s="77">
        <v>96977</v>
      </c>
      <c r="BG213" s="79">
        <f t="shared" si="107"/>
        <v>0</v>
      </c>
      <c r="BH213" s="81">
        <f t="shared" si="108"/>
        <v>100</v>
      </c>
      <c r="BI213" s="82">
        <f t="shared" si="109"/>
        <v>100</v>
      </c>
      <c r="BJ213" s="82" t="str">
        <f t="shared" si="116"/>
        <v>&gt;30</v>
      </c>
      <c r="BK213" s="82">
        <f t="shared" si="120"/>
        <v>0</v>
      </c>
      <c r="BL213" s="82">
        <f t="shared" si="121"/>
        <v>100</v>
      </c>
      <c r="BM213" s="82" t="str">
        <f t="shared" si="110"/>
        <v>&gt;30</v>
      </c>
      <c r="BN213" s="77"/>
      <c r="BO213" s="68">
        <f t="shared" si="111"/>
        <v>13954</v>
      </c>
      <c r="BP213" s="81">
        <f t="shared" si="122"/>
        <v>26.169312169312153</v>
      </c>
      <c r="BQ213" s="84" t="str">
        <f t="shared" si="117"/>
        <v>20-30</v>
      </c>
      <c r="BR213" s="58" t="s">
        <v>536</v>
      </c>
      <c r="BS213" s="98" t="s">
        <v>560</v>
      </c>
      <c r="BT213" s="57"/>
      <c r="BU213" s="57"/>
      <c r="BV213" s="57"/>
      <c r="BW213" s="57"/>
    </row>
    <row r="214" spans="1:75" s="102" customFormat="1" ht="36" hidden="1" customHeight="1" x14ac:dyDescent="0.25">
      <c r="A214" s="57">
        <v>18</v>
      </c>
      <c r="B214" s="63" t="s">
        <v>94</v>
      </c>
      <c r="C214" s="64" t="s">
        <v>531</v>
      </c>
      <c r="D214" s="65" t="s">
        <v>531</v>
      </c>
      <c r="E214" s="66" t="s">
        <v>548</v>
      </c>
      <c r="F214" s="66" t="s">
        <v>561</v>
      </c>
      <c r="G214" s="29" t="str">
        <f t="shared" si="112"/>
        <v>HANAGAL_66F10-HANAGAL-NJY</v>
      </c>
      <c r="H214" s="86">
        <v>1310403906020300</v>
      </c>
      <c r="I214" s="67" t="s">
        <v>103</v>
      </c>
      <c r="J214" s="68">
        <v>13.64</v>
      </c>
      <c r="K214" s="68">
        <v>8.36</v>
      </c>
      <c r="L214" s="69">
        <f t="shared" si="100"/>
        <v>22</v>
      </c>
      <c r="M214" s="70">
        <v>62</v>
      </c>
      <c r="N214" s="71">
        <v>1484</v>
      </c>
      <c r="O214" s="71">
        <v>0</v>
      </c>
      <c r="P214" s="72">
        <v>51.427999999999997</v>
      </c>
      <c r="Q214" s="72">
        <v>32.539000000000001</v>
      </c>
      <c r="R214" s="28">
        <f>VLOOKUP(G214,'[1]CTAZ Jan-25'!$I$167:$Z$2542,18,FALSE)</f>
        <v>32.539000000000001</v>
      </c>
      <c r="S214" s="28">
        <f t="shared" si="113"/>
        <v>0</v>
      </c>
      <c r="T214" s="68">
        <f t="shared" si="89"/>
        <v>18.888999999999996</v>
      </c>
      <c r="U214" s="73">
        <v>10000</v>
      </c>
      <c r="V214" s="74">
        <f t="shared" si="101"/>
        <v>188889.99999999997</v>
      </c>
      <c r="W214" s="75">
        <v>1</v>
      </c>
      <c r="X214" s="68">
        <f t="shared" si="102"/>
        <v>188889.99999999997</v>
      </c>
      <c r="Y214" s="71">
        <v>0</v>
      </c>
      <c r="Z214" s="71">
        <v>0</v>
      </c>
      <c r="AA214" s="71">
        <f t="shared" si="103"/>
        <v>0</v>
      </c>
      <c r="AB214" s="71">
        <v>0</v>
      </c>
      <c r="AC214" s="71">
        <v>0</v>
      </c>
      <c r="AD214" s="68">
        <f t="shared" si="96"/>
        <v>0</v>
      </c>
      <c r="AE214" s="71">
        <v>0</v>
      </c>
      <c r="AF214" s="71">
        <v>0</v>
      </c>
      <c r="AG214" s="51">
        <f t="shared" si="97"/>
        <v>0</v>
      </c>
      <c r="AH214" s="71">
        <v>0</v>
      </c>
      <c r="AI214" s="91">
        <v>0</v>
      </c>
      <c r="AJ214" s="68">
        <f t="shared" si="118"/>
        <v>0</v>
      </c>
      <c r="AK214" s="71">
        <v>0</v>
      </c>
      <c r="AL214" s="71">
        <v>0</v>
      </c>
      <c r="AM214" s="68">
        <v>0</v>
      </c>
      <c r="AN214" s="76">
        <f t="shared" si="87"/>
        <v>188889.99999999997</v>
      </c>
      <c r="AO214" s="76"/>
      <c r="AP214" s="76"/>
      <c r="AQ214" s="77">
        <v>0</v>
      </c>
      <c r="AR214" s="71">
        <v>0</v>
      </c>
      <c r="AS214" s="77">
        <v>162651</v>
      </c>
      <c r="AT214" s="77">
        <v>0</v>
      </c>
      <c r="AU214" s="99">
        <f t="shared" si="104"/>
        <v>162651</v>
      </c>
      <c r="AV214" s="79">
        <f t="shared" si="99"/>
        <v>26238.999999999971</v>
      </c>
      <c r="AW214" s="54">
        <f t="shared" si="105"/>
        <v>13.891153581449508</v>
      </c>
      <c r="AX214" s="30">
        <f>VLOOKUP(G214,[2]Sheet4!$J$58:$AH$1975,25,FALSE)</f>
        <v>13.89</v>
      </c>
      <c r="AY214" s="30">
        <f t="shared" si="114"/>
        <v>1.1535814495076124E-3</v>
      </c>
      <c r="AZ214" s="80" t="str">
        <f t="shared" si="115"/>
        <v>10-15</v>
      </c>
      <c r="BA214" s="79">
        <f t="shared" si="119"/>
        <v>86.108846418550485</v>
      </c>
      <c r="BB214" s="79">
        <f t="shared" si="106"/>
        <v>86.108846418550485</v>
      </c>
      <c r="BC214" s="77">
        <v>27515664</v>
      </c>
      <c r="BD214" s="77">
        <v>1543896.95</v>
      </c>
      <c r="BE214" s="77">
        <v>734603.07999999949</v>
      </c>
      <c r="BF214" s="77">
        <v>28324957.870000001</v>
      </c>
      <c r="BG214" s="79">
        <f t="shared" si="107"/>
        <v>47.581095357432993</v>
      </c>
      <c r="BH214" s="100">
        <f t="shared" si="108"/>
        <v>59.02846767440397</v>
      </c>
      <c r="BI214" s="100">
        <f t="shared" si="109"/>
        <v>59.02846767440397</v>
      </c>
      <c r="BJ214" s="100" t="str">
        <f t="shared" si="116"/>
        <v>&gt;30</v>
      </c>
      <c r="BK214" s="100">
        <f t="shared" si="120"/>
        <v>47.581095357432993</v>
      </c>
      <c r="BL214" s="100">
        <f t="shared" si="121"/>
        <v>59.02846767440397</v>
      </c>
      <c r="BM214" s="100" t="str">
        <f t="shared" si="110"/>
        <v>&gt;30</v>
      </c>
      <c r="BN214" s="77"/>
      <c r="BO214" s="68">
        <f t="shared" si="111"/>
        <v>162651</v>
      </c>
      <c r="BP214" s="81">
        <f t="shared" si="122"/>
        <v>13.891153581449508</v>
      </c>
      <c r="BQ214" s="84" t="str">
        <f t="shared" si="117"/>
        <v>10-15</v>
      </c>
      <c r="BR214" s="101"/>
      <c r="BS214" s="57"/>
      <c r="BT214" s="57"/>
      <c r="BU214" s="57"/>
      <c r="BV214" s="57"/>
      <c r="BW214" s="57"/>
    </row>
    <row r="215" spans="1:75" s="59" customFormat="1" ht="36" hidden="1" customHeight="1" x14ac:dyDescent="0.25">
      <c r="A215" s="57">
        <v>19</v>
      </c>
      <c r="B215" s="63" t="s">
        <v>94</v>
      </c>
      <c r="C215" s="64" t="s">
        <v>531</v>
      </c>
      <c r="D215" s="65" t="s">
        <v>531</v>
      </c>
      <c r="E215" s="66" t="s">
        <v>548</v>
      </c>
      <c r="F215" s="66" t="s">
        <v>562</v>
      </c>
      <c r="G215" s="29" t="str">
        <f t="shared" si="112"/>
        <v>HANAGAL_66F11-RAYAPURA NJY</v>
      </c>
      <c r="H215" s="86">
        <v>1310403906010100</v>
      </c>
      <c r="I215" s="67" t="s">
        <v>103</v>
      </c>
      <c r="J215" s="68">
        <v>17.98</v>
      </c>
      <c r="K215" s="68">
        <v>11.02</v>
      </c>
      <c r="L215" s="69">
        <f t="shared" si="100"/>
        <v>29</v>
      </c>
      <c r="M215" s="70">
        <v>164</v>
      </c>
      <c r="N215" s="71">
        <v>3057</v>
      </c>
      <c r="O215" s="71">
        <v>0</v>
      </c>
      <c r="P215" s="72">
        <v>128.59</v>
      </c>
      <c r="Q215" s="72">
        <v>84.302000000000007</v>
      </c>
      <c r="R215" s="28">
        <f>VLOOKUP(G215,'[1]CTAZ Jan-25'!$I$167:$Z$2542,18,FALSE)</f>
        <v>84.302000000000007</v>
      </c>
      <c r="S215" s="28">
        <f t="shared" si="113"/>
        <v>0</v>
      </c>
      <c r="T215" s="68">
        <f t="shared" si="89"/>
        <v>44.287999999999997</v>
      </c>
      <c r="U215" s="73">
        <v>10000</v>
      </c>
      <c r="V215" s="74">
        <f t="shared" si="101"/>
        <v>442879.99999999994</v>
      </c>
      <c r="W215" s="75">
        <v>1</v>
      </c>
      <c r="X215" s="68">
        <f t="shared" si="102"/>
        <v>442879.99999999994</v>
      </c>
      <c r="Y215" s="71">
        <v>0</v>
      </c>
      <c r="Z215" s="71">
        <v>0</v>
      </c>
      <c r="AA215" s="71">
        <f t="shared" si="103"/>
        <v>0</v>
      </c>
      <c r="AB215" s="71">
        <v>0</v>
      </c>
      <c r="AC215" s="91">
        <v>0</v>
      </c>
      <c r="AD215" s="68">
        <f t="shared" si="96"/>
        <v>0</v>
      </c>
      <c r="AE215" s="71">
        <v>0</v>
      </c>
      <c r="AF215" s="71">
        <v>0</v>
      </c>
      <c r="AG215" s="51">
        <f t="shared" si="97"/>
        <v>0</v>
      </c>
      <c r="AH215" s="71">
        <v>0</v>
      </c>
      <c r="AI215" s="71">
        <v>0</v>
      </c>
      <c r="AJ215" s="68">
        <f t="shared" si="118"/>
        <v>0</v>
      </c>
      <c r="AK215" s="71">
        <v>0</v>
      </c>
      <c r="AL215" s="71">
        <v>0</v>
      </c>
      <c r="AM215" s="68">
        <v>0</v>
      </c>
      <c r="AN215" s="76">
        <f t="shared" si="87"/>
        <v>442879.99999999994</v>
      </c>
      <c r="AO215" s="76"/>
      <c r="AP215" s="76"/>
      <c r="AQ215" s="77">
        <v>0</v>
      </c>
      <c r="AR215" s="71">
        <v>0</v>
      </c>
      <c r="AS215" s="77">
        <v>387455.45</v>
      </c>
      <c r="AT215" s="77">
        <v>0</v>
      </c>
      <c r="AU215" s="78">
        <f t="shared" si="104"/>
        <v>387455.45</v>
      </c>
      <c r="AV215" s="79">
        <f t="shared" si="99"/>
        <v>55424.54999999993</v>
      </c>
      <c r="AW215" s="54">
        <f t="shared" si="105"/>
        <v>12.514575054190738</v>
      </c>
      <c r="AX215" s="30">
        <f>VLOOKUP(G215,[2]Sheet4!$J$58:$AH$1975,25,FALSE)</f>
        <v>12.51</v>
      </c>
      <c r="AY215" s="30">
        <f t="shared" si="114"/>
        <v>4.5750541907381148E-3</v>
      </c>
      <c r="AZ215" s="80" t="str">
        <f t="shared" si="115"/>
        <v>10-15</v>
      </c>
      <c r="BA215" s="79">
        <f t="shared" si="119"/>
        <v>87.485424945809271</v>
      </c>
      <c r="BB215" s="79">
        <f t="shared" si="106"/>
        <v>87.485424945809271</v>
      </c>
      <c r="BC215" s="77">
        <v>51459628</v>
      </c>
      <c r="BD215" s="77">
        <v>3716570.1200000206</v>
      </c>
      <c r="BE215" s="77">
        <v>2030662.7000000195</v>
      </c>
      <c r="BF215" s="77">
        <v>53145535.420000002</v>
      </c>
      <c r="BG215" s="79">
        <f t="shared" si="107"/>
        <v>54.638083890100489</v>
      </c>
      <c r="BH215" s="81">
        <f t="shared" si="108"/>
        <v>52.199640126497826</v>
      </c>
      <c r="BI215" s="82">
        <f t="shared" si="109"/>
        <v>52.199640126497826</v>
      </c>
      <c r="BJ215" s="82" t="str">
        <f t="shared" si="116"/>
        <v>&gt;30</v>
      </c>
      <c r="BK215" s="82">
        <f t="shared" si="120"/>
        <v>54.638083890100489</v>
      </c>
      <c r="BL215" s="82">
        <f t="shared" si="121"/>
        <v>52.199640126497826</v>
      </c>
      <c r="BM215" s="82" t="str">
        <f t="shared" si="110"/>
        <v>&gt;30</v>
      </c>
      <c r="BN215" s="77"/>
      <c r="BO215" s="68">
        <f t="shared" si="111"/>
        <v>387455.45</v>
      </c>
      <c r="BP215" s="81">
        <f t="shared" si="122"/>
        <v>12.514575054190738</v>
      </c>
      <c r="BQ215" s="84" t="str">
        <f t="shared" si="117"/>
        <v>10-15</v>
      </c>
      <c r="BR215" s="58"/>
      <c r="BS215" s="57"/>
      <c r="BT215" s="57"/>
      <c r="BU215" s="57"/>
      <c r="BV215" s="57"/>
      <c r="BW215" s="57"/>
    </row>
    <row r="216" spans="1:75" s="59" customFormat="1" ht="36" hidden="1" customHeight="1" x14ac:dyDescent="0.25">
      <c r="A216" s="57">
        <v>20</v>
      </c>
      <c r="B216" s="63" t="s">
        <v>94</v>
      </c>
      <c r="C216" s="64" t="s">
        <v>531</v>
      </c>
      <c r="D216" s="65" t="s">
        <v>563</v>
      </c>
      <c r="E216" s="66" t="s">
        <v>564</v>
      </c>
      <c r="F216" s="66" t="s">
        <v>565</v>
      </c>
      <c r="G216" s="29" t="str">
        <f t="shared" si="112"/>
        <v>NAGASAMUDRA_66F01-ASHOKSIDDAPURA</v>
      </c>
      <c r="H216" s="86">
        <v>1310403902010100</v>
      </c>
      <c r="I216" s="67" t="s">
        <v>100</v>
      </c>
      <c r="J216" s="68">
        <v>0</v>
      </c>
      <c r="K216" s="68">
        <v>0</v>
      </c>
      <c r="L216" s="69">
        <f t="shared" si="100"/>
        <v>0</v>
      </c>
      <c r="M216" s="70">
        <v>0</v>
      </c>
      <c r="N216" s="71">
        <v>0</v>
      </c>
      <c r="O216" s="103">
        <v>0</v>
      </c>
      <c r="P216" s="72">
        <v>435.45400000000001</v>
      </c>
      <c r="Q216" s="72">
        <v>435.45400000000001</v>
      </c>
      <c r="R216" s="28" t="e">
        <f>VLOOKUP(G216,'[1]CTAZ Jan-25'!$I$167:$Z$2542,18,FALSE)</f>
        <v>#N/A</v>
      </c>
      <c r="S216" s="28" t="e">
        <f t="shared" si="113"/>
        <v>#N/A</v>
      </c>
      <c r="T216" s="68">
        <f t="shared" si="89"/>
        <v>0</v>
      </c>
      <c r="U216" s="73">
        <v>20000</v>
      </c>
      <c r="V216" s="74">
        <f t="shared" si="101"/>
        <v>0</v>
      </c>
      <c r="W216" s="75">
        <v>1</v>
      </c>
      <c r="X216" s="68">
        <f t="shared" si="102"/>
        <v>0</v>
      </c>
      <c r="Y216" s="71">
        <v>0</v>
      </c>
      <c r="Z216" s="71">
        <v>0</v>
      </c>
      <c r="AA216" s="71">
        <f t="shared" si="103"/>
        <v>0</v>
      </c>
      <c r="AB216" s="71">
        <v>0</v>
      </c>
      <c r="AC216" s="71">
        <v>0</v>
      </c>
      <c r="AD216" s="68">
        <f t="shared" si="96"/>
        <v>0</v>
      </c>
      <c r="AE216" s="71">
        <v>0</v>
      </c>
      <c r="AF216" s="71">
        <v>0</v>
      </c>
      <c r="AG216" s="51">
        <f t="shared" si="97"/>
        <v>0</v>
      </c>
      <c r="AH216" s="71">
        <v>0</v>
      </c>
      <c r="AI216" s="71">
        <v>0</v>
      </c>
      <c r="AJ216" s="68">
        <f t="shared" si="118"/>
        <v>0</v>
      </c>
      <c r="AK216" s="71">
        <v>0</v>
      </c>
      <c r="AL216" s="71">
        <v>0</v>
      </c>
      <c r="AM216" s="68">
        <v>0</v>
      </c>
      <c r="AN216" s="96">
        <f t="shared" si="87"/>
        <v>0</v>
      </c>
      <c r="AO216" s="96"/>
      <c r="AP216" s="96"/>
      <c r="AQ216" s="77">
        <v>0</v>
      </c>
      <c r="AR216" s="71">
        <v>0</v>
      </c>
      <c r="AS216" s="77">
        <v>0</v>
      </c>
      <c r="AT216" s="77">
        <v>0</v>
      </c>
      <c r="AU216" s="78">
        <f t="shared" si="104"/>
        <v>0</v>
      </c>
      <c r="AV216" s="79">
        <f t="shared" si="99"/>
        <v>0</v>
      </c>
      <c r="AW216" s="54" t="e">
        <f t="shared" si="105"/>
        <v>#DIV/0!</v>
      </c>
      <c r="AX216" s="30">
        <f>VLOOKUP(G216,[2]Sheet4!$J$58:$AH$1975,25,FALSE)</f>
        <v>-1298800</v>
      </c>
      <c r="AY216" s="30" t="e">
        <f t="shared" si="114"/>
        <v>#DIV/0!</v>
      </c>
      <c r="AZ216" s="80" t="e">
        <f t="shared" si="115"/>
        <v>#DIV/0!</v>
      </c>
      <c r="BA216" s="79" t="e">
        <f t="shared" si="119"/>
        <v>#DIV/0!</v>
      </c>
      <c r="BB216" s="79" t="e">
        <f t="shared" si="106"/>
        <v>#DIV/0!</v>
      </c>
      <c r="BC216" s="77">
        <v>0</v>
      </c>
      <c r="BD216" s="77">
        <v>0</v>
      </c>
      <c r="BE216" s="77">
        <v>0</v>
      </c>
      <c r="BF216" s="77">
        <v>0</v>
      </c>
      <c r="BG216" s="79" t="e">
        <f t="shared" si="107"/>
        <v>#DIV/0!</v>
      </c>
      <c r="BH216" s="81" t="e">
        <f t="shared" si="108"/>
        <v>#DIV/0!</v>
      </c>
      <c r="BI216" s="82" t="e">
        <f t="shared" si="109"/>
        <v>#DIV/0!</v>
      </c>
      <c r="BJ216" s="82" t="e">
        <f t="shared" si="116"/>
        <v>#DIV/0!</v>
      </c>
      <c r="BK216" s="82" t="e">
        <f t="shared" si="120"/>
        <v>#DIV/0!</v>
      </c>
      <c r="BL216" s="82" t="e">
        <f t="shared" si="121"/>
        <v>#DIV/0!</v>
      </c>
      <c r="BM216" s="82" t="e">
        <f t="shared" si="110"/>
        <v>#DIV/0!</v>
      </c>
      <c r="BN216" s="77"/>
      <c r="BO216" s="68">
        <f t="shared" si="111"/>
        <v>0</v>
      </c>
      <c r="BP216" s="81" t="e">
        <f t="shared" si="122"/>
        <v>#DIV/0!</v>
      </c>
      <c r="BQ216" s="84" t="e">
        <f t="shared" si="117"/>
        <v>#DIV/0!</v>
      </c>
      <c r="BR216" s="58"/>
      <c r="BS216" s="97" t="s">
        <v>557</v>
      </c>
      <c r="BT216" s="57"/>
      <c r="BU216" s="57"/>
      <c r="BV216" s="57"/>
      <c r="BW216" s="57"/>
    </row>
    <row r="217" spans="1:75" s="59" customFormat="1" ht="36" hidden="1" customHeight="1" x14ac:dyDescent="0.25">
      <c r="A217" s="57">
        <v>21</v>
      </c>
      <c r="B217" s="63" t="s">
        <v>94</v>
      </c>
      <c r="C217" s="64" t="s">
        <v>531</v>
      </c>
      <c r="D217" s="65" t="s">
        <v>563</v>
      </c>
      <c r="E217" s="66" t="s">
        <v>564</v>
      </c>
      <c r="F217" s="66" t="s">
        <v>566</v>
      </c>
      <c r="G217" s="29" t="str">
        <f t="shared" si="112"/>
        <v>NAGASAMUDRA_66F02-NAGASAMUDRA</v>
      </c>
      <c r="H217" s="86">
        <v>1310403902010100</v>
      </c>
      <c r="I217" s="67" t="s">
        <v>100</v>
      </c>
      <c r="J217" s="68">
        <v>11.16</v>
      </c>
      <c r="K217" s="68">
        <v>6.84</v>
      </c>
      <c r="L217" s="69">
        <f t="shared" si="100"/>
        <v>18</v>
      </c>
      <c r="M217" s="70">
        <v>40</v>
      </c>
      <c r="N217" s="71">
        <v>1</v>
      </c>
      <c r="O217" s="71">
        <v>157</v>
      </c>
      <c r="P217" s="72">
        <v>196.49700000000001</v>
      </c>
      <c r="Q217" s="72">
        <v>191.999</v>
      </c>
      <c r="R217" s="28">
        <f>VLOOKUP(G217,'[1]CTAZ Jan-25'!$I$167:$Z$2542,18,FALSE)</f>
        <v>191.999</v>
      </c>
      <c r="S217" s="28">
        <f t="shared" si="113"/>
        <v>0</v>
      </c>
      <c r="T217" s="68">
        <f t="shared" si="89"/>
        <v>4.4980000000000189</v>
      </c>
      <c r="U217" s="73">
        <v>20000</v>
      </c>
      <c r="V217" s="74">
        <f t="shared" si="101"/>
        <v>89960.000000000378</v>
      </c>
      <c r="W217" s="75">
        <v>1</v>
      </c>
      <c r="X217" s="68">
        <f t="shared" si="102"/>
        <v>89960.000000000378</v>
      </c>
      <c r="Y217" s="71">
        <v>0</v>
      </c>
      <c r="Z217" s="71">
        <v>0</v>
      </c>
      <c r="AA217" s="71">
        <f t="shared" si="103"/>
        <v>0</v>
      </c>
      <c r="AB217" s="71">
        <v>0</v>
      </c>
      <c r="AC217" s="71">
        <v>0</v>
      </c>
      <c r="AD217" s="68">
        <f t="shared" si="96"/>
        <v>0</v>
      </c>
      <c r="AE217" s="71">
        <v>0</v>
      </c>
      <c r="AF217" s="71">
        <v>0</v>
      </c>
      <c r="AG217" s="51">
        <f t="shared" si="97"/>
        <v>0</v>
      </c>
      <c r="AH217" s="71">
        <v>0</v>
      </c>
      <c r="AI217" s="71">
        <v>0</v>
      </c>
      <c r="AJ217" s="68">
        <f t="shared" si="118"/>
        <v>0</v>
      </c>
      <c r="AK217" s="71">
        <v>0</v>
      </c>
      <c r="AL217" s="71">
        <v>0</v>
      </c>
      <c r="AM217" s="68">
        <v>0</v>
      </c>
      <c r="AN217" s="76">
        <f t="shared" si="87"/>
        <v>89960.000000000378</v>
      </c>
      <c r="AO217" s="76"/>
      <c r="AP217" s="76"/>
      <c r="AQ217" s="77">
        <v>0</v>
      </c>
      <c r="AR217" s="71">
        <v>0</v>
      </c>
      <c r="AS217" s="77">
        <v>81414.144000000262</v>
      </c>
      <c r="AT217" s="77">
        <v>0</v>
      </c>
      <c r="AU217" s="78">
        <f t="shared" si="104"/>
        <v>81414.144000000262</v>
      </c>
      <c r="AV217" s="79">
        <f>+AN217-AU217</f>
        <v>8545.8560000001162</v>
      </c>
      <c r="AW217" s="54">
        <f t="shared" si="105"/>
        <v>9.4996176078257903</v>
      </c>
      <c r="AX217" s="30">
        <f>VLOOKUP(G217,[2]Sheet4!$J$58:$AH$1975,25,FALSE)</f>
        <v>9.5</v>
      </c>
      <c r="AY217" s="30">
        <f t="shared" si="114"/>
        <v>-3.8239217420965588E-4</v>
      </c>
      <c r="AZ217" s="80" t="str">
        <f t="shared" si="115"/>
        <v>5-10</v>
      </c>
      <c r="BA217" s="79">
        <f t="shared" si="119"/>
        <v>90.500382392174203</v>
      </c>
      <c r="BB217" s="79">
        <f t="shared" si="106"/>
        <v>90.500382392174203</v>
      </c>
      <c r="BC217" s="77">
        <v>2084426</v>
      </c>
      <c r="BD217" s="77">
        <v>474114.99499999976</v>
      </c>
      <c r="BE217" s="77">
        <v>474106.99499999976</v>
      </c>
      <c r="BF217" s="77">
        <v>2084434.02</v>
      </c>
      <c r="BG217" s="79">
        <f t="shared" si="107"/>
        <v>99.99831264564834</v>
      </c>
      <c r="BH217" s="81">
        <f t="shared" si="108"/>
        <v>9.5011446699663651</v>
      </c>
      <c r="BI217" s="82">
        <f t="shared" si="109"/>
        <v>9.5011446699663651</v>
      </c>
      <c r="BJ217" s="82" t="str">
        <f t="shared" si="116"/>
        <v>5-10</v>
      </c>
      <c r="BK217" s="82">
        <f t="shared" si="120"/>
        <v>99.99831264564834</v>
      </c>
      <c r="BL217" s="82">
        <f t="shared" si="121"/>
        <v>9.5011446699663651</v>
      </c>
      <c r="BM217" s="82" t="str">
        <f t="shared" si="110"/>
        <v>5-10</v>
      </c>
      <c r="BN217" s="77"/>
      <c r="BO217" s="68">
        <f t="shared" si="111"/>
        <v>81414.144000000262</v>
      </c>
      <c r="BP217" s="81">
        <f t="shared" si="122"/>
        <v>9.4996176078257903</v>
      </c>
      <c r="BQ217" s="84" t="str">
        <f t="shared" si="117"/>
        <v>5-10</v>
      </c>
      <c r="BR217" s="58"/>
      <c r="BS217" s="57"/>
      <c r="BT217" s="57"/>
      <c r="BU217" s="57"/>
      <c r="BV217" s="57"/>
      <c r="BW217" s="57"/>
    </row>
    <row r="218" spans="1:75" s="59" customFormat="1" ht="36" hidden="1" customHeight="1" x14ac:dyDescent="0.25">
      <c r="A218" s="57">
        <v>22</v>
      </c>
      <c r="B218" s="63" t="s">
        <v>94</v>
      </c>
      <c r="C218" s="64" t="s">
        <v>531</v>
      </c>
      <c r="D218" s="65" t="s">
        <v>563</v>
      </c>
      <c r="E218" s="66" t="s">
        <v>564</v>
      </c>
      <c r="F218" s="66" t="s">
        <v>567</v>
      </c>
      <c r="G218" s="29" t="str">
        <f t="shared" si="112"/>
        <v>NAGASAMUDRA_66F03-AMAKUNDI</v>
      </c>
      <c r="H218" s="86">
        <v>1310403902010100</v>
      </c>
      <c r="I218" s="67" t="s">
        <v>100</v>
      </c>
      <c r="J218" s="68">
        <v>11.96</v>
      </c>
      <c r="K218" s="68">
        <v>7.22</v>
      </c>
      <c r="L218" s="69">
        <f t="shared" si="100"/>
        <v>19.18</v>
      </c>
      <c r="M218" s="70">
        <v>174</v>
      </c>
      <c r="N218" s="71">
        <v>2</v>
      </c>
      <c r="O218" s="71">
        <v>451</v>
      </c>
      <c r="P218" s="72">
        <v>237.81</v>
      </c>
      <c r="Q218" s="72">
        <v>220.971</v>
      </c>
      <c r="R218" s="28">
        <f>VLOOKUP(G218,'[1]CTAZ Jan-25'!$I$167:$Z$2542,18,FALSE)</f>
        <v>220.971</v>
      </c>
      <c r="S218" s="28">
        <f t="shared" si="113"/>
        <v>0</v>
      </c>
      <c r="T218" s="68">
        <f t="shared" si="89"/>
        <v>16.838999999999999</v>
      </c>
      <c r="U218" s="73">
        <v>20000</v>
      </c>
      <c r="V218" s="74">
        <f t="shared" si="101"/>
        <v>336780</v>
      </c>
      <c r="W218" s="75">
        <v>1</v>
      </c>
      <c r="X218" s="68">
        <f t="shared" si="102"/>
        <v>336780</v>
      </c>
      <c r="Y218" s="71">
        <v>0</v>
      </c>
      <c r="Z218" s="71">
        <v>0</v>
      </c>
      <c r="AA218" s="71">
        <f t="shared" si="103"/>
        <v>0</v>
      </c>
      <c r="AB218" s="71">
        <v>0</v>
      </c>
      <c r="AC218" s="71">
        <v>0</v>
      </c>
      <c r="AD218" s="68">
        <f t="shared" si="96"/>
        <v>0</v>
      </c>
      <c r="AE218" s="71">
        <v>0</v>
      </c>
      <c r="AF218" s="71">
        <v>0</v>
      </c>
      <c r="AG218" s="51">
        <f t="shared" si="97"/>
        <v>0</v>
      </c>
      <c r="AH218" s="71">
        <v>0</v>
      </c>
      <c r="AI218" s="71">
        <v>0</v>
      </c>
      <c r="AJ218" s="68">
        <f t="shared" si="118"/>
        <v>0</v>
      </c>
      <c r="AK218" s="71">
        <v>0</v>
      </c>
      <c r="AL218" s="71">
        <v>0</v>
      </c>
      <c r="AM218" s="68">
        <v>0</v>
      </c>
      <c r="AN218" s="76">
        <f t="shared" si="87"/>
        <v>336780</v>
      </c>
      <c r="AO218" s="76"/>
      <c r="AP218" s="76"/>
      <c r="AQ218" s="77">
        <v>0</v>
      </c>
      <c r="AR218" s="71">
        <v>0</v>
      </c>
      <c r="AS218" s="77">
        <v>304787.0729999991</v>
      </c>
      <c r="AT218" s="77">
        <v>0</v>
      </c>
      <c r="AU218" s="78">
        <f t="shared" si="104"/>
        <v>304787.0729999991</v>
      </c>
      <c r="AV218" s="79">
        <f t="shared" si="99"/>
        <v>31992.927000000898</v>
      </c>
      <c r="AW218" s="54">
        <f t="shared" si="105"/>
        <v>9.4996517014077124</v>
      </c>
      <c r="AX218" s="30">
        <f>VLOOKUP(G218,[2]Sheet4!$J$58:$AH$1975,25,FALSE)</f>
        <v>9.5</v>
      </c>
      <c r="AY218" s="30">
        <f t="shared" si="114"/>
        <v>-3.4829859228757698E-4</v>
      </c>
      <c r="AZ218" s="80" t="str">
        <f t="shared" si="115"/>
        <v>5-10</v>
      </c>
      <c r="BA218" s="79">
        <f t="shared" si="119"/>
        <v>90.500348298592286</v>
      </c>
      <c r="BB218" s="79">
        <f t="shared" si="106"/>
        <v>90.500348298592286</v>
      </c>
      <c r="BC218" s="77">
        <v>7189270</v>
      </c>
      <c r="BD218" s="77">
        <v>1774283.7640000063</v>
      </c>
      <c r="BE218" s="77">
        <v>1773940.6760000072</v>
      </c>
      <c r="BF218" s="77">
        <v>7189613.4499999993</v>
      </c>
      <c r="BG218" s="79">
        <f t="shared" si="107"/>
        <v>99.980663295975518</v>
      </c>
      <c r="BH218" s="81">
        <f t="shared" si="108"/>
        <v>9.517151485899344</v>
      </c>
      <c r="BI218" s="82">
        <f t="shared" si="109"/>
        <v>9.517151485899344</v>
      </c>
      <c r="BJ218" s="82" t="str">
        <f t="shared" si="116"/>
        <v>5-10</v>
      </c>
      <c r="BK218" s="82">
        <f t="shared" si="120"/>
        <v>99.980663295975518</v>
      </c>
      <c r="BL218" s="82">
        <f t="shared" si="121"/>
        <v>9.517151485899344</v>
      </c>
      <c r="BM218" s="82" t="str">
        <f t="shared" si="110"/>
        <v>5-10</v>
      </c>
      <c r="BN218" s="77"/>
      <c r="BO218" s="68">
        <f t="shared" si="111"/>
        <v>304787.0729999991</v>
      </c>
      <c r="BP218" s="81">
        <f t="shared" si="122"/>
        <v>9.4996517014077124</v>
      </c>
      <c r="BQ218" s="84" t="str">
        <f t="shared" si="117"/>
        <v>5-10</v>
      </c>
      <c r="BR218" s="58"/>
      <c r="BS218" s="57"/>
      <c r="BT218" s="57"/>
      <c r="BU218" s="57"/>
      <c r="BV218" s="57"/>
      <c r="BW218" s="57"/>
    </row>
    <row r="219" spans="1:75" s="59" customFormat="1" ht="36" hidden="1" customHeight="1" x14ac:dyDescent="0.25">
      <c r="A219" s="57">
        <v>23</v>
      </c>
      <c r="B219" s="63" t="s">
        <v>94</v>
      </c>
      <c r="C219" s="64" t="s">
        <v>531</v>
      </c>
      <c r="D219" s="65" t="s">
        <v>563</v>
      </c>
      <c r="E219" s="66" t="s">
        <v>564</v>
      </c>
      <c r="F219" s="66" t="s">
        <v>568</v>
      </c>
      <c r="G219" s="29" t="str">
        <f t="shared" si="112"/>
        <v>NAGASAMUDRA_66F04-CHIKKANAHALLI</v>
      </c>
      <c r="H219" s="86">
        <v>1310403902010100</v>
      </c>
      <c r="I219" s="67" t="s">
        <v>100</v>
      </c>
      <c r="J219" s="68">
        <v>11.16</v>
      </c>
      <c r="K219" s="68">
        <v>6.84</v>
      </c>
      <c r="L219" s="69">
        <f t="shared" si="100"/>
        <v>18</v>
      </c>
      <c r="M219" s="70">
        <v>122</v>
      </c>
      <c r="N219" s="71">
        <v>1</v>
      </c>
      <c r="O219" s="71">
        <v>405</v>
      </c>
      <c r="P219" s="72">
        <v>580.26499999999999</v>
      </c>
      <c r="Q219" s="72">
        <v>565.36300000000006</v>
      </c>
      <c r="R219" s="28">
        <f>VLOOKUP(G219,'[1]CTAZ Jan-25'!$I$167:$Z$2542,18,FALSE)</f>
        <v>565.36300000000006</v>
      </c>
      <c r="S219" s="28">
        <f t="shared" si="113"/>
        <v>0</v>
      </c>
      <c r="T219" s="68">
        <f t="shared" si="89"/>
        <v>14.90199999999993</v>
      </c>
      <c r="U219" s="73">
        <v>20000</v>
      </c>
      <c r="V219" s="74">
        <f t="shared" si="101"/>
        <v>298039.9999999986</v>
      </c>
      <c r="W219" s="75">
        <v>1</v>
      </c>
      <c r="X219" s="68">
        <f t="shared" si="102"/>
        <v>298039.9999999986</v>
      </c>
      <c r="Y219" s="71">
        <v>0</v>
      </c>
      <c r="Z219" s="71">
        <v>0</v>
      </c>
      <c r="AA219" s="71">
        <f t="shared" si="103"/>
        <v>0</v>
      </c>
      <c r="AB219" s="71">
        <v>0</v>
      </c>
      <c r="AC219" s="71">
        <v>0</v>
      </c>
      <c r="AD219" s="68">
        <f t="shared" si="96"/>
        <v>0</v>
      </c>
      <c r="AE219" s="71">
        <v>0</v>
      </c>
      <c r="AF219" s="71">
        <v>0</v>
      </c>
      <c r="AG219" s="51">
        <f t="shared" si="97"/>
        <v>0</v>
      </c>
      <c r="AH219" s="71">
        <v>0</v>
      </c>
      <c r="AI219" s="71">
        <v>0</v>
      </c>
      <c r="AJ219" s="68">
        <f t="shared" si="118"/>
        <v>0</v>
      </c>
      <c r="AK219" s="71">
        <v>0</v>
      </c>
      <c r="AL219" s="71">
        <v>0</v>
      </c>
      <c r="AM219" s="68">
        <v>0</v>
      </c>
      <c r="AN219" s="76">
        <f t="shared" si="87"/>
        <v>298039.9999999986</v>
      </c>
      <c r="AO219" s="76"/>
      <c r="AP219" s="76"/>
      <c r="AQ219" s="77">
        <v>0</v>
      </c>
      <c r="AR219" s="71">
        <v>0</v>
      </c>
      <c r="AS219" s="77">
        <v>269725.10800000257</v>
      </c>
      <c r="AT219" s="77">
        <v>0</v>
      </c>
      <c r="AU219" s="78">
        <f t="shared" si="104"/>
        <v>269725.10800000257</v>
      </c>
      <c r="AV219" s="79">
        <f t="shared" si="99"/>
        <v>28314.891999996034</v>
      </c>
      <c r="AW219" s="54">
        <f t="shared" si="105"/>
        <v>9.5003663937713618</v>
      </c>
      <c r="AX219" s="30">
        <f>VLOOKUP(G219,[2]Sheet4!$J$58:$AH$1975,25,FALSE)</f>
        <v>9.5</v>
      </c>
      <c r="AY219" s="30">
        <f t="shared" si="114"/>
        <v>3.6639377136182816E-4</v>
      </c>
      <c r="AZ219" s="80" t="str">
        <f t="shared" si="115"/>
        <v>5-10</v>
      </c>
      <c r="BA219" s="79">
        <f t="shared" si="119"/>
        <v>90.499633606228642</v>
      </c>
      <c r="BB219" s="79">
        <f t="shared" si="106"/>
        <v>90.499633606228642</v>
      </c>
      <c r="BC219" s="77">
        <v>10121803</v>
      </c>
      <c r="BD219" s="77">
        <v>1569979.4909999939</v>
      </c>
      <c r="BE219" s="77">
        <v>1569944.4909999939</v>
      </c>
      <c r="BF219" s="77">
        <v>10121840.589999957</v>
      </c>
      <c r="BG219" s="79">
        <f t="shared" si="107"/>
        <v>99.997770671515099</v>
      </c>
      <c r="BH219" s="81">
        <f t="shared" si="108"/>
        <v>9.5023839278820752</v>
      </c>
      <c r="BI219" s="82">
        <f t="shared" si="109"/>
        <v>9.5023839278820752</v>
      </c>
      <c r="BJ219" s="82" t="str">
        <f t="shared" si="116"/>
        <v>5-10</v>
      </c>
      <c r="BK219" s="82">
        <f t="shared" si="120"/>
        <v>99.997770671515099</v>
      </c>
      <c r="BL219" s="82">
        <f t="shared" si="121"/>
        <v>9.5023839278820752</v>
      </c>
      <c r="BM219" s="82" t="str">
        <f t="shared" si="110"/>
        <v>5-10</v>
      </c>
      <c r="BN219" s="77"/>
      <c r="BO219" s="68">
        <f t="shared" si="111"/>
        <v>269725.10800000257</v>
      </c>
      <c r="BP219" s="81">
        <f t="shared" si="122"/>
        <v>9.5003663937713618</v>
      </c>
      <c r="BQ219" s="84" t="str">
        <f t="shared" si="117"/>
        <v>5-10</v>
      </c>
      <c r="BR219" s="58"/>
      <c r="BS219" s="57"/>
      <c r="BT219" s="57"/>
      <c r="BU219" s="57"/>
      <c r="BV219" s="57"/>
      <c r="BW219" s="57"/>
    </row>
    <row r="220" spans="1:75" s="59" customFormat="1" ht="36" hidden="1" customHeight="1" x14ac:dyDescent="0.25">
      <c r="A220" s="57">
        <v>24</v>
      </c>
      <c r="B220" s="63" t="s">
        <v>94</v>
      </c>
      <c r="C220" s="64" t="s">
        <v>531</v>
      </c>
      <c r="D220" s="65" t="s">
        <v>563</v>
      </c>
      <c r="E220" s="66" t="s">
        <v>564</v>
      </c>
      <c r="F220" s="66" t="s">
        <v>569</v>
      </c>
      <c r="G220" s="29" t="str">
        <f t="shared" si="112"/>
        <v>NAGASAMUDRA_66F05-BHATRAHALLI</v>
      </c>
      <c r="H220" s="86">
        <v>1310403902010100</v>
      </c>
      <c r="I220" s="67" t="s">
        <v>103</v>
      </c>
      <c r="J220" s="68">
        <v>23.605599999999999</v>
      </c>
      <c r="K220" s="68">
        <v>14.44</v>
      </c>
      <c r="L220" s="69">
        <f t="shared" si="100"/>
        <v>38.0456</v>
      </c>
      <c r="M220" s="70">
        <v>82</v>
      </c>
      <c r="N220" s="71">
        <v>2250</v>
      </c>
      <c r="O220" s="71">
        <v>0</v>
      </c>
      <c r="P220" s="72">
        <v>2426.5889999999999</v>
      </c>
      <c r="Q220" s="72">
        <v>2397.096</v>
      </c>
      <c r="R220" s="28">
        <f>VLOOKUP(G220,'[1]CTAZ Jan-25'!$I$167:$Z$2542,18,FALSE)</f>
        <v>2397.096</v>
      </c>
      <c r="S220" s="28">
        <f t="shared" si="113"/>
        <v>0</v>
      </c>
      <c r="T220" s="68">
        <f t="shared" si="89"/>
        <v>29.492999999999938</v>
      </c>
      <c r="U220" s="73">
        <v>10000</v>
      </c>
      <c r="V220" s="74">
        <f t="shared" si="101"/>
        <v>294929.99999999936</v>
      </c>
      <c r="W220" s="75">
        <v>1</v>
      </c>
      <c r="X220" s="68">
        <f t="shared" si="102"/>
        <v>294929.99999999936</v>
      </c>
      <c r="Y220" s="71">
        <v>0</v>
      </c>
      <c r="Z220" s="71">
        <v>0</v>
      </c>
      <c r="AA220" s="71">
        <f t="shared" si="103"/>
        <v>0</v>
      </c>
      <c r="AB220" s="71">
        <v>0</v>
      </c>
      <c r="AC220" s="71">
        <v>0</v>
      </c>
      <c r="AD220" s="68">
        <f t="shared" si="96"/>
        <v>0</v>
      </c>
      <c r="AE220" s="71">
        <v>0</v>
      </c>
      <c r="AF220" s="71">
        <v>0</v>
      </c>
      <c r="AG220" s="51">
        <f t="shared" si="97"/>
        <v>0</v>
      </c>
      <c r="AH220" s="71">
        <v>0</v>
      </c>
      <c r="AI220" s="71">
        <v>0</v>
      </c>
      <c r="AJ220" s="68">
        <f t="shared" si="118"/>
        <v>0</v>
      </c>
      <c r="AK220" s="71">
        <v>0</v>
      </c>
      <c r="AL220" s="71">
        <v>0</v>
      </c>
      <c r="AM220" s="68">
        <v>0</v>
      </c>
      <c r="AN220" s="76">
        <f t="shared" si="87"/>
        <v>294929.99999999936</v>
      </c>
      <c r="AO220" s="28">
        <f>X220+Y220-AJ220+AM220</f>
        <v>294929.99999999936</v>
      </c>
      <c r="AP220" s="28">
        <f>AN220-AO220</f>
        <v>0</v>
      </c>
      <c r="AQ220" s="77">
        <v>0</v>
      </c>
      <c r="AR220" s="71">
        <v>0</v>
      </c>
      <c r="AS220" s="77">
        <v>243700.65</v>
      </c>
      <c r="AT220" s="77">
        <v>0</v>
      </c>
      <c r="AU220" s="99">
        <f t="shared" si="104"/>
        <v>243700.65</v>
      </c>
      <c r="AV220" s="79">
        <f t="shared" si="99"/>
        <v>51229.349999999366</v>
      </c>
      <c r="AW220" s="54">
        <f t="shared" si="105"/>
        <v>17.370003051571381</v>
      </c>
      <c r="AX220" s="30">
        <f>VLOOKUP(G220,[2]Sheet4!$J$58:$AH$1975,25,FALSE)</f>
        <v>15.51</v>
      </c>
      <c r="AY220" s="30">
        <f t="shared" si="114"/>
        <v>1.8600030515713808</v>
      </c>
      <c r="AZ220" s="80" t="str">
        <f t="shared" si="115"/>
        <v>15-20</v>
      </c>
      <c r="BA220" s="79">
        <f t="shared" si="119"/>
        <v>82.629996948428612</v>
      </c>
      <c r="BB220" s="79">
        <f t="shared" si="106"/>
        <v>82.629996948428612</v>
      </c>
      <c r="BC220" s="77">
        <v>39191443</v>
      </c>
      <c r="BD220" s="77">
        <v>2481897.9400000023</v>
      </c>
      <c r="BE220" s="77">
        <v>1535534.9400000018</v>
      </c>
      <c r="BF220" s="77">
        <v>40137806</v>
      </c>
      <c r="BG220" s="79">
        <f t="shared" si="107"/>
        <v>61.869382912659191</v>
      </c>
      <c r="BH220" s="81">
        <f t="shared" si="108"/>
        <v>48.877330787258103</v>
      </c>
      <c r="BI220" s="82">
        <f t="shared" si="109"/>
        <v>48.877330787258103</v>
      </c>
      <c r="BJ220" s="82" t="str">
        <f t="shared" si="116"/>
        <v>&gt;30</v>
      </c>
      <c r="BK220" s="82">
        <f t="shared" si="120"/>
        <v>61.869382912659191</v>
      </c>
      <c r="BL220" s="82">
        <f t="shared" si="121"/>
        <v>48.877330787258103</v>
      </c>
      <c r="BM220" s="82" t="str">
        <f t="shared" si="110"/>
        <v>&gt;30</v>
      </c>
      <c r="BN220" s="77"/>
      <c r="BO220" s="68">
        <f t="shared" si="111"/>
        <v>243700.65</v>
      </c>
      <c r="BP220" s="81">
        <f t="shared" si="122"/>
        <v>17.370003051571381</v>
      </c>
      <c r="BQ220" s="84" t="str">
        <f t="shared" si="117"/>
        <v>15-20</v>
      </c>
      <c r="BR220" s="58"/>
      <c r="BS220" s="57" t="s">
        <v>570</v>
      </c>
      <c r="BT220" s="57"/>
      <c r="BU220" s="57"/>
      <c r="BV220" s="57"/>
      <c r="BW220" s="57"/>
    </row>
    <row r="221" spans="1:75" s="102" customFormat="1" ht="36" hidden="1" customHeight="1" x14ac:dyDescent="0.25">
      <c r="A221" s="57">
        <v>25</v>
      </c>
      <c r="B221" s="63" t="s">
        <v>94</v>
      </c>
      <c r="C221" s="64" t="s">
        <v>531</v>
      </c>
      <c r="D221" s="65" t="s">
        <v>563</v>
      </c>
      <c r="E221" s="66" t="s">
        <v>564</v>
      </c>
      <c r="F221" s="66" t="s">
        <v>571</v>
      </c>
      <c r="G221" s="29" t="str">
        <f t="shared" si="112"/>
        <v>NAGASAMUDRA_66F06-BYRAPURA</v>
      </c>
      <c r="H221" s="86">
        <v>1310403902020300</v>
      </c>
      <c r="I221" s="67" t="s">
        <v>100</v>
      </c>
      <c r="J221" s="68">
        <v>11.2</v>
      </c>
      <c r="K221" s="68">
        <v>9.1999999999999993</v>
      </c>
      <c r="L221" s="69">
        <f t="shared" si="100"/>
        <v>20.399999999999999</v>
      </c>
      <c r="M221" s="70">
        <v>79</v>
      </c>
      <c r="N221" s="71">
        <v>0</v>
      </c>
      <c r="O221" s="71">
        <v>304</v>
      </c>
      <c r="P221" s="72">
        <v>3271.2</v>
      </c>
      <c r="Q221" s="72">
        <v>3119.4</v>
      </c>
      <c r="R221" s="28">
        <f>VLOOKUP(G221,'[1]CTAZ Jan-25'!$I$167:$Z$2542,18,FALSE)</f>
        <v>3119.4</v>
      </c>
      <c r="S221" s="28">
        <f t="shared" si="113"/>
        <v>0</v>
      </c>
      <c r="T221" s="68">
        <f t="shared" si="89"/>
        <v>151.79999999999973</v>
      </c>
      <c r="U221" s="73">
        <v>2000</v>
      </c>
      <c r="V221" s="74">
        <f t="shared" si="101"/>
        <v>303599.99999999948</v>
      </c>
      <c r="W221" s="75">
        <v>1</v>
      </c>
      <c r="X221" s="68">
        <f t="shared" si="102"/>
        <v>303599.99999999948</v>
      </c>
      <c r="Y221" s="71">
        <v>0</v>
      </c>
      <c r="Z221" s="71">
        <v>0</v>
      </c>
      <c r="AA221" s="71">
        <f t="shared" si="103"/>
        <v>0</v>
      </c>
      <c r="AB221" s="71">
        <v>0</v>
      </c>
      <c r="AC221" s="71">
        <v>0</v>
      </c>
      <c r="AD221" s="68">
        <f t="shared" si="96"/>
        <v>0</v>
      </c>
      <c r="AE221" s="71">
        <v>0</v>
      </c>
      <c r="AF221" s="71">
        <v>0</v>
      </c>
      <c r="AG221" s="51">
        <f t="shared" si="97"/>
        <v>0</v>
      </c>
      <c r="AH221" s="71">
        <v>0</v>
      </c>
      <c r="AI221" s="71">
        <v>0</v>
      </c>
      <c r="AJ221" s="68">
        <f t="shared" si="118"/>
        <v>0</v>
      </c>
      <c r="AK221" s="71">
        <v>0</v>
      </c>
      <c r="AL221" s="71">
        <v>0</v>
      </c>
      <c r="AM221" s="68">
        <v>0</v>
      </c>
      <c r="AN221" s="76">
        <f t="shared" si="87"/>
        <v>303599.99999999948</v>
      </c>
      <c r="AO221" s="76"/>
      <c r="AP221" s="76"/>
      <c r="AQ221" s="77">
        <v>0</v>
      </c>
      <c r="AR221" s="71">
        <v>0</v>
      </c>
      <c r="AS221" s="77">
        <v>274757.50600000174</v>
      </c>
      <c r="AT221" s="77">
        <v>0</v>
      </c>
      <c r="AU221" s="78">
        <f t="shared" si="104"/>
        <v>274757.50600000174</v>
      </c>
      <c r="AV221" s="79">
        <f t="shared" si="99"/>
        <v>28842.493999997736</v>
      </c>
      <c r="AW221" s="54">
        <f t="shared" si="105"/>
        <v>9.500162714096767</v>
      </c>
      <c r="AX221" s="30">
        <f>VLOOKUP(G221,[2]Sheet4!$J$58:$AH$1975,25,FALSE)</f>
        <v>9.5</v>
      </c>
      <c r="AY221" s="30">
        <f t="shared" si="114"/>
        <v>1.6271409676704707E-4</v>
      </c>
      <c r="AZ221" s="80" t="str">
        <f t="shared" si="115"/>
        <v>5-10</v>
      </c>
      <c r="BA221" s="79">
        <f t="shared" si="119"/>
        <v>90.499837285903226</v>
      </c>
      <c r="BB221" s="79">
        <f t="shared" si="106"/>
        <v>90.499837285903226</v>
      </c>
      <c r="BC221" s="77">
        <v>7769784</v>
      </c>
      <c r="BD221" s="77">
        <v>1599088.2969999956</v>
      </c>
      <c r="BE221" s="77">
        <v>1599088.6190000002</v>
      </c>
      <c r="BF221" s="77">
        <v>7769784.0499999998</v>
      </c>
      <c r="BG221" s="79">
        <f t="shared" si="107"/>
        <v>100.00002013647433</v>
      </c>
      <c r="BH221" s="100">
        <f t="shared" si="108"/>
        <v>9.5001444906202543</v>
      </c>
      <c r="BI221" s="100">
        <f t="shared" si="109"/>
        <v>9.5001444906202543</v>
      </c>
      <c r="BJ221" s="100" t="str">
        <f t="shared" si="116"/>
        <v>5-10</v>
      </c>
      <c r="BK221" s="100">
        <f t="shared" si="120"/>
        <v>100</v>
      </c>
      <c r="BL221" s="100">
        <f t="shared" si="121"/>
        <v>9.5001627140967706</v>
      </c>
      <c r="BM221" s="100" t="str">
        <f t="shared" si="110"/>
        <v>5-10</v>
      </c>
      <c r="BN221" s="77"/>
      <c r="BO221" s="68">
        <f t="shared" si="111"/>
        <v>274757.50600000174</v>
      </c>
      <c r="BP221" s="81">
        <f t="shared" si="122"/>
        <v>9.500162714096767</v>
      </c>
      <c r="BQ221" s="84" t="str">
        <f t="shared" si="117"/>
        <v>5-10</v>
      </c>
      <c r="BR221" s="58"/>
      <c r="BS221" s="57"/>
      <c r="BT221" s="57"/>
      <c r="BU221" s="57"/>
      <c r="BV221" s="57"/>
      <c r="BW221" s="57"/>
    </row>
    <row r="222" spans="1:75" s="102" customFormat="1" ht="36" hidden="1" customHeight="1" x14ac:dyDescent="0.25">
      <c r="A222" s="57">
        <v>26</v>
      </c>
      <c r="B222" s="63" t="s">
        <v>94</v>
      </c>
      <c r="C222" s="64" t="s">
        <v>531</v>
      </c>
      <c r="D222" s="65" t="s">
        <v>563</v>
      </c>
      <c r="E222" s="66" t="s">
        <v>564</v>
      </c>
      <c r="F222" s="66" t="s">
        <v>572</v>
      </c>
      <c r="G222" s="29" t="str">
        <f t="shared" si="112"/>
        <v>NAGASAMUDRA_66F07-NAGASAMUDRA</v>
      </c>
      <c r="H222" s="86">
        <v>1310403902020300</v>
      </c>
      <c r="I222" s="67" t="s">
        <v>103</v>
      </c>
      <c r="J222" s="68">
        <v>12</v>
      </c>
      <c r="K222" s="68">
        <v>9</v>
      </c>
      <c r="L222" s="69">
        <f t="shared" si="100"/>
        <v>21</v>
      </c>
      <c r="M222" s="70">
        <v>25</v>
      </c>
      <c r="N222" s="71">
        <v>1318</v>
      </c>
      <c r="O222" s="71">
        <v>0</v>
      </c>
      <c r="P222" s="72">
        <v>1853.5</v>
      </c>
      <c r="Q222" s="72">
        <v>1777.4</v>
      </c>
      <c r="R222" s="28">
        <f>VLOOKUP(G222,'[1]CTAZ Jan-25'!$I$167:$Z$2542,18,FALSE)</f>
        <v>1777.4</v>
      </c>
      <c r="S222" s="28">
        <f t="shared" si="113"/>
        <v>0</v>
      </c>
      <c r="T222" s="68">
        <f t="shared" si="89"/>
        <v>76.099999999999909</v>
      </c>
      <c r="U222" s="73">
        <v>2000</v>
      </c>
      <c r="V222" s="74">
        <f t="shared" si="101"/>
        <v>152199.99999999983</v>
      </c>
      <c r="W222" s="75">
        <v>1</v>
      </c>
      <c r="X222" s="68">
        <f t="shared" si="102"/>
        <v>152199.99999999983</v>
      </c>
      <c r="Y222" s="71">
        <v>0</v>
      </c>
      <c r="Z222" s="71">
        <v>0</v>
      </c>
      <c r="AA222" s="71">
        <f t="shared" si="103"/>
        <v>0</v>
      </c>
      <c r="AB222" s="71">
        <v>0</v>
      </c>
      <c r="AC222" s="71">
        <v>0</v>
      </c>
      <c r="AD222" s="68">
        <f t="shared" si="96"/>
        <v>0</v>
      </c>
      <c r="AE222" s="71">
        <v>0</v>
      </c>
      <c r="AF222" s="71">
        <v>0</v>
      </c>
      <c r="AG222" s="51">
        <f t="shared" si="97"/>
        <v>0</v>
      </c>
      <c r="AH222" s="71">
        <v>0</v>
      </c>
      <c r="AI222" s="71">
        <v>0</v>
      </c>
      <c r="AJ222" s="68">
        <f t="shared" si="118"/>
        <v>0</v>
      </c>
      <c r="AK222" s="71">
        <v>0</v>
      </c>
      <c r="AL222" s="71">
        <v>0</v>
      </c>
      <c r="AM222" s="68">
        <v>0</v>
      </c>
      <c r="AN222" s="76">
        <f t="shared" si="87"/>
        <v>152199.99999999983</v>
      </c>
      <c r="AO222" s="28">
        <f t="shared" ref="AO222:AO223" si="123">X222+Y222-AJ222+AM222</f>
        <v>152199.99999999983</v>
      </c>
      <c r="AP222" s="28">
        <f t="shared" ref="AP222:AP223" si="124">AN222-AO222</f>
        <v>0</v>
      </c>
      <c r="AQ222" s="77">
        <v>0</v>
      </c>
      <c r="AR222" s="71">
        <v>0</v>
      </c>
      <c r="AS222" s="77">
        <v>128251.5</v>
      </c>
      <c r="AT222" s="77">
        <v>0</v>
      </c>
      <c r="AU222" s="78">
        <f t="shared" si="104"/>
        <v>128251.5</v>
      </c>
      <c r="AV222" s="79">
        <f t="shared" si="99"/>
        <v>23948.499999999825</v>
      </c>
      <c r="AW222" s="54">
        <f t="shared" si="105"/>
        <v>15.734888304861927</v>
      </c>
      <c r="AX222" s="30">
        <f>VLOOKUP(G222,[2]Sheet4!$J$58:$AH$1975,25,FALSE)</f>
        <v>12.87</v>
      </c>
      <c r="AY222" s="30">
        <f t="shared" si="114"/>
        <v>2.8648883048619282</v>
      </c>
      <c r="AZ222" s="80" t="str">
        <f t="shared" si="115"/>
        <v>15-20</v>
      </c>
      <c r="BA222" s="79">
        <f t="shared" si="119"/>
        <v>84.265111695138074</v>
      </c>
      <c r="BB222" s="79">
        <f t="shared" si="106"/>
        <v>84.265111695138074</v>
      </c>
      <c r="BC222" s="77">
        <v>17902379</v>
      </c>
      <c r="BD222" s="77">
        <v>1230792.7800000014</v>
      </c>
      <c r="BE222" s="77">
        <v>623045.78000000131</v>
      </c>
      <c r="BF222" s="77">
        <v>18510126</v>
      </c>
      <c r="BG222" s="79">
        <f t="shared" si="107"/>
        <v>50.621501045854409</v>
      </c>
      <c r="BH222" s="100">
        <f t="shared" si="108"/>
        <v>57.343735601955295</v>
      </c>
      <c r="BI222" s="100">
        <f t="shared" si="109"/>
        <v>57.343735601955295</v>
      </c>
      <c r="BJ222" s="100" t="str">
        <f t="shared" si="116"/>
        <v>&gt;30</v>
      </c>
      <c r="BK222" s="100">
        <f t="shared" si="120"/>
        <v>50.621501045854409</v>
      </c>
      <c r="BL222" s="100">
        <f t="shared" si="121"/>
        <v>57.343735601955295</v>
      </c>
      <c r="BM222" s="100" t="str">
        <f t="shared" si="110"/>
        <v>&gt;30</v>
      </c>
      <c r="BN222" s="77"/>
      <c r="BO222" s="68">
        <f t="shared" si="111"/>
        <v>128251.5</v>
      </c>
      <c r="BP222" s="81">
        <f t="shared" si="122"/>
        <v>15.734888304861927</v>
      </c>
      <c r="BQ222" s="84" t="str">
        <f t="shared" si="117"/>
        <v>15-20</v>
      </c>
      <c r="BR222" s="58" t="s">
        <v>536</v>
      </c>
      <c r="BS222" s="57" t="s">
        <v>537</v>
      </c>
      <c r="BT222" s="57"/>
      <c r="BU222" s="57"/>
      <c r="BV222" s="57"/>
      <c r="BW222" s="57"/>
    </row>
    <row r="223" spans="1:75" s="102" customFormat="1" ht="36" hidden="1" customHeight="1" x14ac:dyDescent="0.25">
      <c r="A223" s="57">
        <v>27</v>
      </c>
      <c r="B223" s="63" t="s">
        <v>94</v>
      </c>
      <c r="C223" s="64" t="s">
        <v>531</v>
      </c>
      <c r="D223" s="65" t="s">
        <v>563</v>
      </c>
      <c r="E223" s="66" t="s">
        <v>564</v>
      </c>
      <c r="F223" s="66" t="s">
        <v>573</v>
      </c>
      <c r="G223" s="29" t="str">
        <f t="shared" si="112"/>
        <v>NAGASAMUDRA_66F08-ROPPA</v>
      </c>
      <c r="H223" s="86">
        <v>1310403902020300</v>
      </c>
      <c r="I223" s="67" t="s">
        <v>103</v>
      </c>
      <c r="J223" s="68">
        <v>23.07</v>
      </c>
      <c r="K223" s="68">
        <v>18</v>
      </c>
      <c r="L223" s="69">
        <f t="shared" si="100"/>
        <v>41.07</v>
      </c>
      <c r="M223" s="70">
        <v>74</v>
      </c>
      <c r="N223" s="71">
        <v>2047</v>
      </c>
      <c r="O223" s="71">
        <v>0</v>
      </c>
      <c r="P223" s="72">
        <v>2639.7</v>
      </c>
      <c r="Q223" s="72">
        <v>2519.6</v>
      </c>
      <c r="R223" s="28">
        <f>VLOOKUP(G223,'[1]CTAZ Jan-25'!$I$167:$Z$2542,18,FALSE)</f>
        <v>2519.6</v>
      </c>
      <c r="S223" s="28">
        <f t="shared" si="113"/>
        <v>0</v>
      </c>
      <c r="T223" s="68">
        <f t="shared" si="89"/>
        <v>120.09999999999991</v>
      </c>
      <c r="U223" s="73">
        <v>2000</v>
      </c>
      <c r="V223" s="74">
        <f t="shared" si="101"/>
        <v>240199.99999999983</v>
      </c>
      <c r="W223" s="75">
        <v>1</v>
      </c>
      <c r="X223" s="68">
        <f t="shared" si="102"/>
        <v>240199.99999999983</v>
      </c>
      <c r="Y223" s="71">
        <v>0</v>
      </c>
      <c r="Z223" s="71">
        <v>0</v>
      </c>
      <c r="AA223" s="71">
        <f t="shared" si="103"/>
        <v>0</v>
      </c>
      <c r="AB223" s="71">
        <v>0</v>
      </c>
      <c r="AC223" s="71">
        <v>0</v>
      </c>
      <c r="AD223" s="68">
        <f t="shared" si="96"/>
        <v>0</v>
      </c>
      <c r="AE223" s="71">
        <v>0</v>
      </c>
      <c r="AF223" s="71">
        <v>0</v>
      </c>
      <c r="AG223" s="51">
        <f t="shared" si="97"/>
        <v>0</v>
      </c>
      <c r="AH223" s="71">
        <v>0</v>
      </c>
      <c r="AI223" s="71">
        <v>0</v>
      </c>
      <c r="AJ223" s="68">
        <f t="shared" si="118"/>
        <v>0</v>
      </c>
      <c r="AK223" s="71">
        <v>0</v>
      </c>
      <c r="AL223" s="71">
        <v>0</v>
      </c>
      <c r="AM223" s="68">
        <v>0</v>
      </c>
      <c r="AN223" s="76">
        <f t="shared" si="87"/>
        <v>240199.99999999983</v>
      </c>
      <c r="AO223" s="28">
        <f t="shared" si="123"/>
        <v>240199.99999999983</v>
      </c>
      <c r="AP223" s="28">
        <f t="shared" si="124"/>
        <v>0</v>
      </c>
      <c r="AQ223" s="77">
        <v>0</v>
      </c>
      <c r="AR223" s="71">
        <v>0</v>
      </c>
      <c r="AS223" s="77">
        <v>216981</v>
      </c>
      <c r="AT223" s="77">
        <v>0</v>
      </c>
      <c r="AU223" s="78">
        <f t="shared" si="104"/>
        <v>216981</v>
      </c>
      <c r="AV223" s="79">
        <f t="shared" si="99"/>
        <v>23218.999999999825</v>
      </c>
      <c r="AW223" s="54">
        <f t="shared" si="105"/>
        <v>9.6665278934220815</v>
      </c>
      <c r="AX223" s="30">
        <f>VLOOKUP(G223,[2]Sheet4!$J$58:$AH$1975,25,FALSE)</f>
        <v>13.79</v>
      </c>
      <c r="AY223" s="30">
        <f t="shared" si="114"/>
        <v>-4.1234721065779176</v>
      </c>
      <c r="AZ223" s="80" t="str">
        <f t="shared" si="115"/>
        <v>5-10</v>
      </c>
      <c r="BA223" s="79">
        <f t="shared" si="119"/>
        <v>90.333472106577915</v>
      </c>
      <c r="BB223" s="79">
        <f t="shared" si="106"/>
        <v>90.333472106577915</v>
      </c>
      <c r="BC223" s="77">
        <v>40084406</v>
      </c>
      <c r="BD223" s="77">
        <v>2151997.1300000036</v>
      </c>
      <c r="BE223" s="77">
        <v>1066036.1300000018</v>
      </c>
      <c r="BF223" s="77">
        <v>41170367</v>
      </c>
      <c r="BG223" s="79">
        <f t="shared" si="107"/>
        <v>49.537060953236498</v>
      </c>
      <c r="BH223" s="100">
        <f t="shared" si="108"/>
        <v>55.251452861389602</v>
      </c>
      <c r="BI223" s="100">
        <f t="shared" si="109"/>
        <v>55.251452861389602</v>
      </c>
      <c r="BJ223" s="100" t="str">
        <f t="shared" si="116"/>
        <v>&gt;30</v>
      </c>
      <c r="BK223" s="100">
        <f t="shared" si="120"/>
        <v>49.537060953236498</v>
      </c>
      <c r="BL223" s="100">
        <f t="shared" si="121"/>
        <v>55.251452861389602</v>
      </c>
      <c r="BM223" s="100" t="str">
        <f t="shared" si="110"/>
        <v>&gt;30</v>
      </c>
      <c r="BN223" s="77"/>
      <c r="BO223" s="68">
        <f t="shared" si="111"/>
        <v>216981</v>
      </c>
      <c r="BP223" s="81">
        <f t="shared" si="122"/>
        <v>9.6665278934220815</v>
      </c>
      <c r="BQ223" s="84" t="str">
        <f t="shared" si="117"/>
        <v>5-10</v>
      </c>
      <c r="BR223" s="58"/>
      <c r="BS223" s="57"/>
      <c r="BT223" s="57"/>
      <c r="BU223" s="57"/>
      <c r="BV223" s="57"/>
      <c r="BW223" s="57"/>
    </row>
    <row r="224" spans="1:75" s="59" customFormat="1" ht="36" hidden="1" customHeight="1" x14ac:dyDescent="0.25">
      <c r="A224" s="57">
        <v>28</v>
      </c>
      <c r="B224" s="63" t="s">
        <v>94</v>
      </c>
      <c r="C224" s="64" t="s">
        <v>531</v>
      </c>
      <c r="D224" s="65" t="s">
        <v>563</v>
      </c>
      <c r="E224" s="66" t="s">
        <v>564</v>
      </c>
      <c r="F224" s="66" t="s">
        <v>574</v>
      </c>
      <c r="G224" s="29" t="str">
        <f t="shared" si="112"/>
        <v>NAGASAMUDRA_66F09-ASHOKA SIDDAPURA</v>
      </c>
      <c r="H224" s="86">
        <v>1310403902021500</v>
      </c>
      <c r="I224" s="67" t="s">
        <v>100</v>
      </c>
      <c r="J224" s="68">
        <v>16.02</v>
      </c>
      <c r="K224" s="68">
        <v>9.31</v>
      </c>
      <c r="L224" s="69">
        <f t="shared" si="100"/>
        <v>25.33</v>
      </c>
      <c r="M224" s="70">
        <v>114</v>
      </c>
      <c r="N224" s="71">
        <v>0</v>
      </c>
      <c r="O224" s="71">
        <v>528</v>
      </c>
      <c r="P224" s="72">
        <v>55.667000000000002</v>
      </c>
      <c r="Q224" s="72">
        <v>32.908000000000001</v>
      </c>
      <c r="R224" s="28">
        <f>VLOOKUP(G224,'[1]CTAZ Jan-25'!$I$167:$Z$2542,18,FALSE)</f>
        <v>32.908000000000001</v>
      </c>
      <c r="S224" s="28">
        <f t="shared" si="113"/>
        <v>0</v>
      </c>
      <c r="T224" s="68">
        <f t="shared" si="89"/>
        <v>22.759</v>
      </c>
      <c r="U224" s="73">
        <v>20000</v>
      </c>
      <c r="V224" s="74">
        <f t="shared" si="101"/>
        <v>455180</v>
      </c>
      <c r="W224" s="75">
        <v>1</v>
      </c>
      <c r="X224" s="68">
        <f t="shared" si="102"/>
        <v>455180</v>
      </c>
      <c r="Y224" s="71">
        <v>0</v>
      </c>
      <c r="Z224" s="71">
        <v>0</v>
      </c>
      <c r="AA224" s="71">
        <f t="shared" si="103"/>
        <v>0</v>
      </c>
      <c r="AB224" s="71">
        <v>0</v>
      </c>
      <c r="AC224" s="71">
        <v>0</v>
      </c>
      <c r="AD224" s="68">
        <f t="shared" si="96"/>
        <v>0</v>
      </c>
      <c r="AE224" s="71">
        <v>0</v>
      </c>
      <c r="AF224" s="71">
        <v>0</v>
      </c>
      <c r="AG224" s="51">
        <f t="shared" si="97"/>
        <v>0</v>
      </c>
      <c r="AH224" s="71">
        <v>0</v>
      </c>
      <c r="AI224" s="71">
        <v>0</v>
      </c>
      <c r="AJ224" s="68">
        <f t="shared" si="118"/>
        <v>0</v>
      </c>
      <c r="AK224" s="71">
        <v>0</v>
      </c>
      <c r="AL224" s="71">
        <v>0</v>
      </c>
      <c r="AM224" s="68">
        <v>0</v>
      </c>
      <c r="AN224" s="76">
        <f t="shared" si="87"/>
        <v>455180</v>
      </c>
      <c r="AO224" s="76"/>
      <c r="AP224" s="76"/>
      <c r="AQ224" s="77">
        <v>0</v>
      </c>
      <c r="AR224" s="71">
        <v>0</v>
      </c>
      <c r="AS224" s="77">
        <v>411938.27399999858</v>
      </c>
      <c r="AT224" s="77">
        <v>0</v>
      </c>
      <c r="AU224" s="78">
        <f t="shared" si="104"/>
        <v>411938.27399999858</v>
      </c>
      <c r="AV224" s="79">
        <f t="shared" si="99"/>
        <v>43241.726000001421</v>
      </c>
      <c r="AW224" s="54">
        <f t="shared" si="105"/>
        <v>9.4999178347030675</v>
      </c>
      <c r="AX224" s="30">
        <f>VLOOKUP(G224,[2]Sheet4!$J$58:$AH$1975,25,FALSE)</f>
        <v>9.5</v>
      </c>
      <c r="AY224" s="30">
        <f t="shared" si="114"/>
        <v>-8.2165296932501519E-5</v>
      </c>
      <c r="AZ224" s="80" t="str">
        <f t="shared" si="115"/>
        <v>5-10</v>
      </c>
      <c r="BA224" s="79">
        <f t="shared" si="119"/>
        <v>90.500082165296931</v>
      </c>
      <c r="BB224" s="79">
        <f t="shared" si="106"/>
        <v>90.500082165296931</v>
      </c>
      <c r="BC224" s="77">
        <v>9468916</v>
      </c>
      <c r="BD224" s="77">
        <v>2397480.6020000144</v>
      </c>
      <c r="BE224" s="77">
        <v>2397480.6020000144</v>
      </c>
      <c r="BF224" s="77">
        <v>9468916</v>
      </c>
      <c r="BG224" s="79">
        <f t="shared" si="107"/>
        <v>100</v>
      </c>
      <c r="BH224" s="81">
        <f t="shared" si="108"/>
        <v>9.4999178347030639</v>
      </c>
      <c r="BI224" s="82">
        <f t="shared" si="109"/>
        <v>9.4999178347030639</v>
      </c>
      <c r="BJ224" s="82" t="str">
        <f t="shared" si="116"/>
        <v>5-10</v>
      </c>
      <c r="BK224" s="82">
        <f t="shared" si="120"/>
        <v>100</v>
      </c>
      <c r="BL224" s="82">
        <f t="shared" si="121"/>
        <v>9.4999178347030639</v>
      </c>
      <c r="BM224" s="82" t="str">
        <f t="shared" si="110"/>
        <v>5-10</v>
      </c>
      <c r="BN224" s="77"/>
      <c r="BO224" s="68">
        <f t="shared" si="111"/>
        <v>411938.27399999858</v>
      </c>
      <c r="BP224" s="81">
        <f t="shared" si="122"/>
        <v>9.4999178347030675</v>
      </c>
      <c r="BQ224" s="84" t="str">
        <f t="shared" si="117"/>
        <v>5-10</v>
      </c>
      <c r="BR224" s="58"/>
      <c r="BS224" s="57"/>
      <c r="BT224" s="57"/>
      <c r="BU224" s="57"/>
      <c r="BV224" s="57"/>
      <c r="BW224" s="57"/>
    </row>
    <row r="225" spans="1:75" s="102" customFormat="1" ht="36" hidden="1" customHeight="1" x14ac:dyDescent="0.25">
      <c r="A225" s="57">
        <v>29</v>
      </c>
      <c r="B225" s="63" t="s">
        <v>94</v>
      </c>
      <c r="C225" s="64" t="s">
        <v>531</v>
      </c>
      <c r="D225" s="65" t="s">
        <v>575</v>
      </c>
      <c r="E225" s="66" t="s">
        <v>576</v>
      </c>
      <c r="F225" s="66" t="s">
        <v>577</v>
      </c>
      <c r="G225" s="29" t="str">
        <f t="shared" si="112"/>
        <v>RAMPURA_66F01-DEVASAMUDRA</v>
      </c>
      <c r="H225" s="86">
        <v>1310403903010100</v>
      </c>
      <c r="I225" s="67" t="s">
        <v>100</v>
      </c>
      <c r="J225" s="68">
        <v>20.295999999999999</v>
      </c>
      <c r="K225" s="68">
        <v>12.16</v>
      </c>
      <c r="L225" s="69">
        <f t="shared" si="100"/>
        <v>32.456000000000003</v>
      </c>
      <c r="M225" s="70">
        <v>126</v>
      </c>
      <c r="N225" s="71">
        <v>1</v>
      </c>
      <c r="O225" s="71">
        <v>587</v>
      </c>
      <c r="P225" s="72">
        <v>785.68200000000002</v>
      </c>
      <c r="Q225" s="72">
        <v>769.63199999999995</v>
      </c>
      <c r="R225" s="28">
        <f>VLOOKUP(G225,'[1]CTAZ Jan-25'!$I$167:$Z$2542,18,FALSE)</f>
        <v>769.63199999999995</v>
      </c>
      <c r="S225" s="28">
        <f t="shared" si="113"/>
        <v>0</v>
      </c>
      <c r="T225" s="68">
        <f t="shared" si="89"/>
        <v>16.050000000000068</v>
      </c>
      <c r="U225" s="73">
        <v>20000</v>
      </c>
      <c r="V225" s="74">
        <f t="shared" si="101"/>
        <v>321000.00000000134</v>
      </c>
      <c r="W225" s="75">
        <v>1</v>
      </c>
      <c r="X225" s="68">
        <f t="shared" si="102"/>
        <v>321000.00000000134</v>
      </c>
      <c r="Y225" s="71">
        <v>0</v>
      </c>
      <c r="Z225" s="71">
        <v>0</v>
      </c>
      <c r="AA225" s="71">
        <f t="shared" si="103"/>
        <v>0</v>
      </c>
      <c r="AB225" s="71">
        <v>0</v>
      </c>
      <c r="AC225" s="71">
        <v>0</v>
      </c>
      <c r="AD225" s="68">
        <f t="shared" si="96"/>
        <v>0</v>
      </c>
      <c r="AE225" s="71">
        <v>0</v>
      </c>
      <c r="AF225" s="71">
        <v>0</v>
      </c>
      <c r="AG225" s="51">
        <f t="shared" si="97"/>
        <v>0</v>
      </c>
      <c r="AH225" s="71">
        <v>0</v>
      </c>
      <c r="AI225" s="71">
        <v>0</v>
      </c>
      <c r="AJ225" s="68">
        <f t="shared" si="118"/>
        <v>0</v>
      </c>
      <c r="AK225" s="71">
        <v>0</v>
      </c>
      <c r="AL225" s="71">
        <v>0</v>
      </c>
      <c r="AM225" s="68">
        <v>0</v>
      </c>
      <c r="AN225" s="76">
        <f t="shared" si="87"/>
        <v>321000.00000000134</v>
      </c>
      <c r="AO225" s="76"/>
      <c r="AP225" s="76"/>
      <c r="AQ225" s="77">
        <v>0</v>
      </c>
      <c r="AR225" s="71">
        <v>0</v>
      </c>
      <c r="AS225" s="77">
        <v>290503.19099999749</v>
      </c>
      <c r="AT225" s="77">
        <v>0</v>
      </c>
      <c r="AU225" s="78">
        <f t="shared" si="104"/>
        <v>290503.19099999749</v>
      </c>
      <c r="AV225" s="79">
        <f t="shared" si="99"/>
        <v>30496.80900000385</v>
      </c>
      <c r="AW225" s="54">
        <f t="shared" si="105"/>
        <v>9.5005635514030295</v>
      </c>
      <c r="AX225" s="30">
        <f>VLOOKUP(G225,[2]Sheet4!$J$58:$AH$1975,25,FALSE)</f>
        <v>9.5</v>
      </c>
      <c r="AY225" s="30">
        <f t="shared" si="114"/>
        <v>5.6355140302954965E-4</v>
      </c>
      <c r="AZ225" s="80" t="str">
        <f t="shared" si="115"/>
        <v>5-10</v>
      </c>
      <c r="BA225" s="79">
        <f t="shared" si="119"/>
        <v>90.499436448596967</v>
      </c>
      <c r="BB225" s="79">
        <f t="shared" si="106"/>
        <v>90.499436448596967</v>
      </c>
      <c r="BC225" s="77">
        <v>12956896</v>
      </c>
      <c r="BD225" s="77">
        <v>1690907.7810000174</v>
      </c>
      <c r="BE225" s="77">
        <v>1690907.7810000174</v>
      </c>
      <c r="BF225" s="77">
        <v>12956896</v>
      </c>
      <c r="BG225" s="79">
        <f t="shared" si="107"/>
        <v>100</v>
      </c>
      <c r="BH225" s="100">
        <f t="shared" si="108"/>
        <v>9.5005635514030295</v>
      </c>
      <c r="BI225" s="100">
        <f t="shared" si="109"/>
        <v>9.5005635514030295</v>
      </c>
      <c r="BJ225" s="100" t="str">
        <f t="shared" si="116"/>
        <v>5-10</v>
      </c>
      <c r="BK225" s="100">
        <f t="shared" si="120"/>
        <v>100</v>
      </c>
      <c r="BL225" s="100">
        <f t="shared" si="121"/>
        <v>9.5005635514030295</v>
      </c>
      <c r="BM225" s="100" t="str">
        <f t="shared" si="110"/>
        <v>5-10</v>
      </c>
      <c r="BN225" s="77"/>
      <c r="BO225" s="68">
        <f t="shared" si="111"/>
        <v>290503.19099999749</v>
      </c>
      <c r="BP225" s="81">
        <f t="shared" si="122"/>
        <v>9.5005635514030295</v>
      </c>
      <c r="BQ225" s="84" t="str">
        <f t="shared" si="117"/>
        <v>5-10</v>
      </c>
      <c r="BR225" s="58"/>
      <c r="BS225" s="57"/>
      <c r="BT225" s="57"/>
      <c r="BU225" s="57"/>
      <c r="BV225" s="57"/>
      <c r="BW225" s="57"/>
    </row>
    <row r="226" spans="1:75" s="102" customFormat="1" ht="36" hidden="1" customHeight="1" x14ac:dyDescent="0.25">
      <c r="A226" s="57">
        <v>30</v>
      </c>
      <c r="B226" s="63" t="s">
        <v>94</v>
      </c>
      <c r="C226" s="64" t="s">
        <v>531</v>
      </c>
      <c r="D226" s="65" t="s">
        <v>575</v>
      </c>
      <c r="E226" s="66" t="s">
        <v>576</v>
      </c>
      <c r="F226" s="66" t="s">
        <v>578</v>
      </c>
      <c r="G226" s="29" t="str">
        <f t="shared" si="112"/>
        <v>RAMPURA_66F02-JBHALLI</v>
      </c>
      <c r="H226" s="86">
        <v>1310403903010100</v>
      </c>
      <c r="I226" s="67" t="s">
        <v>100</v>
      </c>
      <c r="J226" s="68">
        <v>15.525</v>
      </c>
      <c r="K226" s="68">
        <v>9.5</v>
      </c>
      <c r="L226" s="69">
        <f t="shared" si="100"/>
        <v>25.024999999999999</v>
      </c>
      <c r="M226" s="70">
        <v>121</v>
      </c>
      <c r="N226" s="71">
        <v>0</v>
      </c>
      <c r="O226" s="71">
        <v>274</v>
      </c>
      <c r="P226" s="72">
        <v>816.81899999999996</v>
      </c>
      <c r="Q226" s="72">
        <v>790.726</v>
      </c>
      <c r="R226" s="28">
        <f>VLOOKUP(G226,'[1]CTAZ Jan-25'!$I$167:$Z$2542,18,FALSE)</f>
        <v>790.726</v>
      </c>
      <c r="S226" s="28">
        <f t="shared" si="113"/>
        <v>0</v>
      </c>
      <c r="T226" s="68">
        <f t="shared" si="89"/>
        <v>26.092999999999961</v>
      </c>
      <c r="U226" s="73">
        <v>20000</v>
      </c>
      <c r="V226" s="74">
        <f t="shared" si="101"/>
        <v>521859.99999999924</v>
      </c>
      <c r="W226" s="75">
        <v>1</v>
      </c>
      <c r="X226" s="68">
        <f t="shared" si="102"/>
        <v>521859.99999999924</v>
      </c>
      <c r="Y226" s="71">
        <v>0</v>
      </c>
      <c r="Z226" s="71">
        <v>0</v>
      </c>
      <c r="AA226" s="71">
        <f t="shared" si="103"/>
        <v>0</v>
      </c>
      <c r="AB226" s="71">
        <v>0</v>
      </c>
      <c r="AC226" s="71">
        <v>0</v>
      </c>
      <c r="AD226" s="68">
        <f t="shared" si="96"/>
        <v>0</v>
      </c>
      <c r="AE226" s="71">
        <v>0</v>
      </c>
      <c r="AF226" s="71">
        <v>0</v>
      </c>
      <c r="AG226" s="51">
        <f t="shared" si="97"/>
        <v>0</v>
      </c>
      <c r="AH226" s="71">
        <v>0</v>
      </c>
      <c r="AI226" s="71">
        <v>0</v>
      </c>
      <c r="AJ226" s="68">
        <f t="shared" si="118"/>
        <v>0</v>
      </c>
      <c r="AK226" s="71">
        <v>0</v>
      </c>
      <c r="AL226" s="71">
        <v>0</v>
      </c>
      <c r="AM226" s="68">
        <v>0</v>
      </c>
      <c r="AN226" s="76">
        <f t="shared" si="87"/>
        <v>521859.99999999924</v>
      </c>
      <c r="AO226" s="76"/>
      <c r="AP226" s="76"/>
      <c r="AQ226" s="77">
        <v>0</v>
      </c>
      <c r="AR226" s="71">
        <v>0</v>
      </c>
      <c r="AS226" s="77">
        <v>401500</v>
      </c>
      <c r="AT226" s="77">
        <v>0</v>
      </c>
      <c r="AU226" s="78">
        <f t="shared" si="104"/>
        <v>401500</v>
      </c>
      <c r="AV226" s="79">
        <f t="shared" si="99"/>
        <v>120359.99999999924</v>
      </c>
      <c r="AW226" s="54">
        <f t="shared" si="105"/>
        <v>23.063656919480209</v>
      </c>
      <c r="AX226" s="30">
        <f>VLOOKUP(G226,[2]Sheet4!$J$58:$AH$1975,25,FALSE)</f>
        <v>23.06</v>
      </c>
      <c r="AY226" s="30">
        <f t="shared" si="114"/>
        <v>3.6569194802105187E-3</v>
      </c>
      <c r="AZ226" s="80" t="str">
        <f t="shared" si="115"/>
        <v>20-30</v>
      </c>
      <c r="BA226" s="79">
        <f t="shared" si="119"/>
        <v>76.936343080519791</v>
      </c>
      <c r="BB226" s="79">
        <f t="shared" si="106"/>
        <v>76.936343080519791</v>
      </c>
      <c r="BC226" s="77">
        <v>6355210</v>
      </c>
      <c r="BD226" s="77">
        <v>2336730</v>
      </c>
      <c r="BE226" s="77">
        <v>2336730</v>
      </c>
      <c r="BF226" s="77">
        <v>6355211.2899999842</v>
      </c>
      <c r="BG226" s="79">
        <f t="shared" si="107"/>
        <v>100</v>
      </c>
      <c r="BH226" s="100">
        <f t="shared" si="108"/>
        <v>23.063656919480213</v>
      </c>
      <c r="BI226" s="100">
        <f t="shared" si="109"/>
        <v>23.063656919480213</v>
      </c>
      <c r="BJ226" s="100" t="str">
        <f t="shared" si="116"/>
        <v>20-30</v>
      </c>
      <c r="BK226" s="100">
        <f t="shared" si="120"/>
        <v>100</v>
      </c>
      <c r="BL226" s="100">
        <f t="shared" si="121"/>
        <v>23.063656919480213</v>
      </c>
      <c r="BM226" s="100" t="str">
        <f t="shared" si="110"/>
        <v>20-30</v>
      </c>
      <c r="BN226" s="77"/>
      <c r="BO226" s="68">
        <f t="shared" si="111"/>
        <v>401500</v>
      </c>
      <c r="BP226" s="81">
        <f t="shared" si="122"/>
        <v>23.063656919480209</v>
      </c>
      <c r="BQ226" s="84" t="str">
        <f t="shared" si="117"/>
        <v>20-30</v>
      </c>
      <c r="BR226" s="58" t="s">
        <v>536</v>
      </c>
      <c r="BS226" s="57" t="s">
        <v>537</v>
      </c>
      <c r="BT226" s="57"/>
      <c r="BU226" s="57"/>
      <c r="BV226" s="57"/>
      <c r="BW226" s="57"/>
    </row>
    <row r="227" spans="1:75" s="102" customFormat="1" ht="36" hidden="1" customHeight="1" x14ac:dyDescent="0.25">
      <c r="A227" s="57">
        <v>31</v>
      </c>
      <c r="B227" s="63" t="s">
        <v>94</v>
      </c>
      <c r="C227" s="64" t="s">
        <v>531</v>
      </c>
      <c r="D227" s="65" t="s">
        <v>575</v>
      </c>
      <c r="E227" s="66" t="s">
        <v>576</v>
      </c>
      <c r="F227" s="66" t="s">
        <v>579</v>
      </c>
      <c r="G227" s="29" t="str">
        <f t="shared" si="112"/>
        <v>RAMPURA_66F04-NJY SRJ</v>
      </c>
      <c r="H227" s="86">
        <v>1310403903010100</v>
      </c>
      <c r="I227" s="67" t="s">
        <v>103</v>
      </c>
      <c r="J227" s="68">
        <v>11.780000000000001</v>
      </c>
      <c r="K227" s="68">
        <v>7.22</v>
      </c>
      <c r="L227" s="69">
        <f t="shared" si="100"/>
        <v>19</v>
      </c>
      <c r="M227" s="70">
        <v>30</v>
      </c>
      <c r="N227" s="71">
        <v>1757</v>
      </c>
      <c r="O227" s="71">
        <v>0</v>
      </c>
      <c r="P227" s="72">
        <v>847.55100000000004</v>
      </c>
      <c r="Q227" s="72">
        <v>824.827</v>
      </c>
      <c r="R227" s="28">
        <f>VLOOKUP(G227,'[1]CTAZ Jan-25'!$I$167:$Z$2542,18,FALSE)</f>
        <v>824.827</v>
      </c>
      <c r="S227" s="28">
        <f t="shared" si="113"/>
        <v>0</v>
      </c>
      <c r="T227" s="68">
        <f t="shared" si="89"/>
        <v>22.724000000000046</v>
      </c>
      <c r="U227" s="73">
        <v>10000</v>
      </c>
      <c r="V227" s="74">
        <f t="shared" si="101"/>
        <v>227240.00000000047</v>
      </c>
      <c r="W227" s="75">
        <v>1</v>
      </c>
      <c r="X227" s="68">
        <f t="shared" si="102"/>
        <v>227240.00000000047</v>
      </c>
      <c r="Y227" s="71">
        <v>0</v>
      </c>
      <c r="Z227" s="71">
        <v>0</v>
      </c>
      <c r="AA227" s="71">
        <f t="shared" si="103"/>
        <v>0</v>
      </c>
      <c r="AB227" s="71">
        <v>0</v>
      </c>
      <c r="AC227" s="71">
        <v>0</v>
      </c>
      <c r="AD227" s="68">
        <f t="shared" si="96"/>
        <v>0</v>
      </c>
      <c r="AE227" s="71">
        <v>0</v>
      </c>
      <c r="AF227" s="71">
        <v>0</v>
      </c>
      <c r="AG227" s="51">
        <f t="shared" si="97"/>
        <v>0</v>
      </c>
      <c r="AH227" s="71">
        <v>0</v>
      </c>
      <c r="AI227" s="71">
        <v>0</v>
      </c>
      <c r="AJ227" s="68">
        <f t="shared" si="118"/>
        <v>0</v>
      </c>
      <c r="AK227" s="71">
        <v>0</v>
      </c>
      <c r="AL227" s="71">
        <v>0</v>
      </c>
      <c r="AM227" s="68">
        <v>0</v>
      </c>
      <c r="AN227" s="76">
        <f t="shared" si="87"/>
        <v>227240.00000000047</v>
      </c>
      <c r="AO227" s="76"/>
      <c r="AP227" s="76"/>
      <c r="AQ227" s="77">
        <v>0</v>
      </c>
      <c r="AR227" s="71">
        <v>0</v>
      </c>
      <c r="AS227" s="77">
        <v>219785.5</v>
      </c>
      <c r="AT227" s="77">
        <v>0</v>
      </c>
      <c r="AU227" s="78">
        <f t="shared" si="104"/>
        <v>219785.5</v>
      </c>
      <c r="AV227" s="79">
        <f t="shared" si="99"/>
        <v>7454.5000000004657</v>
      </c>
      <c r="AW227" s="54">
        <f t="shared" si="105"/>
        <v>3.2804523851436591</v>
      </c>
      <c r="AX227" s="30">
        <f>VLOOKUP(G227,[2]Sheet4!$J$58:$AH$1975,25,FALSE)</f>
        <v>3.28</v>
      </c>
      <c r="AY227" s="30">
        <f t="shared" si="114"/>
        <v>4.5238514365930627E-4</v>
      </c>
      <c r="AZ227" s="80" t="str">
        <f t="shared" si="115"/>
        <v>0-5</v>
      </c>
      <c r="BA227" s="79">
        <f t="shared" si="119"/>
        <v>96.719547614856339</v>
      </c>
      <c r="BB227" s="79">
        <f t="shared" si="106"/>
        <v>96.719547614856339</v>
      </c>
      <c r="BC227" s="77">
        <v>44210346</v>
      </c>
      <c r="BD227" s="77">
        <v>2037437.2500000005</v>
      </c>
      <c r="BE227" s="77">
        <v>957923.84000000067</v>
      </c>
      <c r="BF227" s="77">
        <v>45289859.409999996</v>
      </c>
      <c r="BG227" s="79">
        <f t="shared" si="107"/>
        <v>47.016114974829307</v>
      </c>
      <c r="BH227" s="100">
        <f t="shared" si="108"/>
        <v>54.526226290264368</v>
      </c>
      <c r="BI227" s="100">
        <f t="shared" si="109"/>
        <v>54.526226290264368</v>
      </c>
      <c r="BJ227" s="100" t="str">
        <f t="shared" si="116"/>
        <v>&gt;30</v>
      </c>
      <c r="BK227" s="100">
        <f t="shared" si="120"/>
        <v>47.016114974829307</v>
      </c>
      <c r="BL227" s="100">
        <f t="shared" si="121"/>
        <v>54.526226290264368</v>
      </c>
      <c r="BM227" s="100" t="str">
        <f t="shared" si="110"/>
        <v>&gt;30</v>
      </c>
      <c r="BN227" s="77"/>
      <c r="BO227" s="68">
        <f t="shared" si="111"/>
        <v>219785.5</v>
      </c>
      <c r="BP227" s="81">
        <f t="shared" si="122"/>
        <v>3.2804523851436591</v>
      </c>
      <c r="BQ227" s="84" t="str">
        <f t="shared" si="117"/>
        <v>0-5</v>
      </c>
      <c r="BR227" s="58"/>
      <c r="BS227" s="57"/>
      <c r="BT227" s="57"/>
      <c r="BU227" s="57"/>
      <c r="BV227" s="57"/>
      <c r="BW227" s="57"/>
    </row>
    <row r="228" spans="1:75" s="102" customFormat="1" ht="36" hidden="1" customHeight="1" x14ac:dyDescent="0.25">
      <c r="A228" s="57">
        <v>32</v>
      </c>
      <c r="B228" s="63" t="s">
        <v>94</v>
      </c>
      <c r="C228" s="64" t="s">
        <v>531</v>
      </c>
      <c r="D228" s="65" t="s">
        <v>575</v>
      </c>
      <c r="E228" s="66" t="s">
        <v>576</v>
      </c>
      <c r="F228" s="66" t="s">
        <v>580</v>
      </c>
      <c r="G228" s="29" t="str">
        <f t="shared" si="112"/>
        <v>RAMPURA_66F05-RAMPURA</v>
      </c>
      <c r="H228" s="86">
        <v>1310403903020300</v>
      </c>
      <c r="I228" s="67" t="s">
        <v>100</v>
      </c>
      <c r="J228" s="68">
        <v>13.02</v>
      </c>
      <c r="K228" s="68">
        <v>7.98</v>
      </c>
      <c r="L228" s="69">
        <f t="shared" si="100"/>
        <v>21</v>
      </c>
      <c r="M228" s="70">
        <v>55</v>
      </c>
      <c r="N228" s="71">
        <v>3</v>
      </c>
      <c r="O228" s="71">
        <v>584</v>
      </c>
      <c r="P228" s="72">
        <v>479.464</v>
      </c>
      <c r="Q228" s="72">
        <v>470.94499999999999</v>
      </c>
      <c r="R228" s="28">
        <f>VLOOKUP(G228,'[1]CTAZ Jan-25'!$I$167:$Z$2542,18,FALSE)</f>
        <v>470.94499999999999</v>
      </c>
      <c r="S228" s="28">
        <f t="shared" si="113"/>
        <v>0</v>
      </c>
      <c r="T228" s="68">
        <f t="shared" si="89"/>
        <v>8.5190000000000055</v>
      </c>
      <c r="U228" s="73">
        <v>20000</v>
      </c>
      <c r="V228" s="74">
        <f t="shared" si="101"/>
        <v>170380.00000000012</v>
      </c>
      <c r="W228" s="75">
        <v>1</v>
      </c>
      <c r="X228" s="68">
        <f t="shared" si="102"/>
        <v>170380.00000000012</v>
      </c>
      <c r="Y228" s="71">
        <v>0</v>
      </c>
      <c r="Z228" s="71">
        <v>0</v>
      </c>
      <c r="AA228" s="71">
        <f t="shared" si="103"/>
        <v>0</v>
      </c>
      <c r="AB228" s="71">
        <v>0</v>
      </c>
      <c r="AC228" s="71">
        <v>0</v>
      </c>
      <c r="AD228" s="68">
        <f t="shared" si="96"/>
        <v>0</v>
      </c>
      <c r="AE228" s="71">
        <v>0</v>
      </c>
      <c r="AF228" s="71">
        <v>0</v>
      </c>
      <c r="AG228" s="51">
        <f t="shared" si="97"/>
        <v>0</v>
      </c>
      <c r="AH228" s="71">
        <v>0</v>
      </c>
      <c r="AI228" s="71">
        <v>0</v>
      </c>
      <c r="AJ228" s="68">
        <f t="shared" si="118"/>
        <v>0</v>
      </c>
      <c r="AK228" s="71">
        <v>0</v>
      </c>
      <c r="AL228" s="71">
        <v>0</v>
      </c>
      <c r="AM228" s="68">
        <v>0</v>
      </c>
      <c r="AN228" s="76">
        <f t="shared" si="87"/>
        <v>170380.00000000012</v>
      </c>
      <c r="AO228" s="76"/>
      <c r="AP228" s="76"/>
      <c r="AQ228" s="77">
        <v>0</v>
      </c>
      <c r="AR228" s="71">
        <v>0</v>
      </c>
      <c r="AS228" s="77">
        <v>154192.07500000051</v>
      </c>
      <c r="AT228" s="77">
        <v>0</v>
      </c>
      <c r="AU228" s="78">
        <f t="shared" si="104"/>
        <v>154192.07500000051</v>
      </c>
      <c r="AV228" s="79">
        <f t="shared" si="99"/>
        <v>16187.92499999961</v>
      </c>
      <c r="AW228" s="54">
        <f t="shared" si="105"/>
        <v>9.5010711351095196</v>
      </c>
      <c r="AX228" s="30">
        <f>VLOOKUP(G228,[2]Sheet4!$J$58:$AH$1975,25,FALSE)</f>
        <v>9.5</v>
      </c>
      <c r="AY228" s="30">
        <f t="shared" si="114"/>
        <v>1.0711351095196164E-3</v>
      </c>
      <c r="AZ228" s="80" t="str">
        <f t="shared" si="115"/>
        <v>5-10</v>
      </c>
      <c r="BA228" s="79">
        <f t="shared" si="119"/>
        <v>90.498928864890487</v>
      </c>
      <c r="BB228" s="79">
        <f t="shared" si="106"/>
        <v>90.498928864890487</v>
      </c>
      <c r="BC228" s="77">
        <v>13369802</v>
      </c>
      <c r="BD228" s="77">
        <v>897817.82100000221</v>
      </c>
      <c r="BE228" s="77">
        <v>897799.82100000221</v>
      </c>
      <c r="BF228" s="77">
        <v>13369820</v>
      </c>
      <c r="BG228" s="79">
        <f t="shared" si="107"/>
        <v>99.997995138926967</v>
      </c>
      <c r="BH228" s="100">
        <f t="shared" si="108"/>
        <v>9.5028855129058343</v>
      </c>
      <c r="BI228" s="100">
        <f t="shared" si="109"/>
        <v>9.5028855129058343</v>
      </c>
      <c r="BJ228" s="100" t="str">
        <f t="shared" si="116"/>
        <v>5-10</v>
      </c>
      <c r="BK228" s="100">
        <f t="shared" si="120"/>
        <v>99.997995138926967</v>
      </c>
      <c r="BL228" s="100">
        <f t="shared" si="121"/>
        <v>9.5028855129058343</v>
      </c>
      <c r="BM228" s="100" t="str">
        <f t="shared" si="110"/>
        <v>5-10</v>
      </c>
      <c r="BN228" s="77"/>
      <c r="BO228" s="68">
        <f t="shared" si="111"/>
        <v>154192.07500000051</v>
      </c>
      <c r="BP228" s="81">
        <f t="shared" si="122"/>
        <v>9.5010711351095196</v>
      </c>
      <c r="BQ228" s="84" t="str">
        <f t="shared" si="117"/>
        <v>5-10</v>
      </c>
      <c r="BR228" s="58"/>
      <c r="BS228" s="57"/>
      <c r="BT228" s="57"/>
      <c r="BU228" s="57"/>
      <c r="BV228" s="57"/>
      <c r="BW228" s="57"/>
    </row>
    <row r="229" spans="1:75" s="102" customFormat="1" ht="36" hidden="1" customHeight="1" x14ac:dyDescent="0.25">
      <c r="A229" s="57">
        <v>33</v>
      </c>
      <c r="B229" s="63" t="s">
        <v>94</v>
      </c>
      <c r="C229" s="64" t="s">
        <v>531</v>
      </c>
      <c r="D229" s="65" t="s">
        <v>575</v>
      </c>
      <c r="E229" s="66" t="s">
        <v>576</v>
      </c>
      <c r="F229" s="66" t="s">
        <v>581</v>
      </c>
      <c r="G229" s="29" t="str">
        <f t="shared" si="112"/>
        <v>RAMPURA_66F06-NRK PURA</v>
      </c>
      <c r="H229" s="86">
        <v>1310403903020300</v>
      </c>
      <c r="I229" s="67" t="s">
        <v>100</v>
      </c>
      <c r="J229" s="68">
        <v>14.847</v>
      </c>
      <c r="K229" s="68">
        <v>7.98</v>
      </c>
      <c r="L229" s="69">
        <f t="shared" si="100"/>
        <v>22.826999999999998</v>
      </c>
      <c r="M229" s="70">
        <v>78</v>
      </c>
      <c r="N229" s="71">
        <v>0</v>
      </c>
      <c r="O229" s="71">
        <v>478</v>
      </c>
      <c r="P229" s="72">
        <v>718.899</v>
      </c>
      <c r="Q229" s="72">
        <v>698.81200000000001</v>
      </c>
      <c r="R229" s="28">
        <f>VLOOKUP(G229,'[1]CTAZ Jan-25'!$I$167:$Z$2542,18,FALSE)</f>
        <v>698.81200000000001</v>
      </c>
      <c r="S229" s="28">
        <f t="shared" si="113"/>
        <v>0</v>
      </c>
      <c r="T229" s="68">
        <f t="shared" si="89"/>
        <v>20.086999999999989</v>
      </c>
      <c r="U229" s="73">
        <v>20000</v>
      </c>
      <c r="V229" s="74">
        <f t="shared" si="101"/>
        <v>401739.99999999977</v>
      </c>
      <c r="W229" s="75">
        <v>1</v>
      </c>
      <c r="X229" s="68">
        <f t="shared" si="102"/>
        <v>401739.99999999977</v>
      </c>
      <c r="Y229" s="71">
        <v>0</v>
      </c>
      <c r="Z229" s="71">
        <v>0</v>
      </c>
      <c r="AA229" s="71">
        <f t="shared" si="103"/>
        <v>0</v>
      </c>
      <c r="AB229" s="71">
        <v>0</v>
      </c>
      <c r="AC229" s="71">
        <v>0</v>
      </c>
      <c r="AD229" s="68">
        <f t="shared" si="96"/>
        <v>0</v>
      </c>
      <c r="AE229" s="71">
        <v>0</v>
      </c>
      <c r="AF229" s="71">
        <v>0</v>
      </c>
      <c r="AG229" s="51">
        <f t="shared" si="97"/>
        <v>0</v>
      </c>
      <c r="AH229" s="71">
        <v>0</v>
      </c>
      <c r="AI229" s="71">
        <v>0</v>
      </c>
      <c r="AJ229" s="68">
        <f t="shared" si="118"/>
        <v>0</v>
      </c>
      <c r="AK229" s="71">
        <v>0</v>
      </c>
      <c r="AL229" s="71">
        <v>0</v>
      </c>
      <c r="AM229" s="68">
        <v>0</v>
      </c>
      <c r="AN229" s="76">
        <f t="shared" si="87"/>
        <v>401739.99999999977</v>
      </c>
      <c r="AO229" s="76"/>
      <c r="AP229" s="76"/>
      <c r="AQ229" s="77">
        <v>0</v>
      </c>
      <c r="AR229" s="71">
        <v>0</v>
      </c>
      <c r="AS229" s="77">
        <v>418249.64999999787</v>
      </c>
      <c r="AT229" s="77">
        <v>0</v>
      </c>
      <c r="AU229" s="78">
        <f t="shared" si="104"/>
        <v>418249.64999999787</v>
      </c>
      <c r="AV229" s="79">
        <f t="shared" si="99"/>
        <v>-16509.649999998102</v>
      </c>
      <c r="AW229" s="54">
        <f t="shared" si="105"/>
        <v>-4.1095360183198366</v>
      </c>
      <c r="AX229" s="30">
        <f>VLOOKUP(G229,[2]Sheet4!$J$58:$AH$1975,25,FALSE)</f>
        <v>-4.1100000000000003</v>
      </c>
      <c r="AY229" s="30">
        <f t="shared" si="114"/>
        <v>4.6398168016370533E-4</v>
      </c>
      <c r="AZ229" s="80" t="str">
        <f t="shared" si="115"/>
        <v>&lt;0</v>
      </c>
      <c r="BA229" s="79">
        <f t="shared" si="119"/>
        <v>104.10953601831983</v>
      </c>
      <c r="BB229" s="79">
        <f t="shared" si="106"/>
        <v>104.10953601831983</v>
      </c>
      <c r="BC229" s="77">
        <v>8771604</v>
      </c>
      <c r="BD229" s="77">
        <v>2434213.0009999825</v>
      </c>
      <c r="BE229" s="77">
        <v>2434213.0009999825</v>
      </c>
      <c r="BF229" s="77">
        <v>8771604</v>
      </c>
      <c r="BG229" s="79"/>
      <c r="BH229" s="100">
        <f t="shared" si="108"/>
        <v>100</v>
      </c>
      <c r="BI229" s="100">
        <f t="shared" si="109"/>
        <v>100</v>
      </c>
      <c r="BJ229" s="100" t="str">
        <f t="shared" si="116"/>
        <v>&gt;30</v>
      </c>
      <c r="BK229" s="100">
        <f t="shared" si="120"/>
        <v>100</v>
      </c>
      <c r="BL229" s="100">
        <f t="shared" si="121"/>
        <v>-4.109536018319826</v>
      </c>
      <c r="BM229" s="100" t="str">
        <f t="shared" si="110"/>
        <v>&lt;0</v>
      </c>
      <c r="BN229" s="77"/>
      <c r="BO229" s="68">
        <f t="shared" si="111"/>
        <v>418249.64999999787</v>
      </c>
      <c r="BP229" s="81">
        <f t="shared" si="122"/>
        <v>-4.1095360183198366</v>
      </c>
      <c r="BQ229" s="84" t="str">
        <f t="shared" si="117"/>
        <v>&lt;0</v>
      </c>
      <c r="BR229" s="58" t="s">
        <v>582</v>
      </c>
      <c r="BS229" s="57" t="s">
        <v>583</v>
      </c>
      <c r="BT229" s="57"/>
      <c r="BU229" s="57"/>
      <c r="BV229" s="57"/>
      <c r="BW229" s="57"/>
    </row>
    <row r="230" spans="1:75" s="102" customFormat="1" ht="88.5" hidden="1" customHeight="1" x14ac:dyDescent="0.25">
      <c r="A230" s="57">
        <v>34</v>
      </c>
      <c r="B230" s="63" t="s">
        <v>94</v>
      </c>
      <c r="C230" s="64" t="s">
        <v>531</v>
      </c>
      <c r="D230" s="65" t="s">
        <v>575</v>
      </c>
      <c r="E230" s="66" t="s">
        <v>576</v>
      </c>
      <c r="F230" s="66" t="s">
        <v>584</v>
      </c>
      <c r="G230" s="29" t="str">
        <f t="shared" si="112"/>
        <v>RAMPURA_66F07-BANDRAVI</v>
      </c>
      <c r="H230" s="86">
        <v>1310403903020300</v>
      </c>
      <c r="I230" s="67" t="s">
        <v>223</v>
      </c>
      <c r="J230" s="68">
        <v>22.42</v>
      </c>
      <c r="K230" s="68">
        <v>13.68</v>
      </c>
      <c r="L230" s="69">
        <f t="shared" si="100"/>
        <v>36.1</v>
      </c>
      <c r="M230" s="70">
        <v>199</v>
      </c>
      <c r="N230" s="71">
        <v>1051</v>
      </c>
      <c r="O230" s="71">
        <v>457</v>
      </c>
      <c r="P230" s="72">
        <v>1393.527</v>
      </c>
      <c r="Q230" s="72">
        <v>1357.9970000000001</v>
      </c>
      <c r="R230" s="28">
        <f>VLOOKUP(G230,'[1]CTAZ Jan-25'!$I$167:$Z$2542,18,FALSE)</f>
        <v>1357.9970000000001</v>
      </c>
      <c r="S230" s="28">
        <f t="shared" si="113"/>
        <v>0</v>
      </c>
      <c r="T230" s="68">
        <f t="shared" si="89"/>
        <v>35.529999999999973</v>
      </c>
      <c r="U230" s="73">
        <v>20000</v>
      </c>
      <c r="V230" s="74">
        <f t="shared" si="101"/>
        <v>710599.99999999942</v>
      </c>
      <c r="W230" s="75">
        <v>1</v>
      </c>
      <c r="X230" s="68">
        <f t="shared" si="102"/>
        <v>710599.99999999942</v>
      </c>
      <c r="Y230" s="71">
        <v>0</v>
      </c>
      <c r="Z230" s="71">
        <v>0</v>
      </c>
      <c r="AA230" s="71">
        <f t="shared" si="103"/>
        <v>0</v>
      </c>
      <c r="AB230" s="71">
        <v>0</v>
      </c>
      <c r="AC230" s="71">
        <v>0</v>
      </c>
      <c r="AD230" s="68">
        <f t="shared" si="96"/>
        <v>0</v>
      </c>
      <c r="AE230" s="71">
        <v>0</v>
      </c>
      <c r="AF230" s="71">
        <v>0</v>
      </c>
      <c r="AG230" s="51">
        <f t="shared" si="97"/>
        <v>0</v>
      </c>
      <c r="AH230" s="71">
        <v>0</v>
      </c>
      <c r="AI230" s="71">
        <v>0</v>
      </c>
      <c r="AJ230" s="68">
        <f t="shared" si="118"/>
        <v>0</v>
      </c>
      <c r="AK230" s="71">
        <v>0</v>
      </c>
      <c r="AL230" s="71">
        <v>0</v>
      </c>
      <c r="AM230" s="68">
        <v>0</v>
      </c>
      <c r="AN230" s="76">
        <f t="shared" si="87"/>
        <v>710599.99999999942</v>
      </c>
      <c r="AO230" s="76"/>
      <c r="AP230" s="76"/>
      <c r="AQ230" s="77">
        <v>0</v>
      </c>
      <c r="AR230" s="71">
        <v>0</v>
      </c>
      <c r="AS230" s="77">
        <v>525938.8629999964</v>
      </c>
      <c r="AT230" s="77">
        <v>0</v>
      </c>
      <c r="AU230" s="78">
        <f t="shared" si="104"/>
        <v>525938.8629999964</v>
      </c>
      <c r="AV230" s="79">
        <f t="shared" si="99"/>
        <v>184661.13700000301</v>
      </c>
      <c r="AW230" s="54">
        <f t="shared" si="105"/>
        <v>25.986650295525354</v>
      </c>
      <c r="AX230" s="30">
        <f>VLOOKUP(G230,[2]Sheet4!$J$58:$AH$1975,25,FALSE)</f>
        <v>25.99</v>
      </c>
      <c r="AY230" s="30">
        <f t="shared" si="114"/>
        <v>-3.3497044746439997E-3</v>
      </c>
      <c r="AZ230" s="80" t="str">
        <f t="shared" si="115"/>
        <v>20-30</v>
      </c>
      <c r="BA230" s="79">
        <f t="shared" si="119"/>
        <v>74.013349704474649</v>
      </c>
      <c r="BB230" s="79">
        <f t="shared" si="106"/>
        <v>74.013349704474649</v>
      </c>
      <c r="BC230" s="77">
        <v>18330748</v>
      </c>
      <c r="BD230" s="77">
        <v>3449784.302999984</v>
      </c>
      <c r="BE230" s="77">
        <v>3102656.3029999849</v>
      </c>
      <c r="BF230" s="77">
        <v>18677877.209999971</v>
      </c>
      <c r="BG230" s="79">
        <f t="shared" si="107"/>
        <v>89.937689736192155</v>
      </c>
      <c r="BH230" s="100">
        <f t="shared" si="108"/>
        <v>33.434103179426685</v>
      </c>
      <c r="BI230" s="100">
        <f t="shared" si="109"/>
        <v>33.434103179426685</v>
      </c>
      <c r="BJ230" s="100" t="str">
        <f t="shared" si="116"/>
        <v>&gt;30</v>
      </c>
      <c r="BK230" s="100">
        <f t="shared" si="120"/>
        <v>89.937689736192155</v>
      </c>
      <c r="BL230" s="100">
        <f t="shared" si="121"/>
        <v>33.434103179426685</v>
      </c>
      <c r="BM230" s="100" t="str">
        <f t="shared" si="110"/>
        <v>&gt;30</v>
      </c>
      <c r="BN230" s="77">
        <v>0</v>
      </c>
      <c r="BO230" s="68">
        <f t="shared" si="111"/>
        <v>525938.8629999964</v>
      </c>
      <c r="BP230" s="81">
        <f t="shared" si="122"/>
        <v>25.986650295525354</v>
      </c>
      <c r="BQ230" s="84" t="str">
        <f t="shared" si="117"/>
        <v>20-30</v>
      </c>
      <c r="BR230" s="58" t="s">
        <v>536</v>
      </c>
      <c r="BS230" s="94" t="s">
        <v>585</v>
      </c>
      <c r="BT230" s="59"/>
      <c r="BU230" s="57"/>
      <c r="BV230" s="57"/>
      <c r="BW230" s="57"/>
    </row>
    <row r="231" spans="1:75" s="102" customFormat="1" ht="36" hidden="1" customHeight="1" x14ac:dyDescent="0.25">
      <c r="A231" s="57">
        <v>35</v>
      </c>
      <c r="B231" s="63" t="s">
        <v>94</v>
      </c>
      <c r="C231" s="64" t="s">
        <v>531</v>
      </c>
      <c r="D231" s="65" t="s">
        <v>575</v>
      </c>
      <c r="E231" s="66" t="s">
        <v>576</v>
      </c>
      <c r="F231" s="66" t="s">
        <v>586</v>
      </c>
      <c r="G231" s="29" t="str">
        <f t="shared" si="112"/>
        <v>RAMPURA_66F08-THAMMENAHALLI</v>
      </c>
      <c r="H231" s="86">
        <v>1310403903020300</v>
      </c>
      <c r="I231" s="67" t="s">
        <v>100</v>
      </c>
      <c r="J231" s="68">
        <v>19.43</v>
      </c>
      <c r="K231" s="68">
        <v>10.64</v>
      </c>
      <c r="L231" s="69">
        <f t="shared" si="100"/>
        <v>30.07</v>
      </c>
      <c r="M231" s="70">
        <v>186</v>
      </c>
      <c r="N231" s="71">
        <v>3</v>
      </c>
      <c r="O231" s="71">
        <v>424</v>
      </c>
      <c r="P231" s="72">
        <v>1147.2260000000001</v>
      </c>
      <c r="Q231" s="72">
        <v>1113.6759999999999</v>
      </c>
      <c r="R231" s="28">
        <f>VLOOKUP(G231,'[1]CTAZ Jan-25'!$I$167:$Z$2542,18,FALSE)</f>
        <v>1113.6759999999999</v>
      </c>
      <c r="S231" s="28">
        <f t="shared" si="113"/>
        <v>0</v>
      </c>
      <c r="T231" s="68">
        <f t="shared" si="89"/>
        <v>33.550000000000182</v>
      </c>
      <c r="U231" s="73">
        <v>20000</v>
      </c>
      <c r="V231" s="74">
        <f t="shared" si="101"/>
        <v>671000.00000000361</v>
      </c>
      <c r="W231" s="75">
        <v>1</v>
      </c>
      <c r="X231" s="68">
        <f t="shared" si="102"/>
        <v>671000.00000000361</v>
      </c>
      <c r="Y231" s="71">
        <v>0</v>
      </c>
      <c r="Z231" s="71">
        <v>0</v>
      </c>
      <c r="AA231" s="71">
        <f t="shared" si="103"/>
        <v>0</v>
      </c>
      <c r="AB231" s="71">
        <v>0</v>
      </c>
      <c r="AC231" s="71">
        <v>0</v>
      </c>
      <c r="AD231" s="68">
        <f t="shared" si="96"/>
        <v>0</v>
      </c>
      <c r="AE231" s="71">
        <v>0</v>
      </c>
      <c r="AF231" s="71">
        <v>0</v>
      </c>
      <c r="AG231" s="51">
        <f t="shared" si="97"/>
        <v>0</v>
      </c>
      <c r="AH231" s="71">
        <v>0</v>
      </c>
      <c r="AI231" s="71">
        <v>0</v>
      </c>
      <c r="AJ231" s="68">
        <f t="shared" si="118"/>
        <v>0</v>
      </c>
      <c r="AK231" s="71">
        <v>0</v>
      </c>
      <c r="AL231" s="71">
        <v>0</v>
      </c>
      <c r="AM231" s="68">
        <v>0</v>
      </c>
      <c r="AN231" s="76">
        <f t="shared" si="87"/>
        <v>671000.00000000361</v>
      </c>
      <c r="AO231" s="76"/>
      <c r="AP231" s="76"/>
      <c r="AQ231" s="77">
        <v>0</v>
      </c>
      <c r="AR231" s="71">
        <v>0</v>
      </c>
      <c r="AS231" s="77">
        <v>613520</v>
      </c>
      <c r="AT231" s="77">
        <v>0</v>
      </c>
      <c r="AU231" s="78">
        <f t="shared" si="104"/>
        <v>613520</v>
      </c>
      <c r="AV231" s="79">
        <f t="shared" si="99"/>
        <v>57480.000000003609</v>
      </c>
      <c r="AW231" s="54">
        <f t="shared" si="105"/>
        <v>8.566318926975157</v>
      </c>
      <c r="AX231" s="30">
        <f>VLOOKUP(G231,[2]Sheet4!$J$58:$AH$1975,25,FALSE)</f>
        <v>8.57</v>
      </c>
      <c r="AY231" s="30">
        <f t="shared" si="114"/>
        <v>-3.6810730248433288E-3</v>
      </c>
      <c r="AZ231" s="80" t="str">
        <f t="shared" si="115"/>
        <v>5-10</v>
      </c>
      <c r="BA231" s="79">
        <f t="shared" si="119"/>
        <v>91.433681073024843</v>
      </c>
      <c r="BB231" s="79">
        <f t="shared" si="106"/>
        <v>91.433681073024843</v>
      </c>
      <c r="BC231" s="77">
        <v>10637087</v>
      </c>
      <c r="BD231" s="77">
        <v>3573274.19</v>
      </c>
      <c r="BE231" s="77">
        <v>3570964.19</v>
      </c>
      <c r="BF231" s="77">
        <v>10639398.629999973</v>
      </c>
      <c r="BG231" s="79">
        <f t="shared" si="107"/>
        <v>99.935353407626408</v>
      </c>
      <c r="BH231" s="100">
        <f t="shared" si="108"/>
        <v>8.6254276860705978</v>
      </c>
      <c r="BI231" s="100">
        <f t="shared" si="109"/>
        <v>8.6254276860705978</v>
      </c>
      <c r="BJ231" s="100" t="str">
        <f t="shared" si="116"/>
        <v>5-10</v>
      </c>
      <c r="BK231" s="100">
        <f t="shared" si="120"/>
        <v>99.935353407626408</v>
      </c>
      <c r="BL231" s="100">
        <f t="shared" si="121"/>
        <v>8.6254276860705978</v>
      </c>
      <c r="BM231" s="100" t="str">
        <f t="shared" si="110"/>
        <v>5-10</v>
      </c>
      <c r="BN231" s="77"/>
      <c r="BO231" s="68">
        <f t="shared" si="111"/>
        <v>613520</v>
      </c>
      <c r="BP231" s="81">
        <f t="shared" si="122"/>
        <v>8.566318926975157</v>
      </c>
      <c r="BQ231" s="84" t="str">
        <f t="shared" si="117"/>
        <v>5-10</v>
      </c>
      <c r="BR231" s="58"/>
      <c r="BS231" s="57"/>
      <c r="BT231" s="57"/>
      <c r="BU231" s="57"/>
      <c r="BV231" s="57"/>
      <c r="BW231" s="57"/>
    </row>
    <row r="232" spans="1:75" s="102" customFormat="1" ht="36" hidden="1" customHeight="1" x14ac:dyDescent="0.25">
      <c r="A232" s="57">
        <v>36</v>
      </c>
      <c r="B232" s="63" t="s">
        <v>94</v>
      </c>
      <c r="C232" s="64" t="s">
        <v>531</v>
      </c>
      <c r="D232" s="65" t="s">
        <v>575</v>
      </c>
      <c r="E232" s="66" t="s">
        <v>576</v>
      </c>
      <c r="F232" s="66" t="s">
        <v>587</v>
      </c>
      <c r="G232" s="29" t="str">
        <f t="shared" si="112"/>
        <v>RAMPURA_66F09-RAMASAGARINDUSTRIAL</v>
      </c>
      <c r="H232" s="86">
        <v>1310403903010100</v>
      </c>
      <c r="I232" s="67" t="s">
        <v>252</v>
      </c>
      <c r="J232" s="68">
        <v>12</v>
      </c>
      <c r="K232" s="68">
        <v>0</v>
      </c>
      <c r="L232" s="69">
        <f t="shared" si="100"/>
        <v>12</v>
      </c>
      <c r="M232" s="70">
        <v>4</v>
      </c>
      <c r="N232" s="71">
        <v>1</v>
      </c>
      <c r="O232" s="71">
        <v>0</v>
      </c>
      <c r="P232" s="72">
        <v>1514.9349999999999</v>
      </c>
      <c r="Q232" s="72">
        <v>1498.2080000000001</v>
      </c>
      <c r="R232" s="28">
        <f>VLOOKUP(G232,'[1]CTAZ Jan-25'!$I$167:$Z$2542,18,FALSE)</f>
        <v>1498.2080000000001</v>
      </c>
      <c r="S232" s="28">
        <f t="shared" si="113"/>
        <v>0</v>
      </c>
      <c r="T232" s="68">
        <f t="shared" si="89"/>
        <v>16.726999999999862</v>
      </c>
      <c r="U232" s="73">
        <v>10000</v>
      </c>
      <c r="V232" s="74">
        <f t="shared" si="101"/>
        <v>167269.9999999986</v>
      </c>
      <c r="W232" s="75">
        <v>1</v>
      </c>
      <c r="X232" s="68">
        <f t="shared" si="102"/>
        <v>167269.9999999986</v>
      </c>
      <c r="Y232" s="71">
        <v>0</v>
      </c>
      <c r="Z232" s="71">
        <v>0</v>
      </c>
      <c r="AA232" s="71">
        <f t="shared" si="103"/>
        <v>0</v>
      </c>
      <c r="AB232" s="71">
        <v>0</v>
      </c>
      <c r="AC232" s="71">
        <v>0</v>
      </c>
      <c r="AD232" s="68">
        <f t="shared" si="96"/>
        <v>0</v>
      </c>
      <c r="AE232" s="71">
        <v>0</v>
      </c>
      <c r="AF232" s="71">
        <v>0</v>
      </c>
      <c r="AG232" s="51">
        <f t="shared" si="97"/>
        <v>0</v>
      </c>
      <c r="AH232" s="71">
        <v>0</v>
      </c>
      <c r="AI232" s="71">
        <v>0</v>
      </c>
      <c r="AJ232" s="68">
        <f t="shared" si="118"/>
        <v>0</v>
      </c>
      <c r="AK232" s="71">
        <v>0</v>
      </c>
      <c r="AL232" s="71">
        <v>0</v>
      </c>
      <c r="AM232" s="68">
        <v>0</v>
      </c>
      <c r="AN232" s="76">
        <f t="shared" si="87"/>
        <v>167269.9999999986</v>
      </c>
      <c r="AO232" s="76"/>
      <c r="AP232" s="76"/>
      <c r="AQ232" s="77">
        <v>0</v>
      </c>
      <c r="AR232" s="71">
        <v>0</v>
      </c>
      <c r="AS232" s="77">
        <v>156790</v>
      </c>
      <c r="AT232" s="77">
        <v>0</v>
      </c>
      <c r="AU232" s="78">
        <f t="shared" si="104"/>
        <v>156790</v>
      </c>
      <c r="AV232" s="79">
        <f t="shared" si="99"/>
        <v>10479.999999998603</v>
      </c>
      <c r="AW232" s="54">
        <f t="shared" si="105"/>
        <v>6.2653195432526401</v>
      </c>
      <c r="AX232" s="30">
        <f>VLOOKUP(G232,[2]Sheet4!$J$58:$AH$1975,25,FALSE)</f>
        <v>6.27</v>
      </c>
      <c r="AY232" s="30">
        <f t="shared" si="114"/>
        <v>-4.6804567473595071E-3</v>
      </c>
      <c r="AZ232" s="80" t="str">
        <f t="shared" si="115"/>
        <v>5-10</v>
      </c>
      <c r="BA232" s="79">
        <f t="shared" si="119"/>
        <v>93.73468045674737</v>
      </c>
      <c r="BB232" s="79">
        <f t="shared" si="106"/>
        <v>93.73468045674737</v>
      </c>
      <c r="BC232" s="77">
        <v>0</v>
      </c>
      <c r="BD232" s="77">
        <v>1350222</v>
      </c>
      <c r="BE232" s="77">
        <v>1350222</v>
      </c>
      <c r="BF232" s="77">
        <v>0</v>
      </c>
      <c r="BG232" s="79">
        <f t="shared" si="107"/>
        <v>100</v>
      </c>
      <c r="BH232" s="100">
        <f t="shared" si="108"/>
        <v>6.2653195432526232</v>
      </c>
      <c r="BI232" s="100">
        <f t="shared" si="109"/>
        <v>6.2653195432526232</v>
      </c>
      <c r="BJ232" s="100" t="str">
        <f t="shared" si="116"/>
        <v>5-10</v>
      </c>
      <c r="BK232" s="100">
        <f t="shared" si="120"/>
        <v>100</v>
      </c>
      <c r="BL232" s="100">
        <f t="shared" si="121"/>
        <v>6.2653195432526232</v>
      </c>
      <c r="BM232" s="100" t="str">
        <f t="shared" si="110"/>
        <v>5-10</v>
      </c>
      <c r="BN232" s="77"/>
      <c r="BO232" s="68">
        <f t="shared" si="111"/>
        <v>156790</v>
      </c>
      <c r="BP232" s="81">
        <f t="shared" si="122"/>
        <v>6.2653195432526401</v>
      </c>
      <c r="BQ232" s="84" t="str">
        <f t="shared" si="117"/>
        <v>5-10</v>
      </c>
      <c r="BR232" s="58"/>
      <c r="BS232" s="57"/>
      <c r="BT232" s="57"/>
      <c r="BU232" s="57"/>
      <c r="BV232" s="57"/>
      <c r="BW232" s="57"/>
    </row>
    <row r="233" spans="1:75" s="102" customFormat="1" ht="36" hidden="1" customHeight="1" x14ac:dyDescent="0.25">
      <c r="A233" s="57">
        <v>37</v>
      </c>
      <c r="B233" s="63" t="s">
        <v>94</v>
      </c>
      <c r="C233" s="64" t="s">
        <v>531</v>
      </c>
      <c r="D233" s="65" t="s">
        <v>575</v>
      </c>
      <c r="E233" s="66" t="s">
        <v>576</v>
      </c>
      <c r="F233" s="66" t="s">
        <v>588</v>
      </c>
      <c r="G233" s="29" t="str">
        <f t="shared" si="112"/>
        <v>RAMPURA_66F10-TOWN NJY</v>
      </c>
      <c r="H233" s="86">
        <v>1310403903010200</v>
      </c>
      <c r="I233" s="67" t="s">
        <v>103</v>
      </c>
      <c r="J233" s="68">
        <v>11.16</v>
      </c>
      <c r="K233" s="68">
        <v>6.84</v>
      </c>
      <c r="L233" s="69">
        <f t="shared" si="100"/>
        <v>18</v>
      </c>
      <c r="M233" s="70">
        <v>76</v>
      </c>
      <c r="N233" s="71">
        <v>4443</v>
      </c>
      <c r="O233" s="71">
        <v>0</v>
      </c>
      <c r="P233" s="72">
        <v>2535.3939999999998</v>
      </c>
      <c r="Q233" s="72">
        <v>2486.3409999999999</v>
      </c>
      <c r="R233" s="28">
        <f>VLOOKUP(G233,'[1]CTAZ Jan-25'!$I$167:$Z$2542,18,FALSE)</f>
        <v>2486.3409999999999</v>
      </c>
      <c r="S233" s="28">
        <f t="shared" si="113"/>
        <v>0</v>
      </c>
      <c r="T233" s="68">
        <f t="shared" si="89"/>
        <v>49.052999999999884</v>
      </c>
      <c r="U233" s="73">
        <v>10000</v>
      </c>
      <c r="V233" s="74">
        <f t="shared" si="101"/>
        <v>490529.99999999884</v>
      </c>
      <c r="W233" s="75">
        <v>1</v>
      </c>
      <c r="X233" s="68">
        <f t="shared" si="102"/>
        <v>490529.99999999884</v>
      </c>
      <c r="Y233" s="71">
        <v>0</v>
      </c>
      <c r="Z233" s="71">
        <v>0</v>
      </c>
      <c r="AA233" s="71">
        <f t="shared" si="103"/>
        <v>0</v>
      </c>
      <c r="AB233" s="71">
        <v>0</v>
      </c>
      <c r="AC233" s="71">
        <v>0</v>
      </c>
      <c r="AD233" s="68">
        <f t="shared" si="96"/>
        <v>0</v>
      </c>
      <c r="AE233" s="71">
        <v>0</v>
      </c>
      <c r="AF233" s="71">
        <v>0</v>
      </c>
      <c r="AG233" s="51">
        <f t="shared" si="97"/>
        <v>0</v>
      </c>
      <c r="AH233" s="71">
        <v>0</v>
      </c>
      <c r="AI233" s="71">
        <v>0</v>
      </c>
      <c r="AJ233" s="68">
        <f t="shared" si="118"/>
        <v>0</v>
      </c>
      <c r="AK233" s="71">
        <v>0</v>
      </c>
      <c r="AL233" s="71">
        <v>0</v>
      </c>
      <c r="AM233" s="68">
        <v>0</v>
      </c>
      <c r="AN233" s="76">
        <f t="shared" si="87"/>
        <v>490529.99999999884</v>
      </c>
      <c r="AO233" s="76"/>
      <c r="AP233" s="76"/>
      <c r="AQ233" s="77">
        <v>0</v>
      </c>
      <c r="AR233" s="71">
        <v>0</v>
      </c>
      <c r="AS233" s="77">
        <v>426623</v>
      </c>
      <c r="AT233" s="77">
        <v>0</v>
      </c>
      <c r="AU233" s="99">
        <f t="shared" si="104"/>
        <v>426623</v>
      </c>
      <c r="AV233" s="79">
        <f t="shared" si="99"/>
        <v>63906.999999998836</v>
      </c>
      <c r="AW233" s="54">
        <f t="shared" si="105"/>
        <v>13.028153222024949</v>
      </c>
      <c r="AX233" s="30">
        <f>VLOOKUP(G233,[2]Sheet4!$J$58:$AH$1975,25,FALSE)</f>
        <v>13.03</v>
      </c>
      <c r="AY233" s="30">
        <f t="shared" si="114"/>
        <v>-1.8467779750501734E-3</v>
      </c>
      <c r="AZ233" s="80" t="str">
        <f t="shared" si="115"/>
        <v>10-15</v>
      </c>
      <c r="BA233" s="79">
        <f t="shared" si="119"/>
        <v>86.971846777975045</v>
      </c>
      <c r="BB233" s="79">
        <f t="shared" si="106"/>
        <v>86.971846777975045</v>
      </c>
      <c r="BC233" s="77">
        <v>38716599.920000002</v>
      </c>
      <c r="BD233" s="77">
        <v>4125488.7499999912</v>
      </c>
      <c r="BE233" s="77">
        <v>2511807.1599999908</v>
      </c>
      <c r="BF233" s="77">
        <v>40330281.509999998</v>
      </c>
      <c r="BG233" s="79">
        <f t="shared" si="107"/>
        <v>60.88508082830176</v>
      </c>
      <c r="BH233" s="100">
        <f t="shared" si="108"/>
        <v>47.047120791363128</v>
      </c>
      <c r="BI233" s="100">
        <f t="shared" si="109"/>
        <v>47.047120791363128</v>
      </c>
      <c r="BJ233" s="100" t="str">
        <f t="shared" si="116"/>
        <v>&gt;30</v>
      </c>
      <c r="BK233" s="100">
        <f t="shared" si="120"/>
        <v>60.88508082830176</v>
      </c>
      <c r="BL233" s="100">
        <f t="shared" si="121"/>
        <v>47.047120791363128</v>
      </c>
      <c r="BM233" s="100" t="str">
        <f t="shared" si="110"/>
        <v>&gt;30</v>
      </c>
      <c r="BN233" s="77"/>
      <c r="BO233" s="68">
        <f t="shared" si="111"/>
        <v>426623</v>
      </c>
      <c r="BP233" s="81">
        <f t="shared" si="122"/>
        <v>13.028153222024949</v>
      </c>
      <c r="BQ233" s="84" t="str">
        <f t="shared" si="117"/>
        <v>10-15</v>
      </c>
      <c r="BR233" s="58"/>
      <c r="BS233" s="57"/>
      <c r="BT233" s="57"/>
      <c r="BU233" s="57"/>
      <c r="BV233" s="57"/>
      <c r="BW233" s="57"/>
    </row>
    <row r="234" spans="1:75" s="102" customFormat="1" ht="36" hidden="1" customHeight="1" x14ac:dyDescent="0.25">
      <c r="A234" s="57">
        <v>38</v>
      </c>
      <c r="B234" s="63" t="s">
        <v>94</v>
      </c>
      <c r="C234" s="64" t="s">
        <v>531</v>
      </c>
      <c r="D234" s="65" t="s">
        <v>575</v>
      </c>
      <c r="E234" s="66" t="s">
        <v>576</v>
      </c>
      <c r="F234" s="66" t="s">
        <v>589</v>
      </c>
      <c r="G234" s="29" t="str">
        <f t="shared" si="112"/>
        <v>RAMPURA_66F11- NJY HANUMANAGUDDA</v>
      </c>
      <c r="H234" s="86">
        <v>1310403903020300</v>
      </c>
      <c r="I234" s="67" t="s">
        <v>103</v>
      </c>
      <c r="J234" s="68">
        <v>12.4</v>
      </c>
      <c r="K234" s="68">
        <v>7.6</v>
      </c>
      <c r="L234" s="69">
        <f t="shared" si="100"/>
        <v>20</v>
      </c>
      <c r="M234" s="70">
        <v>30</v>
      </c>
      <c r="N234" s="71">
        <v>1821</v>
      </c>
      <c r="O234" s="71">
        <v>0</v>
      </c>
      <c r="P234" s="72">
        <v>4483.7</v>
      </c>
      <c r="Q234" s="72">
        <v>4248.7</v>
      </c>
      <c r="R234" s="28">
        <f>VLOOKUP(G234,'[1]CTAZ Jan-25'!$I$167:$Z$2542,18,FALSE)</f>
        <v>4248.7</v>
      </c>
      <c r="S234" s="28">
        <f t="shared" si="113"/>
        <v>0</v>
      </c>
      <c r="T234" s="68">
        <f t="shared" si="89"/>
        <v>235</v>
      </c>
      <c r="U234" s="104">
        <v>1000</v>
      </c>
      <c r="V234" s="74">
        <f t="shared" si="101"/>
        <v>235000</v>
      </c>
      <c r="W234" s="75">
        <v>1</v>
      </c>
      <c r="X234" s="68">
        <f t="shared" si="102"/>
        <v>235000</v>
      </c>
      <c r="Y234" s="71">
        <v>0</v>
      </c>
      <c r="Z234" s="71">
        <v>0</v>
      </c>
      <c r="AA234" s="71">
        <f t="shared" si="103"/>
        <v>0</v>
      </c>
      <c r="AB234" s="71">
        <v>0</v>
      </c>
      <c r="AC234" s="71">
        <v>0</v>
      </c>
      <c r="AD234" s="68">
        <f t="shared" si="96"/>
        <v>0</v>
      </c>
      <c r="AE234" s="71">
        <v>0</v>
      </c>
      <c r="AF234" s="71">
        <v>0</v>
      </c>
      <c r="AG234" s="51">
        <f t="shared" si="97"/>
        <v>0</v>
      </c>
      <c r="AH234" s="71">
        <v>0</v>
      </c>
      <c r="AI234" s="71">
        <v>0</v>
      </c>
      <c r="AJ234" s="68">
        <f t="shared" si="118"/>
        <v>0</v>
      </c>
      <c r="AK234" s="71">
        <v>0</v>
      </c>
      <c r="AL234" s="71">
        <v>0</v>
      </c>
      <c r="AM234" s="68">
        <v>0</v>
      </c>
      <c r="AN234" s="76">
        <f t="shared" si="87"/>
        <v>235000</v>
      </c>
      <c r="AO234" s="76"/>
      <c r="AP234" s="76"/>
      <c r="AQ234" s="77">
        <v>0</v>
      </c>
      <c r="AR234" s="71">
        <v>0</v>
      </c>
      <c r="AS234" s="77">
        <v>219534</v>
      </c>
      <c r="AT234" s="77">
        <v>0</v>
      </c>
      <c r="AU234" s="78">
        <f t="shared" si="104"/>
        <v>219534</v>
      </c>
      <c r="AV234" s="79">
        <f t="shared" si="99"/>
        <v>15466</v>
      </c>
      <c r="AW234" s="54">
        <f t="shared" si="105"/>
        <v>6.581276595744681</v>
      </c>
      <c r="AX234" s="30">
        <f>VLOOKUP(G234,[2]Sheet4!$J$58:$AH$1975,25,FALSE)</f>
        <v>6.58</v>
      </c>
      <c r="AY234" s="30">
        <f t="shared" si="114"/>
        <v>1.276595744680975E-3</v>
      </c>
      <c r="AZ234" s="80" t="str">
        <f t="shared" si="115"/>
        <v>5-10</v>
      </c>
      <c r="BA234" s="79">
        <f t="shared" si="119"/>
        <v>93.418723404255317</v>
      </c>
      <c r="BB234" s="79">
        <f t="shared" si="106"/>
        <v>93.418723404255317</v>
      </c>
      <c r="BC234" s="77">
        <v>49585005</v>
      </c>
      <c r="BD234" s="77">
        <v>2105362.860000019</v>
      </c>
      <c r="BE234" s="77">
        <v>990781.44000000041</v>
      </c>
      <c r="BF234" s="77">
        <v>50699586.420000002</v>
      </c>
      <c r="BG234" s="79">
        <f t="shared" si="107"/>
        <v>47.059889714212567</v>
      </c>
      <c r="BH234" s="100">
        <f t="shared" si="108"/>
        <v>56.037251793532164</v>
      </c>
      <c r="BI234" s="100">
        <f t="shared" si="109"/>
        <v>56.037251793532164</v>
      </c>
      <c r="BJ234" s="100" t="str">
        <f t="shared" si="116"/>
        <v>&gt;30</v>
      </c>
      <c r="BK234" s="100">
        <f t="shared" si="120"/>
        <v>47.059889714212567</v>
      </c>
      <c r="BL234" s="100">
        <f t="shared" si="121"/>
        <v>56.037251793532164</v>
      </c>
      <c r="BM234" s="100" t="str">
        <f t="shared" si="110"/>
        <v>&gt;30</v>
      </c>
      <c r="BN234" s="77"/>
      <c r="BO234" s="68">
        <f t="shared" si="111"/>
        <v>219534</v>
      </c>
      <c r="BP234" s="81">
        <f t="shared" si="122"/>
        <v>6.581276595744681</v>
      </c>
      <c r="BQ234" s="84" t="str">
        <f t="shared" si="117"/>
        <v>5-10</v>
      </c>
      <c r="BR234" s="58"/>
      <c r="BS234" s="57"/>
      <c r="BT234" s="57"/>
      <c r="BU234" s="57"/>
      <c r="BV234" s="57"/>
      <c r="BW234" s="57"/>
    </row>
    <row r="235" spans="1:75" s="102" customFormat="1" ht="36" hidden="1" customHeight="1" x14ac:dyDescent="0.25">
      <c r="A235" s="57">
        <v>39</v>
      </c>
      <c r="B235" s="63" t="s">
        <v>94</v>
      </c>
      <c r="C235" s="64" t="s">
        <v>531</v>
      </c>
      <c r="D235" s="65" t="s">
        <v>575</v>
      </c>
      <c r="E235" s="66" t="s">
        <v>576</v>
      </c>
      <c r="F235" s="66" t="s">
        <v>590</v>
      </c>
      <c r="G235" s="29" t="str">
        <f t="shared" si="112"/>
        <v>RAMPURA_66F12-NJY BOMMADEVARAHALLY</v>
      </c>
      <c r="H235" s="86">
        <v>1310403903020300</v>
      </c>
      <c r="I235" s="67" t="s">
        <v>103</v>
      </c>
      <c r="J235" s="68">
        <v>11.780000000000001</v>
      </c>
      <c r="K235" s="68">
        <v>7.22</v>
      </c>
      <c r="L235" s="69">
        <f t="shared" si="100"/>
        <v>19</v>
      </c>
      <c r="M235" s="70">
        <v>80</v>
      </c>
      <c r="N235" s="71">
        <v>2205</v>
      </c>
      <c r="O235" s="71">
        <v>0</v>
      </c>
      <c r="P235" s="72">
        <v>1719.328</v>
      </c>
      <c r="Q235" s="72">
        <v>1678.241</v>
      </c>
      <c r="R235" s="28">
        <f>VLOOKUP(G235,'[1]CTAZ Jan-25'!$I$167:$Z$2542,18,FALSE)</f>
        <v>1678.241</v>
      </c>
      <c r="S235" s="28">
        <f t="shared" si="113"/>
        <v>0</v>
      </c>
      <c r="T235" s="68">
        <f t="shared" si="89"/>
        <v>41.086999999999989</v>
      </c>
      <c r="U235" s="73">
        <v>10000</v>
      </c>
      <c r="V235" s="74">
        <f t="shared" si="101"/>
        <v>410869.99999999988</v>
      </c>
      <c r="W235" s="75">
        <v>1</v>
      </c>
      <c r="X235" s="68">
        <f t="shared" si="102"/>
        <v>410869.99999999988</v>
      </c>
      <c r="Y235" s="71">
        <v>0</v>
      </c>
      <c r="Z235" s="71">
        <v>0</v>
      </c>
      <c r="AA235" s="71">
        <f t="shared" si="103"/>
        <v>0</v>
      </c>
      <c r="AB235" s="71">
        <v>0</v>
      </c>
      <c r="AC235" s="71">
        <v>0</v>
      </c>
      <c r="AD235" s="68">
        <f t="shared" si="96"/>
        <v>0</v>
      </c>
      <c r="AE235" s="71">
        <v>0</v>
      </c>
      <c r="AF235" s="71">
        <v>0</v>
      </c>
      <c r="AG235" s="51">
        <f t="shared" si="97"/>
        <v>0</v>
      </c>
      <c r="AH235" s="71">
        <v>0</v>
      </c>
      <c r="AI235" s="71">
        <v>0</v>
      </c>
      <c r="AJ235" s="68">
        <f t="shared" si="118"/>
        <v>0</v>
      </c>
      <c r="AK235" s="71">
        <v>0</v>
      </c>
      <c r="AL235" s="71">
        <v>0</v>
      </c>
      <c r="AM235" s="68">
        <v>0</v>
      </c>
      <c r="AN235" s="76">
        <f t="shared" si="87"/>
        <v>410869.99999999988</v>
      </c>
      <c r="AO235" s="76"/>
      <c r="AP235" s="76"/>
      <c r="AQ235" s="77">
        <v>0</v>
      </c>
      <c r="AR235" s="71">
        <v>0</v>
      </c>
      <c r="AS235" s="77">
        <v>370025.65</v>
      </c>
      <c r="AT235" s="77">
        <v>1</v>
      </c>
      <c r="AU235" s="78">
        <f t="shared" si="104"/>
        <v>370026.65</v>
      </c>
      <c r="AV235" s="79">
        <f t="shared" si="99"/>
        <v>40843.34999999986</v>
      </c>
      <c r="AW235" s="54">
        <f t="shared" si="105"/>
        <v>9.9406990045512877</v>
      </c>
      <c r="AX235" s="30">
        <f>VLOOKUP(G235,[2]Sheet4!$J$58:$AH$1975,25,FALSE)</f>
        <v>9.94</v>
      </c>
      <c r="AY235" s="30">
        <f t="shared" si="114"/>
        <v>6.9900455128824035E-4</v>
      </c>
      <c r="AZ235" s="80" t="str">
        <f t="shared" si="115"/>
        <v>5-10</v>
      </c>
      <c r="BA235" s="79">
        <f t="shared" si="119"/>
        <v>90.059300995448709</v>
      </c>
      <c r="BB235" s="79">
        <f t="shared" si="106"/>
        <v>90.059300995448709</v>
      </c>
      <c r="BC235" s="77">
        <v>46216811</v>
      </c>
      <c r="BD235" s="77">
        <v>3595132.6700000074</v>
      </c>
      <c r="BE235" s="77">
        <v>1470046.7300000014</v>
      </c>
      <c r="BF235" s="77">
        <v>48341896.939999998</v>
      </c>
      <c r="BG235" s="79">
        <f t="shared" si="107"/>
        <v>40.889916031944331</v>
      </c>
      <c r="BH235" s="100">
        <f t="shared" si="108"/>
        <v>63.174827444005018</v>
      </c>
      <c r="BI235" s="100">
        <f t="shared" si="109"/>
        <v>63.174827444005018</v>
      </c>
      <c r="BJ235" s="100" t="str">
        <f t="shared" si="116"/>
        <v>&gt;30</v>
      </c>
      <c r="BK235" s="100">
        <f t="shared" si="120"/>
        <v>40.889916031944331</v>
      </c>
      <c r="BL235" s="100">
        <f t="shared" si="121"/>
        <v>63.174827444005018</v>
      </c>
      <c r="BM235" s="100" t="str">
        <f t="shared" si="110"/>
        <v>&gt;30</v>
      </c>
      <c r="BN235" s="77"/>
      <c r="BO235" s="68">
        <f t="shared" si="111"/>
        <v>370026.65</v>
      </c>
      <c r="BP235" s="81">
        <f t="shared" si="122"/>
        <v>9.9406990045512877</v>
      </c>
      <c r="BQ235" s="84" t="str">
        <f t="shared" si="117"/>
        <v>5-10</v>
      </c>
      <c r="BR235" s="58"/>
      <c r="BS235" s="57"/>
      <c r="BT235" s="57"/>
      <c r="BU235" s="57"/>
      <c r="BV235" s="57"/>
      <c r="BW235" s="57"/>
    </row>
    <row r="236" spans="1:75" s="102" customFormat="1" ht="72" hidden="1" customHeight="1" x14ac:dyDescent="0.25">
      <c r="A236" s="57">
        <v>40</v>
      </c>
      <c r="B236" s="63" t="s">
        <v>94</v>
      </c>
      <c r="C236" s="64" t="s">
        <v>531</v>
      </c>
      <c r="D236" s="65" t="s">
        <v>575</v>
      </c>
      <c r="E236" s="66" t="s">
        <v>576</v>
      </c>
      <c r="F236" s="66" t="s">
        <v>591</v>
      </c>
      <c r="G236" s="29" t="str">
        <f t="shared" si="112"/>
        <v>RAMPURA_66F03-MURUDI</v>
      </c>
      <c r="H236" s="86">
        <v>1310403903020300</v>
      </c>
      <c r="I236" s="67" t="s">
        <v>100</v>
      </c>
      <c r="J236" s="68">
        <v>17.14</v>
      </c>
      <c r="K236" s="68">
        <v>10.26</v>
      </c>
      <c r="L236" s="69">
        <f t="shared" si="100"/>
        <v>27.4</v>
      </c>
      <c r="M236" s="70">
        <v>173</v>
      </c>
      <c r="N236" s="71">
        <v>0</v>
      </c>
      <c r="O236" s="71">
        <v>231</v>
      </c>
      <c r="P236" s="72">
        <v>881.54100000000005</v>
      </c>
      <c r="Q236" s="72">
        <v>852.90700000000004</v>
      </c>
      <c r="R236" s="28">
        <f>VLOOKUP(G236,'[1]CTAZ Jan-25'!$I$167:$Z$2542,18,FALSE)</f>
        <v>852.90700000000004</v>
      </c>
      <c r="S236" s="28">
        <f t="shared" si="113"/>
        <v>0</v>
      </c>
      <c r="T236" s="68">
        <f t="shared" si="89"/>
        <v>28.634000000000015</v>
      </c>
      <c r="U236" s="73">
        <v>20000</v>
      </c>
      <c r="V236" s="74">
        <f t="shared" si="101"/>
        <v>572680.00000000023</v>
      </c>
      <c r="W236" s="75">
        <v>1</v>
      </c>
      <c r="X236" s="68">
        <f t="shared" si="102"/>
        <v>572680.00000000023</v>
      </c>
      <c r="Y236" s="71">
        <v>0</v>
      </c>
      <c r="Z236" s="71">
        <v>0</v>
      </c>
      <c r="AA236" s="71">
        <f t="shared" si="103"/>
        <v>0</v>
      </c>
      <c r="AB236" s="71">
        <v>0</v>
      </c>
      <c r="AC236" s="71">
        <v>0</v>
      </c>
      <c r="AD236" s="68">
        <f t="shared" si="96"/>
        <v>0</v>
      </c>
      <c r="AE236" s="71">
        <v>0</v>
      </c>
      <c r="AF236" s="71">
        <v>0</v>
      </c>
      <c r="AG236" s="51">
        <f t="shared" si="97"/>
        <v>0</v>
      </c>
      <c r="AH236" s="71">
        <v>0</v>
      </c>
      <c r="AI236" s="71">
        <v>0</v>
      </c>
      <c r="AJ236" s="68">
        <f t="shared" si="118"/>
        <v>0</v>
      </c>
      <c r="AK236" s="71">
        <v>0</v>
      </c>
      <c r="AL236" s="71">
        <v>0</v>
      </c>
      <c r="AM236" s="68">
        <v>0</v>
      </c>
      <c r="AN236" s="76">
        <f t="shared" si="87"/>
        <v>572680.00000000023</v>
      </c>
      <c r="AO236" s="76"/>
      <c r="AP236" s="76"/>
      <c r="AQ236" s="77">
        <v>0</v>
      </c>
      <c r="AR236" s="71">
        <v>0</v>
      </c>
      <c r="AS236" s="77">
        <v>335200</v>
      </c>
      <c r="AT236" s="77">
        <v>0</v>
      </c>
      <c r="AU236" s="78">
        <f t="shared" si="104"/>
        <v>335200</v>
      </c>
      <c r="AV236" s="79">
        <f t="shared" si="99"/>
        <v>237480.00000000023</v>
      </c>
      <c r="AW236" s="54">
        <f t="shared" si="105"/>
        <v>41.468184675560551</v>
      </c>
      <c r="AX236" s="30">
        <f>VLOOKUP(G236,[2]Sheet4!$J$58:$AH$1975,25,FALSE)</f>
        <v>41.47</v>
      </c>
      <c r="AY236" s="30">
        <f t="shared" si="114"/>
        <v>-1.8153244394483181E-3</v>
      </c>
      <c r="AZ236" s="80" t="str">
        <f t="shared" si="115"/>
        <v>&gt;30</v>
      </c>
      <c r="BA236" s="79">
        <f t="shared" si="119"/>
        <v>58.531815324439449</v>
      </c>
      <c r="BB236" s="79">
        <f t="shared" si="106"/>
        <v>58.531815324439449</v>
      </c>
      <c r="BC236" s="77">
        <v>5391609</v>
      </c>
      <c r="BD236" s="77">
        <v>1950864</v>
      </c>
      <c r="BE236" s="77">
        <v>1950864</v>
      </c>
      <c r="BF236" s="77">
        <v>5391609</v>
      </c>
      <c r="BG236" s="79">
        <f t="shared" si="107"/>
        <v>100</v>
      </c>
      <c r="BH236" s="100">
        <f t="shared" si="108"/>
        <v>41.468184675560551</v>
      </c>
      <c r="BI236" s="100">
        <f t="shared" si="109"/>
        <v>41.468184675560551</v>
      </c>
      <c r="BJ236" s="100" t="str">
        <f t="shared" si="116"/>
        <v>&gt;30</v>
      </c>
      <c r="BK236" s="100">
        <f t="shared" si="120"/>
        <v>100</v>
      </c>
      <c r="BL236" s="100">
        <f t="shared" si="121"/>
        <v>41.468184675560551</v>
      </c>
      <c r="BM236" s="100" t="str">
        <f t="shared" si="110"/>
        <v>&gt;30</v>
      </c>
      <c r="BN236" s="77"/>
      <c r="BO236" s="68">
        <f t="shared" si="111"/>
        <v>335200</v>
      </c>
      <c r="BP236" s="81">
        <f t="shared" si="122"/>
        <v>41.468184675560551</v>
      </c>
      <c r="BQ236" s="84" t="str">
        <f t="shared" si="117"/>
        <v>&gt;30</v>
      </c>
      <c r="BR236" s="58" t="s">
        <v>592</v>
      </c>
      <c r="BS236" s="92" t="s">
        <v>593</v>
      </c>
      <c r="BT236" s="57"/>
      <c r="BU236" s="57"/>
      <c r="BV236" s="57"/>
      <c r="BW236" s="57"/>
    </row>
    <row r="237" spans="1:75" s="59" customFormat="1" ht="71.25" hidden="1" customHeight="1" x14ac:dyDescent="0.25">
      <c r="A237" s="57">
        <v>41</v>
      </c>
      <c r="B237" s="63" t="s">
        <v>94</v>
      </c>
      <c r="C237" s="64" t="s">
        <v>531</v>
      </c>
      <c r="D237" s="65" t="s">
        <v>532</v>
      </c>
      <c r="E237" s="66" t="s">
        <v>594</v>
      </c>
      <c r="F237" s="66" t="s">
        <v>595</v>
      </c>
      <c r="G237" s="29" t="str">
        <f t="shared" si="112"/>
        <v>KONASAGARA_66F01-BELAVINAMARADAHATTY</v>
      </c>
      <c r="H237" s="86">
        <v>1310403905010100</v>
      </c>
      <c r="I237" s="67" t="s">
        <v>100</v>
      </c>
      <c r="J237" s="68">
        <v>16.850000000000001</v>
      </c>
      <c r="K237" s="68">
        <v>12.6</v>
      </c>
      <c r="L237" s="69">
        <f t="shared" si="100"/>
        <v>29.450000000000003</v>
      </c>
      <c r="M237" s="70">
        <v>163</v>
      </c>
      <c r="N237" s="71">
        <v>0</v>
      </c>
      <c r="O237" s="71">
        <v>229</v>
      </c>
      <c r="P237" s="72">
        <v>2673.8</v>
      </c>
      <c r="Q237" s="72">
        <v>2555.1</v>
      </c>
      <c r="R237" s="28">
        <f>VLOOKUP(G237,'[1]CTAZ Jan-25'!$I$167:$Z$2542,18,FALSE)</f>
        <v>2555.1</v>
      </c>
      <c r="S237" s="28">
        <f t="shared" si="113"/>
        <v>0</v>
      </c>
      <c r="T237" s="68">
        <f t="shared" si="89"/>
        <v>118.70000000000027</v>
      </c>
      <c r="U237" s="73">
        <v>2000</v>
      </c>
      <c r="V237" s="74">
        <f t="shared" si="101"/>
        <v>237400.00000000055</v>
      </c>
      <c r="W237" s="75">
        <v>1</v>
      </c>
      <c r="X237" s="68">
        <f t="shared" si="102"/>
        <v>237400.00000000055</v>
      </c>
      <c r="Y237" s="71">
        <v>0</v>
      </c>
      <c r="Z237" s="71">
        <v>0</v>
      </c>
      <c r="AA237" s="71">
        <f t="shared" si="103"/>
        <v>0</v>
      </c>
      <c r="AB237" s="71">
        <v>0</v>
      </c>
      <c r="AC237" s="71">
        <v>0</v>
      </c>
      <c r="AD237" s="68">
        <f t="shared" si="96"/>
        <v>0</v>
      </c>
      <c r="AE237" s="71">
        <v>0</v>
      </c>
      <c r="AF237" s="71">
        <v>0</v>
      </c>
      <c r="AG237" s="51">
        <f t="shared" si="97"/>
        <v>0</v>
      </c>
      <c r="AH237" s="71">
        <v>0</v>
      </c>
      <c r="AI237" s="71">
        <v>0</v>
      </c>
      <c r="AJ237" s="68">
        <f t="shared" si="118"/>
        <v>0</v>
      </c>
      <c r="AK237" s="71">
        <v>0</v>
      </c>
      <c r="AL237" s="71">
        <v>0</v>
      </c>
      <c r="AM237" s="68">
        <v>0</v>
      </c>
      <c r="AN237" s="76">
        <f t="shared" si="87"/>
        <v>237400.00000000055</v>
      </c>
      <c r="AO237" s="76"/>
      <c r="AP237" s="76"/>
      <c r="AQ237" s="77">
        <v>0</v>
      </c>
      <c r="AR237" s="71">
        <v>0</v>
      </c>
      <c r="AS237" s="77">
        <v>173582.33399999945</v>
      </c>
      <c r="AT237" s="77">
        <v>0</v>
      </c>
      <c r="AU237" s="78">
        <f t="shared" si="104"/>
        <v>173582.33399999945</v>
      </c>
      <c r="AV237" s="79">
        <f t="shared" si="99"/>
        <v>63817.666000001103</v>
      </c>
      <c r="AW237" s="54">
        <f t="shared" si="105"/>
        <v>26.881914911542104</v>
      </c>
      <c r="AX237" s="30">
        <v>26.88</v>
      </c>
      <c r="AY237" s="30">
        <f t="shared" si="114"/>
        <v>1.9149115421051022E-3</v>
      </c>
      <c r="AZ237" s="80" t="str">
        <f t="shared" si="115"/>
        <v>20-30</v>
      </c>
      <c r="BA237" s="79">
        <f t="shared" si="119"/>
        <v>73.118085088457889</v>
      </c>
      <c r="BB237" s="79">
        <f t="shared" si="106"/>
        <v>73.118085088457889</v>
      </c>
      <c r="BC237" s="77">
        <v>5500551</v>
      </c>
      <c r="BD237" s="77">
        <v>1018928.9700000037</v>
      </c>
      <c r="BE237" s="77">
        <v>1018928.2260000031</v>
      </c>
      <c r="BF237" s="77">
        <v>5500551.0699999994</v>
      </c>
      <c r="BG237" s="79">
        <f t="shared" si="107"/>
        <v>99.999926982152573</v>
      </c>
      <c r="BH237" s="81">
        <f t="shared" si="108"/>
        <v>26.881968300793922</v>
      </c>
      <c r="BI237" s="82">
        <f t="shared" si="109"/>
        <v>26.881968300793922</v>
      </c>
      <c r="BJ237" s="82" t="str">
        <f t="shared" si="116"/>
        <v>20-30</v>
      </c>
      <c r="BK237" s="82">
        <f t="shared" si="120"/>
        <v>99.999926982152573</v>
      </c>
      <c r="BL237" s="82">
        <f t="shared" si="121"/>
        <v>26.881968300793922</v>
      </c>
      <c r="BM237" s="82" t="str">
        <f t="shared" si="110"/>
        <v>20-30</v>
      </c>
      <c r="BN237" s="77"/>
      <c r="BO237" s="68">
        <f t="shared" si="111"/>
        <v>173582.33399999945</v>
      </c>
      <c r="BP237" s="81">
        <f t="shared" si="122"/>
        <v>26.881914911542104</v>
      </c>
      <c r="BQ237" s="84" t="str">
        <f t="shared" si="117"/>
        <v>20-30</v>
      </c>
      <c r="BR237" s="58" t="s">
        <v>536</v>
      </c>
      <c r="BS237" s="94" t="s">
        <v>537</v>
      </c>
      <c r="BT237" s="57"/>
      <c r="BU237" s="57"/>
      <c r="BV237" s="57"/>
      <c r="BW237" s="57"/>
    </row>
    <row r="238" spans="1:75" s="102" customFormat="1" ht="36" hidden="1" customHeight="1" x14ac:dyDescent="0.25">
      <c r="A238" s="57">
        <v>42</v>
      </c>
      <c r="B238" s="63" t="s">
        <v>596</v>
      </c>
      <c r="C238" s="64" t="s">
        <v>531</v>
      </c>
      <c r="D238" s="65" t="s">
        <v>532</v>
      </c>
      <c r="E238" s="66" t="s">
        <v>594</v>
      </c>
      <c r="F238" s="66" t="s">
        <v>597</v>
      </c>
      <c r="G238" s="29" t="str">
        <f t="shared" si="112"/>
        <v>KONASAGARA_66F02-NETHRANAHALLY</v>
      </c>
      <c r="H238" s="86">
        <v>1310403905010100</v>
      </c>
      <c r="I238" s="67" t="s">
        <v>100</v>
      </c>
      <c r="J238" s="68">
        <v>11.780000000000001</v>
      </c>
      <c r="K238" s="68">
        <v>7.22</v>
      </c>
      <c r="L238" s="69">
        <f t="shared" si="100"/>
        <v>19</v>
      </c>
      <c r="M238" s="70">
        <v>87</v>
      </c>
      <c r="N238" s="71">
        <v>3</v>
      </c>
      <c r="O238" s="71">
        <v>328</v>
      </c>
      <c r="P238" s="72">
        <v>3747.6</v>
      </c>
      <c r="Q238" s="72">
        <v>3605.2</v>
      </c>
      <c r="R238" s="28" t="e">
        <f>VLOOKUP(G238,'[1]CTAZ Jan-25'!$I$167:$Z$2542,18,FALSE)</f>
        <v>#N/A</v>
      </c>
      <c r="S238" s="28" t="e">
        <f t="shared" si="113"/>
        <v>#N/A</v>
      </c>
      <c r="T238" s="68">
        <f t="shared" si="89"/>
        <v>142.40000000000009</v>
      </c>
      <c r="U238" s="89">
        <v>2000</v>
      </c>
      <c r="V238" s="74">
        <f t="shared" si="101"/>
        <v>284800.00000000017</v>
      </c>
      <c r="W238" s="75">
        <v>1</v>
      </c>
      <c r="X238" s="68">
        <f>+V238*W238</f>
        <v>284800.00000000017</v>
      </c>
      <c r="Y238" s="71">
        <v>0</v>
      </c>
      <c r="Z238" s="71">
        <v>0</v>
      </c>
      <c r="AA238" s="71">
        <f t="shared" si="103"/>
        <v>0</v>
      </c>
      <c r="AB238" s="71">
        <v>0</v>
      </c>
      <c r="AC238" s="71">
        <v>0</v>
      </c>
      <c r="AD238" s="68">
        <f t="shared" si="96"/>
        <v>0</v>
      </c>
      <c r="AE238" s="71">
        <v>0</v>
      </c>
      <c r="AF238" s="71">
        <v>0</v>
      </c>
      <c r="AG238" s="51">
        <f t="shared" si="97"/>
        <v>0</v>
      </c>
      <c r="AH238" s="71">
        <v>0</v>
      </c>
      <c r="AI238" s="71">
        <v>0</v>
      </c>
      <c r="AJ238" s="68">
        <f t="shared" si="118"/>
        <v>0</v>
      </c>
      <c r="AK238" s="71">
        <v>0</v>
      </c>
      <c r="AL238" s="71">
        <v>0</v>
      </c>
      <c r="AM238" s="68">
        <v>0</v>
      </c>
      <c r="AN238" s="76">
        <f t="shared" si="87"/>
        <v>284800.00000000017</v>
      </c>
      <c r="AO238" s="76"/>
      <c r="AP238" s="76"/>
      <c r="AQ238" s="77">
        <v>0</v>
      </c>
      <c r="AR238" s="71">
        <v>0</v>
      </c>
      <c r="AS238" s="77">
        <v>257744.96300000043</v>
      </c>
      <c r="AT238" s="77">
        <v>0</v>
      </c>
      <c r="AU238" s="78">
        <f>+AQ238+AR238+AS238+AT238</f>
        <v>257744.96300000043</v>
      </c>
      <c r="AV238" s="79">
        <f t="shared" si="99"/>
        <v>27055.036999999749</v>
      </c>
      <c r="AW238" s="54">
        <f t="shared" si="105"/>
        <v>9.4996618679774336</v>
      </c>
      <c r="AX238" s="30">
        <v>9.5</v>
      </c>
      <c r="AY238" s="30">
        <f t="shared" si="114"/>
        <v>-3.3813202256638419E-4</v>
      </c>
      <c r="AZ238" s="80" t="str">
        <f t="shared" si="115"/>
        <v>5-10</v>
      </c>
      <c r="BA238" s="79">
        <f t="shared" si="119"/>
        <v>90.500338132022563</v>
      </c>
      <c r="BB238" s="79">
        <f t="shared" si="106"/>
        <v>90.500338132022563</v>
      </c>
      <c r="BC238" s="77">
        <v>2730035</v>
      </c>
      <c r="BD238" s="77">
        <v>1500581.3700000104</v>
      </c>
      <c r="BE238" s="77">
        <v>1500676.6579999952</v>
      </c>
      <c r="BF238" s="77">
        <v>2729940.1499999962</v>
      </c>
      <c r="BG238" s="79">
        <f t="shared" si="107"/>
        <v>100.00635007217136</v>
      </c>
      <c r="BH238" s="100">
        <f t="shared" si="108"/>
        <v>9.4939150311907365</v>
      </c>
      <c r="BI238" s="100">
        <f t="shared" si="109"/>
        <v>9.4939150311907365</v>
      </c>
      <c r="BJ238" s="100" t="str">
        <f t="shared" si="116"/>
        <v>5-10</v>
      </c>
      <c r="BK238" s="100">
        <f t="shared" si="120"/>
        <v>100</v>
      </c>
      <c r="BL238" s="100">
        <f t="shared" si="121"/>
        <v>9.4996618679774265</v>
      </c>
      <c r="BM238" s="100" t="str">
        <f t="shared" si="110"/>
        <v>5-10</v>
      </c>
      <c r="BN238" s="77"/>
      <c r="BO238" s="68">
        <f t="shared" si="111"/>
        <v>257744.96300000043</v>
      </c>
      <c r="BP238" s="81">
        <f t="shared" si="122"/>
        <v>9.4996618679774336</v>
      </c>
      <c r="BQ238" s="84" t="str">
        <f t="shared" si="117"/>
        <v>5-10</v>
      </c>
      <c r="BR238" s="58"/>
      <c r="BS238" s="57"/>
      <c r="BT238" s="57"/>
      <c r="BU238" s="57"/>
      <c r="BV238" s="57"/>
      <c r="BW238" s="57"/>
    </row>
    <row r="239" spans="1:75" s="59" customFormat="1" ht="122.25" hidden="1" customHeight="1" x14ac:dyDescent="0.25">
      <c r="A239" s="57">
        <v>43</v>
      </c>
      <c r="B239" s="63" t="s">
        <v>596</v>
      </c>
      <c r="C239" s="64" t="s">
        <v>531</v>
      </c>
      <c r="D239" s="65" t="s">
        <v>532</v>
      </c>
      <c r="E239" s="66" t="s">
        <v>594</v>
      </c>
      <c r="F239" s="66" t="s">
        <v>598</v>
      </c>
      <c r="G239" s="29" t="str">
        <f t="shared" si="112"/>
        <v>KONASAGARA_66F03-MARAMMANAHALLY</v>
      </c>
      <c r="H239" s="86">
        <v>1310403905010100</v>
      </c>
      <c r="I239" s="67" t="s">
        <v>100</v>
      </c>
      <c r="J239" s="68">
        <v>12.6</v>
      </c>
      <c r="K239" s="68">
        <v>8.6</v>
      </c>
      <c r="L239" s="69">
        <f t="shared" si="100"/>
        <v>21.2</v>
      </c>
      <c r="M239" s="70">
        <v>0</v>
      </c>
      <c r="N239" s="71">
        <v>1</v>
      </c>
      <c r="O239" s="71">
        <v>145</v>
      </c>
      <c r="P239" s="72">
        <v>1641.6</v>
      </c>
      <c r="Q239" s="72">
        <v>1572.5</v>
      </c>
      <c r="R239" s="28" t="e">
        <f>VLOOKUP(G239,'[1]CTAZ Jan-25'!$I$167:$Z$2542,18,FALSE)</f>
        <v>#N/A</v>
      </c>
      <c r="S239" s="28" t="e">
        <f t="shared" si="113"/>
        <v>#N/A</v>
      </c>
      <c r="T239" s="68">
        <f t="shared" si="89"/>
        <v>69.099999999999909</v>
      </c>
      <c r="U239" s="89">
        <v>2000</v>
      </c>
      <c r="V239" s="74">
        <f t="shared" si="101"/>
        <v>138199.99999999983</v>
      </c>
      <c r="W239" s="75">
        <v>1</v>
      </c>
      <c r="X239" s="68">
        <f>+V239*W239</f>
        <v>138199.99999999983</v>
      </c>
      <c r="Y239" s="71">
        <v>0</v>
      </c>
      <c r="Z239" s="71">
        <v>0</v>
      </c>
      <c r="AA239" s="71">
        <f t="shared" si="103"/>
        <v>0</v>
      </c>
      <c r="AB239" s="71">
        <v>0</v>
      </c>
      <c r="AC239" s="91">
        <v>18000</v>
      </c>
      <c r="AD239" s="68">
        <f t="shared" si="96"/>
        <v>18000</v>
      </c>
      <c r="AE239" s="71">
        <v>0</v>
      </c>
      <c r="AF239" s="71">
        <v>0</v>
      </c>
      <c r="AG239" s="51">
        <f t="shared" si="97"/>
        <v>0</v>
      </c>
      <c r="AH239" s="71">
        <v>0</v>
      </c>
      <c r="AI239" s="71">
        <v>0</v>
      </c>
      <c r="AJ239" s="68">
        <f t="shared" si="118"/>
        <v>0</v>
      </c>
      <c r="AK239" s="71">
        <v>0</v>
      </c>
      <c r="AL239" s="71">
        <v>0</v>
      </c>
      <c r="AM239" s="68">
        <v>0</v>
      </c>
      <c r="AN239" s="76">
        <f t="shared" si="87"/>
        <v>156199.99999999983</v>
      </c>
      <c r="AO239" s="76"/>
      <c r="AP239" s="76"/>
      <c r="AQ239" s="77">
        <v>0</v>
      </c>
      <c r="AR239" s="71">
        <v>0</v>
      </c>
      <c r="AS239" s="77">
        <v>146768.08999999994</v>
      </c>
      <c r="AT239" s="77">
        <v>0</v>
      </c>
      <c r="AU239" s="78">
        <f t="shared" si="104"/>
        <v>146768.08999999994</v>
      </c>
      <c r="AV239" s="79">
        <f t="shared" si="99"/>
        <v>9431.9099999998871</v>
      </c>
      <c r="AW239" s="54">
        <f t="shared" si="105"/>
        <v>6.0383546734954532</v>
      </c>
      <c r="AX239" s="30">
        <v>6.04</v>
      </c>
      <c r="AY239" s="30">
        <f t="shared" si="114"/>
        <v>-1.6453265045468513E-3</v>
      </c>
      <c r="AZ239" s="80" t="str">
        <f t="shared" si="115"/>
        <v>5-10</v>
      </c>
      <c r="BA239" s="79">
        <f t="shared" si="119"/>
        <v>93.961645326504552</v>
      </c>
      <c r="BB239" s="79">
        <f t="shared" si="106"/>
        <v>93.961645326504552</v>
      </c>
      <c r="BC239" s="77">
        <v>2800809</v>
      </c>
      <c r="BD239" s="77">
        <v>862293.900000002</v>
      </c>
      <c r="BE239" s="77">
        <v>861094.2290000018</v>
      </c>
      <c r="BF239" s="77">
        <v>2802008.8199999966</v>
      </c>
      <c r="BG239" s="79">
        <f t="shared" si="107"/>
        <v>99.860874465191017</v>
      </c>
      <c r="BH239" s="81">
        <f t="shared" si="108"/>
        <v>6.1690793150712686</v>
      </c>
      <c r="BI239" s="82">
        <f t="shared" si="109"/>
        <v>6.1690793150712686</v>
      </c>
      <c r="BJ239" s="82" t="str">
        <f t="shared" si="116"/>
        <v>5-10</v>
      </c>
      <c r="BK239" s="82">
        <f t="shared" si="120"/>
        <v>99.860874465191017</v>
      </c>
      <c r="BL239" s="82">
        <f t="shared" si="121"/>
        <v>6.1690793150712686</v>
      </c>
      <c r="BM239" s="82" t="str">
        <f t="shared" si="110"/>
        <v>5-10</v>
      </c>
      <c r="BN239" s="77"/>
      <c r="BO239" s="68">
        <f t="shared" si="111"/>
        <v>146768.08999999994</v>
      </c>
      <c r="BP239" s="81">
        <f t="shared" si="122"/>
        <v>6.0383546734954532</v>
      </c>
      <c r="BQ239" s="84" t="str">
        <f t="shared" si="117"/>
        <v>5-10</v>
      </c>
      <c r="BR239" s="58"/>
      <c r="BS239" s="95"/>
      <c r="BT239" s="57"/>
      <c r="BU239" s="57"/>
      <c r="BV239" s="57"/>
      <c r="BW239" s="57"/>
    </row>
    <row r="240" spans="1:75" s="102" customFormat="1" ht="36" hidden="1" customHeight="1" x14ac:dyDescent="0.25">
      <c r="A240" s="57">
        <v>44</v>
      </c>
      <c r="B240" s="63" t="s">
        <v>596</v>
      </c>
      <c r="C240" s="64" t="s">
        <v>531</v>
      </c>
      <c r="D240" s="65" t="s">
        <v>532</v>
      </c>
      <c r="E240" s="66" t="s">
        <v>594</v>
      </c>
      <c r="F240" s="66" t="s">
        <v>599</v>
      </c>
      <c r="G240" s="29" t="str">
        <f t="shared" si="112"/>
        <v>KONASAGARA_66F04-KONASAGARA NJY</v>
      </c>
      <c r="H240" s="86">
        <v>1310403905010100</v>
      </c>
      <c r="I240" s="67" t="s">
        <v>103</v>
      </c>
      <c r="J240" s="68">
        <v>8.68</v>
      </c>
      <c r="K240" s="68">
        <v>5.32</v>
      </c>
      <c r="L240" s="69">
        <f t="shared" si="100"/>
        <v>14</v>
      </c>
      <c r="M240" s="70">
        <v>76</v>
      </c>
      <c r="N240" s="71">
        <v>2056</v>
      </c>
      <c r="O240" s="71">
        <v>0</v>
      </c>
      <c r="P240" s="72">
        <v>3754.2</v>
      </c>
      <c r="Q240" s="72">
        <v>3652.3</v>
      </c>
      <c r="R240" s="28" t="e">
        <f>VLOOKUP(G240,'[1]CTAZ Jan-25'!$I$167:$Z$2542,18,FALSE)</f>
        <v>#N/A</v>
      </c>
      <c r="S240" s="28" t="e">
        <f t="shared" si="113"/>
        <v>#N/A</v>
      </c>
      <c r="T240" s="68">
        <f t="shared" si="89"/>
        <v>101.89999999999964</v>
      </c>
      <c r="U240" s="89">
        <v>2000</v>
      </c>
      <c r="V240" s="74">
        <f t="shared" si="101"/>
        <v>203799.99999999927</v>
      </c>
      <c r="W240" s="75">
        <v>1</v>
      </c>
      <c r="X240" s="68">
        <f t="shared" si="102"/>
        <v>203799.99999999927</v>
      </c>
      <c r="Y240" s="71">
        <v>0</v>
      </c>
      <c r="Z240" s="71">
        <v>0</v>
      </c>
      <c r="AA240" s="71">
        <f t="shared" si="103"/>
        <v>0</v>
      </c>
      <c r="AB240" s="71">
        <v>0</v>
      </c>
      <c r="AC240" s="91">
        <v>0</v>
      </c>
      <c r="AD240" s="68">
        <f t="shared" si="96"/>
        <v>0</v>
      </c>
      <c r="AE240" s="71">
        <v>0</v>
      </c>
      <c r="AF240" s="71">
        <v>0</v>
      </c>
      <c r="AG240" s="51">
        <f t="shared" si="97"/>
        <v>0</v>
      </c>
      <c r="AH240" s="71">
        <v>0</v>
      </c>
      <c r="AI240" s="71">
        <v>0</v>
      </c>
      <c r="AJ240" s="68">
        <f t="shared" si="118"/>
        <v>0</v>
      </c>
      <c r="AK240" s="71">
        <v>0</v>
      </c>
      <c r="AL240" s="71">
        <v>0</v>
      </c>
      <c r="AM240" s="68">
        <v>0</v>
      </c>
      <c r="AN240" s="76">
        <f t="shared" si="87"/>
        <v>203799.99999999927</v>
      </c>
      <c r="AO240" s="76"/>
      <c r="AP240" s="76"/>
      <c r="AQ240" s="77">
        <v>0</v>
      </c>
      <c r="AR240" s="71">
        <v>0</v>
      </c>
      <c r="AS240" s="77">
        <v>189820</v>
      </c>
      <c r="AT240" s="77">
        <v>0</v>
      </c>
      <c r="AU240" s="78">
        <f t="shared" si="104"/>
        <v>189820</v>
      </c>
      <c r="AV240" s="79">
        <f t="shared" si="99"/>
        <v>13979.999999999272</v>
      </c>
      <c r="AW240" s="54">
        <f t="shared" si="105"/>
        <v>6.8596663395482445</v>
      </c>
      <c r="AX240" s="30">
        <v>6.86</v>
      </c>
      <c r="AY240" s="30">
        <f t="shared" si="114"/>
        <v>-3.3366045175586834E-4</v>
      </c>
      <c r="AZ240" s="80" t="str">
        <f t="shared" si="115"/>
        <v>5-10</v>
      </c>
      <c r="BA240" s="79">
        <f t="shared" si="119"/>
        <v>93.140333660451759</v>
      </c>
      <c r="BB240" s="79">
        <f t="shared" si="106"/>
        <v>93.140333660451759</v>
      </c>
      <c r="BC240" s="77">
        <v>25367859</v>
      </c>
      <c r="BD240" s="77">
        <v>1833315.9900000037</v>
      </c>
      <c r="BE240" s="77">
        <v>987097.43000000331</v>
      </c>
      <c r="BF240" s="77">
        <v>26214077.559999999</v>
      </c>
      <c r="BG240" s="79">
        <f t="shared" si="107"/>
        <v>53.842187347092377</v>
      </c>
      <c r="BH240" s="100">
        <f t="shared" si="108"/>
        <v>49.851207054832628</v>
      </c>
      <c r="BI240" s="100">
        <f t="shared" si="109"/>
        <v>49.851207054832628</v>
      </c>
      <c r="BJ240" s="100" t="str">
        <f t="shared" si="116"/>
        <v>&gt;30</v>
      </c>
      <c r="BK240" s="100">
        <f t="shared" si="120"/>
        <v>53.842187347092377</v>
      </c>
      <c r="BL240" s="100">
        <f t="shared" si="121"/>
        <v>49.851207054832628</v>
      </c>
      <c r="BM240" s="100" t="str">
        <f t="shared" si="110"/>
        <v>&gt;30</v>
      </c>
      <c r="BN240" s="77"/>
      <c r="BO240" s="68">
        <f t="shared" si="111"/>
        <v>189820</v>
      </c>
      <c r="BP240" s="81">
        <f t="shared" si="122"/>
        <v>6.8596663395482445</v>
      </c>
      <c r="BQ240" s="84" t="str">
        <f t="shared" si="117"/>
        <v>5-10</v>
      </c>
      <c r="BR240" s="58"/>
      <c r="BS240" s="57"/>
      <c r="BT240" s="57"/>
      <c r="BU240" s="57"/>
      <c r="BV240" s="57"/>
      <c r="BW240" s="57"/>
    </row>
    <row r="241" spans="1:76" s="102" customFormat="1" ht="36" hidden="1" customHeight="1" x14ac:dyDescent="0.25">
      <c r="A241" s="57">
        <v>45</v>
      </c>
      <c r="B241" s="63" t="s">
        <v>596</v>
      </c>
      <c r="C241" s="64" t="s">
        <v>531</v>
      </c>
      <c r="D241" s="65" t="s">
        <v>532</v>
      </c>
      <c r="E241" s="66" t="s">
        <v>594</v>
      </c>
      <c r="F241" s="66" t="s">
        <v>600</v>
      </c>
      <c r="G241" s="29" t="str">
        <f t="shared" si="112"/>
        <v xml:space="preserve">KONASAGARA_66F05-CHOWDIPURA </v>
      </c>
      <c r="H241" s="86">
        <v>1310403905010100</v>
      </c>
      <c r="I241" s="67" t="s">
        <v>100</v>
      </c>
      <c r="J241" s="68">
        <v>11.16</v>
      </c>
      <c r="K241" s="68">
        <v>6.84</v>
      </c>
      <c r="L241" s="69">
        <f t="shared" si="100"/>
        <v>18</v>
      </c>
      <c r="M241" s="70">
        <v>65</v>
      </c>
      <c r="N241" s="71">
        <v>0</v>
      </c>
      <c r="O241" s="71">
        <v>157</v>
      </c>
      <c r="P241" s="72">
        <v>3328.4</v>
      </c>
      <c r="Q241" s="72">
        <v>3190.5</v>
      </c>
      <c r="R241" s="28" t="e">
        <f>VLOOKUP(G241,'[1]CTAZ Jan-25'!$I$167:$Z$2542,18,FALSE)</f>
        <v>#N/A</v>
      </c>
      <c r="S241" s="28" t="e">
        <f t="shared" si="113"/>
        <v>#N/A</v>
      </c>
      <c r="T241" s="68">
        <f t="shared" si="89"/>
        <v>137.90000000000009</v>
      </c>
      <c r="U241" s="89">
        <v>2000</v>
      </c>
      <c r="V241" s="74">
        <f t="shared" si="101"/>
        <v>275800.00000000017</v>
      </c>
      <c r="W241" s="75">
        <v>1</v>
      </c>
      <c r="X241" s="68">
        <f t="shared" si="102"/>
        <v>275800.00000000017</v>
      </c>
      <c r="Y241" s="71">
        <v>0</v>
      </c>
      <c r="Z241" s="71">
        <v>0</v>
      </c>
      <c r="AA241" s="71">
        <f t="shared" si="103"/>
        <v>0</v>
      </c>
      <c r="AB241" s="71">
        <v>0</v>
      </c>
      <c r="AC241" s="71">
        <v>0</v>
      </c>
      <c r="AD241" s="68">
        <f t="shared" si="96"/>
        <v>0</v>
      </c>
      <c r="AE241" s="71">
        <v>0</v>
      </c>
      <c r="AF241" s="71">
        <v>0</v>
      </c>
      <c r="AG241" s="51">
        <f t="shared" si="97"/>
        <v>0</v>
      </c>
      <c r="AH241" s="71">
        <v>0</v>
      </c>
      <c r="AI241" s="71">
        <v>0</v>
      </c>
      <c r="AJ241" s="68">
        <f t="shared" si="118"/>
        <v>0</v>
      </c>
      <c r="AK241" s="71">
        <v>0</v>
      </c>
      <c r="AL241" s="71">
        <v>0</v>
      </c>
      <c r="AM241" s="68">
        <v>0</v>
      </c>
      <c r="AN241" s="76">
        <f t="shared" si="87"/>
        <v>275800.00000000017</v>
      </c>
      <c r="AO241" s="76"/>
      <c r="AP241" s="76"/>
      <c r="AQ241" s="77">
        <v>0</v>
      </c>
      <c r="AR241" s="71">
        <v>0</v>
      </c>
      <c r="AS241" s="77">
        <v>177000</v>
      </c>
      <c r="AT241" s="77">
        <v>0</v>
      </c>
      <c r="AU241" s="78">
        <f t="shared" si="104"/>
        <v>177000</v>
      </c>
      <c r="AV241" s="79">
        <f t="shared" si="99"/>
        <v>98800.000000000175</v>
      </c>
      <c r="AW241" s="54">
        <f t="shared" si="105"/>
        <v>35.823060188542463</v>
      </c>
      <c r="AX241" s="30">
        <v>35.82</v>
      </c>
      <c r="AY241" s="30">
        <f t="shared" si="114"/>
        <v>3.0601885424630382E-3</v>
      </c>
      <c r="AZ241" s="80" t="str">
        <f t="shared" si="115"/>
        <v>&gt;30</v>
      </c>
      <c r="BA241" s="79">
        <f t="shared" si="119"/>
        <v>64.17693981145753</v>
      </c>
      <c r="BB241" s="79">
        <f t="shared" si="106"/>
        <v>64.17693981145753</v>
      </c>
      <c r="BC241" s="77">
        <v>2416497</v>
      </c>
      <c r="BD241" s="77">
        <v>1030140</v>
      </c>
      <c r="BE241" s="77">
        <v>1030140</v>
      </c>
      <c r="BF241" s="77">
        <v>2416497</v>
      </c>
      <c r="BG241" s="79">
        <f t="shared" si="107"/>
        <v>100</v>
      </c>
      <c r="BH241" s="100">
        <f t="shared" si="108"/>
        <v>35.823060188542463</v>
      </c>
      <c r="BI241" s="100">
        <f t="shared" si="109"/>
        <v>35.823060188542463</v>
      </c>
      <c r="BJ241" s="100" t="str">
        <f t="shared" si="116"/>
        <v>&gt;30</v>
      </c>
      <c r="BK241" s="100">
        <f t="shared" si="120"/>
        <v>100</v>
      </c>
      <c r="BL241" s="100">
        <f t="shared" si="121"/>
        <v>35.823060188542463</v>
      </c>
      <c r="BM241" s="100" t="str">
        <f t="shared" si="110"/>
        <v>&gt;30</v>
      </c>
      <c r="BN241" s="77"/>
      <c r="BO241" s="68">
        <f t="shared" si="111"/>
        <v>177000</v>
      </c>
      <c r="BP241" s="81">
        <f t="shared" si="122"/>
        <v>35.823060188542463</v>
      </c>
      <c r="BQ241" s="84" t="str">
        <f t="shared" si="117"/>
        <v>&gt;30</v>
      </c>
      <c r="BR241" s="58" t="s">
        <v>536</v>
      </c>
      <c r="BS241" s="57" t="s">
        <v>537</v>
      </c>
      <c r="BT241" s="57"/>
      <c r="BU241" s="57"/>
      <c r="BV241" s="57"/>
      <c r="BW241" s="57"/>
    </row>
    <row r="242" spans="1:76" s="59" customFormat="1" ht="97.5" hidden="1" customHeight="1" x14ac:dyDescent="0.25">
      <c r="A242" s="57">
        <v>46</v>
      </c>
      <c r="B242" s="63" t="s">
        <v>596</v>
      </c>
      <c r="C242" s="64" t="s">
        <v>531</v>
      </c>
      <c r="D242" s="65" t="s">
        <v>532</v>
      </c>
      <c r="E242" s="66" t="s">
        <v>594</v>
      </c>
      <c r="F242" s="66" t="s">
        <v>601</v>
      </c>
      <c r="G242" s="29" t="str">
        <f t="shared" si="112"/>
        <v>KONASAGARA_66F06-UDEVU</v>
      </c>
      <c r="H242" s="86">
        <v>1310403905010100</v>
      </c>
      <c r="I242" s="67" t="s">
        <v>100</v>
      </c>
      <c r="J242" s="68">
        <v>11.302</v>
      </c>
      <c r="K242" s="68">
        <v>6.46</v>
      </c>
      <c r="L242" s="69">
        <f>J242+K242</f>
        <v>17.762</v>
      </c>
      <c r="M242" s="70">
        <v>28</v>
      </c>
      <c r="N242" s="71">
        <v>0</v>
      </c>
      <c r="O242" s="71">
        <v>219</v>
      </c>
      <c r="P242" s="72">
        <v>4674.3</v>
      </c>
      <c r="Q242" s="72">
        <v>4462.6000000000004</v>
      </c>
      <c r="R242" s="28" t="e">
        <f>VLOOKUP(G242,'[1]CTAZ Jan-25'!$I$167:$Z$2542,18,FALSE)</f>
        <v>#N/A</v>
      </c>
      <c r="S242" s="28" t="e">
        <f t="shared" si="113"/>
        <v>#N/A</v>
      </c>
      <c r="T242" s="68">
        <f t="shared" si="89"/>
        <v>211.69999999999982</v>
      </c>
      <c r="U242" s="89">
        <v>2000</v>
      </c>
      <c r="V242" s="74">
        <f t="shared" si="101"/>
        <v>423399.99999999965</v>
      </c>
      <c r="W242" s="75">
        <v>1</v>
      </c>
      <c r="X242" s="68">
        <f t="shared" si="102"/>
        <v>423399.99999999965</v>
      </c>
      <c r="Y242" s="71">
        <v>0</v>
      </c>
      <c r="Z242" s="71">
        <v>0</v>
      </c>
      <c r="AA242" s="71">
        <f t="shared" si="103"/>
        <v>0</v>
      </c>
      <c r="AB242" s="71">
        <v>0</v>
      </c>
      <c r="AC242" s="71">
        <v>0</v>
      </c>
      <c r="AD242" s="68">
        <f t="shared" si="96"/>
        <v>0</v>
      </c>
      <c r="AE242" s="71">
        <v>0</v>
      </c>
      <c r="AF242" s="71">
        <v>0</v>
      </c>
      <c r="AG242" s="51">
        <f t="shared" si="97"/>
        <v>0</v>
      </c>
      <c r="AH242" s="71">
        <v>0</v>
      </c>
      <c r="AI242" s="71">
        <v>15000</v>
      </c>
      <c r="AJ242" s="68">
        <f t="shared" si="118"/>
        <v>15000</v>
      </c>
      <c r="AK242" s="71">
        <v>0</v>
      </c>
      <c r="AL242" s="71">
        <v>0</v>
      </c>
      <c r="AM242" s="68">
        <v>0</v>
      </c>
      <c r="AN242" s="76">
        <f t="shared" si="87"/>
        <v>408399.99999999965</v>
      </c>
      <c r="AO242" s="76"/>
      <c r="AP242" s="76"/>
      <c r="AQ242" s="77">
        <v>0</v>
      </c>
      <c r="AR242" s="71">
        <v>0</v>
      </c>
      <c r="AS242" s="77">
        <v>234200</v>
      </c>
      <c r="AT242" s="77">
        <v>0</v>
      </c>
      <c r="AU242" s="78">
        <f t="shared" si="104"/>
        <v>234200</v>
      </c>
      <c r="AV242" s="79">
        <f t="shared" si="99"/>
        <v>174199.99999999965</v>
      </c>
      <c r="AW242" s="54">
        <f t="shared" si="105"/>
        <v>42.654260528893197</v>
      </c>
      <c r="AX242" s="30">
        <v>42.65</v>
      </c>
      <c r="AY242" s="30">
        <f t="shared" si="114"/>
        <v>4.2605288931980567E-3</v>
      </c>
      <c r="AZ242" s="80" t="str">
        <f t="shared" si="115"/>
        <v>&gt;30</v>
      </c>
      <c r="BA242" s="79">
        <f t="shared" si="119"/>
        <v>57.345739471106803</v>
      </c>
      <c r="BB242" s="79">
        <f t="shared" si="106"/>
        <v>57.345739471106803</v>
      </c>
      <c r="BC242" s="77">
        <v>7354518</v>
      </c>
      <c r="BD242" s="77">
        <v>1363044</v>
      </c>
      <c r="BE242" s="77">
        <v>1363044</v>
      </c>
      <c r="BF242" s="77">
        <v>7354518</v>
      </c>
      <c r="BG242" s="79">
        <f t="shared" si="107"/>
        <v>100</v>
      </c>
      <c r="BH242" s="81">
        <f t="shared" si="108"/>
        <v>42.654260528893204</v>
      </c>
      <c r="BI242" s="82">
        <f t="shared" si="109"/>
        <v>42.654260528893204</v>
      </c>
      <c r="BJ242" s="82" t="str">
        <f t="shared" si="116"/>
        <v>&gt;30</v>
      </c>
      <c r="BK242" s="82">
        <f t="shared" si="120"/>
        <v>100</v>
      </c>
      <c r="BL242" s="82">
        <f t="shared" si="121"/>
        <v>42.654260528893204</v>
      </c>
      <c r="BM242" s="82" t="str">
        <f t="shared" si="110"/>
        <v>&gt;30</v>
      </c>
      <c r="BN242" s="77">
        <v>0</v>
      </c>
      <c r="BO242" s="68">
        <f t="shared" si="111"/>
        <v>234200</v>
      </c>
      <c r="BP242" s="81">
        <f t="shared" si="122"/>
        <v>42.654260528893197</v>
      </c>
      <c r="BQ242" s="84" t="str">
        <f t="shared" si="117"/>
        <v>&gt;30</v>
      </c>
      <c r="BR242" s="58" t="s">
        <v>536</v>
      </c>
      <c r="BS242" s="94" t="s">
        <v>537</v>
      </c>
      <c r="BT242" s="57"/>
      <c r="BU242" s="57"/>
      <c r="BV242" s="57"/>
      <c r="BW242" s="57"/>
    </row>
    <row r="243" spans="1:76" ht="44.25" hidden="1" customHeight="1" x14ac:dyDescent="0.25">
      <c r="A243" s="105">
        <v>1</v>
      </c>
      <c r="B243" s="106" t="s">
        <v>596</v>
      </c>
      <c r="C243" s="106" t="s">
        <v>602</v>
      </c>
      <c r="D243" s="107" t="s">
        <v>603</v>
      </c>
      <c r="E243" s="108" t="s">
        <v>604</v>
      </c>
      <c r="F243" s="108" t="s">
        <v>605</v>
      </c>
      <c r="G243" s="29" t="str">
        <f t="shared" si="112"/>
        <v>GOWRASAMUDRA_66F01-MARAMMADEVI</v>
      </c>
      <c r="H243" s="109" t="s">
        <v>606</v>
      </c>
      <c r="I243" s="109" t="s">
        <v>100</v>
      </c>
      <c r="J243" s="110">
        <v>9.8000000000000007</v>
      </c>
      <c r="K243" s="111">
        <f>+L243-J243</f>
        <v>9.0999999999999979</v>
      </c>
      <c r="L243" s="111">
        <v>18.899999999999999</v>
      </c>
      <c r="M243" s="112">
        <v>103</v>
      </c>
      <c r="N243" s="112">
        <v>1</v>
      </c>
      <c r="O243" s="112">
        <v>508</v>
      </c>
      <c r="P243" s="109">
        <v>596.67999999999995</v>
      </c>
      <c r="Q243" s="109">
        <v>567.98</v>
      </c>
      <c r="R243" s="28">
        <f>VLOOKUP(G243,'[1]CTAZ Jan-25'!$I$167:$Z$2542,18,FALSE)</f>
        <v>567.98</v>
      </c>
      <c r="S243" s="28">
        <f t="shared" si="113"/>
        <v>0</v>
      </c>
      <c r="T243" s="113">
        <f t="shared" ref="T243:T300" si="125">P243-Q243</f>
        <v>28.699999999999932</v>
      </c>
      <c r="U243" s="109">
        <v>20000</v>
      </c>
      <c r="V243" s="105">
        <f>T243*U243</f>
        <v>573999.9999999986</v>
      </c>
      <c r="W243" s="114">
        <v>0.86939999999999995</v>
      </c>
      <c r="X243" s="115">
        <v>573999.9999999986</v>
      </c>
      <c r="Y243" s="116">
        <v>0</v>
      </c>
      <c r="Z243" s="116">
        <v>0</v>
      </c>
      <c r="AA243" s="105">
        <v>0</v>
      </c>
      <c r="AB243" s="116">
        <v>0</v>
      </c>
      <c r="AC243" s="116">
        <v>45000</v>
      </c>
      <c r="AD243" s="117">
        <f>(AA243*AB243)+AC243</f>
        <v>45000</v>
      </c>
      <c r="AE243" s="116">
        <v>0</v>
      </c>
      <c r="AF243" s="116">
        <v>0</v>
      </c>
      <c r="AG243" s="118">
        <v>0</v>
      </c>
      <c r="AH243" s="116">
        <v>0</v>
      </c>
      <c r="AI243" s="119">
        <v>0</v>
      </c>
      <c r="AJ243" s="120">
        <f t="shared" ref="AJ243:AJ300" si="126">(AG243*AH243)+AI243</f>
        <v>0</v>
      </c>
      <c r="AK243" s="121">
        <v>0</v>
      </c>
      <c r="AL243" s="121">
        <v>0</v>
      </c>
      <c r="AM243" s="121">
        <v>0</v>
      </c>
      <c r="AN243" s="122">
        <f>+X243+AD243-AJ243+AM243</f>
        <v>618999.9999999986</v>
      </c>
      <c r="AO243" s="122"/>
      <c r="AP243" s="122"/>
      <c r="AQ243" s="116">
        <v>0</v>
      </c>
      <c r="AR243" s="123">
        <v>0</v>
      </c>
      <c r="AS243" s="124">
        <v>1</v>
      </c>
      <c r="AT243" s="124">
        <v>560193.31600000046</v>
      </c>
      <c r="AU243" s="125">
        <f>+AQ243+AR243+AS243+AT243</f>
        <v>560194.31600000046</v>
      </c>
      <c r="AV243" s="126">
        <f>+AN243-AU243</f>
        <v>58805.683999998146</v>
      </c>
      <c r="AW243" s="127">
        <f t="shared" si="105"/>
        <v>9.5001105008074767</v>
      </c>
      <c r="AX243" s="30">
        <f>VLOOKUP(G243,[2]Sheet4!$J$58:$AH$1975,25,FALSE)</f>
        <v>9.5</v>
      </c>
      <c r="AY243" s="30">
        <f t="shared" si="114"/>
        <v>1.1050080747665447E-4</v>
      </c>
      <c r="AZ243" s="128" t="str">
        <f t="shared" si="115"/>
        <v>5-10</v>
      </c>
      <c r="BA243" s="126">
        <f t="shared" si="119"/>
        <v>90.49988949919252</v>
      </c>
      <c r="BB243" s="126">
        <f t="shared" si="106"/>
        <v>90.49988949919252</v>
      </c>
      <c r="BC243" s="124">
        <v>11295380</v>
      </c>
      <c r="BD243" s="124">
        <v>3260457.0260000248</v>
      </c>
      <c r="BE243" s="124">
        <v>3260325.0260000248</v>
      </c>
      <c r="BF243" s="124">
        <v>11295512.769999994</v>
      </c>
      <c r="BG243" s="126">
        <f>+BE243/BD243*100</f>
        <v>99.995951487814523</v>
      </c>
      <c r="BH243" s="127">
        <v>9.5037743998617081</v>
      </c>
      <c r="BI243" s="129">
        <f>((1-BB243*BG243/10000))*100</f>
        <v>9.5037743998617081</v>
      </c>
      <c r="BJ243" s="129" t="str">
        <f>IF(ISBLANK(BH243), "NA", IF(BH243&lt;0,"&lt;0",IF(AND(BH243&gt;=0,BH243&lt;5),"0-5",IF(AND(BH243&gt;=5,BH243&lt;10),"5-10",IF(AND(BH243&gt;=10,BH243&lt;=15),"10-15",IF(AND(BH243&gt;15,BH243&lt;=20),"15-20",IF(AND(BH243&gt;20,BH243&lt;=30),"20-30",IF(BH243&gt;30,"&gt;30","nill"))))))))</f>
        <v>5-10</v>
      </c>
      <c r="BK243" s="129">
        <f>(IF(((BE243/BD243*100))&gt;100,100,((BE243/BD243*100))))</f>
        <v>99.995951487814523</v>
      </c>
      <c r="BL243" s="129">
        <f>((1-BB243*BK243/10000))*100</f>
        <v>9.5037743998617081</v>
      </c>
      <c r="BM243" s="129" t="str">
        <f t="shared" si="110"/>
        <v>5-10</v>
      </c>
      <c r="BN243" s="130"/>
      <c r="BO243" s="120">
        <f>AU243+BN243</f>
        <v>560194.31600000046</v>
      </c>
      <c r="BP243" s="127">
        <f t="shared" si="122"/>
        <v>9.5001105008074767</v>
      </c>
      <c r="BQ243" s="128" t="str">
        <f t="shared" si="117"/>
        <v>5-10</v>
      </c>
      <c r="BR243" s="60"/>
      <c r="BS243" s="61"/>
      <c r="BT243" s="60"/>
      <c r="BU243" s="60"/>
      <c r="BV243" s="60"/>
      <c r="BW243" s="60"/>
      <c r="BX243" s="131"/>
    </row>
    <row r="244" spans="1:76" ht="44.25" hidden="1" customHeight="1" x14ac:dyDescent="0.25">
      <c r="A244" s="105">
        <v>2</v>
      </c>
      <c r="B244" s="106" t="s">
        <v>596</v>
      </c>
      <c r="C244" s="106" t="s">
        <v>602</v>
      </c>
      <c r="D244" s="107" t="s">
        <v>603</v>
      </c>
      <c r="E244" s="108" t="s">
        <v>604</v>
      </c>
      <c r="F244" s="108" t="s">
        <v>607</v>
      </c>
      <c r="G244" s="29" t="str">
        <f t="shared" si="112"/>
        <v>GOWRASAMUDRA_66F02-MITLAKATTE</v>
      </c>
      <c r="H244" s="109" t="s">
        <v>608</v>
      </c>
      <c r="I244" s="109" t="s">
        <v>100</v>
      </c>
      <c r="J244" s="110">
        <v>14.6</v>
      </c>
      <c r="K244" s="111">
        <f>+L244-J244</f>
        <v>4.7299999999999986</v>
      </c>
      <c r="L244" s="111">
        <v>19.329999999999998</v>
      </c>
      <c r="M244" s="112">
        <v>99</v>
      </c>
      <c r="N244" s="112">
        <v>8</v>
      </c>
      <c r="O244" s="112">
        <v>186</v>
      </c>
      <c r="P244" s="109">
        <v>491.22300000000001</v>
      </c>
      <c r="Q244" s="109">
        <v>469.97</v>
      </c>
      <c r="R244" s="28">
        <f>VLOOKUP(G244,'[1]CTAZ Jan-25'!$I$167:$Z$2542,18,FALSE)</f>
        <v>469.97</v>
      </c>
      <c r="S244" s="28">
        <f t="shared" si="113"/>
        <v>0</v>
      </c>
      <c r="T244" s="113">
        <f t="shared" si="125"/>
        <v>21.252999999999986</v>
      </c>
      <c r="U244" s="109">
        <v>20000</v>
      </c>
      <c r="V244" s="105">
        <f t="shared" ref="V244:V300" si="127">T244*U244</f>
        <v>425059.99999999971</v>
      </c>
      <c r="W244" s="114">
        <v>0.86939999999999995</v>
      </c>
      <c r="X244" s="115">
        <v>425059.99999999971</v>
      </c>
      <c r="Y244" s="116">
        <v>0</v>
      </c>
      <c r="Z244" s="116">
        <v>0</v>
      </c>
      <c r="AA244" s="105">
        <v>0</v>
      </c>
      <c r="AB244" s="116">
        <v>0</v>
      </c>
      <c r="AC244" s="116">
        <v>0</v>
      </c>
      <c r="AD244" s="117">
        <f t="shared" ref="AD244:AD300" si="128">(AA244*AB244)+AC244</f>
        <v>0</v>
      </c>
      <c r="AE244" s="116">
        <v>0</v>
      </c>
      <c r="AF244" s="116">
        <v>0</v>
      </c>
      <c r="AG244" s="118">
        <v>0</v>
      </c>
      <c r="AH244" s="116">
        <v>0</v>
      </c>
      <c r="AI244" s="119">
        <v>58000</v>
      </c>
      <c r="AJ244" s="120">
        <f t="shared" si="126"/>
        <v>58000</v>
      </c>
      <c r="AK244" s="121">
        <v>0</v>
      </c>
      <c r="AL244" s="121">
        <v>0</v>
      </c>
      <c r="AM244" s="121">
        <v>0</v>
      </c>
      <c r="AN244" s="122">
        <f t="shared" ref="AN244:AN300" si="129">+X244+AD244-AJ244+AM244</f>
        <v>367059.99999999971</v>
      </c>
      <c r="AO244" s="122"/>
      <c r="AP244" s="122"/>
      <c r="AQ244" s="116">
        <v>0</v>
      </c>
      <c r="AR244" s="123">
        <v>0</v>
      </c>
      <c r="AS244" s="124">
        <v>259</v>
      </c>
      <c r="AT244" s="124">
        <v>217100</v>
      </c>
      <c r="AU244" s="125">
        <f t="shared" ref="AU244:AU300" si="130">+AQ244+AR244+AS244+AT244</f>
        <v>217359</v>
      </c>
      <c r="AV244" s="126">
        <f t="shared" ref="AV244:AV300" si="131">+AN244-AU244</f>
        <v>149700.99999999971</v>
      </c>
      <c r="AW244" s="127">
        <f t="shared" si="105"/>
        <v>40.78379556475776</v>
      </c>
      <c r="AX244" s="30">
        <f>VLOOKUP(G244,[2]Sheet4!$J$58:$AH$1975,25,FALSE)</f>
        <v>40.78</v>
      </c>
      <c r="AY244" s="30">
        <f t="shared" si="114"/>
        <v>3.7955647577589957E-3</v>
      </c>
      <c r="AZ244" s="128" t="str">
        <f t="shared" si="115"/>
        <v>&gt;30</v>
      </c>
      <c r="BA244" s="126">
        <f t="shared" si="119"/>
        <v>59.21620443524224</v>
      </c>
      <c r="BB244" s="126">
        <f t="shared" si="106"/>
        <v>85.260447883179921</v>
      </c>
      <c r="BC244" s="124">
        <v>2588313</v>
      </c>
      <c r="BD244" s="124">
        <v>1266590.9100000001</v>
      </c>
      <c r="BE244" s="124">
        <v>1266509.9100000001</v>
      </c>
      <c r="BF244" s="124">
        <v>2588394.2499999995</v>
      </c>
      <c r="BG244" s="126">
        <f t="shared" ref="BG244:BG300" si="132">+BE244/BD244*100</f>
        <v>99.993604880679271</v>
      </c>
      <c r="BH244" s="127">
        <v>40.787582511688598</v>
      </c>
      <c r="BI244" s="129">
        <f t="shared" ref="BI244:BI300" si="133">((1-BB244*BG244/10000))*100</f>
        <v>14.745004624195591</v>
      </c>
      <c r="BJ244" s="129" t="str">
        <f t="shared" ref="BJ244:BJ300" si="134">IF(ISBLANK(BH244), "NA", IF(BH244&lt;0,"&lt;0",IF(AND(BH244&gt;=0,BH244&lt;5),"0-5",IF(AND(BH244&gt;=5,BH244&lt;10),"5-10",IF(AND(BH244&gt;=10,BH244&lt;=15),"10-15",IF(AND(BH244&gt;15,BH244&lt;=20),"15-20",IF(AND(BH244&gt;20,BH244&lt;=30),"20-30",IF(BH244&gt;30,"&gt;30","nill"))))))))</f>
        <v>&gt;30</v>
      </c>
      <c r="BK244" s="129">
        <f t="shared" ref="BK244:BK300" si="135">(IF(((BE244/BD244*100))&gt;100,100,((BE244/BD244*100))))</f>
        <v>99.993604880679271</v>
      </c>
      <c r="BL244" s="129">
        <f t="shared" ref="BL244:BL300" si="136">((1-BB244*BK244/10000))*100</f>
        <v>14.745004624195591</v>
      </c>
      <c r="BM244" s="129" t="str">
        <f t="shared" si="110"/>
        <v>10-15</v>
      </c>
      <c r="BN244" s="116">
        <v>95598</v>
      </c>
      <c r="BO244" s="120">
        <f t="shared" ref="BO244:BO300" si="137">AU244+BN244</f>
        <v>312957</v>
      </c>
      <c r="BP244" s="127">
        <f t="shared" si="122"/>
        <v>14.73955211682007</v>
      </c>
      <c r="BQ244" s="128" t="str">
        <f t="shared" si="117"/>
        <v>10-15</v>
      </c>
      <c r="BR244" s="132" t="s">
        <v>609</v>
      </c>
      <c r="BS244" s="133" t="s">
        <v>609</v>
      </c>
      <c r="BT244" s="132" t="s">
        <v>609</v>
      </c>
      <c r="BU244" s="134" t="s">
        <v>610</v>
      </c>
      <c r="BV244" s="132" t="s">
        <v>609</v>
      </c>
      <c r="BW244" s="132" t="s">
        <v>609</v>
      </c>
      <c r="BX244" s="131"/>
    </row>
    <row r="245" spans="1:76" ht="44.25" hidden="1" customHeight="1" x14ac:dyDescent="0.25">
      <c r="A245" s="105">
        <v>3</v>
      </c>
      <c r="B245" s="106" t="s">
        <v>596</v>
      </c>
      <c r="C245" s="106" t="s">
        <v>602</v>
      </c>
      <c r="D245" s="107" t="s">
        <v>603</v>
      </c>
      <c r="E245" s="108" t="s">
        <v>604</v>
      </c>
      <c r="F245" s="108" t="s">
        <v>611</v>
      </c>
      <c r="G245" s="29" t="str">
        <f t="shared" si="112"/>
        <v>GOWRASAMUDRA_66F03-MALLASAMUDRA</v>
      </c>
      <c r="H245" s="109" t="s">
        <v>612</v>
      </c>
      <c r="I245" s="109" t="s">
        <v>100</v>
      </c>
      <c r="J245" s="110">
        <v>13.65</v>
      </c>
      <c r="K245" s="111">
        <f>+L245-J245</f>
        <v>22.35</v>
      </c>
      <c r="L245" s="111">
        <v>36</v>
      </c>
      <c r="M245" s="112">
        <v>94</v>
      </c>
      <c r="N245" s="112">
        <v>0</v>
      </c>
      <c r="O245" s="112">
        <v>162</v>
      </c>
      <c r="P245" s="109">
        <v>448.495</v>
      </c>
      <c r="Q245" s="109">
        <v>426.75</v>
      </c>
      <c r="R245" s="28">
        <f>VLOOKUP(G245,'[1]CTAZ Jan-25'!$I$167:$Z$2542,18,FALSE)</f>
        <v>426.75</v>
      </c>
      <c r="S245" s="28">
        <f t="shared" si="113"/>
        <v>0</v>
      </c>
      <c r="T245" s="113">
        <f t="shared" si="125"/>
        <v>21.745000000000005</v>
      </c>
      <c r="U245" s="109">
        <v>20000</v>
      </c>
      <c r="V245" s="105">
        <f t="shared" si="127"/>
        <v>434900.00000000012</v>
      </c>
      <c r="W245" s="114">
        <v>0.86939999999999995</v>
      </c>
      <c r="X245" s="115">
        <v>434900.00000000012</v>
      </c>
      <c r="Y245" s="116">
        <v>0</v>
      </c>
      <c r="Z245" s="116">
        <v>0</v>
      </c>
      <c r="AA245" s="105">
        <v>0</v>
      </c>
      <c r="AB245" s="116">
        <v>0</v>
      </c>
      <c r="AC245" s="116">
        <v>0</v>
      </c>
      <c r="AD245" s="117">
        <f t="shared" si="128"/>
        <v>0</v>
      </c>
      <c r="AE245" s="116">
        <v>0</v>
      </c>
      <c r="AF245" s="116">
        <v>0</v>
      </c>
      <c r="AG245" s="118">
        <v>0</v>
      </c>
      <c r="AH245" s="116">
        <v>0</v>
      </c>
      <c r="AI245" s="119">
        <v>0</v>
      </c>
      <c r="AJ245" s="120">
        <f t="shared" si="126"/>
        <v>0</v>
      </c>
      <c r="AK245" s="121">
        <v>0</v>
      </c>
      <c r="AL245" s="121">
        <v>0</v>
      </c>
      <c r="AM245" s="121">
        <v>0</v>
      </c>
      <c r="AN245" s="122">
        <f t="shared" si="129"/>
        <v>434900.00000000012</v>
      </c>
      <c r="AO245" s="122"/>
      <c r="AP245" s="122"/>
      <c r="AQ245" s="116">
        <v>0</v>
      </c>
      <c r="AR245" s="123">
        <v>0</v>
      </c>
      <c r="AS245" s="124">
        <v>0</v>
      </c>
      <c r="AT245" s="124">
        <v>182300</v>
      </c>
      <c r="AU245" s="125">
        <f t="shared" si="130"/>
        <v>182300</v>
      </c>
      <c r="AV245" s="126">
        <f t="shared" si="131"/>
        <v>252600.00000000012</v>
      </c>
      <c r="AW245" s="127">
        <f t="shared" si="105"/>
        <v>58.082317774200973</v>
      </c>
      <c r="AX245" s="30">
        <f>VLOOKUP(G245,[2]Sheet4!$J$58:$AH$1975,25,FALSE)</f>
        <v>58.08</v>
      </c>
      <c r="AY245" s="30">
        <f t="shared" si="114"/>
        <v>2.3177742009750091E-3</v>
      </c>
      <c r="AZ245" s="128" t="str">
        <f t="shared" si="115"/>
        <v>&gt;30</v>
      </c>
      <c r="BA245" s="126">
        <f t="shared" si="119"/>
        <v>41.917682225799027</v>
      </c>
      <c r="BB245" s="126">
        <f t="shared" si="106"/>
        <v>85.513451368130575</v>
      </c>
      <c r="BC245" s="124">
        <v>3082266</v>
      </c>
      <c r="BD245" s="124">
        <v>1060986</v>
      </c>
      <c r="BE245" s="124">
        <v>1060986</v>
      </c>
      <c r="BF245" s="124">
        <v>3082266.209999999</v>
      </c>
      <c r="BG245" s="126">
        <f t="shared" si="132"/>
        <v>100</v>
      </c>
      <c r="BH245" s="127">
        <v>58.082317774200973</v>
      </c>
      <c r="BI245" s="129">
        <f t="shared" si="133"/>
        <v>14.486548631869422</v>
      </c>
      <c r="BJ245" s="129" t="str">
        <f t="shared" si="134"/>
        <v>&gt;30</v>
      </c>
      <c r="BK245" s="129">
        <f t="shared" si="135"/>
        <v>100</v>
      </c>
      <c r="BL245" s="129">
        <f t="shared" si="136"/>
        <v>14.486548631869422</v>
      </c>
      <c r="BM245" s="129" t="str">
        <f t="shared" si="110"/>
        <v>10-15</v>
      </c>
      <c r="BN245" s="116">
        <v>189598</v>
      </c>
      <c r="BO245" s="120">
        <f t="shared" si="137"/>
        <v>371898</v>
      </c>
      <c r="BP245" s="127">
        <f t="shared" si="122"/>
        <v>14.486548631869416</v>
      </c>
      <c r="BQ245" s="128" t="str">
        <f t="shared" si="117"/>
        <v>10-15</v>
      </c>
      <c r="BR245" s="135" t="s">
        <v>613</v>
      </c>
      <c r="BS245" s="136" t="s">
        <v>613</v>
      </c>
      <c r="BT245" s="135" t="s">
        <v>613</v>
      </c>
      <c r="BU245" s="134" t="s">
        <v>610</v>
      </c>
      <c r="BV245" s="135" t="s">
        <v>613</v>
      </c>
      <c r="BW245" s="135" t="s">
        <v>613</v>
      </c>
      <c r="BX245" s="131"/>
    </row>
    <row r="246" spans="1:76" ht="44.25" hidden="1" customHeight="1" x14ac:dyDescent="0.25">
      <c r="A246" s="105">
        <v>4</v>
      </c>
      <c r="B246" s="106" t="s">
        <v>596</v>
      </c>
      <c r="C246" s="106" t="s">
        <v>602</v>
      </c>
      <c r="D246" s="107" t="s">
        <v>602</v>
      </c>
      <c r="E246" s="108" t="s">
        <v>604</v>
      </c>
      <c r="F246" s="108" t="s">
        <v>614</v>
      </c>
      <c r="G246" s="29" t="str">
        <f t="shared" si="112"/>
        <v>GOWRASAMUDRA_66F04-BUKKAMBUDI</v>
      </c>
      <c r="H246" s="109" t="s">
        <v>615</v>
      </c>
      <c r="I246" s="109" t="s">
        <v>100</v>
      </c>
      <c r="J246" s="110">
        <v>17.649999999999999</v>
      </c>
      <c r="K246" s="111">
        <f t="shared" ref="K246:K300" si="138">+L246-J246</f>
        <v>20.482500000000002</v>
      </c>
      <c r="L246" s="111">
        <v>38.1325</v>
      </c>
      <c r="M246" s="112">
        <v>48</v>
      </c>
      <c r="N246" s="112">
        <v>4</v>
      </c>
      <c r="O246" s="112">
        <v>545</v>
      </c>
      <c r="P246" s="109">
        <v>604.71500000000003</v>
      </c>
      <c r="Q246" s="109">
        <v>578.16</v>
      </c>
      <c r="R246" s="28">
        <f>VLOOKUP(G246,'[1]CTAZ Jan-25'!$I$167:$Z$2542,18,FALSE)</f>
        <v>578.16</v>
      </c>
      <c r="S246" s="28">
        <f t="shared" si="113"/>
        <v>0</v>
      </c>
      <c r="T246" s="113">
        <f t="shared" si="125"/>
        <v>26.555000000000064</v>
      </c>
      <c r="U246" s="109">
        <v>20000</v>
      </c>
      <c r="V246" s="105">
        <f t="shared" si="127"/>
        <v>531100.00000000128</v>
      </c>
      <c r="W246" s="114">
        <v>0.86939999999999995</v>
      </c>
      <c r="X246" s="115">
        <v>531100.00000000128</v>
      </c>
      <c r="Y246" s="116">
        <v>0</v>
      </c>
      <c r="Z246" s="116">
        <v>0</v>
      </c>
      <c r="AA246" s="105">
        <v>0</v>
      </c>
      <c r="AB246" s="116">
        <v>0</v>
      </c>
      <c r="AC246" s="116">
        <v>135000</v>
      </c>
      <c r="AD246" s="117">
        <f t="shared" si="128"/>
        <v>135000</v>
      </c>
      <c r="AE246" s="116">
        <v>0</v>
      </c>
      <c r="AF246" s="116">
        <v>0</v>
      </c>
      <c r="AG246" s="118">
        <v>0</v>
      </c>
      <c r="AH246" s="116">
        <v>0</v>
      </c>
      <c r="AI246" s="119">
        <v>0</v>
      </c>
      <c r="AJ246" s="120">
        <f t="shared" si="126"/>
        <v>0</v>
      </c>
      <c r="AK246" s="121">
        <v>0</v>
      </c>
      <c r="AL246" s="121">
        <v>0</v>
      </c>
      <c r="AM246" s="121">
        <v>0</v>
      </c>
      <c r="AN246" s="122">
        <f t="shared" si="129"/>
        <v>666100.00000000128</v>
      </c>
      <c r="AO246" s="122"/>
      <c r="AP246" s="122"/>
      <c r="AQ246" s="116">
        <v>0</v>
      </c>
      <c r="AR246" s="123">
        <v>0</v>
      </c>
      <c r="AS246" s="124">
        <v>260</v>
      </c>
      <c r="AT246" s="124">
        <v>602561.49099999655</v>
      </c>
      <c r="AU246" s="125">
        <f t="shared" si="130"/>
        <v>602821.49099999655</v>
      </c>
      <c r="AV246" s="126">
        <f t="shared" si="131"/>
        <v>63278.509000004735</v>
      </c>
      <c r="AW246" s="127">
        <f t="shared" si="105"/>
        <v>9.499851223540702</v>
      </c>
      <c r="AX246" s="30">
        <f>VLOOKUP(G246,[2]Sheet4!$J$58:$AH$1975,25,FALSE)</f>
        <v>9.5</v>
      </c>
      <c r="AY246" s="30">
        <f t="shared" si="114"/>
        <v>-1.4877645929800565E-4</v>
      </c>
      <c r="AZ246" s="128" t="str">
        <f t="shared" si="115"/>
        <v>5-10</v>
      </c>
      <c r="BA246" s="126">
        <f t="shared" si="119"/>
        <v>90.500148776459298</v>
      </c>
      <c r="BB246" s="126">
        <f t="shared" si="106"/>
        <v>90.500148776459298</v>
      </c>
      <c r="BC246" s="124">
        <v>13924436</v>
      </c>
      <c r="BD246" s="124">
        <v>3509200.4170000143</v>
      </c>
      <c r="BE246" s="124">
        <v>3509010.4170000143</v>
      </c>
      <c r="BF246" s="124">
        <v>13924626.959999988</v>
      </c>
      <c r="BG246" s="126">
        <f t="shared" si="132"/>
        <v>99.994585661192801</v>
      </c>
      <c r="BH246" s="127">
        <v>9.5047512082164776</v>
      </c>
      <c r="BI246" s="129">
        <f t="shared" si="133"/>
        <v>9.5047512082164776</v>
      </c>
      <c r="BJ246" s="129" t="str">
        <f t="shared" si="134"/>
        <v>5-10</v>
      </c>
      <c r="BK246" s="129">
        <f t="shared" si="135"/>
        <v>99.994585661192801</v>
      </c>
      <c r="BL246" s="129">
        <f t="shared" si="136"/>
        <v>9.5047512082164776</v>
      </c>
      <c r="BM246" s="129" t="str">
        <f t="shared" si="110"/>
        <v>5-10</v>
      </c>
      <c r="BN246" s="116"/>
      <c r="BO246" s="120">
        <f t="shared" si="137"/>
        <v>602821.49099999655</v>
      </c>
      <c r="BP246" s="127">
        <f t="shared" si="122"/>
        <v>9.499851223540702</v>
      </c>
      <c r="BQ246" s="128" t="str">
        <f t="shared" si="117"/>
        <v>5-10</v>
      </c>
      <c r="BR246" s="60"/>
      <c r="BS246" s="61"/>
      <c r="BT246" s="60"/>
      <c r="BU246" s="60"/>
      <c r="BV246" s="60"/>
      <c r="BW246" s="60"/>
      <c r="BX246" s="131"/>
    </row>
    <row r="247" spans="1:76" ht="44.25" hidden="1" customHeight="1" x14ac:dyDescent="0.25">
      <c r="A247" s="105">
        <v>5</v>
      </c>
      <c r="B247" s="106" t="s">
        <v>596</v>
      </c>
      <c r="C247" s="106" t="s">
        <v>602</v>
      </c>
      <c r="D247" s="107" t="s">
        <v>602</v>
      </c>
      <c r="E247" s="108" t="s">
        <v>604</v>
      </c>
      <c r="F247" s="108" t="s">
        <v>616</v>
      </c>
      <c r="G247" s="29" t="str">
        <f t="shared" si="112"/>
        <v>GOWRASAMUDRA_66F05-KAKIBORANAHATTI</v>
      </c>
      <c r="H247" s="109" t="s">
        <v>617</v>
      </c>
      <c r="I247" s="109" t="s">
        <v>100</v>
      </c>
      <c r="J247" s="110">
        <v>10</v>
      </c>
      <c r="K247" s="111">
        <f>+L247-J247</f>
        <v>12</v>
      </c>
      <c r="L247" s="111">
        <v>22</v>
      </c>
      <c r="M247" s="112">
        <v>39</v>
      </c>
      <c r="N247" s="112">
        <v>179</v>
      </c>
      <c r="O247" s="112">
        <v>87</v>
      </c>
      <c r="P247" s="109">
        <v>356.58</v>
      </c>
      <c r="Q247" s="109">
        <v>331.77</v>
      </c>
      <c r="R247" s="28">
        <f>VLOOKUP(G247,'[1]CTAZ Jan-25'!$I$167:$Z$2542,18,FALSE)</f>
        <v>331.77</v>
      </c>
      <c r="S247" s="28">
        <f t="shared" si="113"/>
        <v>0</v>
      </c>
      <c r="T247" s="113">
        <f t="shared" si="125"/>
        <v>24.810000000000002</v>
      </c>
      <c r="U247" s="109">
        <v>20000</v>
      </c>
      <c r="V247" s="105">
        <f t="shared" si="127"/>
        <v>496200.00000000006</v>
      </c>
      <c r="W247" s="114">
        <v>0.46400000000000002</v>
      </c>
      <c r="X247" s="115">
        <v>496200.00000000006</v>
      </c>
      <c r="Y247" s="116">
        <v>0</v>
      </c>
      <c r="Z247" s="116">
        <v>0</v>
      </c>
      <c r="AA247" s="105">
        <v>0</v>
      </c>
      <c r="AB247" s="116">
        <v>0</v>
      </c>
      <c r="AC247" s="116">
        <v>0</v>
      </c>
      <c r="AD247" s="117">
        <f t="shared" si="128"/>
        <v>0</v>
      </c>
      <c r="AE247" s="116">
        <v>0</v>
      </c>
      <c r="AF247" s="116">
        <v>0</v>
      </c>
      <c r="AG247" s="118">
        <v>0</v>
      </c>
      <c r="AH247" s="116">
        <v>0</v>
      </c>
      <c r="AI247" s="119">
        <v>275000</v>
      </c>
      <c r="AJ247" s="120">
        <f t="shared" si="126"/>
        <v>275000</v>
      </c>
      <c r="AK247" s="121">
        <v>0</v>
      </c>
      <c r="AL247" s="121">
        <v>0</v>
      </c>
      <c r="AM247" s="121">
        <v>0</v>
      </c>
      <c r="AN247" s="122">
        <f t="shared" si="129"/>
        <v>221200.00000000006</v>
      </c>
      <c r="AO247" s="122"/>
      <c r="AP247" s="122"/>
      <c r="AQ247" s="116">
        <v>0</v>
      </c>
      <c r="AR247" s="123">
        <v>0</v>
      </c>
      <c r="AS247" s="124">
        <v>7869</v>
      </c>
      <c r="AT247" s="124">
        <v>94700</v>
      </c>
      <c r="AU247" s="125">
        <f t="shared" si="130"/>
        <v>102569</v>
      </c>
      <c r="AV247" s="126">
        <f t="shared" si="131"/>
        <v>118631.00000000006</v>
      </c>
      <c r="AW247" s="127">
        <f t="shared" si="105"/>
        <v>53.630650994575056</v>
      </c>
      <c r="AX247" s="30">
        <f>VLOOKUP(G247,[2]Sheet4!$J$58:$AH$1975,25,FALSE)</f>
        <v>53.63</v>
      </c>
      <c r="AY247" s="30">
        <f t="shared" si="114"/>
        <v>6.5099457505368719E-4</v>
      </c>
      <c r="AZ247" s="128" t="str">
        <f t="shared" si="115"/>
        <v>&gt;30</v>
      </c>
      <c r="BA247" s="126">
        <f t="shared" si="119"/>
        <v>46.369349005424944</v>
      </c>
      <c r="BB247" s="126">
        <f t="shared" si="106"/>
        <v>85.518535262206129</v>
      </c>
      <c r="BC247" s="124">
        <v>3035951</v>
      </c>
      <c r="BD247" s="124">
        <v>638689.43999999994</v>
      </c>
      <c r="BE247" s="124">
        <v>623248.43999999994</v>
      </c>
      <c r="BF247" s="124">
        <v>3051392.0300000003</v>
      </c>
      <c r="BG247" s="126">
        <f t="shared" si="132"/>
        <v>97.582393095461228</v>
      </c>
      <c r="BH247" s="127">
        <v>54.751679577719891</v>
      </c>
      <c r="BI247" s="129">
        <f t="shared" si="133"/>
        <v>16.548966750953387</v>
      </c>
      <c r="BJ247" s="129" t="str">
        <f t="shared" si="134"/>
        <v>&gt;30</v>
      </c>
      <c r="BK247" s="129">
        <f t="shared" si="135"/>
        <v>97.582393095461228</v>
      </c>
      <c r="BL247" s="129">
        <f t="shared" si="136"/>
        <v>16.548966750953387</v>
      </c>
      <c r="BM247" s="129" t="str">
        <f t="shared" si="110"/>
        <v>15-20</v>
      </c>
      <c r="BN247" s="116">
        <v>86598</v>
      </c>
      <c r="BO247" s="120">
        <f t="shared" si="137"/>
        <v>189167</v>
      </c>
      <c r="BP247" s="127">
        <f t="shared" si="122"/>
        <v>14.481464737793875</v>
      </c>
      <c r="BQ247" s="128" t="str">
        <f t="shared" si="117"/>
        <v>10-15</v>
      </c>
      <c r="BR247" s="132" t="s">
        <v>618</v>
      </c>
      <c r="BS247" s="133" t="s">
        <v>618</v>
      </c>
      <c r="BT247" s="132" t="s">
        <v>618</v>
      </c>
      <c r="BU247" s="134" t="s">
        <v>610</v>
      </c>
      <c r="BV247" s="134" t="s">
        <v>618</v>
      </c>
      <c r="BW247" s="134" t="s">
        <v>618</v>
      </c>
      <c r="BX247" s="131"/>
    </row>
    <row r="248" spans="1:76" ht="44.25" hidden="1" customHeight="1" x14ac:dyDescent="0.25">
      <c r="A248" s="105">
        <v>6</v>
      </c>
      <c r="B248" s="106" t="s">
        <v>596</v>
      </c>
      <c r="C248" s="106" t="s">
        <v>602</v>
      </c>
      <c r="D248" s="107" t="s">
        <v>603</v>
      </c>
      <c r="E248" s="108" t="s">
        <v>604</v>
      </c>
      <c r="F248" s="108" t="s">
        <v>619</v>
      </c>
      <c r="G248" s="29" t="str">
        <f t="shared" si="112"/>
        <v>GOWRASAMUDRA_66F07-HANUMANTHANAHALLI</v>
      </c>
      <c r="H248" s="109" t="s">
        <v>620</v>
      </c>
      <c r="I248" s="109" t="s">
        <v>100</v>
      </c>
      <c r="J248" s="110">
        <v>12</v>
      </c>
      <c r="K248" s="111">
        <f>+L248-J248</f>
        <v>10</v>
      </c>
      <c r="L248" s="111">
        <v>22</v>
      </c>
      <c r="M248" s="112">
        <v>60</v>
      </c>
      <c r="N248" s="112">
        <v>4</v>
      </c>
      <c r="O248" s="112">
        <v>173</v>
      </c>
      <c r="P248" s="109">
        <v>381.517</v>
      </c>
      <c r="Q248" s="109">
        <v>362.96</v>
      </c>
      <c r="R248" s="28">
        <f>VLOOKUP(G248,'[1]CTAZ Jan-25'!$I$167:$Z$2542,18,FALSE)</f>
        <v>362.96</v>
      </c>
      <c r="S248" s="28">
        <f t="shared" si="113"/>
        <v>0</v>
      </c>
      <c r="T248" s="113">
        <f t="shared" si="125"/>
        <v>18.557000000000016</v>
      </c>
      <c r="U248" s="109">
        <v>20000</v>
      </c>
      <c r="V248" s="105">
        <f t="shared" si="127"/>
        <v>371140.00000000035</v>
      </c>
      <c r="W248" s="114">
        <v>0.46400000000000002</v>
      </c>
      <c r="X248" s="115">
        <v>371140.00000000035</v>
      </c>
      <c r="Y248" s="116">
        <v>0</v>
      </c>
      <c r="Z248" s="116">
        <v>0</v>
      </c>
      <c r="AA248" s="105">
        <v>0</v>
      </c>
      <c r="AB248" s="116">
        <v>0</v>
      </c>
      <c r="AC248" s="116">
        <v>0</v>
      </c>
      <c r="AD248" s="117">
        <f t="shared" si="128"/>
        <v>0</v>
      </c>
      <c r="AE248" s="116">
        <v>0</v>
      </c>
      <c r="AF248" s="116">
        <v>0</v>
      </c>
      <c r="AG248" s="118">
        <v>0</v>
      </c>
      <c r="AH248" s="116">
        <v>0</v>
      </c>
      <c r="AI248" s="119">
        <v>148300</v>
      </c>
      <c r="AJ248" s="120">
        <f t="shared" si="126"/>
        <v>148300</v>
      </c>
      <c r="AK248" s="121">
        <v>0</v>
      </c>
      <c r="AL248" s="121">
        <v>0</v>
      </c>
      <c r="AM248" s="121">
        <v>0</v>
      </c>
      <c r="AN248" s="122">
        <f t="shared" si="129"/>
        <v>222840.00000000035</v>
      </c>
      <c r="AO248" s="122"/>
      <c r="AP248" s="122"/>
      <c r="AQ248" s="116">
        <v>0</v>
      </c>
      <c r="AR248" s="123">
        <v>0</v>
      </c>
      <c r="AS248" s="124">
        <v>183</v>
      </c>
      <c r="AT248" s="124">
        <v>201486.73000000042</v>
      </c>
      <c r="AU248" s="125">
        <f t="shared" si="130"/>
        <v>201669.73000000042</v>
      </c>
      <c r="AV248" s="126">
        <f t="shared" si="131"/>
        <v>21170.269999999931</v>
      </c>
      <c r="AW248" s="127">
        <f t="shared" si="105"/>
        <v>9.5002109136599788</v>
      </c>
      <c r="AX248" s="30">
        <f>VLOOKUP(G248,[2]Sheet4!$J$58:$AH$1975,25,FALSE)</f>
        <v>9.5</v>
      </c>
      <c r="AY248" s="30">
        <f t="shared" si="114"/>
        <v>2.109136599788286E-4</v>
      </c>
      <c r="AZ248" s="128" t="str">
        <f t="shared" si="115"/>
        <v>5-10</v>
      </c>
      <c r="BA248" s="126">
        <f t="shared" si="119"/>
        <v>90.499789086340016</v>
      </c>
      <c r="BB248" s="126">
        <f t="shared" si="106"/>
        <v>90.499789086340016</v>
      </c>
      <c r="BC248" s="124">
        <v>3851451</v>
      </c>
      <c r="BD248" s="124">
        <v>1174684.2179999992</v>
      </c>
      <c r="BE248" s="124">
        <v>1174175.2179999992</v>
      </c>
      <c r="BF248" s="124">
        <v>3851960.2599999988</v>
      </c>
      <c r="BG248" s="126">
        <f t="shared" si="132"/>
        <v>99.956669205885248</v>
      </c>
      <c r="BH248" s="127">
        <v>9.5394251909432732</v>
      </c>
      <c r="BI248" s="129">
        <f t="shared" si="133"/>
        <v>9.5394251909432732</v>
      </c>
      <c r="BJ248" s="129" t="str">
        <f t="shared" si="134"/>
        <v>5-10</v>
      </c>
      <c r="BK248" s="129">
        <f t="shared" si="135"/>
        <v>99.956669205885248</v>
      </c>
      <c r="BL248" s="129">
        <f t="shared" si="136"/>
        <v>9.5394251909432732</v>
      </c>
      <c r="BM248" s="129" t="str">
        <f t="shared" si="110"/>
        <v>5-10</v>
      </c>
      <c r="BN248" s="116"/>
      <c r="BO248" s="120">
        <f t="shared" si="137"/>
        <v>201669.73000000042</v>
      </c>
      <c r="BP248" s="127">
        <f t="shared" si="122"/>
        <v>9.5002109136599788</v>
      </c>
      <c r="BQ248" s="128" t="str">
        <f t="shared" si="117"/>
        <v>5-10</v>
      </c>
      <c r="BR248" s="135"/>
      <c r="BS248" s="136"/>
      <c r="BT248" s="135"/>
      <c r="BU248" s="134"/>
      <c r="BV248" s="135"/>
      <c r="BW248" s="135"/>
      <c r="BX248" s="131"/>
    </row>
    <row r="249" spans="1:76" ht="44.25" hidden="1" customHeight="1" x14ac:dyDescent="0.25">
      <c r="A249" s="105">
        <v>7</v>
      </c>
      <c r="B249" s="106" t="s">
        <v>596</v>
      </c>
      <c r="C249" s="106" t="s">
        <v>602</v>
      </c>
      <c r="D249" s="107" t="s">
        <v>603</v>
      </c>
      <c r="E249" s="108" t="s">
        <v>604</v>
      </c>
      <c r="F249" s="108" t="s">
        <v>621</v>
      </c>
      <c r="G249" s="29" t="str">
        <f t="shared" si="112"/>
        <v>GOWRASAMUDRA_66F08-ANJANEYA SWAMY NJY</v>
      </c>
      <c r="H249" s="109" t="s">
        <v>622</v>
      </c>
      <c r="I249" s="109" t="s">
        <v>103</v>
      </c>
      <c r="J249" s="111">
        <v>7.65</v>
      </c>
      <c r="K249" s="111">
        <f>+L249-J249</f>
        <v>8.9500000000000011</v>
      </c>
      <c r="L249" s="111">
        <v>16.600000000000001</v>
      </c>
      <c r="M249" s="112">
        <v>22</v>
      </c>
      <c r="N249" s="112">
        <v>747</v>
      </c>
      <c r="O249" s="112">
        <v>0</v>
      </c>
      <c r="P249" s="109">
        <v>255.38900000000001</v>
      </c>
      <c r="Q249" s="109">
        <v>249.18</v>
      </c>
      <c r="R249" s="28">
        <f>VLOOKUP(G249,'[1]CTAZ Jan-25'!$I$167:$Z$2542,18,FALSE)</f>
        <v>249.18</v>
      </c>
      <c r="S249" s="28">
        <f t="shared" si="113"/>
        <v>0</v>
      </c>
      <c r="T249" s="113">
        <f t="shared" si="125"/>
        <v>6.2090000000000032</v>
      </c>
      <c r="U249" s="109">
        <v>20000</v>
      </c>
      <c r="V249" s="105">
        <f t="shared" si="127"/>
        <v>124180.00000000006</v>
      </c>
      <c r="W249" s="114">
        <v>0.46400000000000002</v>
      </c>
      <c r="X249" s="115">
        <v>124180.00000000006</v>
      </c>
      <c r="Y249" s="116">
        <v>0</v>
      </c>
      <c r="Z249" s="116">
        <v>0</v>
      </c>
      <c r="AA249" s="105">
        <v>0</v>
      </c>
      <c r="AB249" s="116">
        <v>0</v>
      </c>
      <c r="AC249" s="116">
        <v>0</v>
      </c>
      <c r="AD249" s="117">
        <f t="shared" si="128"/>
        <v>0</v>
      </c>
      <c r="AE249" s="116">
        <v>0</v>
      </c>
      <c r="AF249" s="116">
        <v>0</v>
      </c>
      <c r="AG249" s="118">
        <v>0</v>
      </c>
      <c r="AH249" s="116">
        <v>0</v>
      </c>
      <c r="AI249" s="119">
        <v>32000</v>
      </c>
      <c r="AJ249" s="120">
        <f t="shared" si="126"/>
        <v>32000</v>
      </c>
      <c r="AK249" s="121">
        <v>0</v>
      </c>
      <c r="AL249" s="121">
        <v>0</v>
      </c>
      <c r="AM249" s="121">
        <v>0</v>
      </c>
      <c r="AN249" s="122">
        <f t="shared" si="129"/>
        <v>92180.000000000058</v>
      </c>
      <c r="AO249" s="122"/>
      <c r="AP249" s="122"/>
      <c r="AQ249" s="116">
        <v>0</v>
      </c>
      <c r="AR249" s="123">
        <v>0</v>
      </c>
      <c r="AS249" s="124">
        <v>78877</v>
      </c>
      <c r="AT249" s="124">
        <v>0</v>
      </c>
      <c r="AU249" s="125">
        <f t="shared" si="130"/>
        <v>78877</v>
      </c>
      <c r="AV249" s="126">
        <f t="shared" si="131"/>
        <v>13303.000000000058</v>
      </c>
      <c r="AW249" s="127">
        <f t="shared" si="105"/>
        <v>14.431546973313136</v>
      </c>
      <c r="AX249" s="30">
        <f>VLOOKUP(G249,[2]Sheet4!$J$58:$AH$1975,25,FALSE)</f>
        <v>14.43</v>
      </c>
      <c r="AY249" s="30">
        <f t="shared" si="114"/>
        <v>1.5469733131361352E-3</v>
      </c>
      <c r="AZ249" s="128" t="str">
        <f t="shared" si="115"/>
        <v>10-15</v>
      </c>
      <c r="BA249" s="126">
        <f t="shared" si="119"/>
        <v>85.568453026686868</v>
      </c>
      <c r="BB249" s="126">
        <f t="shared" si="106"/>
        <v>85.568453026686868</v>
      </c>
      <c r="BC249" s="124">
        <v>18747910</v>
      </c>
      <c r="BD249" s="124">
        <v>778532.19000000041</v>
      </c>
      <c r="BE249" s="124">
        <v>282993.19000000041</v>
      </c>
      <c r="BF249" s="124">
        <v>19243449</v>
      </c>
      <c r="BG249" s="126">
        <f t="shared" si="132"/>
        <v>36.349581126504255</v>
      </c>
      <c r="BH249" s="127">
        <v>68.896225748369773</v>
      </c>
      <c r="BI249" s="129">
        <f t="shared" si="133"/>
        <v>68.896225748369773</v>
      </c>
      <c r="BJ249" s="129" t="str">
        <f t="shared" si="134"/>
        <v>&gt;30</v>
      </c>
      <c r="BK249" s="129">
        <f t="shared" si="135"/>
        <v>36.349581126504255</v>
      </c>
      <c r="BL249" s="129">
        <f t="shared" si="136"/>
        <v>68.896225748369773</v>
      </c>
      <c r="BM249" s="129" t="str">
        <f t="shared" si="110"/>
        <v>&gt;30</v>
      </c>
      <c r="BN249" s="116"/>
      <c r="BO249" s="120">
        <f t="shared" si="137"/>
        <v>78877</v>
      </c>
      <c r="BP249" s="127">
        <f t="shared" si="122"/>
        <v>14.431546973313136</v>
      </c>
      <c r="BQ249" s="128" t="str">
        <f t="shared" si="117"/>
        <v>10-15</v>
      </c>
      <c r="BR249" s="60"/>
      <c r="BS249" s="61"/>
      <c r="BT249" s="60"/>
      <c r="BU249" s="60"/>
      <c r="BV249" s="60"/>
      <c r="BW249" s="60"/>
      <c r="BX249" s="131"/>
    </row>
    <row r="250" spans="1:76" ht="44.25" hidden="1" customHeight="1" x14ac:dyDescent="0.25">
      <c r="A250" s="105">
        <v>8</v>
      </c>
      <c r="B250" s="106" t="s">
        <v>596</v>
      </c>
      <c r="C250" s="106" t="s">
        <v>602</v>
      </c>
      <c r="D250" s="107" t="s">
        <v>602</v>
      </c>
      <c r="E250" s="108" t="s">
        <v>604</v>
      </c>
      <c r="F250" s="108" t="s">
        <v>623</v>
      </c>
      <c r="G250" s="29" t="str">
        <f t="shared" si="112"/>
        <v>GOWRASAMUDRA_66F11-NJY HONNURU</v>
      </c>
      <c r="H250" s="109" t="s">
        <v>624</v>
      </c>
      <c r="I250" s="109" t="s">
        <v>103</v>
      </c>
      <c r="J250" s="110">
        <v>18.649999999999999</v>
      </c>
      <c r="K250" s="111">
        <f>+L250-J250</f>
        <v>16.78</v>
      </c>
      <c r="L250" s="111">
        <v>35.43</v>
      </c>
      <c r="M250" s="112">
        <v>22</v>
      </c>
      <c r="N250" s="112">
        <v>1431</v>
      </c>
      <c r="O250" s="112">
        <v>0</v>
      </c>
      <c r="P250" s="109">
        <v>7492</v>
      </c>
      <c r="Q250" s="109">
        <v>7351.1</v>
      </c>
      <c r="R250" s="28">
        <f>VLOOKUP(G250,'[1]CTAZ Jan-25'!$I$167:$Z$2542,18,FALSE)</f>
        <v>7351.1</v>
      </c>
      <c r="S250" s="28">
        <f t="shared" si="113"/>
        <v>0</v>
      </c>
      <c r="T250" s="113">
        <f t="shared" si="125"/>
        <v>140.89999999999964</v>
      </c>
      <c r="U250" s="109">
        <v>1000</v>
      </c>
      <c r="V250" s="105">
        <f t="shared" si="127"/>
        <v>140899.99999999965</v>
      </c>
      <c r="W250" s="114">
        <v>0.86939999999999995</v>
      </c>
      <c r="X250" s="115">
        <v>140899.99999999965</v>
      </c>
      <c r="Y250" s="116">
        <v>0</v>
      </c>
      <c r="Z250" s="116">
        <v>0</v>
      </c>
      <c r="AA250" s="105">
        <v>0</v>
      </c>
      <c r="AB250" s="116">
        <v>0</v>
      </c>
      <c r="AC250" s="116">
        <v>24390</v>
      </c>
      <c r="AD250" s="117">
        <f t="shared" si="128"/>
        <v>24390</v>
      </c>
      <c r="AE250" s="116">
        <v>0</v>
      </c>
      <c r="AF250" s="116">
        <v>0</v>
      </c>
      <c r="AG250" s="118">
        <v>0</v>
      </c>
      <c r="AH250" s="116">
        <v>0</v>
      </c>
      <c r="AI250" s="119">
        <v>9000</v>
      </c>
      <c r="AJ250" s="120">
        <f t="shared" si="126"/>
        <v>9000</v>
      </c>
      <c r="AK250" s="121">
        <v>0</v>
      </c>
      <c r="AL250" s="121">
        <v>0</v>
      </c>
      <c r="AM250" s="121">
        <v>0</v>
      </c>
      <c r="AN250" s="122">
        <f t="shared" si="129"/>
        <v>156289.99999999965</v>
      </c>
      <c r="AO250" s="122"/>
      <c r="AP250" s="122"/>
      <c r="AQ250" s="116">
        <v>0</v>
      </c>
      <c r="AR250" s="123">
        <v>0</v>
      </c>
      <c r="AS250" s="124">
        <v>135146</v>
      </c>
      <c r="AT250" s="124">
        <v>0</v>
      </c>
      <c r="AU250" s="125">
        <f t="shared" si="130"/>
        <v>135146</v>
      </c>
      <c r="AV250" s="126">
        <f t="shared" si="131"/>
        <v>21143.999999999651</v>
      </c>
      <c r="AW250" s="127">
        <f t="shared" si="105"/>
        <v>13.528696653656471</v>
      </c>
      <c r="AX250" s="30">
        <f>VLOOKUP(G250,[2]Sheet4!$J$58:$AH$1975,25,FALSE)</f>
        <v>13.53</v>
      </c>
      <c r="AY250" s="30">
        <f t="shared" si="114"/>
        <v>-1.3033463435281334E-3</v>
      </c>
      <c r="AZ250" s="128" t="str">
        <f t="shared" si="115"/>
        <v>10-15</v>
      </c>
      <c r="BA250" s="126">
        <f t="shared" si="119"/>
        <v>86.471303346343532</v>
      </c>
      <c r="BB250" s="126">
        <f t="shared" si="106"/>
        <v>86.471303346343532</v>
      </c>
      <c r="BC250" s="124">
        <v>18020886</v>
      </c>
      <c r="BD250" s="124">
        <v>1317423.1999999988</v>
      </c>
      <c r="BE250" s="124">
        <v>696065.75999999954</v>
      </c>
      <c r="BF250" s="124">
        <v>18642243.439999998</v>
      </c>
      <c r="BG250" s="126">
        <f t="shared" si="132"/>
        <v>52.835395642038193</v>
      </c>
      <c r="BH250" s="127">
        <v>54.312544760132383</v>
      </c>
      <c r="BI250" s="129">
        <f t="shared" si="133"/>
        <v>54.312544760132383</v>
      </c>
      <c r="BJ250" s="129" t="str">
        <f t="shared" si="134"/>
        <v>&gt;30</v>
      </c>
      <c r="BK250" s="129">
        <f t="shared" si="135"/>
        <v>52.835395642038193</v>
      </c>
      <c r="BL250" s="129">
        <f t="shared" si="136"/>
        <v>54.312544760132383</v>
      </c>
      <c r="BM250" s="129" t="str">
        <f t="shared" si="110"/>
        <v>&gt;30</v>
      </c>
      <c r="BN250" s="116"/>
      <c r="BO250" s="120">
        <f t="shared" si="137"/>
        <v>135146</v>
      </c>
      <c r="BP250" s="127">
        <f t="shared" si="122"/>
        <v>13.528696653656471</v>
      </c>
      <c r="BQ250" s="128" t="str">
        <f t="shared" si="117"/>
        <v>10-15</v>
      </c>
      <c r="BR250" s="60"/>
      <c r="BS250" s="61"/>
      <c r="BT250" s="60"/>
      <c r="BU250" s="60"/>
      <c r="BV250" s="60"/>
      <c r="BW250" s="60"/>
      <c r="BX250" s="131"/>
    </row>
    <row r="251" spans="1:76" ht="44.25" hidden="1" customHeight="1" x14ac:dyDescent="0.25">
      <c r="A251" s="105">
        <v>9</v>
      </c>
      <c r="B251" s="106" t="s">
        <v>596</v>
      </c>
      <c r="C251" s="106" t="s">
        <v>602</v>
      </c>
      <c r="D251" s="107" t="s">
        <v>603</v>
      </c>
      <c r="E251" s="108" t="s">
        <v>604</v>
      </c>
      <c r="F251" s="108" t="s">
        <v>625</v>
      </c>
      <c r="G251" s="29" t="str">
        <f t="shared" si="112"/>
        <v>GOWRASAMUDRA_66F6-NJY BANDETHIMMALAPURA</v>
      </c>
      <c r="H251" s="109" t="s">
        <v>626</v>
      </c>
      <c r="I251" s="109" t="s">
        <v>103</v>
      </c>
      <c r="J251" s="110">
        <v>18.23</v>
      </c>
      <c r="K251" s="111">
        <f>+L251-J251</f>
        <v>13.2</v>
      </c>
      <c r="L251" s="111">
        <v>31.43</v>
      </c>
      <c r="M251" s="112">
        <v>24</v>
      </c>
      <c r="N251" s="112">
        <v>1291</v>
      </c>
      <c r="O251" s="112">
        <v>0</v>
      </c>
      <c r="P251" s="109">
        <v>489.78</v>
      </c>
      <c r="Q251" s="109">
        <v>476.58</v>
      </c>
      <c r="R251" s="28">
        <f>VLOOKUP(G251,'[1]CTAZ Jan-25'!$I$167:$Z$2542,18,FALSE)</f>
        <v>476.58</v>
      </c>
      <c r="S251" s="28">
        <f t="shared" si="113"/>
        <v>0</v>
      </c>
      <c r="T251" s="113">
        <f t="shared" si="125"/>
        <v>13.199999999999989</v>
      </c>
      <c r="U251" s="109">
        <v>10000</v>
      </c>
      <c r="V251" s="105">
        <f t="shared" si="127"/>
        <v>131999.99999999988</v>
      </c>
      <c r="W251" s="114">
        <v>0.46400000000000002</v>
      </c>
      <c r="X251" s="115">
        <v>131999.99999999988</v>
      </c>
      <c r="Y251" s="116">
        <v>0</v>
      </c>
      <c r="Z251" s="116">
        <v>0</v>
      </c>
      <c r="AA251" s="105">
        <v>0</v>
      </c>
      <c r="AB251" s="116">
        <v>0</v>
      </c>
      <c r="AC251" s="116">
        <v>9000</v>
      </c>
      <c r="AD251" s="117">
        <f t="shared" si="128"/>
        <v>9000</v>
      </c>
      <c r="AE251" s="116">
        <v>0</v>
      </c>
      <c r="AF251" s="116">
        <v>0</v>
      </c>
      <c r="AG251" s="118">
        <v>0</v>
      </c>
      <c r="AH251" s="116">
        <v>0</v>
      </c>
      <c r="AI251" s="119">
        <v>0</v>
      </c>
      <c r="AJ251" s="120">
        <f t="shared" si="126"/>
        <v>0</v>
      </c>
      <c r="AK251" s="121">
        <v>0</v>
      </c>
      <c r="AL251" s="121">
        <v>0</v>
      </c>
      <c r="AM251" s="121">
        <v>0</v>
      </c>
      <c r="AN251" s="122">
        <f t="shared" si="129"/>
        <v>140999.99999999988</v>
      </c>
      <c r="AO251" s="122"/>
      <c r="AP251" s="122"/>
      <c r="AQ251" s="116">
        <v>0</v>
      </c>
      <c r="AR251" s="123">
        <v>0</v>
      </c>
      <c r="AS251" s="124">
        <v>128061.4</v>
      </c>
      <c r="AT251" s="124">
        <v>0</v>
      </c>
      <c r="AU251" s="125">
        <f t="shared" si="130"/>
        <v>128061.4</v>
      </c>
      <c r="AV251" s="126">
        <f t="shared" si="131"/>
        <v>12938.599999999889</v>
      </c>
      <c r="AW251" s="127">
        <f t="shared" si="105"/>
        <v>9.1763120567375172</v>
      </c>
      <c r="AX251" s="30">
        <f>VLOOKUP(G251,[2]Sheet4!$J$58:$AH$1975,25,FALSE)</f>
        <v>9.18</v>
      </c>
      <c r="AY251" s="30">
        <f t="shared" si="114"/>
        <v>-3.6879432624825625E-3</v>
      </c>
      <c r="AZ251" s="128" t="str">
        <f t="shared" si="115"/>
        <v>5-10</v>
      </c>
      <c r="BA251" s="126">
        <f t="shared" si="119"/>
        <v>90.823687943262485</v>
      </c>
      <c r="BB251" s="126">
        <f t="shared" si="106"/>
        <v>90.823687943262485</v>
      </c>
      <c r="BC251" s="124">
        <v>17865498</v>
      </c>
      <c r="BD251" s="124">
        <v>1213612.6700000002</v>
      </c>
      <c r="BE251" s="124">
        <v>553491.67000000016</v>
      </c>
      <c r="BF251" s="124">
        <v>18525619</v>
      </c>
      <c r="BG251" s="126">
        <f t="shared" si="132"/>
        <v>45.606945583387827</v>
      </c>
      <c r="BH251" s="127">
        <v>58.578090062890297</v>
      </c>
      <c r="BI251" s="129">
        <f t="shared" si="133"/>
        <v>58.578090062890297</v>
      </c>
      <c r="BJ251" s="129" t="str">
        <f t="shared" si="134"/>
        <v>&gt;30</v>
      </c>
      <c r="BK251" s="129">
        <f t="shared" si="135"/>
        <v>45.606945583387827</v>
      </c>
      <c r="BL251" s="129">
        <f t="shared" si="136"/>
        <v>58.578090062890297</v>
      </c>
      <c r="BM251" s="129" t="str">
        <f t="shared" si="110"/>
        <v>&gt;30</v>
      </c>
      <c r="BN251" s="116"/>
      <c r="BO251" s="120">
        <f t="shared" si="137"/>
        <v>128061.4</v>
      </c>
      <c r="BP251" s="127">
        <f t="shared" si="122"/>
        <v>9.1763120567375172</v>
      </c>
      <c r="BQ251" s="128" t="str">
        <f t="shared" si="117"/>
        <v>5-10</v>
      </c>
      <c r="BR251" s="60"/>
      <c r="BS251" s="61"/>
      <c r="BT251" s="60"/>
      <c r="BU251" s="60"/>
      <c r="BV251" s="60"/>
      <c r="BW251" s="60"/>
      <c r="BX251" s="131"/>
    </row>
    <row r="252" spans="1:76" ht="44.25" hidden="1" customHeight="1" x14ac:dyDescent="0.25">
      <c r="A252" s="105">
        <v>10</v>
      </c>
      <c r="B252" s="106" t="s">
        <v>596</v>
      </c>
      <c r="C252" s="106" t="s">
        <v>602</v>
      </c>
      <c r="D252" s="107" t="s">
        <v>627</v>
      </c>
      <c r="E252" s="108" t="s">
        <v>628</v>
      </c>
      <c r="F252" s="108" t="s">
        <v>629</v>
      </c>
      <c r="G252" s="29" t="str">
        <f t="shared" si="112"/>
        <v>MYLANAHALLI_66F01-OBALAPURA</v>
      </c>
      <c r="H252" s="109" t="s">
        <v>630</v>
      </c>
      <c r="I252" s="109" t="s">
        <v>100</v>
      </c>
      <c r="J252" s="110">
        <v>18.600000000000001</v>
      </c>
      <c r="K252" s="111">
        <f t="shared" si="138"/>
        <v>23.194999999999993</v>
      </c>
      <c r="L252" s="111">
        <v>41.794999999999995</v>
      </c>
      <c r="M252" s="112">
        <v>117</v>
      </c>
      <c r="N252" s="112">
        <v>23</v>
      </c>
      <c r="O252" s="112">
        <v>423</v>
      </c>
      <c r="P252" s="109">
        <v>1135.3800000000001</v>
      </c>
      <c r="Q252" s="109">
        <v>1135.3800000000001</v>
      </c>
      <c r="R252" s="28">
        <f>VLOOKUP(G252,'[1]CTAZ Jan-25'!$I$167:$Z$2542,18,FALSE)</f>
        <v>1135.3800000000001</v>
      </c>
      <c r="S252" s="28">
        <f t="shared" si="113"/>
        <v>0</v>
      </c>
      <c r="T252" s="113">
        <f t="shared" si="125"/>
        <v>0</v>
      </c>
      <c r="U252" s="109">
        <v>20000</v>
      </c>
      <c r="V252" s="105">
        <f t="shared" si="127"/>
        <v>0</v>
      </c>
      <c r="W252" s="114">
        <v>0.82906999999999997</v>
      </c>
      <c r="X252" s="115">
        <v>0</v>
      </c>
      <c r="Y252" s="116">
        <v>0</v>
      </c>
      <c r="Z252" s="116">
        <v>0</v>
      </c>
      <c r="AA252" s="105">
        <v>0</v>
      </c>
      <c r="AB252" s="116">
        <v>0</v>
      </c>
      <c r="AC252" s="116">
        <v>540600</v>
      </c>
      <c r="AD252" s="117">
        <f t="shared" si="128"/>
        <v>540600</v>
      </c>
      <c r="AE252" s="116">
        <v>0</v>
      </c>
      <c r="AF252" s="116">
        <v>0</v>
      </c>
      <c r="AG252" s="118">
        <v>0</v>
      </c>
      <c r="AH252" s="116">
        <v>0</v>
      </c>
      <c r="AI252" s="119">
        <v>0</v>
      </c>
      <c r="AJ252" s="120">
        <f t="shared" si="126"/>
        <v>0</v>
      </c>
      <c r="AK252" s="121">
        <v>0</v>
      </c>
      <c r="AL252" s="121">
        <v>0</v>
      </c>
      <c r="AM252" s="121">
        <v>0</v>
      </c>
      <c r="AN252" s="122">
        <f t="shared" si="129"/>
        <v>540600</v>
      </c>
      <c r="AO252" s="122"/>
      <c r="AP252" s="122"/>
      <c r="AQ252" s="116">
        <v>0</v>
      </c>
      <c r="AR252" s="123">
        <v>0</v>
      </c>
      <c r="AS252" s="124">
        <v>498</v>
      </c>
      <c r="AT252" s="124">
        <v>459200</v>
      </c>
      <c r="AU252" s="125">
        <f t="shared" si="130"/>
        <v>459698</v>
      </c>
      <c r="AV252" s="126">
        <f t="shared" si="131"/>
        <v>80902</v>
      </c>
      <c r="AW252" s="127">
        <f t="shared" si="105"/>
        <v>14.965223825379208</v>
      </c>
      <c r="AX252" s="30">
        <f>VLOOKUP(G252,[2]Sheet4!$J$58:$AH$1975,25,FALSE)</f>
        <v>14.97</v>
      </c>
      <c r="AY252" s="30">
        <f t="shared" si="114"/>
        <v>-4.7761746207921618E-3</v>
      </c>
      <c r="AZ252" s="128" t="str">
        <f t="shared" si="115"/>
        <v>10-15</v>
      </c>
      <c r="BA252" s="126">
        <f t="shared" si="119"/>
        <v>85.034776174620802</v>
      </c>
      <c r="BB252" s="126">
        <f t="shared" si="106"/>
        <v>85.034776174620802</v>
      </c>
      <c r="BC252" s="124">
        <v>2951005</v>
      </c>
      <c r="BD252" s="124">
        <v>2679212.52</v>
      </c>
      <c r="BE252" s="124">
        <v>2679127.52</v>
      </c>
      <c r="BF252" s="124">
        <v>2951090.3599999961</v>
      </c>
      <c r="BG252" s="126">
        <f t="shared" si="132"/>
        <v>99.996827425993061</v>
      </c>
      <c r="BH252" s="127">
        <v>14.967921616584967</v>
      </c>
      <c r="BI252" s="129">
        <f t="shared" si="133"/>
        <v>14.967921616584967</v>
      </c>
      <c r="BJ252" s="129" t="str">
        <f t="shared" si="134"/>
        <v>10-15</v>
      </c>
      <c r="BK252" s="129">
        <f t="shared" si="135"/>
        <v>99.996827425993061</v>
      </c>
      <c r="BL252" s="129">
        <f t="shared" si="136"/>
        <v>14.967921616584967</v>
      </c>
      <c r="BM252" s="129" t="str">
        <f t="shared" si="110"/>
        <v>10-15</v>
      </c>
      <c r="BN252" s="116"/>
      <c r="BO252" s="120">
        <f t="shared" si="137"/>
        <v>459698</v>
      </c>
      <c r="BP252" s="127">
        <f t="shared" si="122"/>
        <v>14.965223825379208</v>
      </c>
      <c r="BQ252" s="128" t="str">
        <f t="shared" si="117"/>
        <v>10-15</v>
      </c>
      <c r="BR252" s="60"/>
      <c r="BS252" s="61"/>
      <c r="BT252" s="60"/>
      <c r="BU252" s="60"/>
      <c r="BV252" s="60"/>
      <c r="BW252" s="60"/>
      <c r="BX252" s="131"/>
    </row>
    <row r="253" spans="1:76" ht="44.25" hidden="1" customHeight="1" x14ac:dyDescent="0.25">
      <c r="A253" s="105">
        <v>11</v>
      </c>
      <c r="B253" s="106" t="s">
        <v>596</v>
      </c>
      <c r="C253" s="106" t="s">
        <v>602</v>
      </c>
      <c r="D253" s="107" t="s">
        <v>602</v>
      </c>
      <c r="E253" s="108" t="s">
        <v>628</v>
      </c>
      <c r="F253" s="108" t="s">
        <v>631</v>
      </c>
      <c r="G253" s="29" t="str">
        <f t="shared" si="112"/>
        <v>MYLANAHALLI_66F02-BHOGANAHALLI</v>
      </c>
      <c r="H253" s="109" t="s">
        <v>632</v>
      </c>
      <c r="I253" s="109" t="s">
        <v>100</v>
      </c>
      <c r="J253" s="110">
        <v>17.850000000000001</v>
      </c>
      <c r="K253" s="111">
        <f t="shared" si="138"/>
        <v>22.479999999999997</v>
      </c>
      <c r="L253" s="111">
        <v>40.33</v>
      </c>
      <c r="M253" s="112">
        <v>76</v>
      </c>
      <c r="N253" s="112">
        <v>0</v>
      </c>
      <c r="O253" s="112">
        <v>337</v>
      </c>
      <c r="P253" s="109">
        <v>69.349000000000004</v>
      </c>
      <c r="Q253" s="109">
        <v>45.11</v>
      </c>
      <c r="R253" s="28">
        <f>VLOOKUP(G253,'[1]CTAZ Jan-25'!$I$167:$Z$2542,18,FALSE)</f>
        <v>45.11</v>
      </c>
      <c r="S253" s="28">
        <f t="shared" si="113"/>
        <v>0</v>
      </c>
      <c r="T253" s="113">
        <f t="shared" si="125"/>
        <v>24.239000000000004</v>
      </c>
      <c r="U253" s="109">
        <v>20000</v>
      </c>
      <c r="V253" s="105">
        <f t="shared" si="127"/>
        <v>484780.00000000006</v>
      </c>
      <c r="W253" s="114">
        <v>0.82906999999999997</v>
      </c>
      <c r="X253" s="115">
        <v>484780.00000000006</v>
      </c>
      <c r="Y253" s="116">
        <v>0</v>
      </c>
      <c r="Z253" s="116">
        <v>0</v>
      </c>
      <c r="AA253" s="105">
        <v>0</v>
      </c>
      <c r="AB253" s="116">
        <v>0</v>
      </c>
      <c r="AC253" s="116">
        <v>0</v>
      </c>
      <c r="AD253" s="117">
        <f t="shared" si="128"/>
        <v>0</v>
      </c>
      <c r="AE253" s="116">
        <v>0</v>
      </c>
      <c r="AF253" s="116">
        <v>0</v>
      </c>
      <c r="AG253" s="118">
        <v>0</v>
      </c>
      <c r="AH253" s="116">
        <v>0</v>
      </c>
      <c r="AI253" s="119">
        <v>0</v>
      </c>
      <c r="AJ253" s="120">
        <f t="shared" si="126"/>
        <v>0</v>
      </c>
      <c r="AK253" s="121">
        <v>0</v>
      </c>
      <c r="AL253" s="121">
        <v>0</v>
      </c>
      <c r="AM253" s="121">
        <v>0</v>
      </c>
      <c r="AN253" s="122">
        <f t="shared" si="129"/>
        <v>484780.00000000006</v>
      </c>
      <c r="AO253" s="122"/>
      <c r="AP253" s="122"/>
      <c r="AQ253" s="116">
        <v>0</v>
      </c>
      <c r="AR253" s="123">
        <v>0</v>
      </c>
      <c r="AS253" s="124">
        <v>0</v>
      </c>
      <c r="AT253" s="124">
        <v>369800</v>
      </c>
      <c r="AU253" s="125">
        <f t="shared" si="130"/>
        <v>369800</v>
      </c>
      <c r="AV253" s="126">
        <f t="shared" si="131"/>
        <v>114980.00000000006</v>
      </c>
      <c r="AW253" s="127">
        <f t="shared" si="105"/>
        <v>23.717975163991923</v>
      </c>
      <c r="AX253" s="30">
        <f>VLOOKUP(G253,[2]Sheet4!$J$58:$AH$1975,25,FALSE)</f>
        <v>23.72</v>
      </c>
      <c r="AY253" s="30">
        <f t="shared" si="114"/>
        <v>-2.0248360080756811E-3</v>
      </c>
      <c r="AZ253" s="128" t="str">
        <f t="shared" si="115"/>
        <v>20-30</v>
      </c>
      <c r="BA253" s="126">
        <f t="shared" si="119"/>
        <v>76.282024836008077</v>
      </c>
      <c r="BB253" s="126">
        <f t="shared" si="106"/>
        <v>85.069103510870903</v>
      </c>
      <c r="BC253" s="124">
        <v>6268117.9699999997</v>
      </c>
      <c r="BD253" s="124">
        <v>2152236</v>
      </c>
      <c r="BE253" s="124">
        <v>2152236</v>
      </c>
      <c r="BF253" s="124">
        <v>6268117.6399999997</v>
      </c>
      <c r="BG253" s="126">
        <f t="shared" si="132"/>
        <v>100</v>
      </c>
      <c r="BH253" s="127">
        <v>23.717975163991923</v>
      </c>
      <c r="BI253" s="129">
        <f t="shared" si="133"/>
        <v>14.930896489129097</v>
      </c>
      <c r="BJ253" s="129" t="str">
        <f t="shared" si="134"/>
        <v>20-30</v>
      </c>
      <c r="BK253" s="129">
        <f t="shared" si="135"/>
        <v>100</v>
      </c>
      <c r="BL253" s="129">
        <f t="shared" si="136"/>
        <v>14.930896489129097</v>
      </c>
      <c r="BM253" s="129" t="str">
        <f t="shared" si="110"/>
        <v>10-15</v>
      </c>
      <c r="BN253" s="116">
        <v>42598</v>
      </c>
      <c r="BO253" s="120">
        <f t="shared" si="137"/>
        <v>412398</v>
      </c>
      <c r="BP253" s="127">
        <f t="shared" si="122"/>
        <v>14.930896489129101</v>
      </c>
      <c r="BQ253" s="128" t="str">
        <f t="shared" si="117"/>
        <v>10-15</v>
      </c>
      <c r="BR253" s="60" t="s">
        <v>633</v>
      </c>
      <c r="BS253" s="61" t="s">
        <v>633</v>
      </c>
      <c r="BT253" s="60" t="s">
        <v>633</v>
      </c>
      <c r="BU253" s="60" t="s">
        <v>610</v>
      </c>
      <c r="BV253" s="60" t="s">
        <v>633</v>
      </c>
      <c r="BW253" s="60" t="s">
        <v>633</v>
      </c>
      <c r="BX253" s="131"/>
    </row>
    <row r="254" spans="1:76" ht="44.25" hidden="1" customHeight="1" x14ac:dyDescent="0.25">
      <c r="A254" s="105">
        <v>12</v>
      </c>
      <c r="B254" s="106" t="s">
        <v>596</v>
      </c>
      <c r="C254" s="106" t="s">
        <v>602</v>
      </c>
      <c r="D254" s="107" t="s">
        <v>602</v>
      </c>
      <c r="E254" s="108" t="s">
        <v>628</v>
      </c>
      <c r="F254" s="108" t="s">
        <v>634</v>
      </c>
      <c r="G254" s="29" t="str">
        <f t="shared" si="112"/>
        <v>MYLANAHALLI_66F03-CNHALLI</v>
      </c>
      <c r="H254" s="109" t="s">
        <v>635</v>
      </c>
      <c r="I254" s="109" t="s">
        <v>100</v>
      </c>
      <c r="J254" s="110">
        <v>18.95</v>
      </c>
      <c r="K254" s="111">
        <f t="shared" si="138"/>
        <v>18.38</v>
      </c>
      <c r="L254" s="111">
        <v>37.33</v>
      </c>
      <c r="M254" s="112">
        <v>64</v>
      </c>
      <c r="N254" s="112">
        <v>0</v>
      </c>
      <c r="O254" s="112">
        <v>416</v>
      </c>
      <c r="P254" s="109">
        <v>763.46</v>
      </c>
      <c r="Q254" s="109">
        <v>763.46</v>
      </c>
      <c r="R254" s="28">
        <f>VLOOKUP(G254,'[1]CTAZ Jan-25'!$I$167:$Z$2542,18,FALSE)</f>
        <v>763.46</v>
      </c>
      <c r="S254" s="28">
        <f t="shared" si="113"/>
        <v>0</v>
      </c>
      <c r="T254" s="113">
        <f t="shared" si="125"/>
        <v>0</v>
      </c>
      <c r="U254" s="109">
        <v>20000</v>
      </c>
      <c r="V254" s="105">
        <f t="shared" si="127"/>
        <v>0</v>
      </c>
      <c r="W254" s="114">
        <v>0.82906999999999997</v>
      </c>
      <c r="X254" s="115">
        <v>0</v>
      </c>
      <c r="Y254" s="116">
        <v>0</v>
      </c>
      <c r="Z254" s="116">
        <v>0</v>
      </c>
      <c r="AA254" s="105">
        <v>0</v>
      </c>
      <c r="AB254" s="116">
        <v>0</v>
      </c>
      <c r="AC254" s="116">
        <v>530360</v>
      </c>
      <c r="AD254" s="117">
        <f t="shared" si="128"/>
        <v>530360</v>
      </c>
      <c r="AE254" s="116">
        <v>0</v>
      </c>
      <c r="AF254" s="116">
        <v>0</v>
      </c>
      <c r="AG254" s="118">
        <v>0</v>
      </c>
      <c r="AH254" s="116">
        <v>0</v>
      </c>
      <c r="AI254" s="119">
        <v>0</v>
      </c>
      <c r="AJ254" s="120">
        <f t="shared" si="126"/>
        <v>0</v>
      </c>
      <c r="AK254" s="121">
        <v>0</v>
      </c>
      <c r="AL254" s="121">
        <v>0</v>
      </c>
      <c r="AM254" s="121">
        <v>0</v>
      </c>
      <c r="AN254" s="122">
        <f t="shared" si="129"/>
        <v>530360</v>
      </c>
      <c r="AO254" s="122"/>
      <c r="AP254" s="122"/>
      <c r="AQ254" s="116">
        <v>0</v>
      </c>
      <c r="AR254" s="123">
        <v>0</v>
      </c>
      <c r="AS254" s="124">
        <v>0</v>
      </c>
      <c r="AT254" s="124">
        <v>459900</v>
      </c>
      <c r="AU254" s="125">
        <f t="shared" si="130"/>
        <v>459900</v>
      </c>
      <c r="AV254" s="126">
        <f t="shared" si="131"/>
        <v>70460</v>
      </c>
      <c r="AW254" s="127">
        <f t="shared" si="105"/>
        <v>13.285315634663247</v>
      </c>
      <c r="AX254" s="30">
        <f>VLOOKUP(G254,[2]Sheet4!$J$58:$AH$1975,25,FALSE)</f>
        <v>13.29</v>
      </c>
      <c r="AY254" s="30">
        <f t="shared" si="114"/>
        <v>-4.6843653367520943E-3</v>
      </c>
      <c r="AZ254" s="128" t="str">
        <f t="shared" si="115"/>
        <v>10-15</v>
      </c>
      <c r="BA254" s="126">
        <f t="shared" si="119"/>
        <v>86.714684365336751</v>
      </c>
      <c r="BB254" s="126">
        <f t="shared" si="106"/>
        <v>86.714684365336751</v>
      </c>
      <c r="BC254" s="124">
        <v>9336916</v>
      </c>
      <c r="BD254" s="124">
        <v>2676618</v>
      </c>
      <c r="BE254" s="124">
        <v>2676718</v>
      </c>
      <c r="BF254" s="124">
        <v>9336815.4500000048</v>
      </c>
      <c r="BG254" s="126">
        <f t="shared" si="132"/>
        <v>100.00373605796568</v>
      </c>
      <c r="BH254" s="127">
        <v>13.282075923790604</v>
      </c>
      <c r="BI254" s="129">
        <f t="shared" si="133"/>
        <v>13.282075923790604</v>
      </c>
      <c r="BJ254" s="129" t="str">
        <f t="shared" si="134"/>
        <v>10-15</v>
      </c>
      <c r="BK254" s="129">
        <f t="shared" si="135"/>
        <v>100</v>
      </c>
      <c r="BL254" s="129">
        <f t="shared" si="136"/>
        <v>13.285315634663252</v>
      </c>
      <c r="BM254" s="129" t="str">
        <f t="shared" si="110"/>
        <v>10-15</v>
      </c>
      <c r="BN254" s="116"/>
      <c r="BO254" s="120">
        <f t="shared" si="137"/>
        <v>459900</v>
      </c>
      <c r="BP254" s="127">
        <f t="shared" si="122"/>
        <v>13.285315634663247</v>
      </c>
      <c r="BQ254" s="128" t="str">
        <f t="shared" si="117"/>
        <v>10-15</v>
      </c>
      <c r="BR254" s="60"/>
      <c r="BS254" s="61"/>
      <c r="BT254" s="60"/>
      <c r="BU254" s="60"/>
      <c r="BV254" s="60"/>
      <c r="BW254" s="60"/>
      <c r="BX254" s="131"/>
    </row>
    <row r="255" spans="1:76" ht="44.25" hidden="1" customHeight="1" x14ac:dyDescent="0.25">
      <c r="A255" s="105">
        <v>13</v>
      </c>
      <c r="B255" s="106" t="s">
        <v>596</v>
      </c>
      <c r="C255" s="106" t="s">
        <v>602</v>
      </c>
      <c r="D255" s="107" t="s">
        <v>627</v>
      </c>
      <c r="E255" s="108" t="s">
        <v>628</v>
      </c>
      <c r="F255" s="108" t="s">
        <v>636</v>
      </c>
      <c r="G255" s="29" t="str">
        <f t="shared" si="112"/>
        <v>MYLANAHALLI_66F04-BASAPURA</v>
      </c>
      <c r="H255" s="109" t="s">
        <v>637</v>
      </c>
      <c r="I255" s="109" t="s">
        <v>100</v>
      </c>
      <c r="J255" s="110">
        <v>21.65</v>
      </c>
      <c r="K255" s="111">
        <f t="shared" si="138"/>
        <v>16.380000000000003</v>
      </c>
      <c r="L255" s="111">
        <v>38.03</v>
      </c>
      <c r="M255" s="112">
        <v>89</v>
      </c>
      <c r="N255" s="112">
        <v>2</v>
      </c>
      <c r="O255" s="112">
        <v>378</v>
      </c>
      <c r="P255" s="109">
        <v>789.41800000000001</v>
      </c>
      <c r="Q255" s="109">
        <v>752.73</v>
      </c>
      <c r="R255" s="28">
        <f>VLOOKUP(G255,'[1]CTAZ Jan-25'!$I$167:$Z$2542,18,FALSE)</f>
        <v>752.73</v>
      </c>
      <c r="S255" s="28">
        <f t="shared" si="113"/>
        <v>0</v>
      </c>
      <c r="T255" s="113">
        <f t="shared" si="125"/>
        <v>36.687999999999988</v>
      </c>
      <c r="U255" s="109">
        <v>20000</v>
      </c>
      <c r="V255" s="105">
        <f t="shared" si="127"/>
        <v>733759.99999999977</v>
      </c>
      <c r="W255" s="114">
        <v>0.82906999999999997</v>
      </c>
      <c r="X255" s="115">
        <v>733759.99999999977</v>
      </c>
      <c r="Y255" s="116">
        <v>0</v>
      </c>
      <c r="Z255" s="116">
        <v>0</v>
      </c>
      <c r="AA255" s="105">
        <v>0</v>
      </c>
      <c r="AB255" s="116">
        <v>0</v>
      </c>
      <c r="AC255" s="116">
        <v>0</v>
      </c>
      <c r="AD255" s="117">
        <f t="shared" si="128"/>
        <v>0</v>
      </c>
      <c r="AE255" s="116">
        <v>0</v>
      </c>
      <c r="AF255" s="116">
        <v>0</v>
      </c>
      <c r="AG255" s="118">
        <v>0</v>
      </c>
      <c r="AH255" s="116">
        <v>0</v>
      </c>
      <c r="AI255" s="119">
        <v>190000</v>
      </c>
      <c r="AJ255" s="120">
        <f t="shared" si="126"/>
        <v>190000</v>
      </c>
      <c r="AK255" s="121">
        <v>0</v>
      </c>
      <c r="AL255" s="121">
        <v>0</v>
      </c>
      <c r="AM255" s="121">
        <v>0</v>
      </c>
      <c r="AN255" s="122">
        <f t="shared" si="129"/>
        <v>543759.99999999977</v>
      </c>
      <c r="AO255" s="122"/>
      <c r="AP255" s="122"/>
      <c r="AQ255" s="116">
        <v>0</v>
      </c>
      <c r="AR255" s="123">
        <v>0</v>
      </c>
      <c r="AS255" s="124">
        <v>19</v>
      </c>
      <c r="AT255" s="124">
        <v>409000</v>
      </c>
      <c r="AU255" s="125">
        <f t="shared" si="130"/>
        <v>409019</v>
      </c>
      <c r="AV255" s="126">
        <f t="shared" si="131"/>
        <v>134740.99999999977</v>
      </c>
      <c r="AW255" s="127">
        <f t="shared" si="105"/>
        <v>24.779498308077059</v>
      </c>
      <c r="AX255" s="30">
        <f>VLOOKUP(G255,[2]Sheet4!$J$58:$AH$1975,25,FALSE)</f>
        <v>24.78</v>
      </c>
      <c r="AY255" s="30">
        <f t="shared" si="114"/>
        <v>-5.0169192294191589E-4</v>
      </c>
      <c r="AZ255" s="128" t="str">
        <f t="shared" si="115"/>
        <v>20-30</v>
      </c>
      <c r="BA255" s="126">
        <f t="shared" si="119"/>
        <v>75.220501691922934</v>
      </c>
      <c r="BB255" s="126">
        <f t="shared" si="106"/>
        <v>85.077423863469221</v>
      </c>
      <c r="BC255" s="124">
        <v>2021029</v>
      </c>
      <c r="BD255" s="124">
        <v>2380749.08</v>
      </c>
      <c r="BE255" s="124">
        <v>2380890.08</v>
      </c>
      <c r="BF255" s="124">
        <v>2020887.5999999996</v>
      </c>
      <c r="BG255" s="126">
        <f t="shared" si="132"/>
        <v>100.00592250570143</v>
      </c>
      <c r="BH255" s="127">
        <v>24.775043369575712</v>
      </c>
      <c r="BI255" s="129">
        <f t="shared" si="133"/>
        <v>14.917537421251836</v>
      </c>
      <c r="BJ255" s="129" t="str">
        <f t="shared" si="134"/>
        <v>20-30</v>
      </c>
      <c r="BK255" s="129">
        <f t="shared" si="135"/>
        <v>100</v>
      </c>
      <c r="BL255" s="129">
        <f t="shared" si="136"/>
        <v>14.922576136530774</v>
      </c>
      <c r="BM255" s="129" t="str">
        <f t="shared" si="110"/>
        <v>10-15</v>
      </c>
      <c r="BN255" s="116">
        <v>53598</v>
      </c>
      <c r="BO255" s="120">
        <f t="shared" si="137"/>
        <v>462617</v>
      </c>
      <c r="BP255" s="127">
        <f t="shared" si="122"/>
        <v>14.922576136530786</v>
      </c>
      <c r="BQ255" s="128" t="str">
        <f t="shared" si="117"/>
        <v>10-15</v>
      </c>
      <c r="BR255" s="137" t="s">
        <v>638</v>
      </c>
      <c r="BS255" s="138" t="s">
        <v>638</v>
      </c>
      <c r="BT255" s="137" t="s">
        <v>638</v>
      </c>
      <c r="BU255" s="134" t="s">
        <v>610</v>
      </c>
      <c r="BV255" s="137" t="s">
        <v>638</v>
      </c>
      <c r="BW255" s="137" t="s">
        <v>638</v>
      </c>
      <c r="BX255" s="131"/>
    </row>
    <row r="256" spans="1:76" ht="44.25" hidden="1" customHeight="1" x14ac:dyDescent="0.25">
      <c r="A256" s="105">
        <v>14</v>
      </c>
      <c r="B256" s="106" t="s">
        <v>596</v>
      </c>
      <c r="C256" s="106" t="s">
        <v>602</v>
      </c>
      <c r="D256" s="107" t="s">
        <v>602</v>
      </c>
      <c r="E256" s="108" t="s">
        <v>628</v>
      </c>
      <c r="F256" s="108" t="s">
        <v>639</v>
      </c>
      <c r="G256" s="29" t="str">
        <f t="shared" si="112"/>
        <v>MYLANAHALLI_66F05-MYLENAHALLI</v>
      </c>
      <c r="H256" s="109" t="s">
        <v>640</v>
      </c>
      <c r="I256" s="109" t="s">
        <v>100</v>
      </c>
      <c r="J256" s="110">
        <v>17.98</v>
      </c>
      <c r="K256" s="111">
        <f t="shared" si="138"/>
        <v>18.05</v>
      </c>
      <c r="L256" s="111">
        <v>36.03</v>
      </c>
      <c r="M256" s="112">
        <v>103</v>
      </c>
      <c r="N256" s="112">
        <v>0</v>
      </c>
      <c r="O256" s="112">
        <v>247</v>
      </c>
      <c r="P256" s="109">
        <v>760.79899999999998</v>
      </c>
      <c r="Q256" s="109">
        <v>747.51</v>
      </c>
      <c r="R256" s="28">
        <f>VLOOKUP(G256,'[1]CTAZ Jan-25'!$I$167:$Z$2542,18,FALSE)</f>
        <v>747.51</v>
      </c>
      <c r="S256" s="28">
        <f t="shared" si="113"/>
        <v>0</v>
      </c>
      <c r="T256" s="113">
        <f t="shared" si="125"/>
        <v>13.288999999999987</v>
      </c>
      <c r="U256" s="109">
        <v>20000</v>
      </c>
      <c r="V256" s="105">
        <f t="shared" si="127"/>
        <v>265779.99999999977</v>
      </c>
      <c r="W256" s="114">
        <v>0.41399999999999998</v>
      </c>
      <c r="X256" s="115">
        <v>265779.99999999977</v>
      </c>
      <c r="Y256" s="116">
        <v>0</v>
      </c>
      <c r="Z256" s="116">
        <v>0</v>
      </c>
      <c r="AA256" s="105">
        <v>0</v>
      </c>
      <c r="AB256" s="116">
        <v>0</v>
      </c>
      <c r="AC256" s="116">
        <v>30000</v>
      </c>
      <c r="AD256" s="117">
        <f t="shared" si="128"/>
        <v>30000</v>
      </c>
      <c r="AE256" s="116">
        <v>0</v>
      </c>
      <c r="AF256" s="116">
        <v>0</v>
      </c>
      <c r="AG256" s="118">
        <v>0</v>
      </c>
      <c r="AH256" s="116">
        <v>0</v>
      </c>
      <c r="AI256" s="119">
        <v>0</v>
      </c>
      <c r="AJ256" s="120">
        <f t="shared" si="126"/>
        <v>0</v>
      </c>
      <c r="AK256" s="121">
        <v>0</v>
      </c>
      <c r="AL256" s="121">
        <v>0</v>
      </c>
      <c r="AM256" s="121">
        <v>0</v>
      </c>
      <c r="AN256" s="122">
        <f t="shared" si="129"/>
        <v>295779.99999999977</v>
      </c>
      <c r="AO256" s="122"/>
      <c r="AP256" s="122"/>
      <c r="AQ256" s="116">
        <v>0</v>
      </c>
      <c r="AR256" s="123">
        <v>0</v>
      </c>
      <c r="AS256" s="124">
        <v>0</v>
      </c>
      <c r="AT256" s="124">
        <v>267680.73499999876</v>
      </c>
      <c r="AU256" s="125">
        <f t="shared" si="130"/>
        <v>267680.73499999876</v>
      </c>
      <c r="AV256" s="126">
        <f t="shared" si="131"/>
        <v>28099.265000001004</v>
      </c>
      <c r="AW256" s="127">
        <f t="shared" si="105"/>
        <v>9.5000557847051947</v>
      </c>
      <c r="AX256" s="30">
        <f>VLOOKUP(G256,[2]Sheet4!$J$58:$AH$1975,25,FALSE)</f>
        <v>9.5</v>
      </c>
      <c r="AY256" s="30">
        <f t="shared" si="114"/>
        <v>5.5784705194739104E-5</v>
      </c>
      <c r="AZ256" s="128" t="str">
        <f t="shared" si="115"/>
        <v>5-10</v>
      </c>
      <c r="BA256" s="126">
        <f t="shared" si="119"/>
        <v>90.499944215294803</v>
      </c>
      <c r="BB256" s="126">
        <f t="shared" si="106"/>
        <v>90.499944215294803</v>
      </c>
      <c r="BC256" s="124">
        <v>5871849</v>
      </c>
      <c r="BD256" s="124">
        <v>1557901.7659999968</v>
      </c>
      <c r="BE256" s="124">
        <v>1557901.8269999966</v>
      </c>
      <c r="BF256" s="124">
        <v>5871850.509999983</v>
      </c>
      <c r="BG256" s="126">
        <f t="shared" si="132"/>
        <v>100.00000391552287</v>
      </c>
      <c r="BH256" s="127">
        <v>9.5000522411591959</v>
      </c>
      <c r="BI256" s="129">
        <f t="shared" si="133"/>
        <v>9.5000522411591959</v>
      </c>
      <c r="BJ256" s="129" t="str">
        <f t="shared" si="134"/>
        <v>5-10</v>
      </c>
      <c r="BK256" s="129">
        <f t="shared" si="135"/>
        <v>100</v>
      </c>
      <c r="BL256" s="129">
        <f t="shared" si="136"/>
        <v>9.5000557847051965</v>
      </c>
      <c r="BM256" s="129" t="str">
        <f t="shared" si="110"/>
        <v>5-10</v>
      </c>
      <c r="BN256" s="116"/>
      <c r="BO256" s="120">
        <f t="shared" si="137"/>
        <v>267680.73499999876</v>
      </c>
      <c r="BP256" s="127">
        <f t="shared" si="122"/>
        <v>9.5000557847051947</v>
      </c>
      <c r="BQ256" s="128" t="str">
        <f t="shared" si="117"/>
        <v>5-10</v>
      </c>
      <c r="BR256" s="60"/>
      <c r="BS256" s="61"/>
      <c r="BT256" s="60"/>
      <c r="BU256" s="60"/>
      <c r="BV256" s="60"/>
      <c r="BW256" s="60"/>
      <c r="BX256" s="131"/>
    </row>
    <row r="257" spans="1:97" ht="44.25" hidden="1" customHeight="1" x14ac:dyDescent="0.25">
      <c r="A257" s="105">
        <v>15</v>
      </c>
      <c r="B257" s="106" t="s">
        <v>596</v>
      </c>
      <c r="C257" s="106" t="s">
        <v>602</v>
      </c>
      <c r="D257" s="107" t="s">
        <v>627</v>
      </c>
      <c r="E257" s="108" t="s">
        <v>628</v>
      </c>
      <c r="F257" s="108" t="s">
        <v>641</v>
      </c>
      <c r="G257" s="29" t="str">
        <f t="shared" si="112"/>
        <v>MYLANAHALLI_66F06-DONNEHALLI</v>
      </c>
      <c r="H257" s="109" t="s">
        <v>642</v>
      </c>
      <c r="I257" s="109" t="s">
        <v>100</v>
      </c>
      <c r="J257" s="110">
        <v>22.65</v>
      </c>
      <c r="K257" s="111">
        <f t="shared" si="138"/>
        <v>23.35</v>
      </c>
      <c r="L257" s="111">
        <v>46</v>
      </c>
      <c r="M257" s="112">
        <v>116</v>
      </c>
      <c r="N257" s="112">
        <v>8</v>
      </c>
      <c r="O257" s="112">
        <v>244</v>
      </c>
      <c r="P257" s="109">
        <v>49.512</v>
      </c>
      <c r="Q257" s="109">
        <v>26.68</v>
      </c>
      <c r="R257" s="28">
        <f>VLOOKUP(G257,'[1]CTAZ Jan-25'!$I$167:$Z$2542,18,FALSE)</f>
        <v>26.68</v>
      </c>
      <c r="S257" s="28">
        <f t="shared" si="113"/>
        <v>0</v>
      </c>
      <c r="T257" s="113">
        <f t="shared" si="125"/>
        <v>22.832000000000001</v>
      </c>
      <c r="U257" s="109">
        <v>20000</v>
      </c>
      <c r="V257" s="105">
        <f t="shared" si="127"/>
        <v>456640</v>
      </c>
      <c r="W257" s="114">
        <v>0.41399999999999998</v>
      </c>
      <c r="X257" s="115">
        <v>456640</v>
      </c>
      <c r="Y257" s="116">
        <v>0</v>
      </c>
      <c r="Z257" s="116">
        <v>0</v>
      </c>
      <c r="AA257" s="105">
        <v>0</v>
      </c>
      <c r="AB257" s="116">
        <v>0</v>
      </c>
      <c r="AC257" s="116">
        <v>0</v>
      </c>
      <c r="AD257" s="117">
        <f t="shared" si="128"/>
        <v>0</v>
      </c>
      <c r="AE257" s="116">
        <v>0</v>
      </c>
      <c r="AF257" s="116">
        <v>0</v>
      </c>
      <c r="AG257" s="118">
        <v>0</v>
      </c>
      <c r="AH257" s="116">
        <v>0</v>
      </c>
      <c r="AI257" s="119">
        <v>0</v>
      </c>
      <c r="AJ257" s="120">
        <f t="shared" si="126"/>
        <v>0</v>
      </c>
      <c r="AK257" s="121">
        <v>0</v>
      </c>
      <c r="AL257" s="121">
        <v>0</v>
      </c>
      <c r="AM257" s="121">
        <v>0</v>
      </c>
      <c r="AN257" s="122">
        <f t="shared" si="129"/>
        <v>456640</v>
      </c>
      <c r="AO257" s="122"/>
      <c r="AP257" s="122"/>
      <c r="AQ257" s="116">
        <v>0</v>
      </c>
      <c r="AR257" s="123">
        <v>0</v>
      </c>
      <c r="AS257" s="124">
        <v>3222</v>
      </c>
      <c r="AT257" s="124">
        <v>274500</v>
      </c>
      <c r="AU257" s="125">
        <f t="shared" si="130"/>
        <v>277722</v>
      </c>
      <c r="AV257" s="126">
        <f t="shared" si="131"/>
        <v>178918</v>
      </c>
      <c r="AW257" s="127">
        <f t="shared" si="105"/>
        <v>39.181412053258583</v>
      </c>
      <c r="AX257" s="30">
        <f>VLOOKUP(G257,[2]Sheet4!$J$58:$AH$1975,25,FALSE)</f>
        <v>39.18</v>
      </c>
      <c r="AY257" s="30">
        <f t="shared" si="114"/>
        <v>1.4120532585835122E-3</v>
      </c>
      <c r="AZ257" s="128" t="str">
        <f t="shared" si="115"/>
        <v>&gt;30</v>
      </c>
      <c r="BA257" s="126">
        <f t="shared" si="119"/>
        <v>60.818587946741417</v>
      </c>
      <c r="BB257" s="126">
        <f t="shared" si="106"/>
        <v>85.313813945339874</v>
      </c>
      <c r="BC257" s="124">
        <v>2666360.96</v>
      </c>
      <c r="BD257" s="124">
        <v>1636507.28</v>
      </c>
      <c r="BE257" s="124">
        <v>1598809.28</v>
      </c>
      <c r="BF257" s="124">
        <v>2704057.9799999991</v>
      </c>
      <c r="BG257" s="126">
        <f t="shared" si="132"/>
        <v>97.696435545340194</v>
      </c>
      <c r="BH257" s="127">
        <v>40.582407427025721</v>
      </c>
      <c r="BI257" s="129">
        <f t="shared" si="133"/>
        <v>16.651444747619571</v>
      </c>
      <c r="BJ257" s="129" t="str">
        <f t="shared" si="134"/>
        <v>&gt;30</v>
      </c>
      <c r="BK257" s="129">
        <f t="shared" si="135"/>
        <v>97.696435545340194</v>
      </c>
      <c r="BL257" s="129">
        <f t="shared" si="136"/>
        <v>16.651444747619571</v>
      </c>
      <c r="BM257" s="129" t="str">
        <f t="shared" si="110"/>
        <v>15-20</v>
      </c>
      <c r="BN257" s="116">
        <v>111855</v>
      </c>
      <c r="BO257" s="120">
        <f t="shared" si="137"/>
        <v>389577</v>
      </c>
      <c r="BP257" s="127">
        <f t="shared" si="122"/>
        <v>14.686186054660128</v>
      </c>
      <c r="BQ257" s="128" t="str">
        <f t="shared" si="117"/>
        <v>10-15</v>
      </c>
      <c r="BR257" s="137" t="s">
        <v>643</v>
      </c>
      <c r="BS257" s="138" t="s">
        <v>643</v>
      </c>
      <c r="BT257" s="137" t="s">
        <v>643</v>
      </c>
      <c r="BU257" s="134" t="s">
        <v>610</v>
      </c>
      <c r="BV257" s="137" t="s">
        <v>643</v>
      </c>
      <c r="BW257" s="137" t="s">
        <v>643</v>
      </c>
      <c r="BX257" s="131"/>
    </row>
    <row r="258" spans="1:97" ht="44.25" hidden="1" customHeight="1" x14ac:dyDescent="0.25">
      <c r="A258" s="105">
        <v>16</v>
      </c>
      <c r="B258" s="106" t="s">
        <v>596</v>
      </c>
      <c r="C258" s="106" t="s">
        <v>602</v>
      </c>
      <c r="D258" s="107" t="s">
        <v>627</v>
      </c>
      <c r="E258" s="108" t="s">
        <v>628</v>
      </c>
      <c r="F258" s="108" t="s">
        <v>644</v>
      </c>
      <c r="G258" s="29" t="str">
        <f t="shared" si="112"/>
        <v>MYLANAHALLI_66F07-THIPPAREDDYHALLI</v>
      </c>
      <c r="H258" s="109" t="s">
        <v>645</v>
      </c>
      <c r="I258" s="109" t="s">
        <v>100</v>
      </c>
      <c r="J258" s="110">
        <v>20.68</v>
      </c>
      <c r="K258" s="111">
        <f t="shared" si="138"/>
        <v>27.32</v>
      </c>
      <c r="L258" s="111">
        <v>48</v>
      </c>
      <c r="M258" s="112">
        <v>89</v>
      </c>
      <c r="N258" s="112">
        <v>0</v>
      </c>
      <c r="O258" s="112">
        <v>446</v>
      </c>
      <c r="P258" s="109">
        <v>822.63599999999997</v>
      </c>
      <c r="Q258" s="109">
        <v>793.03</v>
      </c>
      <c r="R258" s="28">
        <f>VLOOKUP(G258,'[1]CTAZ Jan-25'!$I$167:$Z$2542,18,FALSE)</f>
        <v>793.03</v>
      </c>
      <c r="S258" s="28">
        <f t="shared" si="113"/>
        <v>0</v>
      </c>
      <c r="T258" s="113">
        <f t="shared" si="125"/>
        <v>29.605999999999995</v>
      </c>
      <c r="U258" s="109">
        <v>20000</v>
      </c>
      <c r="V258" s="105">
        <f t="shared" si="127"/>
        <v>592119.99999999988</v>
      </c>
      <c r="W258" s="114">
        <v>0.41399999999999998</v>
      </c>
      <c r="X258" s="115">
        <v>592119.99999999988</v>
      </c>
      <c r="Y258" s="116">
        <v>0</v>
      </c>
      <c r="Z258" s="116">
        <v>0</v>
      </c>
      <c r="AA258" s="105">
        <v>0</v>
      </c>
      <c r="AB258" s="116">
        <v>0</v>
      </c>
      <c r="AC258" s="116">
        <v>0</v>
      </c>
      <c r="AD258" s="117">
        <f t="shared" si="128"/>
        <v>0</v>
      </c>
      <c r="AE258" s="116">
        <v>0</v>
      </c>
      <c r="AF258" s="116">
        <v>0</v>
      </c>
      <c r="AG258" s="118">
        <v>0</v>
      </c>
      <c r="AH258" s="116">
        <v>0</v>
      </c>
      <c r="AI258" s="119">
        <v>0</v>
      </c>
      <c r="AJ258" s="120">
        <f t="shared" si="126"/>
        <v>0</v>
      </c>
      <c r="AK258" s="121">
        <v>0</v>
      </c>
      <c r="AL258" s="121">
        <v>0</v>
      </c>
      <c r="AM258" s="121">
        <v>0</v>
      </c>
      <c r="AN258" s="122">
        <f t="shared" si="129"/>
        <v>592119.99999999988</v>
      </c>
      <c r="AO258" s="122"/>
      <c r="AP258" s="122"/>
      <c r="AQ258" s="116">
        <v>0</v>
      </c>
      <c r="AR258" s="123">
        <v>0</v>
      </c>
      <c r="AS258" s="124">
        <v>0</v>
      </c>
      <c r="AT258" s="124">
        <v>485400</v>
      </c>
      <c r="AU258" s="125">
        <f t="shared" si="130"/>
        <v>485400</v>
      </c>
      <c r="AV258" s="126">
        <f t="shared" si="131"/>
        <v>106719.99999999988</v>
      </c>
      <c r="AW258" s="127">
        <f t="shared" si="105"/>
        <v>18.023373640478265</v>
      </c>
      <c r="AX258" s="30">
        <f>VLOOKUP(G258,[2]Sheet4!$J$58:$AH$1975,25,FALSE)</f>
        <v>18.02</v>
      </c>
      <c r="AY258" s="30">
        <f t="shared" si="114"/>
        <v>3.3736404782658269E-3</v>
      </c>
      <c r="AZ258" s="128" t="str">
        <f t="shared" si="115"/>
        <v>15-20</v>
      </c>
      <c r="BA258" s="126">
        <f t="shared" si="119"/>
        <v>81.976626359521731</v>
      </c>
      <c r="BB258" s="126">
        <f t="shared" si="106"/>
        <v>85.160947105316509</v>
      </c>
      <c r="BC258" s="124">
        <v>2128845.8300000131</v>
      </c>
      <c r="BD258" s="124">
        <v>2825028</v>
      </c>
      <c r="BE258" s="124">
        <v>2825028</v>
      </c>
      <c r="BF258" s="124">
        <v>2128844.5100000133</v>
      </c>
      <c r="BG258" s="126">
        <f t="shared" si="132"/>
        <v>100</v>
      </c>
      <c r="BH258" s="127">
        <v>18.02337364047828</v>
      </c>
      <c r="BI258" s="129">
        <f t="shared" si="133"/>
        <v>14.83905289468348</v>
      </c>
      <c r="BJ258" s="129" t="str">
        <f t="shared" si="134"/>
        <v>15-20</v>
      </c>
      <c r="BK258" s="129">
        <f t="shared" si="135"/>
        <v>100</v>
      </c>
      <c r="BL258" s="129">
        <f t="shared" si="136"/>
        <v>14.83905289468348</v>
      </c>
      <c r="BM258" s="129" t="str">
        <f t="shared" si="110"/>
        <v>10-15</v>
      </c>
      <c r="BN258" s="116">
        <v>18855</v>
      </c>
      <c r="BO258" s="120">
        <f t="shared" si="137"/>
        <v>504255</v>
      </c>
      <c r="BP258" s="127">
        <f t="shared" si="122"/>
        <v>14.839052894683494</v>
      </c>
      <c r="BQ258" s="128" t="str">
        <f t="shared" si="117"/>
        <v>10-15</v>
      </c>
      <c r="BR258" s="60" t="s">
        <v>646</v>
      </c>
      <c r="BS258" s="61" t="s">
        <v>646</v>
      </c>
      <c r="BT258" s="60" t="s">
        <v>646</v>
      </c>
      <c r="BU258" s="60" t="s">
        <v>610</v>
      </c>
      <c r="BV258" s="60" t="s">
        <v>646</v>
      </c>
      <c r="BW258" s="60" t="s">
        <v>646</v>
      </c>
      <c r="BX258" s="131"/>
    </row>
    <row r="259" spans="1:97" ht="44.25" hidden="1" customHeight="1" x14ac:dyDescent="0.25">
      <c r="A259" s="105">
        <v>17</v>
      </c>
      <c r="B259" s="106" t="s">
        <v>596</v>
      </c>
      <c r="C259" s="106" t="s">
        <v>602</v>
      </c>
      <c r="D259" s="107" t="s">
        <v>627</v>
      </c>
      <c r="E259" s="108" t="s">
        <v>628</v>
      </c>
      <c r="F259" s="108" t="s">
        <v>647</v>
      </c>
      <c r="G259" s="29" t="str">
        <f t="shared" si="112"/>
        <v>MYLANAHALLI_66F08-GUDIHALLI</v>
      </c>
      <c r="H259" s="109" t="s">
        <v>648</v>
      </c>
      <c r="I259" s="109" t="s">
        <v>100</v>
      </c>
      <c r="J259" s="110">
        <v>23.75</v>
      </c>
      <c r="K259" s="111">
        <f t="shared" si="138"/>
        <v>14.68</v>
      </c>
      <c r="L259" s="111">
        <v>38.43</v>
      </c>
      <c r="M259" s="112">
        <v>112</v>
      </c>
      <c r="N259" s="112">
        <v>0</v>
      </c>
      <c r="O259" s="112">
        <v>395</v>
      </c>
      <c r="P259" s="109">
        <v>522.16999999999996</v>
      </c>
      <c r="Q259" s="109">
        <v>506.78</v>
      </c>
      <c r="R259" s="28">
        <f>VLOOKUP(G259,'[1]CTAZ Jan-25'!$I$167:$Z$2542,18,FALSE)</f>
        <v>506.78</v>
      </c>
      <c r="S259" s="28">
        <f t="shared" si="113"/>
        <v>0</v>
      </c>
      <c r="T259" s="113">
        <f t="shared" si="125"/>
        <v>15.389999999999986</v>
      </c>
      <c r="U259" s="109">
        <v>20000</v>
      </c>
      <c r="V259" s="105">
        <f t="shared" si="127"/>
        <v>307799.99999999971</v>
      </c>
      <c r="W259" s="114">
        <v>0.41399999999999998</v>
      </c>
      <c r="X259" s="115">
        <v>307799.99999999971</v>
      </c>
      <c r="Y259" s="116">
        <v>0</v>
      </c>
      <c r="Z259" s="116">
        <v>0</v>
      </c>
      <c r="AA259" s="105">
        <v>0</v>
      </c>
      <c r="AB259" s="116">
        <v>0</v>
      </c>
      <c r="AC259" s="116">
        <v>160000</v>
      </c>
      <c r="AD259" s="117">
        <f t="shared" si="128"/>
        <v>160000</v>
      </c>
      <c r="AE259" s="116">
        <v>0</v>
      </c>
      <c r="AF259" s="116">
        <v>0</v>
      </c>
      <c r="AG259" s="118">
        <v>0</v>
      </c>
      <c r="AH259" s="116">
        <v>0</v>
      </c>
      <c r="AI259" s="119">
        <v>0</v>
      </c>
      <c r="AJ259" s="120">
        <f t="shared" si="126"/>
        <v>0</v>
      </c>
      <c r="AK259" s="121">
        <v>0</v>
      </c>
      <c r="AL259" s="121">
        <v>0</v>
      </c>
      <c r="AM259" s="121">
        <v>0</v>
      </c>
      <c r="AN259" s="122">
        <f t="shared" si="129"/>
        <v>467799.99999999971</v>
      </c>
      <c r="AO259" s="122"/>
      <c r="AP259" s="122"/>
      <c r="AQ259" s="116">
        <v>0</v>
      </c>
      <c r="AR259" s="123">
        <v>0</v>
      </c>
      <c r="AS259" s="124">
        <v>0</v>
      </c>
      <c r="AT259" s="124">
        <v>423358.51899999904</v>
      </c>
      <c r="AU259" s="125">
        <f t="shared" si="130"/>
        <v>423358.51899999904</v>
      </c>
      <c r="AV259" s="126">
        <f t="shared" si="131"/>
        <v>44441.481000000669</v>
      </c>
      <c r="AW259" s="127">
        <f t="shared" si="105"/>
        <v>9.5001028217188317</v>
      </c>
      <c r="AX259" s="30">
        <f>VLOOKUP(G259,[2]Sheet4!$J$58:$AH$1975,25,FALSE)</f>
        <v>9.5</v>
      </c>
      <c r="AY259" s="30">
        <f t="shared" si="114"/>
        <v>1.0282171883169156E-4</v>
      </c>
      <c r="AZ259" s="128" t="str">
        <f t="shared" si="115"/>
        <v>5-10</v>
      </c>
      <c r="BA259" s="126">
        <f t="shared" si="119"/>
        <v>90.499897178281159</v>
      </c>
      <c r="BB259" s="126">
        <f t="shared" si="106"/>
        <v>90.499897178281159</v>
      </c>
      <c r="BC259" s="124">
        <v>2177495.8100000042</v>
      </c>
      <c r="BD259" s="124">
        <v>2463946.4289999986</v>
      </c>
      <c r="BE259" s="124">
        <v>2463946.6100000031</v>
      </c>
      <c r="BF259" s="124">
        <v>2177495.6900000051</v>
      </c>
      <c r="BG259" s="126">
        <f t="shared" si="132"/>
        <v>100.00000734593912</v>
      </c>
      <c r="BH259" s="127">
        <v>9.5000961736514959</v>
      </c>
      <c r="BI259" s="129">
        <f t="shared" si="133"/>
        <v>9.5000961736514959</v>
      </c>
      <c r="BJ259" s="129" t="str">
        <f t="shared" si="134"/>
        <v>5-10</v>
      </c>
      <c r="BK259" s="129">
        <f t="shared" si="135"/>
        <v>100</v>
      </c>
      <c r="BL259" s="129">
        <f t="shared" si="136"/>
        <v>9.5001028217188477</v>
      </c>
      <c r="BM259" s="129" t="str">
        <f t="shared" si="110"/>
        <v>5-10</v>
      </c>
      <c r="BN259" s="116"/>
      <c r="BO259" s="120">
        <f t="shared" si="137"/>
        <v>423358.51899999904</v>
      </c>
      <c r="BP259" s="127">
        <f t="shared" si="122"/>
        <v>9.5001028217188317</v>
      </c>
      <c r="BQ259" s="128" t="str">
        <f t="shared" si="117"/>
        <v>5-10</v>
      </c>
      <c r="BR259" s="60"/>
      <c r="BS259" s="61"/>
      <c r="BT259" s="60"/>
      <c r="BU259" s="60"/>
      <c r="BV259" s="60"/>
      <c r="BW259" s="60"/>
      <c r="BX259" s="131"/>
    </row>
    <row r="260" spans="1:97" ht="44.25" hidden="1" customHeight="1" x14ac:dyDescent="0.25">
      <c r="A260" s="105">
        <v>18</v>
      </c>
      <c r="B260" s="106" t="s">
        <v>596</v>
      </c>
      <c r="C260" s="106" t="s">
        <v>602</v>
      </c>
      <c r="D260" s="107" t="s">
        <v>602</v>
      </c>
      <c r="E260" s="108" t="s">
        <v>628</v>
      </c>
      <c r="F260" s="108" t="s">
        <v>649</v>
      </c>
      <c r="G260" s="29" t="str">
        <f t="shared" si="112"/>
        <v>MYLANAHALLI_66F09-KD KOTE</v>
      </c>
      <c r="H260" s="109" t="s">
        <v>650</v>
      </c>
      <c r="I260" s="109" t="s">
        <v>100</v>
      </c>
      <c r="J260" s="110">
        <v>19.350000000000001</v>
      </c>
      <c r="K260" s="111">
        <v>18.46</v>
      </c>
      <c r="L260" s="111">
        <v>38.43</v>
      </c>
      <c r="M260" s="112">
        <v>79</v>
      </c>
      <c r="N260" s="112">
        <v>17</v>
      </c>
      <c r="O260" s="112">
        <v>266</v>
      </c>
      <c r="P260" s="109">
        <v>944.36699999999996</v>
      </c>
      <c r="Q260" s="109">
        <v>921.97</v>
      </c>
      <c r="R260" s="28">
        <f>VLOOKUP(G260,'[1]CTAZ Jan-25'!$I$167:$Z$2542,18,FALSE)</f>
        <v>921.97</v>
      </c>
      <c r="S260" s="28">
        <f t="shared" si="113"/>
        <v>0</v>
      </c>
      <c r="T260" s="113">
        <f t="shared" si="125"/>
        <v>22.396999999999935</v>
      </c>
      <c r="U260" s="109">
        <v>20000</v>
      </c>
      <c r="V260" s="105">
        <f t="shared" si="127"/>
        <v>447939.99999999872</v>
      </c>
      <c r="W260" s="114">
        <v>0.82906999999999997</v>
      </c>
      <c r="X260" s="115">
        <v>447939.99999999872</v>
      </c>
      <c r="Y260" s="116">
        <v>0</v>
      </c>
      <c r="Z260" s="116">
        <v>0</v>
      </c>
      <c r="AA260" s="105">
        <v>0</v>
      </c>
      <c r="AB260" s="116">
        <v>0</v>
      </c>
      <c r="AC260" s="116">
        <v>0</v>
      </c>
      <c r="AD260" s="117">
        <f t="shared" si="128"/>
        <v>0</v>
      </c>
      <c r="AE260" s="116">
        <v>0</v>
      </c>
      <c r="AF260" s="116">
        <v>0</v>
      </c>
      <c r="AG260" s="118">
        <v>0</v>
      </c>
      <c r="AH260" s="116">
        <v>0</v>
      </c>
      <c r="AI260" s="119">
        <v>105000</v>
      </c>
      <c r="AJ260" s="120">
        <f t="shared" si="126"/>
        <v>105000</v>
      </c>
      <c r="AK260" s="121">
        <v>0</v>
      </c>
      <c r="AL260" s="121">
        <v>0</v>
      </c>
      <c r="AM260" s="121">
        <v>0</v>
      </c>
      <c r="AN260" s="122">
        <f t="shared" si="129"/>
        <v>342939.99999999872</v>
      </c>
      <c r="AO260" s="122"/>
      <c r="AP260" s="122"/>
      <c r="AQ260" s="116">
        <v>0</v>
      </c>
      <c r="AR260" s="123">
        <v>0</v>
      </c>
      <c r="AS260" s="124">
        <v>299</v>
      </c>
      <c r="AT260" s="124">
        <v>289800</v>
      </c>
      <c r="AU260" s="125">
        <f t="shared" si="130"/>
        <v>290099</v>
      </c>
      <c r="AV260" s="126">
        <f t="shared" si="131"/>
        <v>52840.999999998719</v>
      </c>
      <c r="AW260" s="127">
        <f t="shared" si="105"/>
        <v>15.4082346766195</v>
      </c>
      <c r="AX260" s="30">
        <f>VLOOKUP(G260,[2]Sheet4!$J$58:$AH$1975,25,FALSE)</f>
        <v>15.41</v>
      </c>
      <c r="AY260" s="30">
        <f t="shared" si="114"/>
        <v>-1.7653233804999502E-3</v>
      </c>
      <c r="AZ260" s="128" t="str">
        <f t="shared" si="115"/>
        <v>15-20</v>
      </c>
      <c r="BA260" s="126">
        <f t="shared" si="119"/>
        <v>84.5917653233805</v>
      </c>
      <c r="BB260" s="126">
        <f t="shared" si="106"/>
        <v>85.016329387065113</v>
      </c>
      <c r="BC260" s="124">
        <v>1711453</v>
      </c>
      <c r="BD260" s="124">
        <v>1690809.06</v>
      </c>
      <c r="BE260" s="124">
        <v>1690989.06</v>
      </c>
      <c r="BF260" s="124">
        <v>1711270.7799999982</v>
      </c>
      <c r="BG260" s="126">
        <f t="shared" si="132"/>
        <v>100.01064579107472</v>
      </c>
      <c r="BH260" s="127">
        <v>15.399229214016763</v>
      </c>
      <c r="BI260" s="129">
        <f t="shared" si="133"/>
        <v>14.974619952128943</v>
      </c>
      <c r="BJ260" s="129" t="str">
        <f t="shared" si="134"/>
        <v>15-20</v>
      </c>
      <c r="BK260" s="129">
        <f t="shared" si="135"/>
        <v>100</v>
      </c>
      <c r="BL260" s="129">
        <f t="shared" si="136"/>
        <v>14.983670612934896</v>
      </c>
      <c r="BM260" s="129" t="str">
        <f t="shared" si="110"/>
        <v>10-15</v>
      </c>
      <c r="BN260" s="116">
        <v>1456</v>
      </c>
      <c r="BO260" s="120">
        <f t="shared" si="137"/>
        <v>291555</v>
      </c>
      <c r="BP260" s="127">
        <f t="shared" si="122"/>
        <v>14.98367061293489</v>
      </c>
      <c r="BQ260" s="128" t="str">
        <f t="shared" si="117"/>
        <v>10-15</v>
      </c>
      <c r="BR260" s="137" t="s">
        <v>651</v>
      </c>
      <c r="BS260" s="138" t="s">
        <v>651</v>
      </c>
      <c r="BT260" s="137" t="s">
        <v>651</v>
      </c>
      <c r="BU260" s="134" t="s">
        <v>610</v>
      </c>
      <c r="BV260" s="137" t="s">
        <v>651</v>
      </c>
      <c r="BW260" s="137" t="s">
        <v>651</v>
      </c>
      <c r="BX260" s="131"/>
    </row>
    <row r="261" spans="1:97" ht="44.25" hidden="1" customHeight="1" x14ac:dyDescent="0.25">
      <c r="A261" s="105">
        <v>19</v>
      </c>
      <c r="B261" s="106" t="s">
        <v>596</v>
      </c>
      <c r="C261" s="112" t="s">
        <v>602</v>
      </c>
      <c r="D261" s="107" t="s">
        <v>627</v>
      </c>
      <c r="E261" s="139" t="s">
        <v>628</v>
      </c>
      <c r="F261" s="108" t="s">
        <v>652</v>
      </c>
      <c r="G261" s="29" t="str">
        <f t="shared" si="112"/>
        <v>MYLANAHALLI_66F10-GHATAPARTHI</v>
      </c>
      <c r="H261" s="109" t="s">
        <v>653</v>
      </c>
      <c r="I261" s="140" t="s">
        <v>103</v>
      </c>
      <c r="J261" s="110">
        <v>26.58</v>
      </c>
      <c r="K261" s="111">
        <v>16.549999999999997</v>
      </c>
      <c r="L261" s="111">
        <v>43.129999999999995</v>
      </c>
      <c r="M261" s="112">
        <v>46</v>
      </c>
      <c r="N261" s="112">
        <v>2366</v>
      </c>
      <c r="O261" s="112">
        <v>0</v>
      </c>
      <c r="P261" s="109">
        <v>6001.8</v>
      </c>
      <c r="Q261" s="109">
        <v>5896.8</v>
      </c>
      <c r="R261" s="28">
        <f>VLOOKUP(G261,'[1]CTAZ Jan-25'!$I$167:$Z$2542,18,FALSE)</f>
        <v>5896.8</v>
      </c>
      <c r="S261" s="28">
        <f t="shared" si="113"/>
        <v>0</v>
      </c>
      <c r="T261" s="113">
        <f t="shared" si="125"/>
        <v>105</v>
      </c>
      <c r="U261" s="109">
        <v>2000</v>
      </c>
      <c r="V261" s="105">
        <f t="shared" si="127"/>
        <v>210000</v>
      </c>
      <c r="W261" s="114">
        <v>0.82906999999999997</v>
      </c>
      <c r="X261" s="115">
        <v>210000</v>
      </c>
      <c r="Y261" s="123">
        <v>0</v>
      </c>
      <c r="Z261" s="123">
        <v>0</v>
      </c>
      <c r="AA261" s="105">
        <v>0</v>
      </c>
      <c r="AB261" s="123">
        <v>0</v>
      </c>
      <c r="AC261" s="116">
        <v>0</v>
      </c>
      <c r="AD261" s="117">
        <f t="shared" si="128"/>
        <v>0</v>
      </c>
      <c r="AE261" s="123">
        <v>0</v>
      </c>
      <c r="AF261" s="123">
        <v>0</v>
      </c>
      <c r="AG261" s="118">
        <v>0</v>
      </c>
      <c r="AH261" s="123">
        <v>0</v>
      </c>
      <c r="AI261" s="119">
        <v>20000</v>
      </c>
      <c r="AJ261" s="120">
        <f t="shared" si="126"/>
        <v>20000</v>
      </c>
      <c r="AK261" s="121">
        <v>0</v>
      </c>
      <c r="AL261" s="121">
        <v>0</v>
      </c>
      <c r="AM261" s="121">
        <v>0</v>
      </c>
      <c r="AN261" s="122">
        <f t="shared" si="129"/>
        <v>190000</v>
      </c>
      <c r="AO261" s="122"/>
      <c r="AP261" s="122"/>
      <c r="AQ261" s="116">
        <v>0</v>
      </c>
      <c r="AR261" s="123">
        <v>0</v>
      </c>
      <c r="AS261" s="124">
        <v>167830.5</v>
      </c>
      <c r="AT261" s="124">
        <v>0</v>
      </c>
      <c r="AU261" s="125">
        <f t="shared" si="130"/>
        <v>167830.5</v>
      </c>
      <c r="AV261" s="126">
        <f t="shared" si="131"/>
        <v>22169.5</v>
      </c>
      <c r="AW261" s="127">
        <f t="shared" si="105"/>
        <v>11.668157894736844</v>
      </c>
      <c r="AX261" s="30">
        <f>VLOOKUP(G261,[2]Sheet4!$J$58:$AH$1975,25,FALSE)</f>
        <v>11.67</v>
      </c>
      <c r="AY261" s="30">
        <f t="shared" si="114"/>
        <v>-1.8421052631563128E-3</v>
      </c>
      <c r="AZ261" s="128" t="str">
        <f t="shared" si="115"/>
        <v>10-15</v>
      </c>
      <c r="BA261" s="126">
        <f t="shared" si="119"/>
        <v>88.331842105263163</v>
      </c>
      <c r="BB261" s="126">
        <f t="shared" si="106"/>
        <v>88.331842105263163</v>
      </c>
      <c r="BC261" s="124">
        <v>23521830</v>
      </c>
      <c r="BD261" s="124">
        <v>1750089.6799999976</v>
      </c>
      <c r="BE261" s="124">
        <v>1022758.7499999976</v>
      </c>
      <c r="BF261" s="124">
        <v>24249160.93</v>
      </c>
      <c r="BG261" s="126">
        <f t="shared" si="132"/>
        <v>58.44036232474663</v>
      </c>
      <c r="BH261" s="127">
        <v>48.378551425561113</v>
      </c>
      <c r="BI261" s="129">
        <f t="shared" si="133"/>
        <v>48.378551425561113</v>
      </c>
      <c r="BJ261" s="129" t="str">
        <f t="shared" si="134"/>
        <v>&gt;30</v>
      </c>
      <c r="BK261" s="129">
        <f t="shared" si="135"/>
        <v>58.44036232474663</v>
      </c>
      <c r="BL261" s="129">
        <f t="shared" si="136"/>
        <v>48.378551425561113</v>
      </c>
      <c r="BM261" s="129" t="str">
        <f t="shared" si="110"/>
        <v>&gt;30</v>
      </c>
      <c r="BN261" s="123"/>
      <c r="BO261" s="120">
        <f t="shared" si="137"/>
        <v>167830.5</v>
      </c>
      <c r="BP261" s="127">
        <f t="shared" si="122"/>
        <v>11.668157894736844</v>
      </c>
      <c r="BQ261" s="128" t="str">
        <f t="shared" si="117"/>
        <v>10-15</v>
      </c>
      <c r="BR261" s="60"/>
      <c r="BS261" s="61"/>
      <c r="BT261" s="60"/>
      <c r="BU261" s="60"/>
      <c r="BV261" s="60"/>
      <c r="BW261" s="60"/>
      <c r="BX261" s="131"/>
    </row>
    <row r="262" spans="1:97" ht="44.25" hidden="1" customHeight="1" x14ac:dyDescent="0.25">
      <c r="A262" s="105">
        <v>20</v>
      </c>
      <c r="B262" s="106" t="s">
        <v>596</v>
      </c>
      <c r="C262" s="106" t="s">
        <v>602</v>
      </c>
      <c r="D262" s="107" t="s">
        <v>627</v>
      </c>
      <c r="E262" s="108" t="s">
        <v>628</v>
      </c>
      <c r="F262" s="108" t="s">
        <v>654</v>
      </c>
      <c r="G262" s="29" t="str">
        <f t="shared" si="112"/>
        <v>MYLANAHALLI_66F11-KAMASAMUDRA NJY</v>
      </c>
      <c r="H262" s="109" t="s">
        <v>655</v>
      </c>
      <c r="I262" s="109" t="s">
        <v>103</v>
      </c>
      <c r="J262" s="110">
        <v>21.65</v>
      </c>
      <c r="K262" s="111">
        <f t="shared" si="138"/>
        <v>21.082499999999996</v>
      </c>
      <c r="L262" s="111">
        <v>42.732499999999995</v>
      </c>
      <c r="M262" s="112">
        <v>87</v>
      </c>
      <c r="N262" s="112">
        <v>3168</v>
      </c>
      <c r="O262" s="112">
        <v>0</v>
      </c>
      <c r="P262" s="109">
        <v>11107.6</v>
      </c>
      <c r="Q262" s="109">
        <v>10979.3</v>
      </c>
      <c r="R262" s="28">
        <f>VLOOKUP(G262,'[1]CTAZ Jan-25'!$I$167:$Z$2542,18,FALSE)</f>
        <v>10979.3</v>
      </c>
      <c r="S262" s="28">
        <f t="shared" si="113"/>
        <v>0</v>
      </c>
      <c r="T262" s="113">
        <f t="shared" si="125"/>
        <v>128.30000000000109</v>
      </c>
      <c r="U262" s="109">
        <v>2000</v>
      </c>
      <c r="V262" s="105">
        <f t="shared" si="127"/>
        <v>256600.00000000218</v>
      </c>
      <c r="W262" s="114">
        <v>0.41399999999999998</v>
      </c>
      <c r="X262" s="115">
        <v>256600.00000000218</v>
      </c>
      <c r="Y262" s="116">
        <v>0</v>
      </c>
      <c r="Z262" s="116">
        <v>0</v>
      </c>
      <c r="AA262" s="105">
        <v>0</v>
      </c>
      <c r="AB262" s="116">
        <v>0</v>
      </c>
      <c r="AC262" s="116">
        <v>0</v>
      </c>
      <c r="AD262" s="117">
        <f t="shared" si="128"/>
        <v>0</v>
      </c>
      <c r="AE262" s="116">
        <v>0</v>
      </c>
      <c r="AF262" s="116">
        <v>0</v>
      </c>
      <c r="AG262" s="118">
        <v>0</v>
      </c>
      <c r="AH262" s="116">
        <v>0</v>
      </c>
      <c r="AI262" s="119">
        <v>0</v>
      </c>
      <c r="AJ262" s="120">
        <f t="shared" si="126"/>
        <v>0</v>
      </c>
      <c r="AK262" s="121">
        <v>0</v>
      </c>
      <c r="AL262" s="121">
        <v>0</v>
      </c>
      <c r="AM262" s="121">
        <v>0</v>
      </c>
      <c r="AN262" s="122">
        <f t="shared" si="129"/>
        <v>256600.00000000218</v>
      </c>
      <c r="AO262" s="122"/>
      <c r="AP262" s="122"/>
      <c r="AQ262" s="116">
        <v>0</v>
      </c>
      <c r="AR262" s="123">
        <v>0</v>
      </c>
      <c r="AS262" s="124">
        <v>222709.19999999998</v>
      </c>
      <c r="AT262" s="124">
        <v>0</v>
      </c>
      <c r="AU262" s="125">
        <f t="shared" si="130"/>
        <v>222709.19999999998</v>
      </c>
      <c r="AV262" s="126">
        <f t="shared" si="131"/>
        <v>33890.8000000022</v>
      </c>
      <c r="AW262" s="127">
        <f t="shared" ref="AW262:AW318" si="139">+(AV262/AN262)*100</f>
        <v>13.207638347623504</v>
      </c>
      <c r="AX262" s="30">
        <f>VLOOKUP(G262,[2]Sheet4!$J$58:$AH$1975,25,FALSE)</f>
        <v>13.21</v>
      </c>
      <c r="AY262" s="30">
        <f t="shared" si="114"/>
        <v>-2.361652376496437E-3</v>
      </c>
      <c r="AZ262" s="128" t="str">
        <f t="shared" si="115"/>
        <v>10-15</v>
      </c>
      <c r="BA262" s="126">
        <f t="shared" si="119"/>
        <v>86.792361652376499</v>
      </c>
      <c r="BB262" s="126">
        <f t="shared" ref="BB262:BB300" si="140">BO262/AN262*100</f>
        <v>86.792361652376499</v>
      </c>
      <c r="BC262" s="124">
        <v>33507888</v>
      </c>
      <c r="BD262" s="124">
        <v>2341463.5700000115</v>
      </c>
      <c r="BE262" s="124">
        <v>1287420.6900000102</v>
      </c>
      <c r="BF262" s="124">
        <v>34561930.879999995</v>
      </c>
      <c r="BG262" s="126">
        <f t="shared" si="132"/>
        <v>54.983588320359978</v>
      </c>
      <c r="BH262" s="127">
        <v>52.278445175539325</v>
      </c>
      <c r="BI262" s="129">
        <f t="shared" si="133"/>
        <v>52.278445175539325</v>
      </c>
      <c r="BJ262" s="129" t="str">
        <f t="shared" si="134"/>
        <v>&gt;30</v>
      </c>
      <c r="BK262" s="129">
        <f t="shared" si="135"/>
        <v>54.983588320359978</v>
      </c>
      <c r="BL262" s="129">
        <f t="shared" si="136"/>
        <v>52.278445175539325</v>
      </c>
      <c r="BM262" s="129" t="str">
        <f t="shared" ref="BM262:BM306" si="141">IF(ISBLANK(BL262), "NA", IF(BL262&lt;0,"&lt;0",IF(AND(BL262&gt;=0,BL262&lt;5),"0-5",IF(AND(BL262&gt;=5,BL262&lt;10),"5-10",IF(AND(BL262&gt;=10,BL262&lt;=15),"10-15",IF(AND(BL262&gt;15,BL262&lt;=20),"15-20",IF(AND(BL262&gt;20,BL262&lt;=30),"20-30",IF(BL262&gt;30,"&gt;30","nill"))))))))</f>
        <v>&gt;30</v>
      </c>
      <c r="BN262" s="116"/>
      <c r="BO262" s="120">
        <f t="shared" si="137"/>
        <v>222709.19999999998</v>
      </c>
      <c r="BP262" s="127">
        <f t="shared" si="122"/>
        <v>13.207638347623504</v>
      </c>
      <c r="BQ262" s="128" t="str">
        <f t="shared" si="117"/>
        <v>10-15</v>
      </c>
      <c r="BR262" s="60"/>
      <c r="BS262" s="61"/>
      <c r="BT262" s="60"/>
      <c r="BU262" s="60"/>
      <c r="BV262" s="60"/>
      <c r="BW262" s="60"/>
      <c r="BX262" s="131"/>
    </row>
    <row r="263" spans="1:97" ht="44.25" hidden="1" customHeight="1" x14ac:dyDescent="0.25">
      <c r="A263" s="105">
        <v>21</v>
      </c>
      <c r="B263" s="106" t="s">
        <v>596</v>
      </c>
      <c r="C263" s="106" t="s">
        <v>602</v>
      </c>
      <c r="D263" s="107" t="s">
        <v>627</v>
      </c>
      <c r="E263" s="108" t="s">
        <v>628</v>
      </c>
      <c r="F263" s="109" t="s">
        <v>656</v>
      </c>
      <c r="G263" s="29" t="str">
        <f t="shared" ref="G263:G318" si="142">E263&amp;F263</f>
        <v>MYLANAHALLI_66F12-D.ULLARTHI</v>
      </c>
      <c r="H263" s="109" t="s">
        <v>657</v>
      </c>
      <c r="I263" s="109" t="s">
        <v>100</v>
      </c>
      <c r="J263" s="110">
        <v>22</v>
      </c>
      <c r="K263" s="111">
        <f t="shared" si="138"/>
        <v>20</v>
      </c>
      <c r="L263" s="111">
        <v>42</v>
      </c>
      <c r="M263" s="112">
        <v>118</v>
      </c>
      <c r="N263" s="112">
        <v>0</v>
      </c>
      <c r="O263" s="112">
        <v>585</v>
      </c>
      <c r="P263" s="109">
        <v>575.64700000000005</v>
      </c>
      <c r="Q263" s="109">
        <v>545.65499999999997</v>
      </c>
      <c r="R263" s="28">
        <f>VLOOKUP(G263,'[1]CTAZ Jan-25'!$I$167:$Z$2542,18,FALSE)</f>
        <v>545.65499999999997</v>
      </c>
      <c r="S263" s="28">
        <f t="shared" ref="S263:S300" si="143">Q263-R263</f>
        <v>0</v>
      </c>
      <c r="T263" s="113">
        <f t="shared" si="125"/>
        <v>29.992000000000075</v>
      </c>
      <c r="U263" s="109">
        <v>20000</v>
      </c>
      <c r="V263" s="105">
        <f t="shared" si="127"/>
        <v>599840.00000000151</v>
      </c>
      <c r="W263" s="114">
        <v>0.41399999999999998</v>
      </c>
      <c r="X263" s="115">
        <v>599840.00000000151</v>
      </c>
      <c r="Y263" s="116">
        <v>0</v>
      </c>
      <c r="Z263" s="116">
        <v>0</v>
      </c>
      <c r="AA263" s="105">
        <v>0</v>
      </c>
      <c r="AB263" s="116">
        <v>0</v>
      </c>
      <c r="AC263" s="116">
        <v>105000</v>
      </c>
      <c r="AD263" s="117">
        <f t="shared" si="128"/>
        <v>105000</v>
      </c>
      <c r="AE263" s="116">
        <v>0</v>
      </c>
      <c r="AF263" s="116">
        <v>0</v>
      </c>
      <c r="AG263" s="118">
        <v>0</v>
      </c>
      <c r="AH263" s="116">
        <v>0</v>
      </c>
      <c r="AI263" s="119">
        <v>0</v>
      </c>
      <c r="AJ263" s="120">
        <f t="shared" si="126"/>
        <v>0</v>
      </c>
      <c r="AK263" s="121">
        <v>0</v>
      </c>
      <c r="AL263" s="121">
        <v>0</v>
      </c>
      <c r="AM263" s="121">
        <v>0</v>
      </c>
      <c r="AN263" s="122">
        <f t="shared" si="129"/>
        <v>704840.00000000151</v>
      </c>
      <c r="AO263" s="28">
        <f>X263+Y263-AJ263+AM263</f>
        <v>599840.00000000151</v>
      </c>
      <c r="AP263" s="28">
        <f>AN263-AO263</f>
        <v>105000</v>
      </c>
      <c r="AQ263" s="116">
        <v>0</v>
      </c>
      <c r="AR263" s="123">
        <v>0</v>
      </c>
      <c r="AS263" s="124">
        <v>0</v>
      </c>
      <c r="AT263" s="124">
        <v>637578.4870000002</v>
      </c>
      <c r="AU263" s="125">
        <f t="shared" si="130"/>
        <v>637578.4870000002</v>
      </c>
      <c r="AV263" s="126">
        <f t="shared" si="131"/>
        <v>67261.513000001316</v>
      </c>
      <c r="AW263" s="127">
        <f t="shared" si="139"/>
        <v>9.5428058850237178</v>
      </c>
      <c r="AX263" s="30">
        <f>VLOOKUP(G263,[2]Sheet4!$J$58:$AH$1975,25,FALSE)</f>
        <v>9.7799999999999994</v>
      </c>
      <c r="AY263" s="30">
        <f t="shared" ref="AY263:AY316" si="144">AW263-AX263</f>
        <v>-0.23719411497628151</v>
      </c>
      <c r="AZ263" s="128" t="str">
        <f t="shared" ref="AZ263:AZ300" si="145">IF(ISBLANK(AW263), "NA", IF(AW263&lt;0,"&lt;0",IF(AND(AW263&gt;=0,AW263&lt;5),"0-5",IF(AND(AW263&gt;=5,AW263&lt;10),"5-10",IF(AND(AW263&gt;=10,AW263&lt;=15),"10-15",IF(AND(AW263&gt;15,AW263&lt;=20),"15-20",IF(AND(AW263&gt;20,AW263&lt;=30),"20-30",IF(AW263&gt;30,"&gt;30","nill"))))))))</f>
        <v>5-10</v>
      </c>
      <c r="BA263" s="126">
        <f t="shared" si="119"/>
        <v>90.457194114976275</v>
      </c>
      <c r="BB263" s="126">
        <f t="shared" si="140"/>
        <v>90.457194114976275</v>
      </c>
      <c r="BC263" s="124">
        <v>2186662</v>
      </c>
      <c r="BD263" s="124">
        <v>3710791.3819999797</v>
      </c>
      <c r="BE263" s="124">
        <v>3710791.4509999799</v>
      </c>
      <c r="BF263" s="124">
        <v>2186662.0399999972</v>
      </c>
      <c r="BG263" s="126">
        <f t="shared" si="132"/>
        <v>100.00000185944164</v>
      </c>
      <c r="BH263" s="127">
        <v>9.5428042030249909</v>
      </c>
      <c r="BI263" s="129">
        <f t="shared" si="133"/>
        <v>9.5428042030249909</v>
      </c>
      <c r="BJ263" s="129" t="str">
        <f t="shared" si="134"/>
        <v>5-10</v>
      </c>
      <c r="BK263" s="129">
        <f t="shared" si="135"/>
        <v>100</v>
      </c>
      <c r="BL263" s="129">
        <f t="shared" si="136"/>
        <v>9.5428058850237196</v>
      </c>
      <c r="BM263" s="129" t="str">
        <f t="shared" si="141"/>
        <v>5-10</v>
      </c>
      <c r="BN263" s="116"/>
      <c r="BO263" s="120">
        <f t="shared" si="137"/>
        <v>637578.4870000002</v>
      </c>
      <c r="BP263" s="127">
        <f t="shared" si="122"/>
        <v>9.5428058850237178</v>
      </c>
      <c r="BQ263" s="128" t="str">
        <f t="shared" ref="BQ263:BQ320" si="146">IF(ISBLANK(BP263), "NA", IF(BP263&lt;0,"&lt;0",IF(AND(BP263&gt;=0,BP263&lt;5),"0-5",IF(AND(BP263&gt;=5,BP263&lt;10),"5-10",IF(AND(BP263&gt;=10,BP263&lt;=15),"10-15",IF(AND(BP263&gt;15,BP263&lt;=20),"15-20",IF(AND(BP263&gt;20,BP263&lt;=30),"20-30",IF(BP263&gt;30,"&gt;30","nill"))))))))</f>
        <v>5-10</v>
      </c>
      <c r="BR263" s="60"/>
      <c r="BS263" s="61"/>
      <c r="BT263" s="60"/>
      <c r="BU263" s="60"/>
      <c r="BV263" s="60"/>
      <c r="BW263" s="60"/>
      <c r="BX263" s="131"/>
    </row>
    <row r="264" spans="1:97" ht="44.25" hidden="1" customHeight="1" x14ac:dyDescent="0.25">
      <c r="A264" s="105">
        <v>22</v>
      </c>
      <c r="B264" s="106" t="s">
        <v>596</v>
      </c>
      <c r="C264" s="106" t="s">
        <v>602</v>
      </c>
      <c r="D264" s="107" t="s">
        <v>627</v>
      </c>
      <c r="E264" s="108" t="s">
        <v>628</v>
      </c>
      <c r="F264" s="109" t="s">
        <v>658</v>
      </c>
      <c r="G264" s="29" t="str">
        <f t="shared" si="142"/>
        <v>MYLANAHALLI_66F13-KALUVEHALLI</v>
      </c>
      <c r="H264" s="109" t="s">
        <v>659</v>
      </c>
      <c r="I264" s="109" t="s">
        <v>103</v>
      </c>
      <c r="J264" s="110">
        <v>21.74</v>
      </c>
      <c r="K264" s="111">
        <f t="shared" si="138"/>
        <v>17.290000000000003</v>
      </c>
      <c r="L264" s="111">
        <v>39.03</v>
      </c>
      <c r="M264" s="112">
        <v>55</v>
      </c>
      <c r="N264" s="112">
        <v>2558</v>
      </c>
      <c r="O264" s="112">
        <v>0</v>
      </c>
      <c r="P264" s="109">
        <v>2202.75</v>
      </c>
      <c r="Q264" s="109">
        <v>2099.44</v>
      </c>
      <c r="R264" s="28">
        <f>VLOOKUP(G264,'[1]CTAZ Jan-25'!$I$167:$Z$2542,18,FALSE)</f>
        <v>2099.44</v>
      </c>
      <c r="S264" s="28">
        <f t="shared" si="143"/>
        <v>0</v>
      </c>
      <c r="T264" s="113">
        <f t="shared" si="125"/>
        <v>103.30999999999995</v>
      </c>
      <c r="U264" s="109">
        <v>2000</v>
      </c>
      <c r="V264" s="105">
        <f t="shared" si="127"/>
        <v>206619.99999999988</v>
      </c>
      <c r="W264" s="114">
        <v>0.82906999999999997</v>
      </c>
      <c r="X264" s="115">
        <v>206619.99999999988</v>
      </c>
      <c r="Y264" s="116">
        <v>0</v>
      </c>
      <c r="Z264" s="116">
        <v>0</v>
      </c>
      <c r="AA264" s="105">
        <v>0</v>
      </c>
      <c r="AB264" s="116">
        <v>0</v>
      </c>
      <c r="AC264" s="116">
        <v>40000</v>
      </c>
      <c r="AD264" s="117">
        <f t="shared" si="128"/>
        <v>40000</v>
      </c>
      <c r="AE264" s="116">
        <v>0</v>
      </c>
      <c r="AF264" s="116">
        <v>0</v>
      </c>
      <c r="AG264" s="118">
        <v>0</v>
      </c>
      <c r="AH264" s="116">
        <v>0</v>
      </c>
      <c r="AI264" s="119">
        <v>0</v>
      </c>
      <c r="AJ264" s="120">
        <f t="shared" si="126"/>
        <v>0</v>
      </c>
      <c r="AK264" s="121">
        <v>0</v>
      </c>
      <c r="AL264" s="121">
        <v>0</v>
      </c>
      <c r="AM264" s="116">
        <v>0</v>
      </c>
      <c r="AN264" s="122">
        <f t="shared" si="129"/>
        <v>246619.99999999988</v>
      </c>
      <c r="AO264" s="122"/>
      <c r="AP264" s="122"/>
      <c r="AQ264" s="116">
        <v>0</v>
      </c>
      <c r="AR264" s="123">
        <v>0</v>
      </c>
      <c r="AS264" s="124">
        <v>211634</v>
      </c>
      <c r="AT264" s="124">
        <v>0</v>
      </c>
      <c r="AU264" s="125">
        <f t="shared" si="130"/>
        <v>211634</v>
      </c>
      <c r="AV264" s="126">
        <f t="shared" si="131"/>
        <v>34985.999999999884</v>
      </c>
      <c r="AW264" s="127">
        <f t="shared" si="139"/>
        <v>14.186197388695119</v>
      </c>
      <c r="AX264" s="30">
        <f>VLOOKUP(G264,[2]Sheet4!$J$58:$AH$1975,25,FALSE)</f>
        <v>14.19</v>
      </c>
      <c r="AY264" s="30">
        <f t="shared" si="144"/>
        <v>-3.8026113048807986E-3</v>
      </c>
      <c r="AZ264" s="128" t="str">
        <f t="shared" si="145"/>
        <v>10-15</v>
      </c>
      <c r="BA264" s="126">
        <f t="shared" si="119"/>
        <v>85.81380261130488</v>
      </c>
      <c r="BB264" s="126">
        <f t="shared" si="140"/>
        <v>85.81380261130488</v>
      </c>
      <c r="BC264" s="124">
        <v>21083301</v>
      </c>
      <c r="BD264" s="124">
        <v>2990540.6999999629</v>
      </c>
      <c r="BE264" s="124">
        <v>2589711.2099999632</v>
      </c>
      <c r="BF264" s="124">
        <v>21484130.490000002</v>
      </c>
      <c r="BG264" s="126">
        <f t="shared" si="132"/>
        <v>86.59675522891213</v>
      </c>
      <c r="BH264" s="127">
        <v>25.688031400066514</v>
      </c>
      <c r="BI264" s="129">
        <f t="shared" si="133"/>
        <v>25.688031400066514</v>
      </c>
      <c r="BJ264" s="129" t="str">
        <f t="shared" si="134"/>
        <v>20-30</v>
      </c>
      <c r="BK264" s="129">
        <f t="shared" si="135"/>
        <v>86.59675522891213</v>
      </c>
      <c r="BL264" s="129">
        <f t="shared" si="136"/>
        <v>25.688031400066514</v>
      </c>
      <c r="BM264" s="129" t="str">
        <f t="shared" si="141"/>
        <v>20-30</v>
      </c>
      <c r="BN264" s="116"/>
      <c r="BO264" s="120">
        <f t="shared" si="137"/>
        <v>211634</v>
      </c>
      <c r="BP264" s="127">
        <f t="shared" si="122"/>
        <v>14.186197388695119</v>
      </c>
      <c r="BQ264" s="128" t="str">
        <f t="shared" si="146"/>
        <v>10-15</v>
      </c>
      <c r="BR264" s="60"/>
      <c r="BS264" s="61"/>
      <c r="BT264" s="60"/>
      <c r="BU264" s="60"/>
      <c r="BV264" s="60"/>
      <c r="BW264" s="60"/>
      <c r="BX264" s="131"/>
    </row>
    <row r="265" spans="1:97" s="154" customFormat="1" ht="44.25" hidden="1" customHeight="1" x14ac:dyDescent="0.25">
      <c r="A265" s="105">
        <v>23</v>
      </c>
      <c r="B265" s="106" t="s">
        <v>596</v>
      </c>
      <c r="C265" s="106" t="s">
        <v>602</v>
      </c>
      <c r="D265" s="107" t="s">
        <v>660</v>
      </c>
      <c r="E265" s="108" t="s">
        <v>661</v>
      </c>
      <c r="F265" s="108" t="s">
        <v>662</v>
      </c>
      <c r="G265" s="29" t="str">
        <f t="shared" si="142"/>
        <v>NAYAKANAHATTI_66F01-DRDO</v>
      </c>
      <c r="H265" s="109" t="s">
        <v>663</v>
      </c>
      <c r="I265" s="109" t="s">
        <v>664</v>
      </c>
      <c r="J265" s="110">
        <v>11.5</v>
      </c>
      <c r="K265" s="111">
        <f t="shared" si="138"/>
        <v>0.92999999999999972</v>
      </c>
      <c r="L265" s="111">
        <v>12.43</v>
      </c>
      <c r="M265" s="112">
        <v>3</v>
      </c>
      <c r="N265" s="112">
        <v>5</v>
      </c>
      <c r="O265" s="112">
        <v>0</v>
      </c>
      <c r="P265" s="109">
        <v>440.10199999999998</v>
      </c>
      <c r="Q265" s="109">
        <v>430.238</v>
      </c>
      <c r="R265" s="28">
        <f>VLOOKUP(G265,'[1]CTAZ Jan-25'!$I$167:$Z$2542,18,FALSE)</f>
        <v>430.238</v>
      </c>
      <c r="S265" s="28">
        <f t="shared" si="143"/>
        <v>0</v>
      </c>
      <c r="T265" s="113">
        <f t="shared" si="125"/>
        <v>9.8639999999999759</v>
      </c>
      <c r="U265" s="141">
        <v>10000</v>
      </c>
      <c r="V265" s="105">
        <f t="shared" si="127"/>
        <v>98639.999999999753</v>
      </c>
      <c r="W265" s="142">
        <v>1.33256</v>
      </c>
      <c r="X265" s="143">
        <v>98639.999999999753</v>
      </c>
      <c r="Y265" s="144">
        <v>0</v>
      </c>
      <c r="Z265" s="144">
        <v>0</v>
      </c>
      <c r="AA265" s="145">
        <v>0</v>
      </c>
      <c r="AB265" s="144">
        <v>0</v>
      </c>
      <c r="AC265" s="144">
        <v>0</v>
      </c>
      <c r="AD265" s="117">
        <f t="shared" si="128"/>
        <v>0</v>
      </c>
      <c r="AE265" s="144">
        <v>0</v>
      </c>
      <c r="AF265" s="144">
        <v>0</v>
      </c>
      <c r="AG265" s="146">
        <v>0</v>
      </c>
      <c r="AH265" s="144">
        <v>0</v>
      </c>
      <c r="AI265" s="142">
        <v>0</v>
      </c>
      <c r="AJ265" s="120">
        <f t="shared" si="126"/>
        <v>0</v>
      </c>
      <c r="AK265" s="147">
        <v>0</v>
      </c>
      <c r="AL265" s="147">
        <v>0</v>
      </c>
      <c r="AM265" s="147">
        <v>0</v>
      </c>
      <c r="AN265" s="122">
        <f t="shared" si="129"/>
        <v>98639.999999999753</v>
      </c>
      <c r="AO265" s="122"/>
      <c r="AP265" s="122"/>
      <c r="AQ265" s="144">
        <v>0</v>
      </c>
      <c r="AR265" s="144">
        <v>0</v>
      </c>
      <c r="AS265" s="148">
        <v>98459</v>
      </c>
      <c r="AT265" s="148">
        <v>0</v>
      </c>
      <c r="AU265" s="125">
        <f t="shared" si="130"/>
        <v>98459</v>
      </c>
      <c r="AV265" s="126">
        <f t="shared" si="131"/>
        <v>180.99999999975262</v>
      </c>
      <c r="AW265" s="127">
        <f t="shared" si="139"/>
        <v>0.18349553933470505</v>
      </c>
      <c r="AX265" s="30">
        <f>VLOOKUP(G265,[2]Sheet4!$J$58:$AH$1975,25,FALSE)</f>
        <v>0.18</v>
      </c>
      <c r="AY265" s="30">
        <f t="shared" si="144"/>
        <v>3.4955393347050612E-3</v>
      </c>
      <c r="AZ265" s="128" t="str">
        <f t="shared" si="145"/>
        <v>0-5</v>
      </c>
      <c r="BA265" s="126">
        <f t="shared" si="119"/>
        <v>99.816504460665286</v>
      </c>
      <c r="BB265" s="126">
        <f t="shared" si="140"/>
        <v>99.816504460665286</v>
      </c>
      <c r="BC265" s="124">
        <v>4301</v>
      </c>
      <c r="BD265" s="124">
        <v>940059</v>
      </c>
      <c r="BE265" s="124">
        <v>940813</v>
      </c>
      <c r="BF265" s="124">
        <v>3547</v>
      </c>
      <c r="BG265" s="126">
        <f t="shared" si="132"/>
        <v>100.08020773164236</v>
      </c>
      <c r="BH265" s="149">
        <v>0.10343498530211992</v>
      </c>
      <c r="BI265" s="129">
        <f t="shared" si="133"/>
        <v>0.10343498530211992</v>
      </c>
      <c r="BJ265" s="129" t="str">
        <f t="shared" si="134"/>
        <v>0-5</v>
      </c>
      <c r="BK265" s="129">
        <f t="shared" si="135"/>
        <v>100</v>
      </c>
      <c r="BL265" s="129">
        <f t="shared" si="136"/>
        <v>0.18349553933471041</v>
      </c>
      <c r="BM265" s="129" t="str">
        <f t="shared" si="141"/>
        <v>0-5</v>
      </c>
      <c r="BN265" s="144"/>
      <c r="BO265" s="120">
        <f t="shared" si="137"/>
        <v>98459</v>
      </c>
      <c r="BP265" s="127">
        <f t="shared" si="122"/>
        <v>0.18349553933470505</v>
      </c>
      <c r="BQ265" s="128" t="str">
        <f t="shared" si="146"/>
        <v>0-5</v>
      </c>
      <c r="BR265" s="150"/>
      <c r="BS265" s="151"/>
      <c r="BT265" s="150"/>
      <c r="BU265" s="150"/>
      <c r="BV265" s="150"/>
      <c r="BW265" s="152"/>
      <c r="BX265" s="153"/>
    </row>
    <row r="266" spans="1:97" ht="44.25" hidden="1" customHeight="1" x14ac:dyDescent="0.25">
      <c r="A266" s="105">
        <v>24</v>
      </c>
      <c r="B266" s="106" t="s">
        <v>596</v>
      </c>
      <c r="C266" s="106" t="s">
        <v>602</v>
      </c>
      <c r="D266" s="107" t="s">
        <v>660</v>
      </c>
      <c r="E266" s="108" t="s">
        <v>661</v>
      </c>
      <c r="F266" s="108" t="s">
        <v>665</v>
      </c>
      <c r="G266" s="29" t="str">
        <f t="shared" si="142"/>
        <v>NAYAKANAHATTI_66F02-DEVARAHATTY</v>
      </c>
      <c r="H266" s="109" t="s">
        <v>666</v>
      </c>
      <c r="I266" s="109" t="s">
        <v>100</v>
      </c>
      <c r="J266" s="110">
        <v>22.84</v>
      </c>
      <c r="K266" s="111">
        <f t="shared" si="138"/>
        <v>16.282500000000002</v>
      </c>
      <c r="L266" s="111">
        <v>39.122500000000002</v>
      </c>
      <c r="M266" s="112">
        <v>98</v>
      </c>
      <c r="N266" s="112">
        <v>5</v>
      </c>
      <c r="O266" s="112">
        <v>425</v>
      </c>
      <c r="P266" s="109">
        <v>909.91399999999999</v>
      </c>
      <c r="Q266" s="109">
        <v>892.83699999999999</v>
      </c>
      <c r="R266" s="28">
        <f>VLOOKUP(G266,'[1]CTAZ Jan-25'!$I$167:$Z$2542,18,FALSE)</f>
        <v>892.83699999999999</v>
      </c>
      <c r="S266" s="28">
        <f t="shared" si="143"/>
        <v>0</v>
      </c>
      <c r="T266" s="113">
        <f t="shared" si="125"/>
        <v>17.076999999999998</v>
      </c>
      <c r="U266" s="109">
        <v>20000</v>
      </c>
      <c r="V266" s="105">
        <f t="shared" si="127"/>
        <v>341539.99999999994</v>
      </c>
      <c r="W266" s="114">
        <v>1.33256</v>
      </c>
      <c r="X266" s="115">
        <v>341539.99999999994</v>
      </c>
      <c r="Y266" s="116">
        <v>0</v>
      </c>
      <c r="Z266" s="116">
        <v>0</v>
      </c>
      <c r="AA266" s="105">
        <v>0</v>
      </c>
      <c r="AB266" s="116">
        <v>0</v>
      </c>
      <c r="AC266" s="116">
        <v>60000</v>
      </c>
      <c r="AD266" s="117">
        <f t="shared" si="128"/>
        <v>60000</v>
      </c>
      <c r="AE266" s="116">
        <v>0</v>
      </c>
      <c r="AF266" s="116">
        <v>0</v>
      </c>
      <c r="AG266" s="118">
        <v>0</v>
      </c>
      <c r="AH266" s="116">
        <v>0</v>
      </c>
      <c r="AI266" s="119">
        <v>0</v>
      </c>
      <c r="AJ266" s="120">
        <f t="shared" si="126"/>
        <v>0</v>
      </c>
      <c r="AK266" s="121">
        <v>0</v>
      </c>
      <c r="AL266" s="121">
        <v>0</v>
      </c>
      <c r="AM266" s="121">
        <v>0</v>
      </c>
      <c r="AN266" s="122">
        <f t="shared" si="129"/>
        <v>401539.99999999994</v>
      </c>
      <c r="AO266" s="122"/>
      <c r="AP266" s="122"/>
      <c r="AQ266" s="116">
        <v>0</v>
      </c>
      <c r="AR266" s="123">
        <v>0</v>
      </c>
      <c r="AS266" s="124">
        <v>46</v>
      </c>
      <c r="AT266" s="124">
        <v>363348.64000000007</v>
      </c>
      <c r="AU266" s="125">
        <f t="shared" si="130"/>
        <v>363394.64000000007</v>
      </c>
      <c r="AV266" s="126">
        <f t="shared" si="131"/>
        <v>38145.35999999987</v>
      </c>
      <c r="AW266" s="127">
        <f t="shared" si="139"/>
        <v>9.4997659012800408</v>
      </c>
      <c r="AX266" s="30">
        <f>VLOOKUP(G266,[2]Sheet4!$J$58:$AH$1975,25,FALSE)</f>
        <v>9.5</v>
      </c>
      <c r="AY266" s="30">
        <f t="shared" si="144"/>
        <v>-2.3409871995916376E-4</v>
      </c>
      <c r="AZ266" s="128" t="str">
        <f t="shared" si="145"/>
        <v>5-10</v>
      </c>
      <c r="BA266" s="126">
        <f t="shared" si="119"/>
        <v>90.500234098719957</v>
      </c>
      <c r="BB266" s="126">
        <f t="shared" si="140"/>
        <v>90.500234098719957</v>
      </c>
      <c r="BC266" s="124">
        <v>1926947</v>
      </c>
      <c r="BD266" s="124">
        <v>2116831.8790000095</v>
      </c>
      <c r="BE266" s="124">
        <v>2115657.1400000066</v>
      </c>
      <c r="BF266" s="124">
        <v>1928121.4999999995</v>
      </c>
      <c r="BG266" s="126">
        <f t="shared" si="132"/>
        <v>99.944504851251679</v>
      </c>
      <c r="BH266" s="127">
        <v>9.5499891408107001</v>
      </c>
      <c r="BI266" s="129">
        <f t="shared" si="133"/>
        <v>9.5499891408107001</v>
      </c>
      <c r="BJ266" s="129" t="str">
        <f t="shared" si="134"/>
        <v>5-10</v>
      </c>
      <c r="BK266" s="129">
        <f t="shared" si="135"/>
        <v>99.944504851251679</v>
      </c>
      <c r="BL266" s="129">
        <f t="shared" si="136"/>
        <v>9.5499891408107001</v>
      </c>
      <c r="BM266" s="129" t="str">
        <f t="shared" si="141"/>
        <v>5-10</v>
      </c>
      <c r="BN266" s="116"/>
      <c r="BO266" s="120">
        <f t="shared" si="137"/>
        <v>363394.64000000007</v>
      </c>
      <c r="BP266" s="127">
        <f t="shared" si="122"/>
        <v>9.4997659012800408</v>
      </c>
      <c r="BQ266" s="128" t="str">
        <f t="shared" si="146"/>
        <v>5-10</v>
      </c>
      <c r="BR266" s="60"/>
      <c r="BS266" s="61"/>
      <c r="BT266" s="60"/>
      <c r="BU266" s="60"/>
      <c r="BV266" s="60"/>
      <c r="BW266" s="60"/>
      <c r="BX266" s="131"/>
    </row>
    <row r="267" spans="1:97" ht="44.25" hidden="1" customHeight="1" x14ac:dyDescent="0.25">
      <c r="A267" s="105">
        <v>25</v>
      </c>
      <c r="B267" s="106" t="s">
        <v>596</v>
      </c>
      <c r="C267" s="106" t="s">
        <v>602</v>
      </c>
      <c r="D267" s="107" t="s">
        <v>660</v>
      </c>
      <c r="E267" s="108" t="s">
        <v>661</v>
      </c>
      <c r="F267" s="108" t="s">
        <v>667</v>
      </c>
      <c r="G267" s="29" t="str">
        <f t="shared" si="142"/>
        <v>NAYAKANAHATTI_66F03-NERLAGUNTE</v>
      </c>
      <c r="H267" s="109" t="s">
        <v>668</v>
      </c>
      <c r="I267" s="109" t="s">
        <v>100</v>
      </c>
      <c r="J267" s="110">
        <v>16.45</v>
      </c>
      <c r="K267" s="111">
        <f t="shared" si="138"/>
        <v>9.34</v>
      </c>
      <c r="L267" s="111">
        <v>25.79</v>
      </c>
      <c r="M267" s="112">
        <v>121</v>
      </c>
      <c r="N267" s="112">
        <v>1</v>
      </c>
      <c r="O267" s="112">
        <v>386</v>
      </c>
      <c r="P267" s="109">
        <v>590.87599999999998</v>
      </c>
      <c r="Q267" s="109">
        <v>579.68499999999995</v>
      </c>
      <c r="R267" s="28">
        <f>VLOOKUP(G267,'[1]CTAZ Jan-25'!$I$167:$Z$2542,18,FALSE)</f>
        <v>579.68499999999995</v>
      </c>
      <c r="S267" s="28">
        <f t="shared" si="143"/>
        <v>0</v>
      </c>
      <c r="T267" s="113">
        <f t="shared" si="125"/>
        <v>11.191000000000031</v>
      </c>
      <c r="U267" s="109">
        <v>30000</v>
      </c>
      <c r="V267" s="105">
        <f t="shared" si="127"/>
        <v>335730.00000000093</v>
      </c>
      <c r="W267" s="114">
        <v>1.33256</v>
      </c>
      <c r="X267" s="115">
        <v>335730.00000000093</v>
      </c>
      <c r="Y267" s="116">
        <v>0</v>
      </c>
      <c r="Z267" s="116">
        <v>0</v>
      </c>
      <c r="AA267" s="105">
        <v>0</v>
      </c>
      <c r="AB267" s="116">
        <v>0</v>
      </c>
      <c r="AC267" s="116">
        <v>0</v>
      </c>
      <c r="AD267" s="117">
        <f t="shared" si="128"/>
        <v>0</v>
      </c>
      <c r="AE267" s="116">
        <v>0</v>
      </c>
      <c r="AF267" s="116">
        <v>0</v>
      </c>
      <c r="AG267" s="118">
        <v>0</v>
      </c>
      <c r="AH267" s="116">
        <v>0</v>
      </c>
      <c r="AI267" s="119">
        <v>0</v>
      </c>
      <c r="AJ267" s="120">
        <f t="shared" si="126"/>
        <v>0</v>
      </c>
      <c r="AK267" s="121">
        <v>0</v>
      </c>
      <c r="AL267" s="121">
        <v>0</v>
      </c>
      <c r="AM267" s="121">
        <v>0</v>
      </c>
      <c r="AN267" s="122">
        <f t="shared" si="129"/>
        <v>335730.00000000093</v>
      </c>
      <c r="AO267" s="122"/>
      <c r="AP267" s="122"/>
      <c r="AQ267" s="116">
        <v>0</v>
      </c>
      <c r="AR267" s="123">
        <v>0</v>
      </c>
      <c r="AS267" s="124">
        <v>33</v>
      </c>
      <c r="AT267" s="124">
        <v>303802.93199999846</v>
      </c>
      <c r="AU267" s="125">
        <f t="shared" si="130"/>
        <v>303835.93199999846</v>
      </c>
      <c r="AV267" s="126">
        <f t="shared" si="131"/>
        <v>31894.068000002473</v>
      </c>
      <c r="AW267" s="127">
        <f t="shared" si="139"/>
        <v>9.4999160039324426</v>
      </c>
      <c r="AX267" s="30">
        <f>VLOOKUP(G267,[2]Sheet4!$J$58:$AH$1975,25,FALSE)</f>
        <v>9.5</v>
      </c>
      <c r="AY267" s="30">
        <f t="shared" si="144"/>
        <v>-8.3996067557379206E-5</v>
      </c>
      <c r="AZ267" s="128" t="str">
        <f t="shared" si="145"/>
        <v>5-10</v>
      </c>
      <c r="BA267" s="126">
        <f t="shared" si="119"/>
        <v>90.500083996067559</v>
      </c>
      <c r="BB267" s="126">
        <f t="shared" si="140"/>
        <v>90.500083996067559</v>
      </c>
      <c r="BC267" s="124">
        <v>1167833.8399999999</v>
      </c>
      <c r="BD267" s="124">
        <v>1768485.5169999965</v>
      </c>
      <c r="BE267" s="124">
        <v>1768475.4049999951</v>
      </c>
      <c r="BF267" s="124">
        <v>1167846.0700000017</v>
      </c>
      <c r="BG267" s="126">
        <f t="shared" si="132"/>
        <v>99.999428211319568</v>
      </c>
      <c r="BH267" s="127">
        <v>9.500433473168501</v>
      </c>
      <c r="BI267" s="129">
        <f t="shared" si="133"/>
        <v>9.500433473168501</v>
      </c>
      <c r="BJ267" s="129" t="str">
        <f t="shared" si="134"/>
        <v>5-10</v>
      </c>
      <c r="BK267" s="129">
        <f t="shared" si="135"/>
        <v>99.999428211319568</v>
      </c>
      <c r="BL267" s="129">
        <f t="shared" si="136"/>
        <v>9.500433473168501</v>
      </c>
      <c r="BM267" s="129" t="str">
        <f t="shared" si="141"/>
        <v>5-10</v>
      </c>
      <c r="BN267" s="116"/>
      <c r="BO267" s="120">
        <f t="shared" si="137"/>
        <v>303835.93199999846</v>
      </c>
      <c r="BP267" s="127">
        <f t="shared" si="122"/>
        <v>9.4999160039324426</v>
      </c>
      <c r="BQ267" s="128" t="str">
        <f t="shared" si="146"/>
        <v>5-10</v>
      </c>
      <c r="BR267" s="60"/>
      <c r="BS267" s="61"/>
      <c r="BT267" s="60"/>
      <c r="BU267" s="60"/>
      <c r="BV267" s="60"/>
      <c r="BW267" s="60"/>
      <c r="BX267" s="131"/>
    </row>
    <row r="268" spans="1:97" ht="44.25" hidden="1" customHeight="1" x14ac:dyDescent="0.25">
      <c r="A268" s="105">
        <v>26</v>
      </c>
      <c r="B268" s="106" t="s">
        <v>596</v>
      </c>
      <c r="C268" s="106" t="s">
        <v>602</v>
      </c>
      <c r="D268" s="107" t="s">
        <v>660</v>
      </c>
      <c r="E268" s="108" t="s">
        <v>661</v>
      </c>
      <c r="F268" s="108" t="s">
        <v>669</v>
      </c>
      <c r="G268" s="29" t="str">
        <f t="shared" si="142"/>
        <v>NAYAKANAHATTI_66F04-MAHADEVAPURA</v>
      </c>
      <c r="H268" s="109" t="s">
        <v>670</v>
      </c>
      <c r="I268" s="109" t="s">
        <v>100</v>
      </c>
      <c r="J268" s="110">
        <v>23.45</v>
      </c>
      <c r="K268" s="111">
        <f t="shared" si="138"/>
        <v>18.615000000000006</v>
      </c>
      <c r="L268" s="111">
        <v>42.065000000000005</v>
      </c>
      <c r="M268" s="112">
        <v>141</v>
      </c>
      <c r="N268" s="112">
        <v>6</v>
      </c>
      <c r="O268" s="112">
        <v>537</v>
      </c>
      <c r="P268" s="109">
        <v>919.38199999999995</v>
      </c>
      <c r="Q268" s="109">
        <v>895.89400000000001</v>
      </c>
      <c r="R268" s="28">
        <f>VLOOKUP(G268,'[1]CTAZ Jan-25'!$I$167:$Z$2542,18,FALSE)</f>
        <v>895.89400000000001</v>
      </c>
      <c r="S268" s="28">
        <f t="shared" si="143"/>
        <v>0</v>
      </c>
      <c r="T268" s="113">
        <f t="shared" si="125"/>
        <v>23.487999999999943</v>
      </c>
      <c r="U268" s="109">
        <v>20000</v>
      </c>
      <c r="V268" s="105">
        <f t="shared" si="127"/>
        <v>469759.99999999884</v>
      </c>
      <c r="W268" s="114">
        <v>1.33256</v>
      </c>
      <c r="X268" s="115">
        <v>469759.99999999884</v>
      </c>
      <c r="Y268" s="116">
        <v>0</v>
      </c>
      <c r="Z268" s="116">
        <v>0</v>
      </c>
      <c r="AA268" s="105">
        <v>0</v>
      </c>
      <c r="AB268" s="116">
        <v>0</v>
      </c>
      <c r="AC268" s="116">
        <v>79000</v>
      </c>
      <c r="AD268" s="117">
        <f t="shared" si="128"/>
        <v>79000</v>
      </c>
      <c r="AE268" s="116">
        <v>0</v>
      </c>
      <c r="AF268" s="116">
        <v>0</v>
      </c>
      <c r="AG268" s="118">
        <v>0</v>
      </c>
      <c r="AH268" s="116">
        <v>0</v>
      </c>
      <c r="AI268" s="119">
        <v>0</v>
      </c>
      <c r="AJ268" s="120">
        <f t="shared" si="126"/>
        <v>0</v>
      </c>
      <c r="AK268" s="121">
        <v>0</v>
      </c>
      <c r="AL268" s="121">
        <v>0</v>
      </c>
      <c r="AM268" s="121">
        <v>0</v>
      </c>
      <c r="AN268" s="122">
        <f t="shared" si="129"/>
        <v>548759.99999999884</v>
      </c>
      <c r="AO268" s="122"/>
      <c r="AP268" s="122"/>
      <c r="AQ268" s="116">
        <v>0</v>
      </c>
      <c r="AR268" s="123">
        <v>0</v>
      </c>
      <c r="AS268" s="124">
        <v>622</v>
      </c>
      <c r="AT268" s="124">
        <v>496006.11800000281</v>
      </c>
      <c r="AU268" s="125">
        <f t="shared" si="130"/>
        <v>496628.11800000281</v>
      </c>
      <c r="AV268" s="126">
        <f t="shared" si="131"/>
        <v>52131.881999996025</v>
      </c>
      <c r="AW268" s="127">
        <f t="shared" si="139"/>
        <v>9.4999420511692065</v>
      </c>
      <c r="AX268" s="30">
        <f>VLOOKUP(G268,[2]Sheet4!$J$58:$AH$1975,25,FALSE)</f>
        <v>9.5</v>
      </c>
      <c r="AY268" s="30">
        <f t="shared" si="144"/>
        <v>-5.7948830793463912E-5</v>
      </c>
      <c r="AZ268" s="128" t="str">
        <f t="shared" si="145"/>
        <v>5-10</v>
      </c>
      <c r="BA268" s="126">
        <f t="shared" si="119"/>
        <v>90.500057948830786</v>
      </c>
      <c r="BB268" s="126">
        <f t="shared" si="140"/>
        <v>90.500057948830786</v>
      </c>
      <c r="BC268" s="124">
        <v>1840899.6699999997</v>
      </c>
      <c r="BD268" s="124">
        <v>2893563.4770000102</v>
      </c>
      <c r="BE268" s="124">
        <v>2891146.2720000157</v>
      </c>
      <c r="BF268" s="124">
        <v>1843316.98</v>
      </c>
      <c r="BG268" s="126">
        <f t="shared" si="132"/>
        <v>99.916462693173727</v>
      </c>
      <c r="BH268" s="127">
        <v>9.575543362255889</v>
      </c>
      <c r="BI268" s="129">
        <f t="shared" si="133"/>
        <v>9.575543362255889</v>
      </c>
      <c r="BJ268" s="129" t="str">
        <f t="shared" si="134"/>
        <v>5-10</v>
      </c>
      <c r="BK268" s="129">
        <f t="shared" si="135"/>
        <v>99.916462693173727</v>
      </c>
      <c r="BL268" s="129">
        <f t="shared" si="136"/>
        <v>9.575543362255889</v>
      </c>
      <c r="BM268" s="129" t="str">
        <f t="shared" si="141"/>
        <v>5-10</v>
      </c>
      <c r="BN268" s="116"/>
      <c r="BO268" s="120">
        <f t="shared" si="137"/>
        <v>496628.11800000281</v>
      </c>
      <c r="BP268" s="127">
        <f t="shared" si="122"/>
        <v>9.4999420511692065</v>
      </c>
      <c r="BQ268" s="128" t="str">
        <f t="shared" si="146"/>
        <v>5-10</v>
      </c>
      <c r="BR268" s="60"/>
      <c r="BS268" s="61"/>
      <c r="BT268" s="60"/>
      <c r="BU268" s="60"/>
      <c r="BV268" s="60"/>
      <c r="BW268" s="60"/>
      <c r="BX268" s="131"/>
    </row>
    <row r="269" spans="1:97" ht="44.25" hidden="1" customHeight="1" x14ac:dyDescent="0.25">
      <c r="A269" s="105">
        <v>27</v>
      </c>
      <c r="B269" s="106" t="s">
        <v>596</v>
      </c>
      <c r="C269" s="106" t="s">
        <v>602</v>
      </c>
      <c r="D269" s="107" t="s">
        <v>660</v>
      </c>
      <c r="E269" s="108" t="s">
        <v>661</v>
      </c>
      <c r="F269" s="108" t="s">
        <v>671</v>
      </c>
      <c r="G269" s="29" t="str">
        <f t="shared" si="142"/>
        <v>NAYAKANAHATTI_66F05-GOWDIGERE</v>
      </c>
      <c r="H269" s="109" t="s">
        <v>672</v>
      </c>
      <c r="I269" s="109" t="s">
        <v>100</v>
      </c>
      <c r="J269" s="110">
        <v>21.56</v>
      </c>
      <c r="K269" s="111">
        <f t="shared" si="138"/>
        <v>18.91</v>
      </c>
      <c r="L269" s="111">
        <v>40.47</v>
      </c>
      <c r="M269" s="112">
        <v>126</v>
      </c>
      <c r="N269" s="112">
        <v>0</v>
      </c>
      <c r="O269" s="112">
        <v>521</v>
      </c>
      <c r="P269" s="109">
        <v>887.21900000000005</v>
      </c>
      <c r="Q269" s="109">
        <v>861.24099999999999</v>
      </c>
      <c r="R269" s="28">
        <f>VLOOKUP(G269,'[1]CTAZ Jan-25'!$I$167:$Z$2542,18,FALSE)</f>
        <v>861.24099999999999</v>
      </c>
      <c r="S269" s="28">
        <f t="shared" si="143"/>
        <v>0</v>
      </c>
      <c r="T269" s="113">
        <f t="shared" si="125"/>
        <v>25.978000000000065</v>
      </c>
      <c r="U269" s="109">
        <v>20000</v>
      </c>
      <c r="V269" s="105">
        <f t="shared" si="127"/>
        <v>519560.00000000128</v>
      </c>
      <c r="W269" s="114">
        <v>1.33256</v>
      </c>
      <c r="X269" s="115">
        <v>519560.00000000128</v>
      </c>
      <c r="Y269" s="116">
        <v>0</v>
      </c>
      <c r="Z269" s="116">
        <v>0</v>
      </c>
      <c r="AA269" s="105">
        <v>0</v>
      </c>
      <c r="AB269" s="116">
        <v>0</v>
      </c>
      <c r="AC269" s="116">
        <v>0</v>
      </c>
      <c r="AD269" s="117">
        <f t="shared" si="128"/>
        <v>0</v>
      </c>
      <c r="AE269" s="116">
        <v>0</v>
      </c>
      <c r="AF269" s="116">
        <v>0</v>
      </c>
      <c r="AG269" s="118">
        <v>0</v>
      </c>
      <c r="AH269" s="116">
        <v>0</v>
      </c>
      <c r="AI269" s="119">
        <v>0</v>
      </c>
      <c r="AJ269" s="120">
        <f t="shared" si="126"/>
        <v>0</v>
      </c>
      <c r="AK269" s="121">
        <v>0</v>
      </c>
      <c r="AL269" s="121">
        <v>0</v>
      </c>
      <c r="AM269" s="121">
        <v>0</v>
      </c>
      <c r="AN269" s="122">
        <f t="shared" si="129"/>
        <v>519560.00000000128</v>
      </c>
      <c r="AO269" s="122"/>
      <c r="AP269" s="122"/>
      <c r="AQ269" s="116">
        <v>0</v>
      </c>
      <c r="AR269" s="123">
        <v>0</v>
      </c>
      <c r="AS269" s="124">
        <v>0</v>
      </c>
      <c r="AT269" s="124">
        <v>470200.44000000402</v>
      </c>
      <c r="AU269" s="125">
        <f t="shared" si="130"/>
        <v>470200.44000000402</v>
      </c>
      <c r="AV269" s="126">
        <f t="shared" si="131"/>
        <v>49359.559999997262</v>
      </c>
      <c r="AW269" s="127">
        <f t="shared" si="139"/>
        <v>9.5002617599501757</v>
      </c>
      <c r="AX269" s="30">
        <f>VLOOKUP(G269,[2]Sheet4!$J$58:$AH$1975,25,FALSE)</f>
        <v>9.5</v>
      </c>
      <c r="AY269" s="30">
        <f t="shared" si="144"/>
        <v>2.6175995017574394E-4</v>
      </c>
      <c r="AZ269" s="128" t="str">
        <f t="shared" si="145"/>
        <v>5-10</v>
      </c>
      <c r="BA269" s="126">
        <f t="shared" si="119"/>
        <v>90.499738240049822</v>
      </c>
      <c r="BB269" s="126">
        <f t="shared" si="140"/>
        <v>90.499738240049822</v>
      </c>
      <c r="BC269" s="124">
        <v>1924145.8299999989</v>
      </c>
      <c r="BD269" s="124">
        <v>2736566.5360000003</v>
      </c>
      <c r="BE269" s="124">
        <v>2736566.745000001</v>
      </c>
      <c r="BF269" s="124">
        <v>1924146.8199999998</v>
      </c>
      <c r="BG269" s="126">
        <f t="shared" si="132"/>
        <v>100.00000763730748</v>
      </c>
      <c r="BH269" s="127">
        <v>9.5002548482068896</v>
      </c>
      <c r="BI269" s="129">
        <f t="shared" si="133"/>
        <v>9.5002548482068896</v>
      </c>
      <c r="BJ269" s="129" t="str">
        <f t="shared" si="134"/>
        <v>5-10</v>
      </c>
      <c r="BK269" s="129">
        <f t="shared" si="135"/>
        <v>100</v>
      </c>
      <c r="BL269" s="129">
        <f t="shared" si="136"/>
        <v>9.5002617599501686</v>
      </c>
      <c r="BM269" s="129" t="str">
        <f t="shared" si="141"/>
        <v>5-10</v>
      </c>
      <c r="BN269" s="116"/>
      <c r="BO269" s="120">
        <f t="shared" si="137"/>
        <v>470200.44000000402</v>
      </c>
      <c r="BP269" s="127">
        <f t="shared" si="122"/>
        <v>9.5002617599501757</v>
      </c>
      <c r="BQ269" s="128" t="str">
        <f t="shared" si="146"/>
        <v>5-10</v>
      </c>
      <c r="BR269" s="60"/>
      <c r="BS269" s="61"/>
      <c r="BT269" s="60"/>
      <c r="BU269" s="60"/>
      <c r="BV269" s="60"/>
      <c r="BW269" s="60"/>
      <c r="BX269" s="131"/>
    </row>
    <row r="270" spans="1:97" ht="44.25" hidden="1" customHeight="1" x14ac:dyDescent="0.25">
      <c r="A270" s="105">
        <v>28</v>
      </c>
      <c r="B270" s="106" t="s">
        <v>596</v>
      </c>
      <c r="C270" s="106" t="s">
        <v>602</v>
      </c>
      <c r="D270" s="107" t="s">
        <v>660</v>
      </c>
      <c r="E270" s="108" t="s">
        <v>661</v>
      </c>
      <c r="F270" s="108" t="s">
        <v>673</v>
      </c>
      <c r="G270" s="29" t="str">
        <f t="shared" si="142"/>
        <v>NAYAKANAHATTI_66F06-SARJAVVANAHALLI</v>
      </c>
      <c r="H270" s="155" t="s">
        <v>674</v>
      </c>
      <c r="I270" s="109" t="s">
        <v>100</v>
      </c>
      <c r="J270" s="110">
        <v>0</v>
      </c>
      <c r="K270" s="111">
        <v>0</v>
      </c>
      <c r="L270" s="111">
        <v>0</v>
      </c>
      <c r="M270" s="112">
        <v>0</v>
      </c>
      <c r="N270" s="112">
        <v>0</v>
      </c>
      <c r="O270" s="112">
        <v>0</v>
      </c>
      <c r="P270" s="109">
        <v>35.563000000000002</v>
      </c>
      <c r="Q270" s="109">
        <v>23.818000000000001</v>
      </c>
      <c r="R270" s="28">
        <f>VLOOKUP(G270,'[1]CTAZ Jan-25'!$I$167:$Z$2542,18,FALSE)</f>
        <v>23.818000000000001</v>
      </c>
      <c r="S270" s="28">
        <f t="shared" si="143"/>
        <v>0</v>
      </c>
      <c r="T270" s="113">
        <f t="shared" si="125"/>
        <v>11.745000000000001</v>
      </c>
      <c r="U270" s="109">
        <v>20000</v>
      </c>
      <c r="V270" s="105">
        <f t="shared" si="127"/>
        <v>234900.00000000003</v>
      </c>
      <c r="W270" s="114">
        <v>1.33256</v>
      </c>
      <c r="X270" s="115">
        <v>234900.00000000003</v>
      </c>
      <c r="Y270" s="116">
        <v>0</v>
      </c>
      <c r="Z270" s="116">
        <v>0</v>
      </c>
      <c r="AA270" s="105">
        <v>0</v>
      </c>
      <c r="AB270" s="116">
        <v>0</v>
      </c>
      <c r="AC270" s="116">
        <v>0</v>
      </c>
      <c r="AD270" s="117">
        <f t="shared" si="128"/>
        <v>0</v>
      </c>
      <c r="AE270" s="116">
        <v>0</v>
      </c>
      <c r="AF270" s="116">
        <v>0</v>
      </c>
      <c r="AG270" s="118">
        <v>0</v>
      </c>
      <c r="AH270" s="116">
        <v>0</v>
      </c>
      <c r="AI270" s="119">
        <v>0</v>
      </c>
      <c r="AJ270" s="120">
        <f t="shared" si="126"/>
        <v>0</v>
      </c>
      <c r="AK270" s="121">
        <v>0</v>
      </c>
      <c r="AL270" s="121">
        <v>0</v>
      </c>
      <c r="AM270" s="121">
        <v>0</v>
      </c>
      <c r="AN270" s="122">
        <f t="shared" si="129"/>
        <v>234900.00000000003</v>
      </c>
      <c r="AO270" s="122"/>
      <c r="AP270" s="122"/>
      <c r="AQ270" s="116">
        <v>0</v>
      </c>
      <c r="AR270" s="123">
        <v>0</v>
      </c>
      <c r="AS270" s="124">
        <v>0</v>
      </c>
      <c r="AT270" s="124">
        <v>0</v>
      </c>
      <c r="AU270" s="125">
        <f t="shared" si="130"/>
        <v>0</v>
      </c>
      <c r="AV270" s="126">
        <f t="shared" si="131"/>
        <v>234900.00000000003</v>
      </c>
      <c r="AW270" s="127">
        <f t="shared" si="139"/>
        <v>100</v>
      </c>
      <c r="AX270" s="30">
        <f>VLOOKUP(G270,[2]Sheet4!$J$58:$AH$1975,25,FALSE)</f>
        <v>100</v>
      </c>
      <c r="AY270" s="30">
        <f t="shared" si="144"/>
        <v>0</v>
      </c>
      <c r="AZ270" s="128" t="str">
        <f t="shared" si="145"/>
        <v>&gt;30</v>
      </c>
      <c r="BA270" s="126">
        <f t="shared" si="119"/>
        <v>0</v>
      </c>
      <c r="BB270" s="126">
        <f t="shared" si="140"/>
        <v>0</v>
      </c>
      <c r="BC270" s="124">
        <v>0</v>
      </c>
      <c r="BD270" s="124">
        <v>0</v>
      </c>
      <c r="BE270" s="124">
        <v>0</v>
      </c>
      <c r="BF270" s="124">
        <v>0</v>
      </c>
      <c r="BG270" s="126" t="e">
        <f t="shared" si="132"/>
        <v>#DIV/0!</v>
      </c>
      <c r="BH270" s="127">
        <v>100</v>
      </c>
      <c r="BI270" s="129" t="e">
        <f t="shared" si="133"/>
        <v>#DIV/0!</v>
      </c>
      <c r="BJ270" s="129" t="str">
        <f t="shared" si="134"/>
        <v>&gt;30</v>
      </c>
      <c r="BK270" s="129" t="e">
        <f t="shared" si="135"/>
        <v>#DIV/0!</v>
      </c>
      <c r="BL270" s="129" t="e">
        <f t="shared" si="136"/>
        <v>#DIV/0!</v>
      </c>
      <c r="BM270" s="129" t="e">
        <f t="shared" si="141"/>
        <v>#DIV/0!</v>
      </c>
      <c r="BN270" s="116"/>
      <c r="BO270" s="120">
        <f t="shared" si="137"/>
        <v>0</v>
      </c>
      <c r="BP270" s="127">
        <f t="shared" si="122"/>
        <v>100</v>
      </c>
      <c r="BQ270" s="128" t="str">
        <f t="shared" si="146"/>
        <v>&gt;30</v>
      </c>
      <c r="BR270" s="60" t="s">
        <v>675</v>
      </c>
      <c r="BS270" s="61" t="s">
        <v>675</v>
      </c>
      <c r="BT270" s="60" t="s">
        <v>675</v>
      </c>
      <c r="BU270" s="60" t="s">
        <v>675</v>
      </c>
      <c r="BV270" s="60" t="s">
        <v>675</v>
      </c>
      <c r="BW270" s="60" t="s">
        <v>675</v>
      </c>
      <c r="BX270" s="131"/>
    </row>
    <row r="271" spans="1:97" s="59" customFormat="1" ht="80.25" hidden="1" customHeight="1" x14ac:dyDescent="0.25">
      <c r="A271" s="105">
        <v>29</v>
      </c>
      <c r="B271" s="106" t="s">
        <v>596</v>
      </c>
      <c r="C271" s="106" t="s">
        <v>602</v>
      </c>
      <c r="D271" s="107" t="s">
        <v>660</v>
      </c>
      <c r="E271" s="108" t="s">
        <v>661</v>
      </c>
      <c r="F271" s="108" t="s">
        <v>676</v>
      </c>
      <c r="G271" s="29" t="str">
        <f t="shared" si="142"/>
        <v>NAYAKANAHATTI_66F07-GWORIPURA NJY</v>
      </c>
      <c r="H271" s="109" t="s">
        <v>677</v>
      </c>
      <c r="I271" s="109" t="s">
        <v>103</v>
      </c>
      <c r="J271" s="110">
        <v>17.68</v>
      </c>
      <c r="K271" s="111">
        <f t="shared" si="138"/>
        <v>18.700000000000003</v>
      </c>
      <c r="L271" s="111">
        <v>36.380000000000003</v>
      </c>
      <c r="M271" s="112">
        <v>88</v>
      </c>
      <c r="N271" s="112">
        <v>2078</v>
      </c>
      <c r="O271" s="112">
        <v>7</v>
      </c>
      <c r="P271" s="109">
        <v>763.01599999999996</v>
      </c>
      <c r="Q271" s="109">
        <v>752.09</v>
      </c>
      <c r="R271" s="28">
        <f>VLOOKUP(G271,'[1]CTAZ Jan-25'!$I$167:$Z$2542,18,FALSE)</f>
        <v>752.09</v>
      </c>
      <c r="S271" s="28">
        <f t="shared" si="143"/>
        <v>0</v>
      </c>
      <c r="T271" s="113">
        <f t="shared" si="125"/>
        <v>10.925999999999931</v>
      </c>
      <c r="U271" s="109">
        <v>20000</v>
      </c>
      <c r="V271" s="105">
        <f t="shared" si="127"/>
        <v>218519.9999999986</v>
      </c>
      <c r="W271" s="114">
        <v>1.33256</v>
      </c>
      <c r="X271" s="115">
        <v>218519.9999999986</v>
      </c>
      <c r="Y271" s="116">
        <v>0</v>
      </c>
      <c r="Z271" s="116">
        <v>0</v>
      </c>
      <c r="AA271" s="105">
        <v>0</v>
      </c>
      <c r="AB271" s="116">
        <v>0</v>
      </c>
      <c r="AC271" s="116">
        <v>0</v>
      </c>
      <c r="AD271" s="117">
        <f t="shared" si="128"/>
        <v>0</v>
      </c>
      <c r="AE271" s="116">
        <v>0</v>
      </c>
      <c r="AF271" s="116">
        <v>0</v>
      </c>
      <c r="AG271" s="118">
        <v>0</v>
      </c>
      <c r="AH271" s="116">
        <v>0</v>
      </c>
      <c r="AI271" s="119">
        <v>232</v>
      </c>
      <c r="AJ271" s="120">
        <f t="shared" si="126"/>
        <v>232</v>
      </c>
      <c r="AK271" s="121">
        <v>0</v>
      </c>
      <c r="AL271" s="121">
        <v>0</v>
      </c>
      <c r="AM271" s="121">
        <v>0</v>
      </c>
      <c r="AN271" s="122">
        <f t="shared" si="129"/>
        <v>218287.9999999986</v>
      </c>
      <c r="AO271" s="122"/>
      <c r="AP271" s="122"/>
      <c r="AQ271" s="116">
        <v>0</v>
      </c>
      <c r="AR271" s="123">
        <v>0</v>
      </c>
      <c r="AS271" s="124">
        <v>198795</v>
      </c>
      <c r="AT271" s="124">
        <v>6470.1350000000002</v>
      </c>
      <c r="AU271" s="125">
        <f t="shared" si="130"/>
        <v>205265.13500000001</v>
      </c>
      <c r="AV271" s="126">
        <f t="shared" si="131"/>
        <v>13022.864999998594</v>
      </c>
      <c r="AW271" s="127">
        <f t="shared" si="139"/>
        <v>5.9659097156044663</v>
      </c>
      <c r="AX271" s="30">
        <f>VLOOKUP(G271,[2]Sheet4!$J$58:$AH$1975,25,FALSE)</f>
        <v>5.97</v>
      </c>
      <c r="AY271" s="30">
        <f t="shared" si="144"/>
        <v>-4.0902843955334944E-3</v>
      </c>
      <c r="AZ271" s="128" t="str">
        <f t="shared" si="145"/>
        <v>5-10</v>
      </c>
      <c r="BA271" s="126">
        <f t="shared" si="119"/>
        <v>94.034090284395532</v>
      </c>
      <c r="BB271" s="126">
        <f t="shared" si="140"/>
        <v>94.034090284395532</v>
      </c>
      <c r="BC271" s="124">
        <v>24155463</v>
      </c>
      <c r="BD271" s="124">
        <v>1983257.0149999983</v>
      </c>
      <c r="BE271" s="124">
        <v>1277212.4849999992</v>
      </c>
      <c r="BF271" s="124">
        <v>24861507.530000001</v>
      </c>
      <c r="BG271" s="126">
        <f t="shared" si="132"/>
        <v>64.39974624267245</v>
      </c>
      <c r="BH271" s="127">
        <v>39.442284475243774</v>
      </c>
      <c r="BI271" s="129">
        <f t="shared" si="133"/>
        <v>39.442284475243774</v>
      </c>
      <c r="BJ271" s="129" t="str">
        <f t="shared" si="134"/>
        <v>&gt;30</v>
      </c>
      <c r="BK271" s="129">
        <f t="shared" si="135"/>
        <v>64.39974624267245</v>
      </c>
      <c r="BL271" s="129">
        <f t="shared" si="136"/>
        <v>39.442284475243774</v>
      </c>
      <c r="BM271" s="129" t="str">
        <f t="shared" si="141"/>
        <v>&gt;30</v>
      </c>
      <c r="BN271" s="116"/>
      <c r="BO271" s="120">
        <f t="shared" si="137"/>
        <v>205265.13500000001</v>
      </c>
      <c r="BP271" s="127">
        <f t="shared" si="122"/>
        <v>5.9659097156044663</v>
      </c>
      <c r="BQ271" s="128" t="str">
        <f t="shared" si="146"/>
        <v>5-10</v>
      </c>
      <c r="BR271" s="60"/>
      <c r="BS271" s="60"/>
      <c r="BT271" s="60"/>
      <c r="BU271" s="156"/>
      <c r="BV271" s="60"/>
      <c r="BW271" s="60"/>
      <c r="BX271" s="131"/>
      <c r="BZ271" s="134"/>
      <c r="CD271" s="59" t="s">
        <v>678</v>
      </c>
      <c r="CE271" s="59">
        <f t="shared" ref="CE271" si="147">+BY271*CC271</f>
        <v>0</v>
      </c>
      <c r="CF271" s="59" t="s">
        <v>679</v>
      </c>
      <c r="CG271" s="59">
        <v>8</v>
      </c>
      <c r="CH271" s="59" t="s">
        <v>678</v>
      </c>
      <c r="CI271" s="59">
        <f t="shared" ref="CI271" si="148">+BY271*CG271</f>
        <v>0</v>
      </c>
      <c r="CJ271" s="59" t="s">
        <v>680</v>
      </c>
      <c r="CK271" s="59" t="s">
        <v>678</v>
      </c>
      <c r="CL271" s="59">
        <f t="shared" ref="CL271" si="149">+CI271-CE271</f>
        <v>0</v>
      </c>
      <c r="CM271" s="59" t="s">
        <v>681</v>
      </c>
      <c r="CN271" s="59" t="e">
        <f t="shared" ref="CN271" si="150">+AN271/CE271</f>
        <v>#DIV/0!</v>
      </c>
      <c r="CO271" s="134" t="s">
        <v>682</v>
      </c>
      <c r="CP271" s="59">
        <f>+BN271</f>
        <v>0</v>
      </c>
      <c r="CQ271" s="134" t="s">
        <v>683</v>
      </c>
      <c r="CR271" s="134" t="e">
        <f t="shared" ref="CR271" si="151">CONCATENATE(BX271," ",BY271," ",BZ271," ",CA271," ",BY271," ",CB271," ",CC271," ",CM271," ",CD271," ",CE271," ",CM271," ",CF271," ",BY271," ",CB271," ",CG271," ",CM271," ",CH271," ",CI271," ",CM271," ",CJ271," ",CK271," ",CL271," ",CM271," ",CN271," ",CO271," ",CP271," ",CQ271)</f>
        <v>#DIV/0!</v>
      </c>
      <c r="CS271" s="134" t="s">
        <v>684</v>
      </c>
    </row>
    <row r="272" spans="1:97" ht="44.25" hidden="1" customHeight="1" x14ac:dyDescent="0.25">
      <c r="A272" s="105">
        <v>30</v>
      </c>
      <c r="B272" s="106" t="s">
        <v>596</v>
      </c>
      <c r="C272" s="106" t="s">
        <v>602</v>
      </c>
      <c r="D272" s="107" t="s">
        <v>660</v>
      </c>
      <c r="E272" s="108" t="s">
        <v>661</v>
      </c>
      <c r="F272" s="108" t="s">
        <v>685</v>
      </c>
      <c r="G272" s="29" t="str">
        <f t="shared" si="142"/>
        <v>NAYAKANAHATTI_66F09-NAAYAKANAHATTY</v>
      </c>
      <c r="H272" s="109" t="s">
        <v>686</v>
      </c>
      <c r="I272" s="109" t="s">
        <v>687</v>
      </c>
      <c r="J272" s="110">
        <v>2.5</v>
      </c>
      <c r="K272" s="111">
        <f t="shared" si="138"/>
        <v>4.13</v>
      </c>
      <c r="L272" s="111">
        <v>6.63</v>
      </c>
      <c r="M272" s="112">
        <v>35</v>
      </c>
      <c r="N272" s="112">
        <v>3697</v>
      </c>
      <c r="O272" s="112">
        <v>20</v>
      </c>
      <c r="P272" s="109">
        <v>857.779</v>
      </c>
      <c r="Q272" s="109">
        <v>842.322</v>
      </c>
      <c r="R272" s="28">
        <f>VLOOKUP(G272,'[1]CTAZ Jan-25'!$I$167:$Z$2542,18,FALSE)</f>
        <v>842.322</v>
      </c>
      <c r="S272" s="28">
        <f t="shared" si="143"/>
        <v>0</v>
      </c>
      <c r="T272" s="113">
        <f t="shared" si="125"/>
        <v>15.456999999999994</v>
      </c>
      <c r="U272" s="109">
        <v>20000</v>
      </c>
      <c r="V272" s="105">
        <f t="shared" si="127"/>
        <v>309139.99999999988</v>
      </c>
      <c r="W272" s="114">
        <v>0.45679999999999998</v>
      </c>
      <c r="X272" s="115">
        <v>309139.99999999988</v>
      </c>
      <c r="Y272" s="116">
        <v>0</v>
      </c>
      <c r="Z272" s="116">
        <v>0</v>
      </c>
      <c r="AA272" s="105">
        <v>0</v>
      </c>
      <c r="AB272" s="116">
        <v>0</v>
      </c>
      <c r="AC272" s="116">
        <v>0</v>
      </c>
      <c r="AD272" s="117">
        <f t="shared" si="128"/>
        <v>0</v>
      </c>
      <c r="AE272" s="116">
        <v>0</v>
      </c>
      <c r="AF272" s="116">
        <v>0</v>
      </c>
      <c r="AG272" s="118">
        <v>0</v>
      </c>
      <c r="AH272" s="116">
        <v>0</v>
      </c>
      <c r="AI272" s="119">
        <v>0</v>
      </c>
      <c r="AJ272" s="120">
        <f t="shared" si="126"/>
        <v>0</v>
      </c>
      <c r="AK272" s="121">
        <v>0</v>
      </c>
      <c r="AL272" s="121">
        <v>0</v>
      </c>
      <c r="AM272" s="121">
        <v>0</v>
      </c>
      <c r="AN272" s="122">
        <f t="shared" si="129"/>
        <v>309139.99999999988</v>
      </c>
      <c r="AO272" s="122"/>
      <c r="AP272" s="122"/>
      <c r="AQ272" s="116">
        <v>0</v>
      </c>
      <c r="AR272" s="123">
        <v>0</v>
      </c>
      <c r="AS272" s="124">
        <v>236761</v>
      </c>
      <c r="AT272" s="124">
        <v>19964.990000000002</v>
      </c>
      <c r="AU272" s="125">
        <f t="shared" si="130"/>
        <v>256725.99</v>
      </c>
      <c r="AV272" s="126">
        <f t="shared" si="131"/>
        <v>52414.009999999893</v>
      </c>
      <c r="AW272" s="127">
        <f t="shared" si="139"/>
        <v>16.954781005369707</v>
      </c>
      <c r="AX272" s="30">
        <f>VLOOKUP(G272,[2]Sheet4!$J$58:$AH$1975,25,FALSE)</f>
        <v>16.95</v>
      </c>
      <c r="AY272" s="30">
        <f t="shared" si="144"/>
        <v>4.7810053697077137E-3</v>
      </c>
      <c r="AZ272" s="128" t="str">
        <f t="shared" si="145"/>
        <v>15-20</v>
      </c>
      <c r="BA272" s="126">
        <f t="shared" si="119"/>
        <v>83.045218994630289</v>
      </c>
      <c r="BB272" s="126">
        <f t="shared" si="140"/>
        <v>85.175645338681534</v>
      </c>
      <c r="BC272" s="124">
        <v>5506354</v>
      </c>
      <c r="BD272" s="124">
        <v>2928572.3439999991</v>
      </c>
      <c r="BE272" s="124">
        <v>3309423.5399999982</v>
      </c>
      <c r="BF272" s="124">
        <v>5125502.8799999971</v>
      </c>
      <c r="BG272" s="126">
        <f t="shared" si="132"/>
        <v>113.00467092029601</v>
      </c>
      <c r="BH272" s="127">
        <v>6.1550235600788756</v>
      </c>
      <c r="BI272" s="129">
        <f t="shared" si="133"/>
        <v>3.7475422807844883</v>
      </c>
      <c r="BJ272" s="129" t="str">
        <f t="shared" si="134"/>
        <v>5-10</v>
      </c>
      <c r="BK272" s="129">
        <f t="shared" si="135"/>
        <v>100</v>
      </c>
      <c r="BL272" s="129">
        <f t="shared" si="136"/>
        <v>14.824354661318463</v>
      </c>
      <c r="BM272" s="129" t="str">
        <f t="shared" si="141"/>
        <v>10-15</v>
      </c>
      <c r="BN272" s="116">
        <v>6586</v>
      </c>
      <c r="BO272" s="120">
        <f t="shared" si="137"/>
        <v>263311.99</v>
      </c>
      <c r="BP272" s="127">
        <f t="shared" si="122"/>
        <v>14.824354661318468</v>
      </c>
      <c r="BQ272" s="128" t="str">
        <f t="shared" si="146"/>
        <v>10-15</v>
      </c>
      <c r="BR272" s="135" t="s">
        <v>688</v>
      </c>
      <c r="BS272" s="136" t="s">
        <v>688</v>
      </c>
      <c r="BT272" s="135" t="s">
        <v>688</v>
      </c>
      <c r="BU272" s="134" t="s">
        <v>610</v>
      </c>
      <c r="BV272" s="135" t="s">
        <v>688</v>
      </c>
      <c r="BW272" s="135" t="s">
        <v>688</v>
      </c>
      <c r="BX272" s="131"/>
    </row>
    <row r="273" spans="1:97" ht="44.25" hidden="1" customHeight="1" x14ac:dyDescent="0.25">
      <c r="A273" s="105">
        <v>31</v>
      </c>
      <c r="B273" s="106" t="s">
        <v>596</v>
      </c>
      <c r="C273" s="106" t="s">
        <v>602</v>
      </c>
      <c r="D273" s="107" t="s">
        <v>660</v>
      </c>
      <c r="E273" s="108" t="s">
        <v>661</v>
      </c>
      <c r="F273" s="108" t="s">
        <v>689</v>
      </c>
      <c r="G273" s="29" t="str">
        <f t="shared" si="142"/>
        <v>NAYAKANAHATTI_66F10-HALAJOGIHATTY NJY</v>
      </c>
      <c r="H273" s="109" t="s">
        <v>690</v>
      </c>
      <c r="I273" s="109" t="s">
        <v>103</v>
      </c>
      <c r="J273" s="110">
        <v>25.64</v>
      </c>
      <c r="K273" s="111">
        <f t="shared" si="138"/>
        <v>14.672499999999999</v>
      </c>
      <c r="L273" s="111">
        <v>40.3125</v>
      </c>
      <c r="M273" s="112">
        <v>52</v>
      </c>
      <c r="N273" s="112">
        <v>1097</v>
      </c>
      <c r="O273" s="112">
        <v>0</v>
      </c>
      <c r="P273" s="109">
        <v>906.99</v>
      </c>
      <c r="Q273" s="109">
        <v>891.26400000000001</v>
      </c>
      <c r="R273" s="28">
        <f>VLOOKUP(G273,'[1]CTAZ Jan-25'!$I$167:$Z$2542,18,FALSE)</f>
        <v>891.26400000000001</v>
      </c>
      <c r="S273" s="28">
        <f t="shared" si="143"/>
        <v>0</v>
      </c>
      <c r="T273" s="113">
        <f t="shared" si="125"/>
        <v>15.725999999999999</v>
      </c>
      <c r="U273" s="109">
        <v>10000</v>
      </c>
      <c r="V273" s="105">
        <f t="shared" si="127"/>
        <v>157260</v>
      </c>
      <c r="W273" s="114">
        <v>0.45679999999999998</v>
      </c>
      <c r="X273" s="115">
        <v>157260</v>
      </c>
      <c r="Y273" s="116">
        <v>0</v>
      </c>
      <c r="Z273" s="116">
        <v>0</v>
      </c>
      <c r="AA273" s="105">
        <v>0</v>
      </c>
      <c r="AB273" s="116">
        <v>0</v>
      </c>
      <c r="AC273" s="116">
        <v>0</v>
      </c>
      <c r="AD273" s="117">
        <f t="shared" si="128"/>
        <v>0</v>
      </c>
      <c r="AE273" s="116">
        <v>0</v>
      </c>
      <c r="AF273" s="116">
        <v>0</v>
      </c>
      <c r="AG273" s="118">
        <v>0</v>
      </c>
      <c r="AH273" s="116">
        <v>0</v>
      </c>
      <c r="AI273" s="119">
        <v>0</v>
      </c>
      <c r="AJ273" s="120">
        <f t="shared" si="126"/>
        <v>0</v>
      </c>
      <c r="AK273" s="121">
        <v>0</v>
      </c>
      <c r="AL273" s="121">
        <v>0</v>
      </c>
      <c r="AM273" s="121">
        <v>0</v>
      </c>
      <c r="AN273" s="122">
        <f t="shared" si="129"/>
        <v>157260</v>
      </c>
      <c r="AO273" s="122"/>
      <c r="AP273" s="122"/>
      <c r="AQ273" s="116">
        <v>0</v>
      </c>
      <c r="AR273" s="123">
        <v>0</v>
      </c>
      <c r="AS273" s="124">
        <v>139193</v>
      </c>
      <c r="AT273" s="124">
        <v>0</v>
      </c>
      <c r="AU273" s="125">
        <f t="shared" si="130"/>
        <v>139193</v>
      </c>
      <c r="AV273" s="126">
        <f t="shared" si="131"/>
        <v>18067</v>
      </c>
      <c r="AW273" s="127">
        <f t="shared" si="139"/>
        <v>11.488617575988808</v>
      </c>
      <c r="AX273" s="30">
        <f>VLOOKUP(G273,[2]Sheet4!$J$58:$AH$1975,25,FALSE)</f>
        <v>11.49</v>
      </c>
      <c r="AY273" s="30">
        <f t="shared" si="144"/>
        <v>-1.3824240111919295E-3</v>
      </c>
      <c r="AZ273" s="128" t="str">
        <f t="shared" si="145"/>
        <v>10-15</v>
      </c>
      <c r="BA273" s="126">
        <f t="shared" si="119"/>
        <v>88.511382424011188</v>
      </c>
      <c r="BB273" s="126">
        <f t="shared" si="140"/>
        <v>88.511382424011188</v>
      </c>
      <c r="BC273" s="124">
        <v>18855195</v>
      </c>
      <c r="BD273" s="124">
        <v>1270648.3500000001</v>
      </c>
      <c r="BE273" s="124">
        <v>914632.35000000009</v>
      </c>
      <c r="BF273" s="124">
        <v>19211211</v>
      </c>
      <c r="BG273" s="126">
        <f t="shared" si="132"/>
        <v>71.981547845239803</v>
      </c>
      <c r="BH273" s="127">
        <v>36.288136911977219</v>
      </c>
      <c r="BI273" s="129">
        <f t="shared" si="133"/>
        <v>36.288136911977219</v>
      </c>
      <c r="BJ273" s="129" t="str">
        <f t="shared" si="134"/>
        <v>&gt;30</v>
      </c>
      <c r="BK273" s="129">
        <f t="shared" si="135"/>
        <v>71.981547845239803</v>
      </c>
      <c r="BL273" s="129">
        <f t="shared" si="136"/>
        <v>36.288136911977219</v>
      </c>
      <c r="BM273" s="129" t="str">
        <f t="shared" si="141"/>
        <v>&gt;30</v>
      </c>
      <c r="BN273" s="116"/>
      <c r="BO273" s="120">
        <f t="shared" si="137"/>
        <v>139193</v>
      </c>
      <c r="BP273" s="127">
        <f t="shared" si="122"/>
        <v>11.488617575988808</v>
      </c>
      <c r="BQ273" s="128" t="str">
        <f t="shared" si="146"/>
        <v>10-15</v>
      </c>
      <c r="BR273" s="60"/>
      <c r="BS273" s="61"/>
      <c r="BT273" s="60"/>
      <c r="BU273" s="60"/>
      <c r="BV273" s="60"/>
      <c r="BW273" s="60"/>
      <c r="BX273" s="131"/>
    </row>
    <row r="274" spans="1:97" ht="44.25" hidden="1" customHeight="1" x14ac:dyDescent="0.25">
      <c r="A274" s="105">
        <v>32</v>
      </c>
      <c r="B274" s="106" t="s">
        <v>596</v>
      </c>
      <c r="C274" s="106" t="s">
        <v>602</v>
      </c>
      <c r="D274" s="107" t="s">
        <v>603</v>
      </c>
      <c r="E274" s="108" t="s">
        <v>661</v>
      </c>
      <c r="F274" s="108" t="s">
        <v>691</v>
      </c>
      <c r="G274" s="29" t="str">
        <f t="shared" si="142"/>
        <v>NAYAKANAHATTI_66F11-REKALAGERE</v>
      </c>
      <c r="H274" s="109" t="s">
        <v>692</v>
      </c>
      <c r="I274" s="109" t="s">
        <v>100</v>
      </c>
      <c r="J274" s="110">
        <v>18.68</v>
      </c>
      <c r="K274" s="111">
        <f t="shared" si="138"/>
        <v>21.625</v>
      </c>
      <c r="L274" s="111">
        <v>40.305</v>
      </c>
      <c r="M274" s="112">
        <v>138</v>
      </c>
      <c r="N274" s="112">
        <v>17</v>
      </c>
      <c r="O274" s="112">
        <v>401</v>
      </c>
      <c r="P274" s="109">
        <v>406.49</v>
      </c>
      <c r="Q274" s="109">
        <v>225.06</v>
      </c>
      <c r="R274" s="28">
        <f>VLOOKUP(G274,'[1]CTAZ Jan-25'!$I$167:$Z$2542,18,FALSE)</f>
        <v>225.06</v>
      </c>
      <c r="S274" s="28">
        <f t="shared" si="143"/>
        <v>0</v>
      </c>
      <c r="T274" s="113">
        <f t="shared" si="125"/>
        <v>181.43</v>
      </c>
      <c r="U274" s="109">
        <v>3000</v>
      </c>
      <c r="V274" s="105">
        <f t="shared" si="127"/>
        <v>544290</v>
      </c>
      <c r="W274" s="114">
        <v>0.45679999999999998</v>
      </c>
      <c r="X274" s="115">
        <v>544290</v>
      </c>
      <c r="Y274" s="116">
        <v>0</v>
      </c>
      <c r="Z274" s="116">
        <v>0</v>
      </c>
      <c r="AA274" s="105">
        <v>0</v>
      </c>
      <c r="AB274" s="116">
        <v>0</v>
      </c>
      <c r="AC274" s="116">
        <v>0</v>
      </c>
      <c r="AD274" s="117">
        <f t="shared" si="128"/>
        <v>0</v>
      </c>
      <c r="AE274" s="116">
        <v>0</v>
      </c>
      <c r="AF274" s="116">
        <v>0</v>
      </c>
      <c r="AG274" s="118">
        <v>0</v>
      </c>
      <c r="AH274" s="116">
        <v>0</v>
      </c>
      <c r="AI274" s="119">
        <v>79000</v>
      </c>
      <c r="AJ274" s="120">
        <f t="shared" si="126"/>
        <v>79000</v>
      </c>
      <c r="AK274" s="121">
        <v>0</v>
      </c>
      <c r="AL274" s="121">
        <v>0</v>
      </c>
      <c r="AM274" s="121">
        <v>0</v>
      </c>
      <c r="AN274" s="122">
        <f t="shared" si="129"/>
        <v>465290</v>
      </c>
      <c r="AO274" s="122"/>
      <c r="AP274" s="122"/>
      <c r="AQ274" s="116">
        <v>0</v>
      </c>
      <c r="AR274" s="123">
        <v>0</v>
      </c>
      <c r="AS274" s="124">
        <v>644</v>
      </c>
      <c r="AT274" s="124">
        <v>420442.67000000144</v>
      </c>
      <c r="AU274" s="125">
        <f t="shared" si="130"/>
        <v>421086.67000000144</v>
      </c>
      <c r="AV274" s="126">
        <f t="shared" si="131"/>
        <v>44203.329999998561</v>
      </c>
      <c r="AW274" s="127">
        <f t="shared" si="139"/>
        <v>9.5001676373871256</v>
      </c>
      <c r="AX274" s="30">
        <f>VLOOKUP(G274,[2]Sheet4!$J$58:$AH$1975,25,FALSE)</f>
        <v>9.5</v>
      </c>
      <c r="AY274" s="30">
        <f t="shared" si="144"/>
        <v>1.676373871255521E-4</v>
      </c>
      <c r="AZ274" s="128" t="str">
        <f t="shared" si="145"/>
        <v>5-10</v>
      </c>
      <c r="BA274" s="126">
        <f t="shared" si="119"/>
        <v>90.499832362612878</v>
      </c>
      <c r="BB274" s="126">
        <f t="shared" si="140"/>
        <v>90.499832362612878</v>
      </c>
      <c r="BC274" s="124">
        <v>1020583.02</v>
      </c>
      <c r="BD274" s="124">
        <v>2453498.1949999942</v>
      </c>
      <c r="BE274" s="124">
        <v>2452774.0409999946</v>
      </c>
      <c r="BF274" s="124">
        <v>1021307.4200000004</v>
      </c>
      <c r="BG274" s="126">
        <f t="shared" si="132"/>
        <v>99.970484836651792</v>
      </c>
      <c r="BH274" s="127">
        <v>9.526878810738804</v>
      </c>
      <c r="BI274" s="129">
        <f t="shared" si="133"/>
        <v>9.526878810738804</v>
      </c>
      <c r="BJ274" s="129" t="str">
        <f t="shared" si="134"/>
        <v>5-10</v>
      </c>
      <c r="BK274" s="129">
        <f t="shared" si="135"/>
        <v>99.970484836651792</v>
      </c>
      <c r="BL274" s="129">
        <f t="shared" si="136"/>
        <v>9.526878810738804</v>
      </c>
      <c r="BM274" s="129" t="str">
        <f t="shared" si="141"/>
        <v>5-10</v>
      </c>
      <c r="BN274" s="116"/>
      <c r="BO274" s="120">
        <f t="shared" si="137"/>
        <v>421086.67000000144</v>
      </c>
      <c r="BP274" s="127">
        <f t="shared" si="122"/>
        <v>9.5001676373871256</v>
      </c>
      <c r="BQ274" s="128" t="str">
        <f t="shared" si="146"/>
        <v>5-10</v>
      </c>
      <c r="BR274" s="60"/>
      <c r="BS274" s="61"/>
      <c r="BT274" s="60"/>
      <c r="BU274" s="60"/>
      <c r="BV274" s="60"/>
      <c r="BW274" s="60"/>
      <c r="BX274" s="131"/>
    </row>
    <row r="275" spans="1:97" ht="44.25" hidden="1" customHeight="1" x14ac:dyDescent="0.25">
      <c r="A275" s="105">
        <v>33</v>
      </c>
      <c r="B275" s="106" t="s">
        <v>596</v>
      </c>
      <c r="C275" s="106" t="s">
        <v>602</v>
      </c>
      <c r="D275" s="107" t="s">
        <v>660</v>
      </c>
      <c r="E275" s="108" t="s">
        <v>661</v>
      </c>
      <c r="F275" s="108" t="s">
        <v>693</v>
      </c>
      <c r="G275" s="29" t="str">
        <f t="shared" si="142"/>
        <v>NAYAKANAHATTI_66F12-NELGETHNAHATTY</v>
      </c>
      <c r="H275" s="109" t="s">
        <v>694</v>
      </c>
      <c r="I275" s="109" t="s">
        <v>100</v>
      </c>
      <c r="J275" s="110">
        <v>19.86</v>
      </c>
      <c r="K275" s="111">
        <f t="shared" si="138"/>
        <v>21.732999999999997</v>
      </c>
      <c r="L275" s="111">
        <v>41.592999999999996</v>
      </c>
      <c r="M275" s="112">
        <v>132</v>
      </c>
      <c r="N275" s="112">
        <v>0</v>
      </c>
      <c r="O275" s="112">
        <v>359</v>
      </c>
      <c r="P275" s="109">
        <v>254.21</v>
      </c>
      <c r="Q275" s="109">
        <v>95.56</v>
      </c>
      <c r="R275" s="28">
        <f>VLOOKUP(G275,'[1]CTAZ Jan-25'!$I$167:$Z$2542,18,FALSE)</f>
        <v>95.56</v>
      </c>
      <c r="S275" s="28">
        <f t="shared" si="143"/>
        <v>0</v>
      </c>
      <c r="T275" s="113">
        <f t="shared" si="125"/>
        <v>158.65</v>
      </c>
      <c r="U275" s="109">
        <v>3000</v>
      </c>
      <c r="V275" s="105">
        <f t="shared" si="127"/>
        <v>475950</v>
      </c>
      <c r="W275" s="114">
        <v>0.45679999999999998</v>
      </c>
      <c r="X275" s="115">
        <v>475950</v>
      </c>
      <c r="Y275" s="116">
        <v>0</v>
      </c>
      <c r="Z275" s="116">
        <v>0</v>
      </c>
      <c r="AA275" s="105">
        <v>0</v>
      </c>
      <c r="AB275" s="116">
        <v>0</v>
      </c>
      <c r="AC275" s="116">
        <v>0</v>
      </c>
      <c r="AD275" s="117">
        <f t="shared" si="128"/>
        <v>0</v>
      </c>
      <c r="AE275" s="116">
        <v>0</v>
      </c>
      <c r="AF275" s="116">
        <v>0</v>
      </c>
      <c r="AG275" s="118">
        <v>0</v>
      </c>
      <c r="AH275" s="116">
        <v>0</v>
      </c>
      <c r="AI275" s="119">
        <v>60000</v>
      </c>
      <c r="AJ275" s="120">
        <f t="shared" si="126"/>
        <v>60000</v>
      </c>
      <c r="AK275" s="121">
        <v>0</v>
      </c>
      <c r="AL275" s="121">
        <v>0</v>
      </c>
      <c r="AM275" s="121">
        <v>0</v>
      </c>
      <c r="AN275" s="122">
        <f t="shared" si="129"/>
        <v>415950</v>
      </c>
      <c r="AO275" s="122"/>
      <c r="AP275" s="122"/>
      <c r="AQ275" s="116">
        <v>0</v>
      </c>
      <c r="AR275" s="123">
        <v>0</v>
      </c>
      <c r="AS275" s="124">
        <v>0</v>
      </c>
      <c r="AT275" s="124">
        <v>376434.55999999959</v>
      </c>
      <c r="AU275" s="125">
        <f t="shared" si="130"/>
        <v>376434.55999999959</v>
      </c>
      <c r="AV275" s="126">
        <f t="shared" si="131"/>
        <v>39515.44000000041</v>
      </c>
      <c r="AW275" s="127">
        <f t="shared" si="139"/>
        <v>9.5000456785672345</v>
      </c>
      <c r="AX275" s="30">
        <f>VLOOKUP(G275,[2]Sheet4!$J$58:$AH$1975,25,FALSE)</f>
        <v>9.5</v>
      </c>
      <c r="AY275" s="30">
        <f t="shared" si="144"/>
        <v>4.5678567234475054E-5</v>
      </c>
      <c r="AZ275" s="128" t="str">
        <f t="shared" si="145"/>
        <v>5-10</v>
      </c>
      <c r="BA275" s="126">
        <f t="shared" ref="BA275:BA331" si="152">+AU275/AN275*100</f>
        <v>90.499954321432767</v>
      </c>
      <c r="BB275" s="126">
        <f t="shared" si="140"/>
        <v>90.499954321432767</v>
      </c>
      <c r="BC275" s="124">
        <v>903044</v>
      </c>
      <c r="BD275" s="124">
        <v>2190849.3450000002</v>
      </c>
      <c r="BE275" s="124">
        <v>2190849.1470000087</v>
      </c>
      <c r="BF275" s="124">
        <v>903044</v>
      </c>
      <c r="BG275" s="126">
        <f t="shared" si="132"/>
        <v>99.999990962409541</v>
      </c>
      <c r="BH275" s="127">
        <v>9.5000538575824578</v>
      </c>
      <c r="BI275" s="129">
        <f t="shared" si="133"/>
        <v>9.5000538575824578</v>
      </c>
      <c r="BJ275" s="129" t="str">
        <f t="shared" si="134"/>
        <v>5-10</v>
      </c>
      <c r="BK275" s="129">
        <f t="shared" si="135"/>
        <v>99.999990962409541</v>
      </c>
      <c r="BL275" s="129">
        <f t="shared" si="136"/>
        <v>9.5000538575824578</v>
      </c>
      <c r="BM275" s="129" t="str">
        <f t="shared" si="141"/>
        <v>5-10</v>
      </c>
      <c r="BN275" s="116"/>
      <c r="BO275" s="120">
        <f t="shared" si="137"/>
        <v>376434.55999999959</v>
      </c>
      <c r="BP275" s="127">
        <f t="shared" ref="BP275:BP306" si="153">+(AN275-BO275)/AN275*100</f>
        <v>9.5000456785672345</v>
      </c>
      <c r="BQ275" s="128" t="str">
        <f t="shared" si="146"/>
        <v>5-10</v>
      </c>
      <c r="BR275" s="60"/>
      <c r="BS275" s="61"/>
      <c r="BT275" s="60"/>
      <c r="BU275" s="60"/>
      <c r="BV275" s="60"/>
      <c r="BW275" s="60"/>
      <c r="BX275" s="131"/>
    </row>
    <row r="276" spans="1:97" ht="44.25" hidden="1" customHeight="1" x14ac:dyDescent="0.25">
      <c r="A276" s="105">
        <v>34</v>
      </c>
      <c r="B276" s="106" t="s">
        <v>596</v>
      </c>
      <c r="C276" s="106" t="s">
        <v>602</v>
      </c>
      <c r="D276" s="107" t="s">
        <v>603</v>
      </c>
      <c r="E276" s="108" t="s">
        <v>661</v>
      </c>
      <c r="F276" s="108" t="s">
        <v>695</v>
      </c>
      <c r="G276" s="29" t="str">
        <f t="shared" si="142"/>
        <v>NAYAKANAHATTI_66F13-TOREKOLAMMANAHALLY</v>
      </c>
      <c r="H276" s="109" t="s">
        <v>696</v>
      </c>
      <c r="I276" s="109" t="s">
        <v>100</v>
      </c>
      <c r="J276" s="110">
        <v>17.95</v>
      </c>
      <c r="K276" s="111">
        <f t="shared" si="138"/>
        <v>20.769000000000002</v>
      </c>
      <c r="L276" s="111">
        <v>38.719000000000001</v>
      </c>
      <c r="M276" s="112">
        <v>115</v>
      </c>
      <c r="N276" s="112">
        <v>3</v>
      </c>
      <c r="O276" s="112">
        <v>412</v>
      </c>
      <c r="P276" s="109">
        <v>797.32100000000003</v>
      </c>
      <c r="Q276" s="109">
        <v>775.94</v>
      </c>
      <c r="R276" s="28">
        <f>VLOOKUP(G276,'[1]CTAZ Jan-25'!$I$167:$Z$2542,18,FALSE)</f>
        <v>775.94</v>
      </c>
      <c r="S276" s="28">
        <f t="shared" si="143"/>
        <v>0</v>
      </c>
      <c r="T276" s="113">
        <f t="shared" si="125"/>
        <v>21.380999999999972</v>
      </c>
      <c r="U276" s="109">
        <v>20000</v>
      </c>
      <c r="V276" s="105">
        <f t="shared" si="127"/>
        <v>427619.99999999942</v>
      </c>
      <c r="W276" s="114">
        <v>0.45679999999999998</v>
      </c>
      <c r="X276" s="115">
        <v>427619.99999999942</v>
      </c>
      <c r="Y276" s="116">
        <v>0</v>
      </c>
      <c r="Z276" s="116">
        <v>0</v>
      </c>
      <c r="AA276" s="105">
        <v>0</v>
      </c>
      <c r="AB276" s="116">
        <v>0</v>
      </c>
      <c r="AC276" s="116">
        <v>56000</v>
      </c>
      <c r="AD276" s="117">
        <f t="shared" si="128"/>
        <v>56000</v>
      </c>
      <c r="AE276" s="116">
        <v>0</v>
      </c>
      <c r="AF276" s="116">
        <v>0</v>
      </c>
      <c r="AG276" s="118">
        <v>0</v>
      </c>
      <c r="AH276" s="116">
        <v>0</v>
      </c>
      <c r="AI276" s="119">
        <v>0</v>
      </c>
      <c r="AJ276" s="120">
        <f t="shared" si="126"/>
        <v>0</v>
      </c>
      <c r="AK276" s="121">
        <v>0</v>
      </c>
      <c r="AL276" s="121">
        <v>0</v>
      </c>
      <c r="AM276" s="121">
        <v>0</v>
      </c>
      <c r="AN276" s="122">
        <f t="shared" si="129"/>
        <v>483619.99999999942</v>
      </c>
      <c r="AO276" s="122"/>
      <c r="AP276" s="122"/>
      <c r="AQ276" s="116">
        <v>0</v>
      </c>
      <c r="AR276" s="123">
        <v>0</v>
      </c>
      <c r="AS276" s="124">
        <v>46</v>
      </c>
      <c r="AT276" s="124">
        <v>437630.69399999769</v>
      </c>
      <c r="AU276" s="125">
        <f t="shared" si="130"/>
        <v>437676.69399999769</v>
      </c>
      <c r="AV276" s="126">
        <f t="shared" si="131"/>
        <v>45943.306000001729</v>
      </c>
      <c r="AW276" s="127">
        <f t="shared" si="139"/>
        <v>9.4998771762958061</v>
      </c>
      <c r="AX276" s="30">
        <f>VLOOKUP(G276,[2]Sheet4!$J$58:$AH$1975,25,FALSE)</f>
        <v>9.5</v>
      </c>
      <c r="AY276" s="30">
        <f t="shared" si="144"/>
        <v>-1.2282370419391953E-4</v>
      </c>
      <c r="AZ276" s="128" t="str">
        <f t="shared" si="145"/>
        <v>5-10</v>
      </c>
      <c r="BA276" s="126">
        <f t="shared" si="152"/>
        <v>90.500122823704189</v>
      </c>
      <c r="BB276" s="126">
        <f t="shared" si="140"/>
        <v>90.500122823704189</v>
      </c>
      <c r="BC276" s="124">
        <v>2155337.0099999998</v>
      </c>
      <c r="BD276" s="124">
        <v>2547709.6820000005</v>
      </c>
      <c r="BE276" s="124">
        <v>2547385.5279999971</v>
      </c>
      <c r="BF276" s="124">
        <v>2155661.08</v>
      </c>
      <c r="BG276" s="126">
        <f t="shared" si="132"/>
        <v>99.987276650778014</v>
      </c>
      <c r="BH276" s="127">
        <v>9.5113918229689958</v>
      </c>
      <c r="BI276" s="129">
        <f t="shared" si="133"/>
        <v>9.5113918229689958</v>
      </c>
      <c r="BJ276" s="129" t="str">
        <f t="shared" si="134"/>
        <v>5-10</v>
      </c>
      <c r="BK276" s="129">
        <f t="shared" si="135"/>
        <v>99.987276650778014</v>
      </c>
      <c r="BL276" s="129">
        <f t="shared" si="136"/>
        <v>9.5113918229689958</v>
      </c>
      <c r="BM276" s="129" t="str">
        <f t="shared" si="141"/>
        <v>5-10</v>
      </c>
      <c r="BN276" s="116"/>
      <c r="BO276" s="120">
        <f t="shared" si="137"/>
        <v>437676.69399999769</v>
      </c>
      <c r="BP276" s="127">
        <f t="shared" si="153"/>
        <v>9.4998771762958061</v>
      </c>
      <c r="BQ276" s="128" t="str">
        <f t="shared" si="146"/>
        <v>5-10</v>
      </c>
      <c r="BR276" s="60"/>
      <c r="BS276" s="61"/>
      <c r="BT276" s="60"/>
      <c r="BU276" s="60"/>
      <c r="BV276" s="60"/>
      <c r="BW276" s="60"/>
      <c r="BX276" s="131"/>
    </row>
    <row r="277" spans="1:97" ht="44.25" hidden="1" customHeight="1" x14ac:dyDescent="0.25">
      <c r="A277" s="105">
        <v>35</v>
      </c>
      <c r="B277" s="106" t="s">
        <v>596</v>
      </c>
      <c r="C277" s="106" t="s">
        <v>602</v>
      </c>
      <c r="D277" s="107" t="s">
        <v>603</v>
      </c>
      <c r="E277" s="108" t="s">
        <v>661</v>
      </c>
      <c r="F277" s="108" t="s">
        <v>697</v>
      </c>
      <c r="G277" s="29" t="str">
        <f t="shared" si="142"/>
        <v>NAYAKANAHATTI_66F14-MALLURAHALLY</v>
      </c>
      <c r="H277" s="109" t="s">
        <v>698</v>
      </c>
      <c r="I277" s="109" t="s">
        <v>100</v>
      </c>
      <c r="J277" s="110">
        <v>19.64</v>
      </c>
      <c r="K277" s="111">
        <f t="shared" si="138"/>
        <v>12.36</v>
      </c>
      <c r="L277" s="111">
        <v>32</v>
      </c>
      <c r="M277" s="112">
        <v>121</v>
      </c>
      <c r="N277" s="112">
        <v>2</v>
      </c>
      <c r="O277" s="112">
        <v>304</v>
      </c>
      <c r="P277" s="109">
        <v>756.40899999999999</v>
      </c>
      <c r="Q277" s="109">
        <v>735.9</v>
      </c>
      <c r="R277" s="28">
        <f>VLOOKUP(G277,'[1]CTAZ Jan-25'!$I$167:$Z$2542,18,FALSE)</f>
        <v>735.9</v>
      </c>
      <c r="S277" s="28">
        <f t="shared" si="143"/>
        <v>0</v>
      </c>
      <c r="T277" s="113">
        <f t="shared" si="125"/>
        <v>20.509000000000015</v>
      </c>
      <c r="U277" s="109">
        <v>20000</v>
      </c>
      <c r="V277" s="105">
        <f t="shared" si="127"/>
        <v>410180.00000000029</v>
      </c>
      <c r="W277" s="114">
        <v>0.45679999999999998</v>
      </c>
      <c r="X277" s="115">
        <v>410180.00000000029</v>
      </c>
      <c r="Y277" s="116">
        <v>0</v>
      </c>
      <c r="Z277" s="116">
        <v>0</v>
      </c>
      <c r="AA277" s="105">
        <v>0</v>
      </c>
      <c r="AB277" s="116">
        <v>0</v>
      </c>
      <c r="AC277" s="116">
        <v>0</v>
      </c>
      <c r="AD277" s="117">
        <f t="shared" si="128"/>
        <v>0</v>
      </c>
      <c r="AE277" s="116">
        <v>0</v>
      </c>
      <c r="AF277" s="116">
        <v>0</v>
      </c>
      <c r="AG277" s="118">
        <v>0</v>
      </c>
      <c r="AH277" s="116">
        <v>0</v>
      </c>
      <c r="AI277" s="119">
        <v>56000</v>
      </c>
      <c r="AJ277" s="120">
        <f t="shared" si="126"/>
        <v>56000</v>
      </c>
      <c r="AK277" s="121">
        <v>0</v>
      </c>
      <c r="AL277" s="121">
        <v>0</v>
      </c>
      <c r="AM277" s="121">
        <v>0</v>
      </c>
      <c r="AN277" s="122">
        <f t="shared" si="129"/>
        <v>354180.00000000029</v>
      </c>
      <c r="AO277" s="122"/>
      <c r="AP277" s="122"/>
      <c r="AQ277" s="116">
        <v>0</v>
      </c>
      <c r="AR277" s="123">
        <v>0</v>
      </c>
      <c r="AS277" s="124">
        <v>119</v>
      </c>
      <c r="AT277" s="124">
        <v>320413.20000000007</v>
      </c>
      <c r="AU277" s="125">
        <f t="shared" si="130"/>
        <v>320532.20000000007</v>
      </c>
      <c r="AV277" s="126">
        <f t="shared" si="131"/>
        <v>33647.800000000221</v>
      </c>
      <c r="AW277" s="127">
        <f t="shared" si="139"/>
        <v>9.5001976396183281</v>
      </c>
      <c r="AX277" s="30">
        <f>VLOOKUP(G277,[2]Sheet4!$J$58:$AH$1975,25,FALSE)</f>
        <v>9.5</v>
      </c>
      <c r="AY277" s="30">
        <f t="shared" si="144"/>
        <v>1.9763961832808263E-4</v>
      </c>
      <c r="AZ277" s="128" t="str">
        <f t="shared" si="145"/>
        <v>5-10</v>
      </c>
      <c r="BA277" s="126">
        <f t="shared" si="152"/>
        <v>90.499802360381679</v>
      </c>
      <c r="BB277" s="126">
        <f t="shared" si="140"/>
        <v>90.499802360381679</v>
      </c>
      <c r="BC277" s="124">
        <v>1508689</v>
      </c>
      <c r="BD277" s="124">
        <v>1865849.6159999955</v>
      </c>
      <c r="BE277" s="124">
        <v>1865570.6239999954</v>
      </c>
      <c r="BF277" s="124">
        <v>1508967.99</v>
      </c>
      <c r="BG277" s="126">
        <f t="shared" si="132"/>
        <v>99.985047455185679</v>
      </c>
      <c r="BH277" s="127">
        <v>9.5137296631231276</v>
      </c>
      <c r="BI277" s="129">
        <f t="shared" si="133"/>
        <v>9.5137296631231276</v>
      </c>
      <c r="BJ277" s="129" t="str">
        <f t="shared" si="134"/>
        <v>5-10</v>
      </c>
      <c r="BK277" s="129">
        <f t="shared" si="135"/>
        <v>99.985047455185679</v>
      </c>
      <c r="BL277" s="129">
        <f t="shared" si="136"/>
        <v>9.5137296631231276</v>
      </c>
      <c r="BM277" s="129" t="str">
        <f t="shared" si="141"/>
        <v>5-10</v>
      </c>
      <c r="BN277" s="116"/>
      <c r="BO277" s="120">
        <f t="shared" si="137"/>
        <v>320532.20000000007</v>
      </c>
      <c r="BP277" s="127">
        <f t="shared" si="153"/>
        <v>9.5001976396183281</v>
      </c>
      <c r="BQ277" s="128" t="str">
        <f t="shared" si="146"/>
        <v>5-10</v>
      </c>
      <c r="BR277" s="60"/>
      <c r="BS277" s="61"/>
      <c r="BT277" s="60"/>
      <c r="BU277" s="60"/>
      <c r="BV277" s="60"/>
      <c r="BW277" s="60"/>
      <c r="BX277" s="131"/>
    </row>
    <row r="278" spans="1:97" s="59" customFormat="1" ht="131.25" hidden="1" customHeight="1" x14ac:dyDescent="0.25">
      <c r="A278" s="105">
        <v>36</v>
      </c>
      <c r="B278" s="106" t="s">
        <v>596</v>
      </c>
      <c r="C278" s="106" t="s">
        <v>602</v>
      </c>
      <c r="D278" s="107" t="s">
        <v>660</v>
      </c>
      <c r="E278" s="108" t="s">
        <v>661</v>
      </c>
      <c r="F278" s="108" t="s">
        <v>699</v>
      </c>
      <c r="G278" s="29" t="str">
        <f t="shared" si="142"/>
        <v>NAYAKANAHATTI_66F15-BEMAGONDANAHALLY NJY</v>
      </c>
      <c r="H278" s="109" t="s">
        <v>700</v>
      </c>
      <c r="I278" s="109" t="s">
        <v>103</v>
      </c>
      <c r="J278" s="110">
        <v>18.649999999999999</v>
      </c>
      <c r="K278" s="111">
        <f t="shared" si="138"/>
        <v>15.780000000000001</v>
      </c>
      <c r="L278" s="111">
        <v>34.43</v>
      </c>
      <c r="M278" s="112">
        <v>57</v>
      </c>
      <c r="N278" s="112">
        <v>1109</v>
      </c>
      <c r="O278" s="112">
        <v>0</v>
      </c>
      <c r="P278" s="109">
        <v>558.25400000000002</v>
      </c>
      <c r="Q278" s="109">
        <v>548.44000000000005</v>
      </c>
      <c r="R278" s="28">
        <f>VLOOKUP(G278,'[1]CTAZ Jan-25'!$I$167:$Z$2542,18,FALSE)</f>
        <v>548.44000000000005</v>
      </c>
      <c r="S278" s="28">
        <f t="shared" si="143"/>
        <v>0</v>
      </c>
      <c r="T278" s="113">
        <f t="shared" si="125"/>
        <v>9.8139999999999645</v>
      </c>
      <c r="U278" s="109">
        <v>20000</v>
      </c>
      <c r="V278" s="105">
        <f t="shared" si="127"/>
        <v>196279.9999999993</v>
      </c>
      <c r="W278" s="114">
        <v>0.45679999999999998</v>
      </c>
      <c r="X278" s="115">
        <v>196279.9999999993</v>
      </c>
      <c r="Y278" s="116">
        <v>0</v>
      </c>
      <c r="Z278" s="116">
        <v>0</v>
      </c>
      <c r="AA278" s="105">
        <v>0</v>
      </c>
      <c r="AB278" s="116">
        <v>0</v>
      </c>
      <c r="AC278" s="116">
        <v>10000</v>
      </c>
      <c r="AD278" s="117">
        <f t="shared" si="128"/>
        <v>10000</v>
      </c>
      <c r="AE278" s="116">
        <v>0</v>
      </c>
      <c r="AF278" s="116">
        <v>0</v>
      </c>
      <c r="AG278" s="118">
        <v>0</v>
      </c>
      <c r="AH278" s="116">
        <v>0</v>
      </c>
      <c r="AI278" s="119">
        <v>0</v>
      </c>
      <c r="AJ278" s="120">
        <f t="shared" si="126"/>
        <v>0</v>
      </c>
      <c r="AK278" s="121">
        <v>0</v>
      </c>
      <c r="AL278" s="121">
        <v>0</v>
      </c>
      <c r="AM278" s="121">
        <v>0</v>
      </c>
      <c r="AN278" s="122">
        <f t="shared" si="129"/>
        <v>206279.9999999993</v>
      </c>
      <c r="AO278" s="122"/>
      <c r="AP278" s="122"/>
      <c r="AQ278" s="116">
        <v>0</v>
      </c>
      <c r="AR278" s="123">
        <v>0</v>
      </c>
      <c r="AS278" s="124">
        <v>175437</v>
      </c>
      <c r="AT278" s="124">
        <v>0</v>
      </c>
      <c r="AU278" s="125">
        <f t="shared" si="130"/>
        <v>175437</v>
      </c>
      <c r="AV278" s="126">
        <f t="shared" si="131"/>
        <v>30842.999999999302</v>
      </c>
      <c r="AW278" s="127">
        <f t="shared" si="139"/>
        <v>14.952006980802505</v>
      </c>
      <c r="AX278" s="30">
        <f>VLOOKUP(G278,[2]Sheet4!$J$58:$AH$1975,25,FALSE)</f>
        <v>14.95</v>
      </c>
      <c r="AY278" s="30">
        <f t="shared" si="144"/>
        <v>2.0069808025056091E-3</v>
      </c>
      <c r="AZ278" s="128" t="str">
        <f t="shared" si="145"/>
        <v>10-15</v>
      </c>
      <c r="BA278" s="126">
        <f t="shared" si="152"/>
        <v>85.047993019197492</v>
      </c>
      <c r="BB278" s="126">
        <f t="shared" si="140"/>
        <v>85.047993019197492</v>
      </c>
      <c r="BC278" s="124">
        <v>32758529</v>
      </c>
      <c r="BD278" s="124">
        <v>2008288.3599999966</v>
      </c>
      <c r="BE278" s="124">
        <v>1049762.3600000006</v>
      </c>
      <c r="BF278" s="124">
        <v>33717055</v>
      </c>
      <c r="BG278" s="126">
        <f t="shared" si="132"/>
        <v>52.271495513722058</v>
      </c>
      <c r="BH278" s="127">
        <v>55.544142144459542</v>
      </c>
      <c r="BI278" s="129">
        <f t="shared" si="133"/>
        <v>55.544142144459542</v>
      </c>
      <c r="BJ278" s="129" t="str">
        <f t="shared" si="134"/>
        <v>&gt;30</v>
      </c>
      <c r="BK278" s="129">
        <f t="shared" si="135"/>
        <v>52.271495513722058</v>
      </c>
      <c r="BL278" s="129">
        <f t="shared" si="136"/>
        <v>55.544142144459542</v>
      </c>
      <c r="BM278" s="129" t="str">
        <f t="shared" si="141"/>
        <v>&gt;30</v>
      </c>
      <c r="BN278" s="116"/>
      <c r="BO278" s="120">
        <f t="shared" si="137"/>
        <v>175437</v>
      </c>
      <c r="BP278" s="127">
        <f t="shared" si="153"/>
        <v>14.952006980802505</v>
      </c>
      <c r="BQ278" s="128" t="str">
        <f t="shared" si="146"/>
        <v>10-15</v>
      </c>
      <c r="BR278" s="157"/>
      <c r="BS278" s="135"/>
      <c r="BT278" s="135"/>
      <c r="BU278" s="60"/>
      <c r="BV278" s="135"/>
      <c r="BW278" s="135"/>
      <c r="BX278" s="131"/>
      <c r="BZ278" s="134"/>
      <c r="CD278" s="59" t="s">
        <v>678</v>
      </c>
      <c r="CE278" s="59">
        <f t="shared" ref="CE278" si="154">+BY278*CC278</f>
        <v>0</v>
      </c>
      <c r="CF278" s="59" t="s">
        <v>679</v>
      </c>
      <c r="CG278" s="59">
        <v>8</v>
      </c>
      <c r="CH278" s="59" t="s">
        <v>678</v>
      </c>
      <c r="CI278" s="59">
        <f t="shared" ref="CI278" si="155">+BY278*CG278</f>
        <v>0</v>
      </c>
      <c r="CJ278" s="59" t="s">
        <v>680</v>
      </c>
      <c r="CK278" s="59" t="s">
        <v>678</v>
      </c>
      <c r="CL278" s="59">
        <f t="shared" ref="CL278" si="156">+CI278-CE278</f>
        <v>0</v>
      </c>
      <c r="CM278" s="59" t="s">
        <v>681</v>
      </c>
      <c r="CN278" s="59" t="e">
        <f t="shared" ref="CN278" si="157">+AN278/CE278</f>
        <v>#DIV/0!</v>
      </c>
      <c r="CO278" s="134" t="s">
        <v>682</v>
      </c>
      <c r="CP278" s="59">
        <f>+BN278</f>
        <v>0</v>
      </c>
      <c r="CQ278" s="134" t="s">
        <v>683</v>
      </c>
      <c r="CR278" s="134" t="e">
        <f t="shared" ref="CR278" si="158">CONCATENATE(BX278," ",BY278," ",BZ278," ",CA278," ",BY278," ",CB278," ",CC278," ",CM278," ",CD278," ",CE278," ",CM278," ",CF278," ",BY278," ",CB278," ",CG278," ",CM278," ",CH278," ",CI278," ",CM278," ",CJ278," ",CK278," ",CL278," ",CM278," ",CN278," ",CO278," ",CP278," ",CQ278)</f>
        <v>#DIV/0!</v>
      </c>
      <c r="CS278" s="134" t="e">
        <v>#DIV/0!</v>
      </c>
    </row>
    <row r="279" spans="1:97" ht="44.25" hidden="1" customHeight="1" x14ac:dyDescent="0.25">
      <c r="A279" s="105">
        <v>37</v>
      </c>
      <c r="B279" s="106" t="s">
        <v>596</v>
      </c>
      <c r="C279" s="106" t="s">
        <v>602</v>
      </c>
      <c r="D279" s="107" t="s">
        <v>603</v>
      </c>
      <c r="E279" s="108" t="s">
        <v>661</v>
      </c>
      <c r="F279" s="108" t="s">
        <v>701</v>
      </c>
      <c r="G279" s="29" t="str">
        <f t="shared" si="142"/>
        <v>NAYAKANAHATTI_66F16-THIPPERUDRASWAMY NJY</v>
      </c>
      <c r="H279" s="109" t="s">
        <v>702</v>
      </c>
      <c r="I279" s="109" t="s">
        <v>103</v>
      </c>
      <c r="J279" s="110">
        <v>17.98</v>
      </c>
      <c r="K279" s="111">
        <f t="shared" si="138"/>
        <v>20.45</v>
      </c>
      <c r="L279" s="111">
        <v>38.43</v>
      </c>
      <c r="M279" s="112">
        <v>44</v>
      </c>
      <c r="N279" s="112">
        <v>720</v>
      </c>
      <c r="O279" s="112">
        <v>0</v>
      </c>
      <c r="P279" s="109">
        <v>253.535</v>
      </c>
      <c r="Q279" s="109">
        <v>253.16</v>
      </c>
      <c r="R279" s="28">
        <f>VLOOKUP(G279,'[1]CTAZ Jan-25'!$I$167:$Z$2542,18,FALSE)</f>
        <v>253.16</v>
      </c>
      <c r="S279" s="28">
        <f t="shared" si="143"/>
        <v>0</v>
      </c>
      <c r="T279" s="113">
        <f t="shared" si="125"/>
        <v>0.375</v>
      </c>
      <c r="U279" s="109">
        <v>20000</v>
      </c>
      <c r="V279" s="105">
        <f t="shared" si="127"/>
        <v>7500</v>
      </c>
      <c r="W279" s="114">
        <v>0.45679999999999998</v>
      </c>
      <c r="X279" s="115">
        <v>7500</v>
      </c>
      <c r="Y279" s="116">
        <v>0</v>
      </c>
      <c r="Z279" s="116">
        <v>0</v>
      </c>
      <c r="AA279" s="105">
        <v>0</v>
      </c>
      <c r="AB279" s="116">
        <v>0</v>
      </c>
      <c r="AC279" s="116">
        <v>110879</v>
      </c>
      <c r="AD279" s="117">
        <f t="shared" si="128"/>
        <v>110879</v>
      </c>
      <c r="AE279" s="116">
        <v>0</v>
      </c>
      <c r="AF279" s="116">
        <v>0</v>
      </c>
      <c r="AG279" s="118">
        <v>0</v>
      </c>
      <c r="AH279" s="116">
        <v>0</v>
      </c>
      <c r="AI279" s="119">
        <v>10000</v>
      </c>
      <c r="AJ279" s="120">
        <f t="shared" si="126"/>
        <v>10000</v>
      </c>
      <c r="AK279" s="121">
        <v>0</v>
      </c>
      <c r="AL279" s="121">
        <v>0</v>
      </c>
      <c r="AM279" s="121">
        <v>0</v>
      </c>
      <c r="AN279" s="122">
        <f t="shared" si="129"/>
        <v>108379</v>
      </c>
      <c r="AO279" s="122"/>
      <c r="AP279" s="122"/>
      <c r="AQ279" s="116">
        <v>0</v>
      </c>
      <c r="AR279" s="123">
        <v>0</v>
      </c>
      <c r="AS279" s="124">
        <v>97097</v>
      </c>
      <c r="AT279" s="124">
        <v>0</v>
      </c>
      <c r="AU279" s="125">
        <f t="shared" si="130"/>
        <v>97097</v>
      </c>
      <c r="AV279" s="126">
        <f t="shared" si="131"/>
        <v>11282</v>
      </c>
      <c r="AW279" s="127">
        <f t="shared" si="139"/>
        <v>10.409765729523247</v>
      </c>
      <c r="AX279" s="30">
        <f>VLOOKUP(G279,[2]Sheet4!$J$58:$AH$1975,25,FALSE)</f>
        <v>10.41</v>
      </c>
      <c r="AY279" s="30">
        <f t="shared" si="144"/>
        <v>-2.342704767528403E-4</v>
      </c>
      <c r="AZ279" s="128" t="str">
        <f t="shared" si="145"/>
        <v>10-15</v>
      </c>
      <c r="BA279" s="126">
        <f t="shared" si="152"/>
        <v>89.590234270476756</v>
      </c>
      <c r="BB279" s="126">
        <f t="shared" si="140"/>
        <v>89.590234270476756</v>
      </c>
      <c r="BC279" s="124">
        <v>18241432</v>
      </c>
      <c r="BD279" s="124">
        <v>958361.98</v>
      </c>
      <c r="BE279" s="124">
        <v>408845.97999999992</v>
      </c>
      <c r="BF279" s="124">
        <v>18790948</v>
      </c>
      <c r="BG279" s="126">
        <f t="shared" si="132"/>
        <v>42.660913989931018</v>
      </c>
      <c r="BH279" s="127">
        <v>61.779987214494206</v>
      </c>
      <c r="BI279" s="129">
        <f t="shared" si="133"/>
        <v>61.779987214494206</v>
      </c>
      <c r="BJ279" s="129" t="str">
        <f t="shared" si="134"/>
        <v>&gt;30</v>
      </c>
      <c r="BK279" s="129">
        <f t="shared" si="135"/>
        <v>42.660913989931018</v>
      </c>
      <c r="BL279" s="129">
        <f t="shared" si="136"/>
        <v>61.779987214494206</v>
      </c>
      <c r="BM279" s="129" t="str">
        <f t="shared" si="141"/>
        <v>&gt;30</v>
      </c>
      <c r="BN279" s="116"/>
      <c r="BO279" s="120">
        <f t="shared" si="137"/>
        <v>97097</v>
      </c>
      <c r="BP279" s="127">
        <f t="shared" si="153"/>
        <v>10.409765729523247</v>
      </c>
      <c r="BQ279" s="128" t="str">
        <f t="shared" si="146"/>
        <v>10-15</v>
      </c>
      <c r="BR279" s="60"/>
      <c r="BS279" s="61"/>
      <c r="BT279" s="60"/>
      <c r="BU279" s="60"/>
      <c r="BV279" s="60"/>
      <c r="BW279" s="60"/>
      <c r="BX279" s="131"/>
    </row>
    <row r="280" spans="1:97" ht="44.25" hidden="1" customHeight="1" x14ac:dyDescent="0.25">
      <c r="A280" s="105">
        <v>38</v>
      </c>
      <c r="B280" s="106" t="s">
        <v>596</v>
      </c>
      <c r="C280" s="106" t="s">
        <v>602</v>
      </c>
      <c r="D280" s="107" t="s">
        <v>660</v>
      </c>
      <c r="E280" s="108" t="s">
        <v>661</v>
      </c>
      <c r="F280" s="155" t="s">
        <v>703</v>
      </c>
      <c r="G280" s="29" t="str">
        <f t="shared" si="142"/>
        <v>NAYAKANAHATTI_66F17-KSSIDC</v>
      </c>
      <c r="H280" s="155" t="s">
        <v>704</v>
      </c>
      <c r="I280" s="155" t="s">
        <v>252</v>
      </c>
      <c r="J280" s="110">
        <v>8</v>
      </c>
      <c r="K280" s="111">
        <v>0</v>
      </c>
      <c r="L280" s="111">
        <v>8</v>
      </c>
      <c r="M280" s="112">
        <v>18</v>
      </c>
      <c r="N280" s="112">
        <v>2</v>
      </c>
      <c r="O280" s="112">
        <v>0</v>
      </c>
      <c r="P280" s="109">
        <v>1.1000000000000001</v>
      </c>
      <c r="Q280" s="109">
        <v>1.1000000000000001</v>
      </c>
      <c r="R280" s="28">
        <f>VLOOKUP(G280,'[1]CTAZ Jan-25'!$I$167:$Z$2542,18,FALSE)</f>
        <v>0</v>
      </c>
      <c r="S280" s="28">
        <f t="shared" si="143"/>
        <v>1.1000000000000001</v>
      </c>
      <c r="T280" s="113">
        <f t="shared" si="125"/>
        <v>0</v>
      </c>
      <c r="U280" s="109">
        <v>2000</v>
      </c>
      <c r="V280" s="105">
        <f t="shared" si="127"/>
        <v>0</v>
      </c>
      <c r="W280" s="114">
        <v>0.45679999999999998</v>
      </c>
      <c r="X280" s="158">
        <v>0</v>
      </c>
      <c r="Y280" s="116">
        <v>0</v>
      </c>
      <c r="Z280" s="116">
        <v>0</v>
      </c>
      <c r="AA280" s="57">
        <v>0</v>
      </c>
      <c r="AB280" s="116">
        <v>0</v>
      </c>
      <c r="AC280" s="116">
        <v>232</v>
      </c>
      <c r="AD280" s="117">
        <f t="shared" si="128"/>
        <v>232</v>
      </c>
      <c r="AE280" s="116">
        <v>0</v>
      </c>
      <c r="AF280" s="116">
        <v>0</v>
      </c>
      <c r="AG280" s="118">
        <v>0</v>
      </c>
      <c r="AH280" s="116">
        <v>0</v>
      </c>
      <c r="AI280" s="119">
        <v>0</v>
      </c>
      <c r="AJ280" s="120">
        <f t="shared" si="126"/>
        <v>0</v>
      </c>
      <c r="AK280" s="121">
        <v>0</v>
      </c>
      <c r="AL280" s="121">
        <v>0</v>
      </c>
      <c r="AM280" s="121">
        <v>0</v>
      </c>
      <c r="AN280" s="122">
        <f t="shared" si="129"/>
        <v>232</v>
      </c>
      <c r="AO280" s="122"/>
      <c r="AP280" s="122"/>
      <c r="AQ280" s="116">
        <v>0</v>
      </c>
      <c r="AR280" s="123">
        <v>0</v>
      </c>
      <c r="AS280" s="124">
        <v>232</v>
      </c>
      <c r="AT280" s="124">
        <v>0</v>
      </c>
      <c r="AU280" s="125">
        <f t="shared" si="130"/>
        <v>232</v>
      </c>
      <c r="AV280" s="126">
        <f t="shared" si="131"/>
        <v>0</v>
      </c>
      <c r="AW280" s="127">
        <f t="shared" si="139"/>
        <v>0</v>
      </c>
      <c r="AX280" s="30">
        <f>VLOOKUP(G280,[2]Sheet4!$J$58:$AH$1975,25,FALSE)</f>
        <v>0</v>
      </c>
      <c r="AY280" s="30">
        <f t="shared" si="144"/>
        <v>0</v>
      </c>
      <c r="AZ280" s="128" t="str">
        <f t="shared" si="145"/>
        <v>0-5</v>
      </c>
      <c r="BA280" s="126">
        <f t="shared" si="152"/>
        <v>100</v>
      </c>
      <c r="BB280" s="126">
        <f t="shared" si="140"/>
        <v>100</v>
      </c>
      <c r="BC280" s="124">
        <v>-1093</v>
      </c>
      <c r="BD280" s="124">
        <v>4322</v>
      </c>
      <c r="BE280" s="124">
        <v>4320</v>
      </c>
      <c r="BF280" s="124">
        <v>-1091</v>
      </c>
      <c r="BG280" s="126">
        <f t="shared" si="132"/>
        <v>99.953725127255893</v>
      </c>
      <c r="BH280" s="127"/>
      <c r="BI280" s="129">
        <f t="shared" si="133"/>
        <v>4.6274872744112017E-2</v>
      </c>
      <c r="BJ280" s="129" t="str">
        <f t="shared" si="134"/>
        <v>NA</v>
      </c>
      <c r="BK280" s="129">
        <f t="shared" si="135"/>
        <v>99.953725127255893</v>
      </c>
      <c r="BL280" s="129">
        <f t="shared" si="136"/>
        <v>4.6274872744112017E-2</v>
      </c>
      <c r="BM280" s="129" t="str">
        <f t="shared" si="141"/>
        <v>0-5</v>
      </c>
      <c r="BN280" s="116"/>
      <c r="BO280" s="120">
        <f t="shared" si="137"/>
        <v>232</v>
      </c>
      <c r="BP280" s="127">
        <f t="shared" si="153"/>
        <v>0</v>
      </c>
      <c r="BQ280" s="128" t="str">
        <f t="shared" si="146"/>
        <v>0-5</v>
      </c>
      <c r="BR280" s="60"/>
      <c r="BS280" s="61"/>
      <c r="BT280" s="60"/>
      <c r="BU280" s="60"/>
      <c r="BV280" s="60"/>
      <c r="BW280" s="60"/>
      <c r="BX280" s="131"/>
    </row>
    <row r="281" spans="1:97" ht="44.25" hidden="1" customHeight="1" x14ac:dyDescent="0.25">
      <c r="A281" s="105">
        <v>39</v>
      </c>
      <c r="B281" s="106" t="s">
        <v>596</v>
      </c>
      <c r="C281" s="106" t="s">
        <v>602</v>
      </c>
      <c r="D281" s="107" t="s">
        <v>660</v>
      </c>
      <c r="E281" s="108" t="s">
        <v>705</v>
      </c>
      <c r="F281" s="108" t="s">
        <v>706</v>
      </c>
      <c r="G281" s="29" t="str">
        <f t="shared" si="142"/>
        <v>NERALAGUNTE_66F01-BHEEMANAKERE</v>
      </c>
      <c r="H281" s="109" t="s">
        <v>707</v>
      </c>
      <c r="I281" s="109" t="s">
        <v>100</v>
      </c>
      <c r="J281" s="110">
        <v>11.24</v>
      </c>
      <c r="K281" s="111">
        <f t="shared" si="138"/>
        <v>8.19</v>
      </c>
      <c r="L281" s="111">
        <v>19.43</v>
      </c>
      <c r="M281" s="112">
        <v>88</v>
      </c>
      <c r="N281" s="112">
        <v>2</v>
      </c>
      <c r="O281" s="112">
        <v>259</v>
      </c>
      <c r="P281" s="109">
        <v>3843.6</v>
      </c>
      <c r="Q281" s="109">
        <v>3769.5</v>
      </c>
      <c r="R281" s="28">
        <f>VLOOKUP(G281,'[1]CTAZ Jan-25'!$I$167:$Z$2542,18,FALSE)</f>
        <v>3769.5</v>
      </c>
      <c r="S281" s="28">
        <f t="shared" si="143"/>
        <v>0</v>
      </c>
      <c r="T281" s="113">
        <f t="shared" si="125"/>
        <v>74.099999999999909</v>
      </c>
      <c r="U281" s="109">
        <v>2000</v>
      </c>
      <c r="V281" s="105">
        <f t="shared" si="127"/>
        <v>148199.99999999983</v>
      </c>
      <c r="W281" s="114">
        <v>0.65459999999999996</v>
      </c>
      <c r="X281" s="115">
        <v>148199.99999999983</v>
      </c>
      <c r="Y281" s="116">
        <v>0</v>
      </c>
      <c r="Z281" s="116">
        <v>0</v>
      </c>
      <c r="AA281" s="105">
        <v>0</v>
      </c>
      <c r="AB281" s="116">
        <v>0</v>
      </c>
      <c r="AC281" s="116">
        <v>0</v>
      </c>
      <c r="AD281" s="117">
        <f t="shared" si="128"/>
        <v>0</v>
      </c>
      <c r="AE281" s="116">
        <v>0</v>
      </c>
      <c r="AF281" s="116">
        <v>0</v>
      </c>
      <c r="AG281" s="118">
        <v>0</v>
      </c>
      <c r="AH281" s="116">
        <v>0</v>
      </c>
      <c r="AI281" s="119">
        <v>0</v>
      </c>
      <c r="AJ281" s="120">
        <f t="shared" si="126"/>
        <v>0</v>
      </c>
      <c r="AK281" s="121">
        <v>0</v>
      </c>
      <c r="AL281" s="121">
        <v>0</v>
      </c>
      <c r="AM281" s="121">
        <v>0</v>
      </c>
      <c r="AN281" s="122">
        <f t="shared" si="129"/>
        <v>148199.99999999983</v>
      </c>
      <c r="AO281" s="122"/>
      <c r="AP281" s="122"/>
      <c r="AQ281" s="116">
        <v>0</v>
      </c>
      <c r="AR281" s="123">
        <v>0</v>
      </c>
      <c r="AS281" s="124">
        <v>56</v>
      </c>
      <c r="AT281" s="124">
        <v>134065.34100000007</v>
      </c>
      <c r="AU281" s="125">
        <f t="shared" si="130"/>
        <v>134121.34100000007</v>
      </c>
      <c r="AV281" s="126">
        <f t="shared" si="131"/>
        <v>14078.658999999752</v>
      </c>
      <c r="AW281" s="127">
        <f t="shared" si="139"/>
        <v>9.4997699055329079</v>
      </c>
      <c r="AX281" s="30">
        <f>VLOOKUP(G281,[2]Sheet4!$J$58:$AH$1975,25,FALSE)</f>
        <v>9.5</v>
      </c>
      <c r="AY281" s="30">
        <f t="shared" si="144"/>
        <v>-2.3009446709210124E-4</v>
      </c>
      <c r="AZ281" s="128" t="str">
        <f t="shared" si="145"/>
        <v>5-10</v>
      </c>
      <c r="BA281" s="126">
        <f t="shared" si="152"/>
        <v>90.500230094467099</v>
      </c>
      <c r="BB281" s="126">
        <f t="shared" si="140"/>
        <v>90.500230094467099</v>
      </c>
      <c r="BC281" s="124">
        <v>6981402.96</v>
      </c>
      <c r="BD281" s="124">
        <v>781482.2669999979</v>
      </c>
      <c r="BE281" s="124">
        <v>781482.2669999979</v>
      </c>
      <c r="BF281" s="124">
        <v>6981403.299999998</v>
      </c>
      <c r="BG281" s="126">
        <f t="shared" si="132"/>
        <v>100</v>
      </c>
      <c r="BH281" s="127">
        <v>9.4997699055329061</v>
      </c>
      <c r="BI281" s="129">
        <f t="shared" si="133"/>
        <v>9.4997699055329061</v>
      </c>
      <c r="BJ281" s="129" t="str">
        <f t="shared" si="134"/>
        <v>5-10</v>
      </c>
      <c r="BK281" s="129">
        <f t="shared" si="135"/>
        <v>100</v>
      </c>
      <c r="BL281" s="129">
        <f t="shared" si="136"/>
        <v>9.4997699055329061</v>
      </c>
      <c r="BM281" s="129" t="str">
        <f t="shared" si="141"/>
        <v>5-10</v>
      </c>
      <c r="BN281" s="116"/>
      <c r="BO281" s="120">
        <f t="shared" si="137"/>
        <v>134121.34100000007</v>
      </c>
      <c r="BP281" s="127">
        <f t="shared" si="153"/>
        <v>9.4997699055329079</v>
      </c>
      <c r="BQ281" s="128" t="str">
        <f t="shared" si="146"/>
        <v>5-10</v>
      </c>
      <c r="BR281" s="60"/>
      <c r="BS281" s="61"/>
      <c r="BT281" s="60"/>
      <c r="BU281" s="60"/>
      <c r="BV281" s="60"/>
      <c r="BW281" s="60"/>
      <c r="BX281" s="131"/>
    </row>
    <row r="282" spans="1:97" ht="44.25" hidden="1" customHeight="1" x14ac:dyDescent="0.25">
      <c r="A282" s="105">
        <v>40</v>
      </c>
      <c r="B282" s="106" t="s">
        <v>596</v>
      </c>
      <c r="C282" s="106" t="s">
        <v>602</v>
      </c>
      <c r="D282" s="107" t="s">
        <v>602</v>
      </c>
      <c r="E282" s="108" t="s">
        <v>705</v>
      </c>
      <c r="F282" s="108" t="s">
        <v>708</v>
      </c>
      <c r="G282" s="29" t="str">
        <f t="shared" si="142"/>
        <v>NERALAGUNTE_66F02-HOSAHALLY</v>
      </c>
      <c r="H282" s="109" t="s">
        <v>709</v>
      </c>
      <c r="I282" s="109" t="s">
        <v>103</v>
      </c>
      <c r="J282" s="110">
        <v>9.8000000000000007</v>
      </c>
      <c r="K282" s="111">
        <f t="shared" si="138"/>
        <v>12.829999999999998</v>
      </c>
      <c r="L282" s="111">
        <v>22.63</v>
      </c>
      <c r="M282" s="112">
        <v>32</v>
      </c>
      <c r="N282" s="112">
        <v>828</v>
      </c>
      <c r="O282" s="112">
        <v>0</v>
      </c>
      <c r="P282" s="109">
        <v>3445.9</v>
      </c>
      <c r="Q282" s="109">
        <v>3394.5</v>
      </c>
      <c r="R282" s="28">
        <f>VLOOKUP(G282,'[1]CTAZ Jan-25'!$I$167:$Z$2542,18,FALSE)</f>
        <v>3394.5</v>
      </c>
      <c r="S282" s="28">
        <f t="shared" si="143"/>
        <v>0</v>
      </c>
      <c r="T282" s="113">
        <f t="shared" si="125"/>
        <v>51.400000000000091</v>
      </c>
      <c r="U282" s="109">
        <v>1000</v>
      </c>
      <c r="V282" s="105">
        <f t="shared" si="127"/>
        <v>51400.000000000087</v>
      </c>
      <c r="W282" s="114">
        <v>0.65459999999999996</v>
      </c>
      <c r="X282" s="115">
        <v>51400.000000000087</v>
      </c>
      <c r="Y282" s="116">
        <v>0</v>
      </c>
      <c r="Z282" s="116">
        <v>0</v>
      </c>
      <c r="AA282" s="105">
        <v>0</v>
      </c>
      <c r="AB282" s="116">
        <v>0</v>
      </c>
      <c r="AC282" s="116">
        <v>52000</v>
      </c>
      <c r="AD282" s="117">
        <f t="shared" si="128"/>
        <v>52000</v>
      </c>
      <c r="AE282" s="116">
        <v>0</v>
      </c>
      <c r="AF282" s="116">
        <v>0</v>
      </c>
      <c r="AG282" s="118">
        <v>0</v>
      </c>
      <c r="AH282" s="116">
        <v>0</v>
      </c>
      <c r="AI282" s="119">
        <v>0</v>
      </c>
      <c r="AJ282" s="120">
        <f t="shared" si="126"/>
        <v>0</v>
      </c>
      <c r="AK282" s="121">
        <v>0</v>
      </c>
      <c r="AL282" s="121">
        <v>0</v>
      </c>
      <c r="AM282" s="121">
        <v>0</v>
      </c>
      <c r="AN282" s="122">
        <f t="shared" si="129"/>
        <v>103400.00000000009</v>
      </c>
      <c r="AO282" s="122"/>
      <c r="AP282" s="122"/>
      <c r="AQ282" s="116">
        <v>0</v>
      </c>
      <c r="AR282" s="123">
        <v>0</v>
      </c>
      <c r="AS282" s="124">
        <v>92033.2</v>
      </c>
      <c r="AT282" s="124">
        <v>0</v>
      </c>
      <c r="AU282" s="125">
        <f t="shared" si="130"/>
        <v>92033.2</v>
      </c>
      <c r="AV282" s="126">
        <f t="shared" si="131"/>
        <v>11366.80000000009</v>
      </c>
      <c r="AW282" s="127">
        <f t="shared" si="139"/>
        <v>10.993036750483636</v>
      </c>
      <c r="AX282" s="30">
        <f>VLOOKUP(G282,[2]Sheet4!$J$58:$AH$1975,25,FALSE)</f>
        <v>10.99</v>
      </c>
      <c r="AY282" s="30">
        <f t="shared" si="144"/>
        <v>3.0367504836359416E-3</v>
      </c>
      <c r="AZ282" s="128" t="str">
        <f t="shared" si="145"/>
        <v>10-15</v>
      </c>
      <c r="BA282" s="126">
        <f t="shared" si="152"/>
        <v>89.00696324951636</v>
      </c>
      <c r="BB282" s="126">
        <f t="shared" si="140"/>
        <v>89.00696324951636</v>
      </c>
      <c r="BC282" s="124">
        <v>13452561</v>
      </c>
      <c r="BD282" s="124">
        <v>891783.81000000052</v>
      </c>
      <c r="BE282" s="124">
        <v>542687.00000000047</v>
      </c>
      <c r="BF282" s="124">
        <v>13801657.810000001</v>
      </c>
      <c r="BG282" s="126">
        <f t="shared" si="132"/>
        <v>60.854098708071426</v>
      </c>
      <c r="BH282" s="127">
        <v>45.835614727082451</v>
      </c>
      <c r="BI282" s="129">
        <f t="shared" si="133"/>
        <v>45.835614727082451</v>
      </c>
      <c r="BJ282" s="129" t="str">
        <f t="shared" si="134"/>
        <v>&gt;30</v>
      </c>
      <c r="BK282" s="129">
        <f t="shared" si="135"/>
        <v>60.854098708071426</v>
      </c>
      <c r="BL282" s="129">
        <f t="shared" si="136"/>
        <v>45.835614727082451</v>
      </c>
      <c r="BM282" s="129" t="str">
        <f t="shared" si="141"/>
        <v>&gt;30</v>
      </c>
      <c r="BN282" s="116"/>
      <c r="BO282" s="120">
        <f t="shared" si="137"/>
        <v>92033.2</v>
      </c>
      <c r="BP282" s="127">
        <f t="shared" si="153"/>
        <v>10.993036750483636</v>
      </c>
      <c r="BQ282" s="128" t="str">
        <f t="shared" si="146"/>
        <v>10-15</v>
      </c>
      <c r="BR282" s="60"/>
      <c r="BS282" s="61"/>
      <c r="BT282" s="60"/>
      <c r="BU282" s="60"/>
      <c r="BV282" s="60"/>
      <c r="BW282" s="60"/>
      <c r="BX282" s="131"/>
    </row>
    <row r="283" spans="1:97" ht="44.25" hidden="1" customHeight="1" x14ac:dyDescent="0.25">
      <c r="A283" s="105">
        <v>41</v>
      </c>
      <c r="B283" s="106" t="s">
        <v>596</v>
      </c>
      <c r="C283" s="106" t="s">
        <v>602</v>
      </c>
      <c r="D283" s="107" t="s">
        <v>660</v>
      </c>
      <c r="E283" s="108" t="s">
        <v>705</v>
      </c>
      <c r="F283" s="108" t="s">
        <v>710</v>
      </c>
      <c r="G283" s="29" t="str">
        <f t="shared" si="142"/>
        <v>NERALAGUNTE_66F03-YARAMANCHAIAHNAHATTY</v>
      </c>
      <c r="H283" s="109" t="s">
        <v>711</v>
      </c>
      <c r="I283" s="109" t="s">
        <v>100</v>
      </c>
      <c r="J283" s="110">
        <v>16.579999999999998</v>
      </c>
      <c r="K283" s="111">
        <f t="shared" si="138"/>
        <v>15.850000000000001</v>
      </c>
      <c r="L283" s="111">
        <v>32.43</v>
      </c>
      <c r="M283" s="112">
        <v>34</v>
      </c>
      <c r="N283" s="112">
        <v>1</v>
      </c>
      <c r="O283" s="112">
        <v>225</v>
      </c>
      <c r="P283" s="109">
        <v>7423.3</v>
      </c>
      <c r="Q283" s="109">
        <v>7394.5</v>
      </c>
      <c r="R283" s="28">
        <f>VLOOKUP(G283,'[1]CTAZ Jan-25'!$I$167:$Z$2542,18,FALSE)</f>
        <v>7394.5</v>
      </c>
      <c r="S283" s="28">
        <f t="shared" si="143"/>
        <v>0</v>
      </c>
      <c r="T283" s="113">
        <f t="shared" si="125"/>
        <v>28.800000000000182</v>
      </c>
      <c r="U283" s="109">
        <v>1000</v>
      </c>
      <c r="V283" s="105">
        <f t="shared" si="127"/>
        <v>28800.000000000182</v>
      </c>
      <c r="W283" s="114">
        <v>0.65459999999999996</v>
      </c>
      <c r="X283" s="115">
        <v>28800.000000000182</v>
      </c>
      <c r="Y283" s="116">
        <v>0</v>
      </c>
      <c r="Z283" s="116">
        <v>0</v>
      </c>
      <c r="AA283" s="105">
        <v>0</v>
      </c>
      <c r="AB283" s="116">
        <v>0</v>
      </c>
      <c r="AC283" s="116">
        <v>180000</v>
      </c>
      <c r="AD283" s="117">
        <f t="shared" si="128"/>
        <v>180000</v>
      </c>
      <c r="AE283" s="116">
        <v>0</v>
      </c>
      <c r="AF283" s="116">
        <v>0</v>
      </c>
      <c r="AG283" s="118">
        <v>0</v>
      </c>
      <c r="AH283" s="116">
        <v>0</v>
      </c>
      <c r="AI283" s="119">
        <v>0</v>
      </c>
      <c r="AJ283" s="120">
        <f t="shared" si="126"/>
        <v>0</v>
      </c>
      <c r="AK283" s="121">
        <v>0</v>
      </c>
      <c r="AL283" s="121">
        <v>0</v>
      </c>
      <c r="AM283" s="121">
        <v>0</v>
      </c>
      <c r="AN283" s="122">
        <f t="shared" si="129"/>
        <v>208800.00000000017</v>
      </c>
      <c r="AO283" s="122"/>
      <c r="AP283" s="122"/>
      <c r="AQ283" s="116">
        <v>0</v>
      </c>
      <c r="AR283" s="123">
        <v>0</v>
      </c>
      <c r="AS283" s="124">
        <v>64</v>
      </c>
      <c r="AT283" s="124">
        <v>188900.04799999963</v>
      </c>
      <c r="AU283" s="125">
        <f t="shared" si="130"/>
        <v>188964.04799999963</v>
      </c>
      <c r="AV283" s="126">
        <f t="shared" si="131"/>
        <v>19835.952000000543</v>
      </c>
      <c r="AW283" s="127">
        <f t="shared" si="139"/>
        <v>9.4999770114945044</v>
      </c>
      <c r="AX283" s="30">
        <f>VLOOKUP(G283,[2]Sheet4!$J$58:$AH$1975,25,FALSE)</f>
        <v>9.5</v>
      </c>
      <c r="AY283" s="30">
        <f t="shared" si="144"/>
        <v>-2.2988505495646905E-5</v>
      </c>
      <c r="AZ283" s="128" t="str">
        <f t="shared" si="145"/>
        <v>5-10</v>
      </c>
      <c r="BA283" s="126">
        <f t="shared" si="152"/>
        <v>90.500022988505492</v>
      </c>
      <c r="BB283" s="126">
        <f t="shared" si="140"/>
        <v>90.500022988505492</v>
      </c>
      <c r="BC283" s="124">
        <v>655071.86999999988</v>
      </c>
      <c r="BD283" s="124">
        <v>1103354.170000002</v>
      </c>
      <c r="BE283" s="124">
        <v>1099398.2380000027</v>
      </c>
      <c r="BF283" s="124">
        <v>659028.02</v>
      </c>
      <c r="BG283" s="126">
        <f t="shared" si="132"/>
        <v>99.641463085239508</v>
      </c>
      <c r="BH283" s="127">
        <v>9.8244530017750353</v>
      </c>
      <c r="BI283" s="129">
        <f t="shared" si="133"/>
        <v>9.8244530017750353</v>
      </c>
      <c r="BJ283" s="129" t="str">
        <f t="shared" si="134"/>
        <v>5-10</v>
      </c>
      <c r="BK283" s="129">
        <f t="shared" si="135"/>
        <v>99.641463085239508</v>
      </c>
      <c r="BL283" s="129">
        <f t="shared" si="136"/>
        <v>9.8244530017750353</v>
      </c>
      <c r="BM283" s="129" t="str">
        <f t="shared" si="141"/>
        <v>5-10</v>
      </c>
      <c r="BN283" s="116"/>
      <c r="BO283" s="120">
        <f t="shared" si="137"/>
        <v>188964.04799999963</v>
      </c>
      <c r="BP283" s="127">
        <f t="shared" si="153"/>
        <v>9.4999770114945044</v>
      </c>
      <c r="BQ283" s="128" t="str">
        <f t="shared" si="146"/>
        <v>5-10</v>
      </c>
      <c r="BR283" s="137"/>
      <c r="BS283" s="138"/>
      <c r="BT283" s="137"/>
      <c r="BU283" s="134"/>
      <c r="BV283" s="137"/>
      <c r="BW283" s="137"/>
      <c r="BX283" s="131"/>
    </row>
    <row r="284" spans="1:97" ht="44.25" hidden="1" customHeight="1" x14ac:dyDescent="0.25">
      <c r="A284" s="105">
        <v>42</v>
      </c>
      <c r="B284" s="106" t="s">
        <v>596</v>
      </c>
      <c r="C284" s="106" t="s">
        <v>602</v>
      </c>
      <c r="D284" s="107" t="s">
        <v>660</v>
      </c>
      <c r="E284" s="108" t="s">
        <v>705</v>
      </c>
      <c r="F284" s="108" t="s">
        <v>712</v>
      </c>
      <c r="G284" s="29" t="str">
        <f t="shared" si="142"/>
        <v>NERALAGUNTE_66F04-KANIVE MARAMMA NJY</v>
      </c>
      <c r="H284" s="109" t="s">
        <v>713</v>
      </c>
      <c r="I284" s="109" t="s">
        <v>103</v>
      </c>
      <c r="J284" s="110">
        <v>10.25</v>
      </c>
      <c r="K284" s="111">
        <f t="shared" si="138"/>
        <v>9.18</v>
      </c>
      <c r="L284" s="111">
        <v>19.43</v>
      </c>
      <c r="M284" s="112">
        <v>33</v>
      </c>
      <c r="N284" s="112">
        <v>1015</v>
      </c>
      <c r="O284" s="112">
        <v>4</v>
      </c>
      <c r="P284" s="109">
        <v>6675.3</v>
      </c>
      <c r="Q284" s="109">
        <v>6516.9</v>
      </c>
      <c r="R284" s="28">
        <f>VLOOKUP(G284,'[1]CTAZ Jan-25'!$I$167:$Z$2542,18,FALSE)</f>
        <v>6516.9</v>
      </c>
      <c r="S284" s="28">
        <f t="shared" si="143"/>
        <v>0</v>
      </c>
      <c r="T284" s="113">
        <f t="shared" si="125"/>
        <v>158.40000000000055</v>
      </c>
      <c r="U284" s="109">
        <v>1000</v>
      </c>
      <c r="V284" s="105">
        <f t="shared" si="127"/>
        <v>158400.00000000055</v>
      </c>
      <c r="W284" s="114">
        <v>0.65459999999999996</v>
      </c>
      <c r="X284" s="115">
        <v>158400.00000000055</v>
      </c>
      <c r="Y284" s="116">
        <v>0</v>
      </c>
      <c r="Z284" s="116">
        <v>0</v>
      </c>
      <c r="AA284" s="105">
        <v>0</v>
      </c>
      <c r="AB284" s="116">
        <v>0</v>
      </c>
      <c r="AC284" s="116">
        <v>0</v>
      </c>
      <c r="AD284" s="117">
        <f t="shared" si="128"/>
        <v>0</v>
      </c>
      <c r="AE284" s="116">
        <v>0</v>
      </c>
      <c r="AF284" s="116">
        <v>0</v>
      </c>
      <c r="AG284" s="118">
        <v>0</v>
      </c>
      <c r="AH284" s="116">
        <v>0</v>
      </c>
      <c r="AI284" s="119">
        <v>0</v>
      </c>
      <c r="AJ284" s="120">
        <f t="shared" si="126"/>
        <v>0</v>
      </c>
      <c r="AK284" s="121">
        <v>0</v>
      </c>
      <c r="AL284" s="121">
        <v>0</v>
      </c>
      <c r="AM284" s="121">
        <v>0</v>
      </c>
      <c r="AN284" s="122">
        <f t="shared" si="129"/>
        <v>158400.00000000055</v>
      </c>
      <c r="AO284" s="122"/>
      <c r="AP284" s="122"/>
      <c r="AQ284" s="116">
        <v>0</v>
      </c>
      <c r="AR284" s="123">
        <v>0</v>
      </c>
      <c r="AS284" s="124">
        <v>135163</v>
      </c>
      <c r="AT284" s="124">
        <v>4251.8029999999999</v>
      </c>
      <c r="AU284" s="125">
        <f t="shared" si="130"/>
        <v>139414.80300000001</v>
      </c>
      <c r="AV284" s="126">
        <f t="shared" si="131"/>
        <v>18985.197000000539</v>
      </c>
      <c r="AW284" s="127">
        <f t="shared" si="139"/>
        <v>11.985604166666965</v>
      </c>
      <c r="AX284" s="30">
        <f>VLOOKUP(G284,[2]Sheet4!$J$58:$AH$1975,25,FALSE)</f>
        <v>11.99</v>
      </c>
      <c r="AY284" s="30">
        <f t="shared" si="144"/>
        <v>-4.3958333330351707E-3</v>
      </c>
      <c r="AZ284" s="128" t="str">
        <f t="shared" si="145"/>
        <v>10-15</v>
      </c>
      <c r="BA284" s="126">
        <f t="shared" si="152"/>
        <v>88.01439583333304</v>
      </c>
      <c r="BB284" s="126">
        <f t="shared" si="140"/>
        <v>88.01439583333304</v>
      </c>
      <c r="BC284" s="124">
        <v>25492841</v>
      </c>
      <c r="BD284" s="124">
        <v>1413386.663000002</v>
      </c>
      <c r="BE284" s="124">
        <v>716961.6630000025</v>
      </c>
      <c r="BF284" s="124">
        <v>26189266</v>
      </c>
      <c r="BG284" s="126">
        <f t="shared" si="132"/>
        <v>50.726505475734875</v>
      </c>
      <c r="BH284" s="127">
        <v>55.353372678169343</v>
      </c>
      <c r="BI284" s="129">
        <f t="shared" si="133"/>
        <v>55.353372678169343</v>
      </c>
      <c r="BJ284" s="129" t="str">
        <f t="shared" si="134"/>
        <v>&gt;30</v>
      </c>
      <c r="BK284" s="129">
        <f t="shared" si="135"/>
        <v>50.726505475734875</v>
      </c>
      <c r="BL284" s="129">
        <f t="shared" si="136"/>
        <v>55.353372678169343</v>
      </c>
      <c r="BM284" s="129" t="str">
        <f t="shared" si="141"/>
        <v>&gt;30</v>
      </c>
      <c r="BN284" s="116"/>
      <c r="BO284" s="120">
        <f t="shared" si="137"/>
        <v>139414.80300000001</v>
      </c>
      <c r="BP284" s="127">
        <f t="shared" si="153"/>
        <v>11.985604166666965</v>
      </c>
      <c r="BQ284" s="128" t="str">
        <f t="shared" si="146"/>
        <v>10-15</v>
      </c>
      <c r="BR284" s="60"/>
      <c r="BS284" s="61"/>
      <c r="BT284" s="60"/>
      <c r="BU284" s="60"/>
      <c r="BV284" s="60"/>
      <c r="BW284" s="60"/>
      <c r="BX284" s="131"/>
    </row>
    <row r="285" spans="1:97" ht="44.25" hidden="1" customHeight="1" x14ac:dyDescent="0.25">
      <c r="A285" s="105">
        <v>43</v>
      </c>
      <c r="B285" s="106" t="s">
        <v>596</v>
      </c>
      <c r="C285" s="106" t="s">
        <v>602</v>
      </c>
      <c r="D285" s="107" t="s">
        <v>660</v>
      </c>
      <c r="E285" s="108" t="s">
        <v>705</v>
      </c>
      <c r="F285" s="108" t="s">
        <v>714</v>
      </c>
      <c r="G285" s="29" t="str">
        <f t="shared" si="142"/>
        <v>NERALAGUNTE_66F05-BHATTAIAHNAHATTI</v>
      </c>
      <c r="H285" s="109" t="s">
        <v>715</v>
      </c>
      <c r="I285" s="109" t="s">
        <v>100</v>
      </c>
      <c r="J285" s="110">
        <v>10</v>
      </c>
      <c r="K285" s="111">
        <f t="shared" si="138"/>
        <v>20</v>
      </c>
      <c r="L285" s="111">
        <v>30</v>
      </c>
      <c r="M285" s="112">
        <v>115</v>
      </c>
      <c r="N285" s="112">
        <v>0</v>
      </c>
      <c r="O285" s="112">
        <v>142</v>
      </c>
      <c r="P285" s="109">
        <v>2183</v>
      </c>
      <c r="Q285" s="109">
        <v>2015.8</v>
      </c>
      <c r="R285" s="28">
        <f>VLOOKUP(G285,'[1]CTAZ Jan-25'!$I$167:$Z$2542,18,FALSE)</f>
        <v>2015.8</v>
      </c>
      <c r="S285" s="28">
        <f t="shared" si="143"/>
        <v>0</v>
      </c>
      <c r="T285" s="113">
        <f t="shared" si="125"/>
        <v>167.20000000000005</v>
      </c>
      <c r="U285" s="109">
        <v>2000</v>
      </c>
      <c r="V285" s="105">
        <f t="shared" si="127"/>
        <v>334400.00000000012</v>
      </c>
      <c r="W285" s="114">
        <v>0.65459999999999996</v>
      </c>
      <c r="X285" s="115">
        <v>334400.00000000012</v>
      </c>
      <c r="Y285" s="116">
        <v>0</v>
      </c>
      <c r="Z285" s="116">
        <v>0</v>
      </c>
      <c r="AA285" s="105">
        <v>0</v>
      </c>
      <c r="AB285" s="116">
        <v>0</v>
      </c>
      <c r="AC285" s="116">
        <v>0</v>
      </c>
      <c r="AD285" s="117">
        <f t="shared" si="128"/>
        <v>0</v>
      </c>
      <c r="AE285" s="116">
        <v>0</v>
      </c>
      <c r="AF285" s="116">
        <v>0</v>
      </c>
      <c r="AG285" s="118">
        <v>0</v>
      </c>
      <c r="AH285" s="116">
        <v>0</v>
      </c>
      <c r="AI285" s="119">
        <v>180000</v>
      </c>
      <c r="AJ285" s="120">
        <f t="shared" si="126"/>
        <v>180000</v>
      </c>
      <c r="AK285" s="121">
        <v>0</v>
      </c>
      <c r="AL285" s="121">
        <v>0</v>
      </c>
      <c r="AM285" s="121">
        <v>0</v>
      </c>
      <c r="AN285" s="122">
        <f t="shared" si="129"/>
        <v>154400.00000000012</v>
      </c>
      <c r="AO285" s="122"/>
      <c r="AP285" s="122"/>
      <c r="AQ285" s="116">
        <v>0</v>
      </c>
      <c r="AR285" s="123">
        <v>0</v>
      </c>
      <c r="AS285" s="124">
        <v>0</v>
      </c>
      <c r="AT285" s="124">
        <v>139732.18799999967</v>
      </c>
      <c r="AU285" s="125">
        <f t="shared" si="130"/>
        <v>139732.18799999967</v>
      </c>
      <c r="AV285" s="126">
        <f t="shared" si="131"/>
        <v>14667.812000000442</v>
      </c>
      <c r="AW285" s="127">
        <f t="shared" si="139"/>
        <v>9.499878238342248</v>
      </c>
      <c r="AX285" s="30">
        <f>VLOOKUP(G285,[2]Sheet4!$J$58:$AH$1975,25,FALSE)</f>
        <v>9.5</v>
      </c>
      <c r="AY285" s="30">
        <f t="shared" si="144"/>
        <v>-1.2176165775201753E-4</v>
      </c>
      <c r="AZ285" s="128" t="str">
        <f t="shared" si="145"/>
        <v>5-10</v>
      </c>
      <c r="BA285" s="126">
        <f t="shared" si="152"/>
        <v>90.500121761657752</v>
      </c>
      <c r="BB285" s="126">
        <f t="shared" si="140"/>
        <v>90.500121761657752</v>
      </c>
      <c r="BC285" s="124">
        <v>696998</v>
      </c>
      <c r="BD285" s="124">
        <v>813241.36499999848</v>
      </c>
      <c r="BE285" s="124">
        <v>813241.36499999848</v>
      </c>
      <c r="BF285" s="124">
        <v>696998</v>
      </c>
      <c r="BG285" s="126">
        <f t="shared" si="132"/>
        <v>100</v>
      </c>
      <c r="BH285" s="127">
        <v>9.4998782383422409</v>
      </c>
      <c r="BI285" s="129">
        <f t="shared" si="133"/>
        <v>9.4998782383422409</v>
      </c>
      <c r="BJ285" s="129" t="str">
        <f t="shared" si="134"/>
        <v>5-10</v>
      </c>
      <c r="BK285" s="129">
        <f t="shared" si="135"/>
        <v>100</v>
      </c>
      <c r="BL285" s="129">
        <f t="shared" si="136"/>
        <v>9.4998782383422409</v>
      </c>
      <c r="BM285" s="129" t="str">
        <f t="shared" si="141"/>
        <v>5-10</v>
      </c>
      <c r="BN285" s="116"/>
      <c r="BO285" s="120">
        <f t="shared" si="137"/>
        <v>139732.18799999967</v>
      </c>
      <c r="BP285" s="127">
        <f t="shared" si="153"/>
        <v>9.499878238342248</v>
      </c>
      <c r="BQ285" s="128" t="str">
        <f t="shared" si="146"/>
        <v>5-10</v>
      </c>
      <c r="BR285" s="60"/>
      <c r="BS285" s="61"/>
      <c r="BT285" s="60"/>
      <c r="BU285" s="60"/>
      <c r="BV285" s="60"/>
      <c r="BW285" s="60"/>
      <c r="BX285" s="131"/>
    </row>
    <row r="286" spans="1:97" ht="44.25" hidden="1" customHeight="1" x14ac:dyDescent="0.25">
      <c r="A286" s="105">
        <v>44</v>
      </c>
      <c r="B286" s="106" t="s">
        <v>596</v>
      </c>
      <c r="C286" s="106" t="s">
        <v>602</v>
      </c>
      <c r="D286" s="107" t="s">
        <v>660</v>
      </c>
      <c r="E286" s="108" t="s">
        <v>705</v>
      </c>
      <c r="F286" s="108" t="s">
        <v>716</v>
      </c>
      <c r="G286" s="29" t="str">
        <f t="shared" si="142"/>
        <v>NERALAGUNTE_66F06-KATAVVANAHALLY</v>
      </c>
      <c r="H286" s="109" t="s">
        <v>717</v>
      </c>
      <c r="I286" s="109" t="s">
        <v>100</v>
      </c>
      <c r="J286" s="110">
        <v>16</v>
      </c>
      <c r="K286" s="111">
        <f t="shared" si="138"/>
        <v>17</v>
      </c>
      <c r="L286" s="111">
        <v>33</v>
      </c>
      <c r="M286" s="112">
        <v>48</v>
      </c>
      <c r="N286" s="112">
        <v>1</v>
      </c>
      <c r="O286" s="112">
        <v>150</v>
      </c>
      <c r="P286" s="109">
        <v>2256.3000000000002</v>
      </c>
      <c r="Q286" s="109">
        <v>2172.6999999999998</v>
      </c>
      <c r="R286" s="28">
        <f>VLOOKUP(G286,'[1]CTAZ Jan-25'!$I$167:$Z$2542,18,FALSE)</f>
        <v>2172.6999999999998</v>
      </c>
      <c r="S286" s="28">
        <f t="shared" si="143"/>
        <v>0</v>
      </c>
      <c r="T286" s="113">
        <f t="shared" si="125"/>
        <v>83.600000000000364</v>
      </c>
      <c r="U286" s="109">
        <v>2000</v>
      </c>
      <c r="V286" s="105">
        <f t="shared" si="127"/>
        <v>167200.00000000073</v>
      </c>
      <c r="W286" s="114">
        <v>0.65459999999999996</v>
      </c>
      <c r="X286" s="115">
        <v>167200.00000000073</v>
      </c>
      <c r="Y286" s="116">
        <v>0</v>
      </c>
      <c r="Z286" s="116">
        <v>0</v>
      </c>
      <c r="AA286" s="105">
        <v>0</v>
      </c>
      <c r="AB286" s="116">
        <v>0</v>
      </c>
      <c r="AC286" s="116">
        <v>0</v>
      </c>
      <c r="AD286" s="117">
        <f t="shared" si="128"/>
        <v>0</v>
      </c>
      <c r="AE286" s="116">
        <v>0</v>
      </c>
      <c r="AF286" s="116">
        <v>0</v>
      </c>
      <c r="AG286" s="118">
        <v>0</v>
      </c>
      <c r="AH286" s="116">
        <v>0</v>
      </c>
      <c r="AI286" s="119">
        <v>0</v>
      </c>
      <c r="AJ286" s="120">
        <f t="shared" si="126"/>
        <v>0</v>
      </c>
      <c r="AK286" s="121">
        <v>0</v>
      </c>
      <c r="AL286" s="121">
        <v>0</v>
      </c>
      <c r="AM286" s="121">
        <v>0</v>
      </c>
      <c r="AN286" s="122">
        <f t="shared" si="129"/>
        <v>167200.00000000073</v>
      </c>
      <c r="AO286" s="122"/>
      <c r="AP286" s="122"/>
      <c r="AQ286" s="116">
        <v>0</v>
      </c>
      <c r="AR286" s="123">
        <v>0</v>
      </c>
      <c r="AS286" s="124">
        <v>481</v>
      </c>
      <c r="AT286" s="124">
        <v>150835.34799999971</v>
      </c>
      <c r="AU286" s="125">
        <f t="shared" si="130"/>
        <v>151316.34799999971</v>
      </c>
      <c r="AV286" s="126">
        <f t="shared" si="131"/>
        <v>15883.65200000102</v>
      </c>
      <c r="AW286" s="127">
        <f t="shared" si="139"/>
        <v>9.4997918660292768</v>
      </c>
      <c r="AX286" s="30">
        <f>VLOOKUP(G286,[2]Sheet4!$J$58:$AH$1975,25,FALSE)</f>
        <v>9.5</v>
      </c>
      <c r="AY286" s="30">
        <f t="shared" si="144"/>
        <v>-2.0813397072316775E-4</v>
      </c>
      <c r="AZ286" s="128" t="str">
        <f t="shared" si="145"/>
        <v>5-10</v>
      </c>
      <c r="BA286" s="126">
        <f t="shared" si="152"/>
        <v>90.50020813397073</v>
      </c>
      <c r="BB286" s="126">
        <f t="shared" si="140"/>
        <v>90.50020813397073</v>
      </c>
      <c r="BC286" s="124">
        <v>468333</v>
      </c>
      <c r="BD286" s="124">
        <v>883095.67099999904</v>
      </c>
      <c r="BE286" s="124">
        <v>883261.67399999907</v>
      </c>
      <c r="BF286" s="124">
        <v>468167.04000000004</v>
      </c>
      <c r="BG286" s="126">
        <f t="shared" si="132"/>
        <v>100.0187978500463</v>
      </c>
      <c r="BH286" s="127">
        <v>9.4827797726126697</v>
      </c>
      <c r="BI286" s="129">
        <f t="shared" si="133"/>
        <v>9.4827797726126697</v>
      </c>
      <c r="BJ286" s="129" t="str">
        <f t="shared" si="134"/>
        <v>5-10</v>
      </c>
      <c r="BK286" s="129">
        <f t="shared" si="135"/>
        <v>100</v>
      </c>
      <c r="BL286" s="129">
        <f t="shared" si="136"/>
        <v>9.4997918660292608</v>
      </c>
      <c r="BM286" s="129" t="str">
        <f t="shared" si="141"/>
        <v>5-10</v>
      </c>
      <c r="BN286" s="116"/>
      <c r="BO286" s="120">
        <f t="shared" si="137"/>
        <v>151316.34799999971</v>
      </c>
      <c r="BP286" s="127">
        <f t="shared" si="153"/>
        <v>9.4997918660292768</v>
      </c>
      <c r="BQ286" s="128" t="str">
        <f t="shared" si="146"/>
        <v>5-10</v>
      </c>
      <c r="BR286" s="60"/>
      <c r="BS286" s="61"/>
      <c r="BT286" s="60"/>
      <c r="BU286" s="60"/>
      <c r="BV286" s="60"/>
      <c r="BW286" s="60"/>
      <c r="BX286" s="131"/>
    </row>
    <row r="287" spans="1:97" ht="44.25" hidden="1" customHeight="1" x14ac:dyDescent="0.25">
      <c r="A287" s="105">
        <v>45</v>
      </c>
      <c r="B287" s="106" t="s">
        <v>596</v>
      </c>
      <c r="C287" s="106" t="s">
        <v>602</v>
      </c>
      <c r="D287" s="107" t="s">
        <v>602</v>
      </c>
      <c r="E287" s="108" t="s">
        <v>718</v>
      </c>
      <c r="F287" s="108" t="s">
        <v>719</v>
      </c>
      <c r="G287" s="29" t="str">
        <f t="shared" si="142"/>
        <v>THALLAK_66F01-DEVARAHALLI</v>
      </c>
      <c r="H287" s="109" t="s">
        <v>720</v>
      </c>
      <c r="I287" s="109" t="s">
        <v>100</v>
      </c>
      <c r="J287" s="110">
        <v>18.64</v>
      </c>
      <c r="K287" s="111">
        <f t="shared" si="138"/>
        <v>19.866499999999995</v>
      </c>
      <c r="L287" s="111">
        <v>38.506499999999996</v>
      </c>
      <c r="M287" s="112">
        <v>96</v>
      </c>
      <c r="N287" s="112">
        <v>1</v>
      </c>
      <c r="O287" s="112">
        <v>339</v>
      </c>
      <c r="P287" s="109">
        <v>427.51799999999997</v>
      </c>
      <c r="Q287" s="109">
        <v>416.822</v>
      </c>
      <c r="R287" s="28">
        <f>VLOOKUP(G287,'[1]CTAZ Jan-25'!$I$167:$Z$2542,18,FALSE)</f>
        <v>416.822</v>
      </c>
      <c r="S287" s="28">
        <f t="shared" si="143"/>
        <v>0</v>
      </c>
      <c r="T287" s="113">
        <f t="shared" si="125"/>
        <v>10.69599999999997</v>
      </c>
      <c r="U287" s="109">
        <v>20000</v>
      </c>
      <c r="V287" s="105">
        <f t="shared" si="127"/>
        <v>213919.99999999939</v>
      </c>
      <c r="W287" s="114">
        <v>0.25879999999999997</v>
      </c>
      <c r="X287" s="115">
        <v>213919.99999999939</v>
      </c>
      <c r="Y287" s="116">
        <v>0</v>
      </c>
      <c r="Z287" s="116">
        <v>0</v>
      </c>
      <c r="AA287" s="105">
        <v>0</v>
      </c>
      <c r="AB287" s="116">
        <v>0</v>
      </c>
      <c r="AC287" s="116">
        <v>185000</v>
      </c>
      <c r="AD287" s="117">
        <f t="shared" si="128"/>
        <v>185000</v>
      </c>
      <c r="AE287" s="116">
        <v>0</v>
      </c>
      <c r="AF287" s="116">
        <v>0</v>
      </c>
      <c r="AG287" s="118">
        <v>0</v>
      </c>
      <c r="AH287" s="116">
        <v>0</v>
      </c>
      <c r="AI287" s="119">
        <v>0</v>
      </c>
      <c r="AJ287" s="120">
        <f t="shared" si="126"/>
        <v>0</v>
      </c>
      <c r="AK287" s="121">
        <v>0</v>
      </c>
      <c r="AL287" s="121">
        <v>0</v>
      </c>
      <c r="AM287" s="121">
        <v>0</v>
      </c>
      <c r="AN287" s="122">
        <f t="shared" si="129"/>
        <v>398919.99999999942</v>
      </c>
      <c r="AO287" s="122"/>
      <c r="AP287" s="122"/>
      <c r="AQ287" s="116">
        <v>0</v>
      </c>
      <c r="AR287" s="123">
        <v>0</v>
      </c>
      <c r="AS287" s="124">
        <v>25</v>
      </c>
      <c r="AT287" s="124">
        <v>360998.24099999835</v>
      </c>
      <c r="AU287" s="125">
        <f t="shared" si="130"/>
        <v>361023.24099999835</v>
      </c>
      <c r="AV287" s="126">
        <f t="shared" si="131"/>
        <v>37896.759000001068</v>
      </c>
      <c r="AW287" s="127">
        <f t="shared" si="139"/>
        <v>9.4998393161538957</v>
      </c>
      <c r="AX287" s="30">
        <f>VLOOKUP(G287,[2]Sheet4!$J$58:$AH$1975,25,FALSE)</f>
        <v>9.5</v>
      </c>
      <c r="AY287" s="30">
        <f t="shared" si="144"/>
        <v>-1.6068384610434805E-4</v>
      </c>
      <c r="AZ287" s="128" t="str">
        <f t="shared" si="145"/>
        <v>5-10</v>
      </c>
      <c r="BA287" s="126">
        <f t="shared" si="152"/>
        <v>90.500160683846104</v>
      </c>
      <c r="BB287" s="126">
        <f t="shared" si="140"/>
        <v>90.500160683846104</v>
      </c>
      <c r="BC287" s="124">
        <v>9468186.2599999979</v>
      </c>
      <c r="BD287" s="124">
        <v>2102030.7070000079</v>
      </c>
      <c r="BE287" s="124">
        <v>2102059.7070000079</v>
      </c>
      <c r="BF287" s="124">
        <v>9468156.9900000002</v>
      </c>
      <c r="BG287" s="126">
        <f t="shared" si="132"/>
        <v>100.00137961828548</v>
      </c>
      <c r="BH287" s="127">
        <v>9.4985907593887138</v>
      </c>
      <c r="BI287" s="129">
        <f t="shared" si="133"/>
        <v>9.4985907593887138</v>
      </c>
      <c r="BJ287" s="129" t="str">
        <f t="shared" si="134"/>
        <v>5-10</v>
      </c>
      <c r="BK287" s="129">
        <f t="shared" si="135"/>
        <v>100</v>
      </c>
      <c r="BL287" s="129">
        <f t="shared" si="136"/>
        <v>9.4998393161539028</v>
      </c>
      <c r="BM287" s="129" t="str">
        <f t="shared" si="141"/>
        <v>5-10</v>
      </c>
      <c r="BN287" s="116"/>
      <c r="BO287" s="120">
        <f t="shared" si="137"/>
        <v>361023.24099999835</v>
      </c>
      <c r="BP287" s="127">
        <f t="shared" si="153"/>
        <v>9.4998393161538957</v>
      </c>
      <c r="BQ287" s="128" t="str">
        <f t="shared" si="146"/>
        <v>5-10</v>
      </c>
      <c r="BR287" s="60"/>
      <c r="BS287" s="61"/>
      <c r="BT287" s="60"/>
      <c r="BU287" s="60"/>
      <c r="BV287" s="60"/>
      <c r="BW287" s="60"/>
      <c r="BX287" s="131"/>
    </row>
    <row r="288" spans="1:97" ht="44.25" hidden="1" customHeight="1" x14ac:dyDescent="0.25">
      <c r="A288" s="105">
        <v>46</v>
      </c>
      <c r="B288" s="106" t="s">
        <v>596</v>
      </c>
      <c r="C288" s="106" t="s">
        <v>602</v>
      </c>
      <c r="D288" s="107" t="s">
        <v>602</v>
      </c>
      <c r="E288" s="108" t="s">
        <v>718</v>
      </c>
      <c r="F288" s="108" t="s">
        <v>721</v>
      </c>
      <c r="G288" s="29" t="str">
        <f t="shared" si="142"/>
        <v>THALLAK_66F02-NKHATTI</v>
      </c>
      <c r="H288" s="109" t="s">
        <v>722</v>
      </c>
      <c r="I288" s="109" t="s">
        <v>100</v>
      </c>
      <c r="J288" s="110">
        <v>21.48</v>
      </c>
      <c r="K288" s="111">
        <f t="shared" si="138"/>
        <v>13.02</v>
      </c>
      <c r="L288" s="111">
        <v>34.5</v>
      </c>
      <c r="M288" s="112">
        <v>77</v>
      </c>
      <c r="N288" s="112">
        <v>1</v>
      </c>
      <c r="O288" s="112">
        <v>313</v>
      </c>
      <c r="P288" s="109">
        <v>595.39599999999996</v>
      </c>
      <c r="Q288" s="109">
        <v>578.14400000000001</v>
      </c>
      <c r="R288" s="28">
        <f>VLOOKUP(G288,'[1]CTAZ Jan-25'!$I$167:$Z$2542,18,FALSE)</f>
        <v>578.14400000000001</v>
      </c>
      <c r="S288" s="28">
        <f t="shared" si="143"/>
        <v>0</v>
      </c>
      <c r="T288" s="113">
        <f t="shared" si="125"/>
        <v>17.251999999999953</v>
      </c>
      <c r="U288" s="109">
        <v>20000</v>
      </c>
      <c r="V288" s="105">
        <f t="shared" si="127"/>
        <v>345039.99999999907</v>
      </c>
      <c r="W288" s="114">
        <v>0.25879999999999997</v>
      </c>
      <c r="X288" s="115">
        <v>345039.99999999907</v>
      </c>
      <c r="Y288" s="116">
        <v>0</v>
      </c>
      <c r="Z288" s="116">
        <v>0</v>
      </c>
      <c r="AA288" s="105">
        <v>0</v>
      </c>
      <c r="AB288" s="116">
        <v>0</v>
      </c>
      <c r="AC288" s="116">
        <v>40000</v>
      </c>
      <c r="AD288" s="117">
        <f t="shared" si="128"/>
        <v>40000</v>
      </c>
      <c r="AE288" s="116">
        <v>0</v>
      </c>
      <c r="AF288" s="116">
        <v>0</v>
      </c>
      <c r="AG288" s="118">
        <v>0</v>
      </c>
      <c r="AH288" s="116">
        <v>0</v>
      </c>
      <c r="AI288" s="119">
        <v>0</v>
      </c>
      <c r="AJ288" s="120">
        <f t="shared" si="126"/>
        <v>0</v>
      </c>
      <c r="AK288" s="121">
        <v>0</v>
      </c>
      <c r="AL288" s="121">
        <v>0</v>
      </c>
      <c r="AM288" s="121">
        <v>0</v>
      </c>
      <c r="AN288" s="122">
        <f t="shared" si="129"/>
        <v>385039.99999999907</v>
      </c>
      <c r="AO288" s="122"/>
      <c r="AP288" s="122"/>
      <c r="AQ288" s="116">
        <v>0</v>
      </c>
      <c r="AR288" s="123">
        <v>0</v>
      </c>
      <c r="AS288" s="124">
        <v>2</v>
      </c>
      <c r="AT288" s="124">
        <v>348458.88000000059</v>
      </c>
      <c r="AU288" s="125">
        <f t="shared" si="130"/>
        <v>348460.88000000059</v>
      </c>
      <c r="AV288" s="126">
        <f t="shared" si="131"/>
        <v>36579.119999998482</v>
      </c>
      <c r="AW288" s="127">
        <f t="shared" si="139"/>
        <v>9.5000831082481216</v>
      </c>
      <c r="AX288" s="30">
        <f>VLOOKUP(G288,[2]Sheet4!$J$58:$AH$1975,25,FALSE)</f>
        <v>9.5</v>
      </c>
      <c r="AY288" s="30">
        <f t="shared" si="144"/>
        <v>8.3108248121632755E-5</v>
      </c>
      <c r="AZ288" s="128" t="str">
        <f t="shared" si="145"/>
        <v>5-10</v>
      </c>
      <c r="BA288" s="126">
        <f t="shared" si="152"/>
        <v>90.49991689175188</v>
      </c>
      <c r="BB288" s="126">
        <f t="shared" si="140"/>
        <v>90.49991689175188</v>
      </c>
      <c r="BC288" s="124">
        <v>7589223</v>
      </c>
      <c r="BD288" s="124">
        <v>2028288.7179999829</v>
      </c>
      <c r="BE288" s="124">
        <v>2028030.7179999829</v>
      </c>
      <c r="BF288" s="124">
        <v>7589483.4299999699</v>
      </c>
      <c r="BG288" s="126">
        <f t="shared" si="132"/>
        <v>99.987279917414597</v>
      </c>
      <c r="BH288" s="127">
        <v>9.5115947724164656</v>
      </c>
      <c r="BI288" s="129">
        <f t="shared" si="133"/>
        <v>9.5115947724164656</v>
      </c>
      <c r="BJ288" s="129" t="str">
        <f t="shared" si="134"/>
        <v>5-10</v>
      </c>
      <c r="BK288" s="129">
        <f t="shared" si="135"/>
        <v>99.987279917414597</v>
      </c>
      <c r="BL288" s="129">
        <f t="shared" si="136"/>
        <v>9.5115947724164656</v>
      </c>
      <c r="BM288" s="129" t="str">
        <f t="shared" si="141"/>
        <v>5-10</v>
      </c>
      <c r="BN288" s="116"/>
      <c r="BO288" s="120">
        <f t="shared" si="137"/>
        <v>348460.88000000059</v>
      </c>
      <c r="BP288" s="127">
        <f t="shared" si="153"/>
        <v>9.5000831082481216</v>
      </c>
      <c r="BQ288" s="128" t="str">
        <f t="shared" si="146"/>
        <v>5-10</v>
      </c>
      <c r="BR288" s="60"/>
      <c r="BS288" s="61"/>
      <c r="BT288" s="60"/>
      <c r="BU288" s="60"/>
      <c r="BV288" s="60"/>
      <c r="BW288" s="60"/>
      <c r="BX288" s="131"/>
    </row>
    <row r="289" spans="1:76" ht="44.25" hidden="1" customHeight="1" x14ac:dyDescent="0.25">
      <c r="A289" s="105">
        <v>47</v>
      </c>
      <c r="B289" s="106" t="s">
        <v>596</v>
      </c>
      <c r="C289" s="106" t="s">
        <v>602</v>
      </c>
      <c r="D289" s="107" t="s">
        <v>602</v>
      </c>
      <c r="E289" s="108" t="s">
        <v>718</v>
      </c>
      <c r="F289" s="108" t="s">
        <v>723</v>
      </c>
      <c r="G289" s="29" t="str">
        <f t="shared" si="142"/>
        <v>THALLAK_66F03-BRHALLI</v>
      </c>
      <c r="H289" s="109" t="s">
        <v>724</v>
      </c>
      <c r="I289" s="109" t="s">
        <v>100</v>
      </c>
      <c r="J289" s="110">
        <v>21.65</v>
      </c>
      <c r="K289" s="111">
        <f t="shared" si="138"/>
        <v>13.350000000000001</v>
      </c>
      <c r="L289" s="111">
        <v>35</v>
      </c>
      <c r="M289" s="112">
        <v>113</v>
      </c>
      <c r="N289" s="112">
        <v>6</v>
      </c>
      <c r="O289" s="112">
        <v>294</v>
      </c>
      <c r="P289" s="109">
        <v>388.53500000000003</v>
      </c>
      <c r="Q289" s="109">
        <v>379.46199999999999</v>
      </c>
      <c r="R289" s="28">
        <f>VLOOKUP(G289,'[1]CTAZ Jan-25'!$I$167:$Z$2542,18,FALSE)</f>
        <v>379.46199999999999</v>
      </c>
      <c r="S289" s="28">
        <f t="shared" si="143"/>
        <v>0</v>
      </c>
      <c r="T289" s="113">
        <f t="shared" si="125"/>
        <v>9.0730000000000359</v>
      </c>
      <c r="U289" s="109">
        <v>40000</v>
      </c>
      <c r="V289" s="105">
        <f t="shared" si="127"/>
        <v>362920.00000000146</v>
      </c>
      <c r="W289" s="114">
        <v>0.25879999999999997</v>
      </c>
      <c r="X289" s="115">
        <v>362920.00000000146</v>
      </c>
      <c r="Y289" s="116">
        <v>0</v>
      </c>
      <c r="Z289" s="116">
        <v>0</v>
      </c>
      <c r="AA289" s="105">
        <v>0</v>
      </c>
      <c r="AB289" s="116">
        <v>0</v>
      </c>
      <c r="AC289" s="116">
        <v>0</v>
      </c>
      <c r="AD289" s="117">
        <f t="shared" si="128"/>
        <v>0</v>
      </c>
      <c r="AE289" s="116">
        <v>0</v>
      </c>
      <c r="AF289" s="116">
        <v>0</v>
      </c>
      <c r="AG289" s="118">
        <v>0</v>
      </c>
      <c r="AH289" s="116">
        <v>0</v>
      </c>
      <c r="AI289" s="119">
        <v>0</v>
      </c>
      <c r="AJ289" s="120">
        <f t="shared" si="126"/>
        <v>0</v>
      </c>
      <c r="AK289" s="121">
        <v>0</v>
      </c>
      <c r="AL289" s="121">
        <v>0</v>
      </c>
      <c r="AM289" s="121">
        <v>0</v>
      </c>
      <c r="AN289" s="122">
        <f t="shared" si="129"/>
        <v>362920.00000000146</v>
      </c>
      <c r="AO289" s="122"/>
      <c r="AP289" s="122"/>
      <c r="AQ289" s="116">
        <v>0</v>
      </c>
      <c r="AR289" s="123">
        <v>0</v>
      </c>
      <c r="AS289" s="124">
        <v>177</v>
      </c>
      <c r="AT289" s="124">
        <v>328265.73999999912</v>
      </c>
      <c r="AU289" s="125">
        <f t="shared" si="130"/>
        <v>328442.73999999912</v>
      </c>
      <c r="AV289" s="126">
        <f t="shared" si="131"/>
        <v>34477.260000002338</v>
      </c>
      <c r="AW289" s="127">
        <f t="shared" si="139"/>
        <v>9.499961424005896</v>
      </c>
      <c r="AX289" s="30">
        <f>VLOOKUP(G289,[2]Sheet4!$J$58:$AH$1975,25,FALSE)</f>
        <v>9.5</v>
      </c>
      <c r="AY289" s="30">
        <f t="shared" si="144"/>
        <v>-3.8575994103950961E-5</v>
      </c>
      <c r="AZ289" s="128" t="str">
        <f t="shared" si="145"/>
        <v>5-10</v>
      </c>
      <c r="BA289" s="126">
        <f t="shared" si="152"/>
        <v>90.500038575994097</v>
      </c>
      <c r="BB289" s="126">
        <f t="shared" si="140"/>
        <v>90.500038575994097</v>
      </c>
      <c r="BC289" s="124">
        <v>7068758.6900000013</v>
      </c>
      <c r="BD289" s="124">
        <v>1912877.1550000045</v>
      </c>
      <c r="BE289" s="124">
        <v>1913371.1550000045</v>
      </c>
      <c r="BF289" s="124">
        <v>7068264.5500000035</v>
      </c>
      <c r="BG289" s="126">
        <f t="shared" si="132"/>
        <v>100.02582497253987</v>
      </c>
      <c r="BH289" s="127">
        <v>9.4765898138950746</v>
      </c>
      <c r="BI289" s="129">
        <f t="shared" si="133"/>
        <v>9.4765898138950746</v>
      </c>
      <c r="BJ289" s="129" t="str">
        <f t="shared" si="134"/>
        <v>5-10</v>
      </c>
      <c r="BK289" s="129">
        <f t="shared" si="135"/>
        <v>100</v>
      </c>
      <c r="BL289" s="129">
        <f t="shared" si="136"/>
        <v>9.4999614240059103</v>
      </c>
      <c r="BM289" s="129" t="str">
        <f t="shared" si="141"/>
        <v>5-10</v>
      </c>
      <c r="BN289" s="116"/>
      <c r="BO289" s="120">
        <f t="shared" si="137"/>
        <v>328442.73999999912</v>
      </c>
      <c r="BP289" s="127">
        <f t="shared" si="153"/>
        <v>9.499961424005896</v>
      </c>
      <c r="BQ289" s="128" t="str">
        <f t="shared" si="146"/>
        <v>5-10</v>
      </c>
      <c r="BR289" s="60"/>
      <c r="BS289" s="61"/>
      <c r="BT289" s="60"/>
      <c r="BU289" s="60"/>
      <c r="BV289" s="60"/>
      <c r="BW289" s="60"/>
      <c r="BX289" s="131"/>
    </row>
    <row r="290" spans="1:76" ht="44.25" hidden="1" customHeight="1" x14ac:dyDescent="0.25">
      <c r="A290" s="105">
        <v>48</v>
      </c>
      <c r="B290" s="106" t="s">
        <v>596</v>
      </c>
      <c r="C290" s="106" t="s">
        <v>602</v>
      </c>
      <c r="D290" s="107" t="s">
        <v>602</v>
      </c>
      <c r="E290" s="108" t="s">
        <v>718</v>
      </c>
      <c r="F290" s="108" t="s">
        <v>725</v>
      </c>
      <c r="G290" s="29" t="str">
        <f t="shared" si="142"/>
        <v>THALLAK_66F04-VALSE</v>
      </c>
      <c r="H290" s="109" t="s">
        <v>726</v>
      </c>
      <c r="I290" s="109" t="s">
        <v>100</v>
      </c>
      <c r="J290" s="110">
        <v>17.559999999999999</v>
      </c>
      <c r="K290" s="111">
        <f t="shared" si="138"/>
        <v>20.87</v>
      </c>
      <c r="L290" s="111">
        <v>38.43</v>
      </c>
      <c r="M290" s="112">
        <v>107</v>
      </c>
      <c r="N290" s="112">
        <v>3</v>
      </c>
      <c r="O290" s="112">
        <v>501</v>
      </c>
      <c r="P290" s="109">
        <v>572.80100000000004</v>
      </c>
      <c r="Q290" s="109">
        <v>554.96799999999996</v>
      </c>
      <c r="R290" s="28">
        <f>VLOOKUP(G290,'[1]CTAZ Jan-25'!$I$167:$Z$2542,18,FALSE)</f>
        <v>554.96799999999996</v>
      </c>
      <c r="S290" s="28">
        <f t="shared" si="143"/>
        <v>0</v>
      </c>
      <c r="T290" s="113">
        <f t="shared" si="125"/>
        <v>17.833000000000084</v>
      </c>
      <c r="U290" s="109">
        <v>40000</v>
      </c>
      <c r="V290" s="105">
        <f t="shared" si="127"/>
        <v>713320.00000000338</v>
      </c>
      <c r="W290" s="114">
        <v>0.35185</v>
      </c>
      <c r="X290" s="115">
        <v>713320.00000000338</v>
      </c>
      <c r="Y290" s="116">
        <v>0</v>
      </c>
      <c r="Z290" s="116">
        <v>0</v>
      </c>
      <c r="AA290" s="105">
        <v>0</v>
      </c>
      <c r="AB290" s="116">
        <v>0</v>
      </c>
      <c r="AC290" s="116">
        <v>0</v>
      </c>
      <c r="AD290" s="117">
        <f t="shared" si="128"/>
        <v>0</v>
      </c>
      <c r="AE290" s="116">
        <v>0</v>
      </c>
      <c r="AF290" s="116">
        <v>0</v>
      </c>
      <c r="AG290" s="118">
        <v>0</v>
      </c>
      <c r="AH290" s="116">
        <v>0</v>
      </c>
      <c r="AI290" s="119">
        <v>105000</v>
      </c>
      <c r="AJ290" s="120">
        <f t="shared" si="126"/>
        <v>105000</v>
      </c>
      <c r="AK290" s="121">
        <v>0</v>
      </c>
      <c r="AL290" s="121">
        <v>0</v>
      </c>
      <c r="AM290" s="121">
        <v>0</v>
      </c>
      <c r="AN290" s="122">
        <f t="shared" si="129"/>
        <v>608320.00000000338</v>
      </c>
      <c r="AO290" s="122"/>
      <c r="AP290" s="122"/>
      <c r="AQ290" s="116">
        <v>0</v>
      </c>
      <c r="AR290" s="123">
        <v>0</v>
      </c>
      <c r="AS290" s="124">
        <v>67</v>
      </c>
      <c r="AT290" s="124">
        <v>550463.19900000084</v>
      </c>
      <c r="AU290" s="125">
        <f t="shared" si="130"/>
        <v>550530.19900000084</v>
      </c>
      <c r="AV290" s="126">
        <f t="shared" si="131"/>
        <v>57789.801000002539</v>
      </c>
      <c r="AW290" s="127">
        <f t="shared" si="139"/>
        <v>9.4999015320887388</v>
      </c>
      <c r="AX290" s="30">
        <f>VLOOKUP(G290,[2]Sheet4!$J$58:$AH$1975,25,FALSE)</f>
        <v>9.5</v>
      </c>
      <c r="AY290" s="30">
        <f t="shared" si="144"/>
        <v>-9.8467911261224117E-5</v>
      </c>
      <c r="AZ290" s="128" t="str">
        <f t="shared" si="145"/>
        <v>5-10</v>
      </c>
      <c r="BA290" s="126">
        <f t="shared" si="152"/>
        <v>90.500098467911258</v>
      </c>
      <c r="BB290" s="126">
        <f t="shared" si="140"/>
        <v>90.500098467911258</v>
      </c>
      <c r="BC290" s="124">
        <v>10708643.109999999</v>
      </c>
      <c r="BD290" s="124">
        <v>3204825.159999989</v>
      </c>
      <c r="BE290" s="124">
        <v>3204584.159999989</v>
      </c>
      <c r="BF290" s="124">
        <v>10708880.650000049</v>
      </c>
      <c r="BG290" s="126">
        <f t="shared" si="132"/>
        <v>99.992480088991812</v>
      </c>
      <c r="BH290" s="127">
        <v>9.506707058955854</v>
      </c>
      <c r="BI290" s="129">
        <f t="shared" si="133"/>
        <v>9.506707058955854</v>
      </c>
      <c r="BJ290" s="129" t="str">
        <f t="shared" si="134"/>
        <v>5-10</v>
      </c>
      <c r="BK290" s="129">
        <f t="shared" si="135"/>
        <v>99.992480088991812</v>
      </c>
      <c r="BL290" s="129">
        <f t="shared" si="136"/>
        <v>9.506707058955854</v>
      </c>
      <c r="BM290" s="129" t="str">
        <f t="shared" si="141"/>
        <v>5-10</v>
      </c>
      <c r="BN290" s="116"/>
      <c r="BO290" s="120">
        <f t="shared" si="137"/>
        <v>550530.19900000084</v>
      </c>
      <c r="BP290" s="127">
        <f t="shared" si="153"/>
        <v>9.4999015320887388</v>
      </c>
      <c r="BQ290" s="128" t="str">
        <f t="shared" si="146"/>
        <v>5-10</v>
      </c>
      <c r="BR290" s="60"/>
      <c r="BS290" s="61"/>
      <c r="BT290" s="60"/>
      <c r="BU290" s="60"/>
      <c r="BV290" s="60"/>
      <c r="BW290" s="60"/>
      <c r="BX290" s="131"/>
    </row>
    <row r="291" spans="1:76" ht="44.25" hidden="1" customHeight="1" x14ac:dyDescent="0.25">
      <c r="A291" s="105">
        <v>49</v>
      </c>
      <c r="B291" s="106" t="s">
        <v>596</v>
      </c>
      <c r="C291" s="106" t="s">
        <v>602</v>
      </c>
      <c r="D291" s="107" t="s">
        <v>602</v>
      </c>
      <c r="E291" s="108" t="s">
        <v>718</v>
      </c>
      <c r="F291" s="108" t="s">
        <v>727</v>
      </c>
      <c r="G291" s="29" t="str">
        <f t="shared" si="142"/>
        <v>THALLAK_66F05-HIREHALLI</v>
      </c>
      <c r="H291" s="109" t="s">
        <v>728</v>
      </c>
      <c r="I291" s="109" t="s">
        <v>100</v>
      </c>
      <c r="J291" s="110">
        <v>17.98</v>
      </c>
      <c r="K291" s="111">
        <f t="shared" si="138"/>
        <v>19.02</v>
      </c>
      <c r="L291" s="111">
        <v>37</v>
      </c>
      <c r="M291" s="112">
        <v>116</v>
      </c>
      <c r="N291" s="112">
        <v>1</v>
      </c>
      <c r="O291" s="112">
        <v>330</v>
      </c>
      <c r="P291" s="109">
        <v>861.27700000000004</v>
      </c>
      <c r="Q291" s="109">
        <v>838.46100000000001</v>
      </c>
      <c r="R291" s="28">
        <f>VLOOKUP(G291,'[1]CTAZ Jan-25'!$I$167:$Z$2542,18,FALSE)</f>
        <v>838.46100000000001</v>
      </c>
      <c r="S291" s="28">
        <f t="shared" si="143"/>
        <v>0</v>
      </c>
      <c r="T291" s="113">
        <f t="shared" si="125"/>
        <v>22.816000000000031</v>
      </c>
      <c r="U291" s="109">
        <v>20000</v>
      </c>
      <c r="V291" s="105">
        <f t="shared" si="127"/>
        <v>456320.00000000064</v>
      </c>
      <c r="W291" s="114">
        <v>0.35185</v>
      </c>
      <c r="X291" s="115">
        <v>456320.00000000064</v>
      </c>
      <c r="Y291" s="116">
        <v>0</v>
      </c>
      <c r="Z291" s="116">
        <v>0</v>
      </c>
      <c r="AA291" s="105">
        <v>0</v>
      </c>
      <c r="AB291" s="116">
        <v>0</v>
      </c>
      <c r="AC291" s="116">
        <v>0</v>
      </c>
      <c r="AD291" s="117">
        <f t="shared" si="128"/>
        <v>0</v>
      </c>
      <c r="AE291" s="116">
        <v>0</v>
      </c>
      <c r="AF291" s="116">
        <v>0</v>
      </c>
      <c r="AG291" s="118">
        <v>0</v>
      </c>
      <c r="AH291" s="116">
        <v>0</v>
      </c>
      <c r="AI291" s="119">
        <v>47000</v>
      </c>
      <c r="AJ291" s="120">
        <f>(AG291*AH291)+AI291</f>
        <v>47000</v>
      </c>
      <c r="AK291" s="121">
        <v>0</v>
      </c>
      <c r="AL291" s="121">
        <v>0</v>
      </c>
      <c r="AM291" s="121">
        <v>0</v>
      </c>
      <c r="AN291" s="122">
        <f t="shared" si="129"/>
        <v>409320.00000000064</v>
      </c>
      <c r="AO291" s="122"/>
      <c r="AP291" s="122"/>
      <c r="AQ291" s="116">
        <v>0</v>
      </c>
      <c r="AR291" s="123">
        <v>0</v>
      </c>
      <c r="AS291" s="124">
        <v>5</v>
      </c>
      <c r="AT291" s="124">
        <v>370430.52900000103</v>
      </c>
      <c r="AU291" s="125">
        <f t="shared" si="130"/>
        <v>370435.52900000103</v>
      </c>
      <c r="AV291" s="126">
        <f t="shared" si="131"/>
        <v>38884.470999999612</v>
      </c>
      <c r="AW291" s="127">
        <f t="shared" si="139"/>
        <v>9.4997730382096037</v>
      </c>
      <c r="AX291" s="30">
        <f>VLOOKUP(G291,[2]Sheet4!$J$58:$AH$1975,25,FALSE)</f>
        <v>9.5</v>
      </c>
      <c r="AY291" s="30">
        <f t="shared" si="144"/>
        <v>-2.2696179039627395E-4</v>
      </c>
      <c r="AZ291" s="128" t="str">
        <f t="shared" si="145"/>
        <v>5-10</v>
      </c>
      <c r="BA291" s="126">
        <f t="shared" si="152"/>
        <v>90.500226961790403</v>
      </c>
      <c r="BB291" s="126">
        <f t="shared" si="140"/>
        <v>90.500226961790403</v>
      </c>
      <c r="BC291" s="124">
        <v>6550900.0099999998</v>
      </c>
      <c r="BD291" s="124">
        <v>2156068.5730000129</v>
      </c>
      <c r="BE291" s="124">
        <v>2155905.5730000129</v>
      </c>
      <c r="BF291" s="124">
        <v>6551061.7400000077</v>
      </c>
      <c r="BG291" s="126">
        <f t="shared" si="132"/>
        <v>99.992439943606556</v>
      </c>
      <c r="BH291" s="127">
        <v>9.5066149064040992</v>
      </c>
      <c r="BI291" s="129">
        <f t="shared" si="133"/>
        <v>9.5066149064040992</v>
      </c>
      <c r="BJ291" s="129" t="str">
        <f t="shared" si="134"/>
        <v>5-10</v>
      </c>
      <c r="BK291" s="129">
        <f t="shared" si="135"/>
        <v>99.992439943606556</v>
      </c>
      <c r="BL291" s="129">
        <f t="shared" si="136"/>
        <v>9.5066149064040992</v>
      </c>
      <c r="BM291" s="129" t="str">
        <f t="shared" si="141"/>
        <v>5-10</v>
      </c>
      <c r="BN291" s="116"/>
      <c r="BO291" s="120">
        <f t="shared" si="137"/>
        <v>370435.52900000103</v>
      </c>
      <c r="BP291" s="127">
        <f t="shared" si="153"/>
        <v>9.4997730382096037</v>
      </c>
      <c r="BQ291" s="128" t="str">
        <f t="shared" si="146"/>
        <v>5-10</v>
      </c>
      <c r="BR291" s="60"/>
      <c r="BS291" s="61"/>
      <c r="BT291" s="60"/>
      <c r="BU291" s="60"/>
      <c r="BV291" s="60"/>
      <c r="BW291" s="60"/>
      <c r="BX291" s="131"/>
    </row>
    <row r="292" spans="1:76" ht="44.25" hidden="1" customHeight="1" x14ac:dyDescent="0.25">
      <c r="A292" s="105">
        <v>50</v>
      </c>
      <c r="B292" s="106" t="s">
        <v>596</v>
      </c>
      <c r="C292" s="106" t="s">
        <v>602</v>
      </c>
      <c r="D292" s="107" t="s">
        <v>602</v>
      </c>
      <c r="E292" s="108" t="s">
        <v>718</v>
      </c>
      <c r="F292" s="108" t="s">
        <v>729</v>
      </c>
      <c r="G292" s="29" t="str">
        <f t="shared" si="142"/>
        <v>THALLAK_66F06-CHIKKAMMANAHALLI</v>
      </c>
      <c r="H292" s="109" t="s">
        <v>730</v>
      </c>
      <c r="I292" s="109" t="s">
        <v>100</v>
      </c>
      <c r="J292" s="110">
        <v>22.65</v>
      </c>
      <c r="K292" s="111">
        <f t="shared" si="138"/>
        <v>15.586500000000001</v>
      </c>
      <c r="L292" s="111">
        <v>38.236499999999999</v>
      </c>
      <c r="M292" s="112">
        <v>60</v>
      </c>
      <c r="N292" s="112">
        <v>9</v>
      </c>
      <c r="O292" s="112">
        <v>395</v>
      </c>
      <c r="P292" s="109">
        <v>112.48</v>
      </c>
      <c r="Q292" s="109">
        <v>98.61</v>
      </c>
      <c r="R292" s="28">
        <f>VLOOKUP(G292,'[1]CTAZ Jan-25'!$I$167:$Z$2542,18,FALSE)</f>
        <v>98.61</v>
      </c>
      <c r="S292" s="28">
        <f t="shared" si="143"/>
        <v>0</v>
      </c>
      <c r="T292" s="113">
        <f t="shared" si="125"/>
        <v>13.870000000000005</v>
      </c>
      <c r="U292" s="109">
        <v>20000</v>
      </c>
      <c r="V292" s="105">
        <f t="shared" si="127"/>
        <v>277400.00000000012</v>
      </c>
      <c r="W292" s="114">
        <v>0.35185</v>
      </c>
      <c r="X292" s="115">
        <v>277400.00000000012</v>
      </c>
      <c r="Y292" s="116">
        <v>0</v>
      </c>
      <c r="Z292" s="116">
        <v>0</v>
      </c>
      <c r="AA292" s="105">
        <v>0</v>
      </c>
      <c r="AB292" s="116">
        <v>0</v>
      </c>
      <c r="AC292" s="116">
        <v>198000</v>
      </c>
      <c r="AD292" s="117">
        <f t="shared" si="128"/>
        <v>198000</v>
      </c>
      <c r="AE292" s="116">
        <v>0</v>
      </c>
      <c r="AF292" s="116">
        <v>0</v>
      </c>
      <c r="AG292" s="118">
        <v>0</v>
      </c>
      <c r="AH292" s="116">
        <v>0</v>
      </c>
      <c r="AI292" s="119">
        <v>0</v>
      </c>
      <c r="AJ292" s="120">
        <f t="shared" si="126"/>
        <v>0</v>
      </c>
      <c r="AK292" s="121">
        <v>0</v>
      </c>
      <c r="AL292" s="121">
        <v>0</v>
      </c>
      <c r="AM292" s="121">
        <v>0</v>
      </c>
      <c r="AN292" s="122">
        <f t="shared" si="129"/>
        <v>475400.00000000012</v>
      </c>
      <c r="AO292" s="122"/>
      <c r="AP292" s="122"/>
      <c r="AQ292" s="116">
        <v>0</v>
      </c>
      <c r="AR292" s="123">
        <v>0</v>
      </c>
      <c r="AS292" s="124">
        <v>1082</v>
      </c>
      <c r="AT292" s="124">
        <v>429155.31999999611</v>
      </c>
      <c r="AU292" s="125">
        <f t="shared" si="130"/>
        <v>430237.31999999611</v>
      </c>
      <c r="AV292" s="126">
        <f t="shared" si="131"/>
        <v>45162.680000004009</v>
      </c>
      <c r="AW292" s="127">
        <f t="shared" si="139"/>
        <v>9.4999326882633568</v>
      </c>
      <c r="AX292" s="30">
        <f>VLOOKUP(G292,[2]Sheet4!$J$58:$AH$1975,25,FALSE)</f>
        <v>9.5</v>
      </c>
      <c r="AY292" s="30">
        <f t="shared" si="144"/>
        <v>-6.7311736643205222E-5</v>
      </c>
      <c r="AZ292" s="128" t="str">
        <f t="shared" si="145"/>
        <v>5-10</v>
      </c>
      <c r="BA292" s="126">
        <f t="shared" si="152"/>
        <v>90.500067311736643</v>
      </c>
      <c r="BB292" s="126">
        <f t="shared" si="140"/>
        <v>90.500067311736643</v>
      </c>
      <c r="BC292" s="124">
        <v>9274582.620000001</v>
      </c>
      <c r="BD292" s="124">
        <v>2511224.843000005</v>
      </c>
      <c r="BE292" s="124">
        <v>2504528.8430000055</v>
      </c>
      <c r="BF292" s="124">
        <v>9281279.0300000012</v>
      </c>
      <c r="BG292" s="126">
        <f t="shared" si="132"/>
        <v>99.733357209384707</v>
      </c>
      <c r="BH292" s="127">
        <v>9.7412445932520857</v>
      </c>
      <c r="BI292" s="129">
        <f t="shared" si="133"/>
        <v>9.7412445932520857</v>
      </c>
      <c r="BJ292" s="129" t="str">
        <f t="shared" si="134"/>
        <v>5-10</v>
      </c>
      <c r="BK292" s="129">
        <f t="shared" si="135"/>
        <v>99.733357209384707</v>
      </c>
      <c r="BL292" s="129">
        <f t="shared" si="136"/>
        <v>9.7412445932520857</v>
      </c>
      <c r="BM292" s="129" t="str">
        <f t="shared" si="141"/>
        <v>5-10</v>
      </c>
      <c r="BN292" s="116"/>
      <c r="BO292" s="120">
        <f t="shared" si="137"/>
        <v>430237.31999999611</v>
      </c>
      <c r="BP292" s="127">
        <f t="shared" si="153"/>
        <v>9.4999326882633568</v>
      </c>
      <c r="BQ292" s="128" t="str">
        <f t="shared" si="146"/>
        <v>5-10</v>
      </c>
      <c r="BR292" s="60"/>
      <c r="BS292" s="61"/>
      <c r="BT292" s="60"/>
      <c r="BU292" s="60"/>
      <c r="BV292" s="60"/>
      <c r="BW292" s="60"/>
      <c r="BX292" s="131"/>
    </row>
    <row r="293" spans="1:76" ht="44.25" hidden="1" customHeight="1" x14ac:dyDescent="0.25">
      <c r="A293" s="105">
        <v>51</v>
      </c>
      <c r="B293" s="106" t="s">
        <v>596</v>
      </c>
      <c r="C293" s="106" t="s">
        <v>602</v>
      </c>
      <c r="D293" s="107" t="s">
        <v>602</v>
      </c>
      <c r="E293" s="108" t="s">
        <v>718</v>
      </c>
      <c r="F293" s="108" t="s">
        <v>731</v>
      </c>
      <c r="G293" s="29" t="str">
        <f t="shared" si="142"/>
        <v>THALLAK_66F07-THALLAK</v>
      </c>
      <c r="H293" s="109" t="s">
        <v>732</v>
      </c>
      <c r="I293" s="109" t="s">
        <v>103</v>
      </c>
      <c r="J293" s="110">
        <v>23.75</v>
      </c>
      <c r="K293" s="111">
        <f t="shared" si="138"/>
        <v>11.68</v>
      </c>
      <c r="L293" s="111">
        <v>35.43</v>
      </c>
      <c r="M293" s="112">
        <v>37</v>
      </c>
      <c r="N293" s="112">
        <v>1934</v>
      </c>
      <c r="O293" s="112">
        <v>1</v>
      </c>
      <c r="P293" s="109">
        <v>462.39600000000002</v>
      </c>
      <c r="Q293" s="109">
        <v>453.80700000000002</v>
      </c>
      <c r="R293" s="28">
        <f>VLOOKUP(G293,'[1]CTAZ Jan-25'!$I$167:$Z$2542,18,FALSE)</f>
        <v>453.80700000000002</v>
      </c>
      <c r="S293" s="28">
        <f t="shared" si="143"/>
        <v>0</v>
      </c>
      <c r="T293" s="113">
        <f t="shared" si="125"/>
        <v>8.5889999999999986</v>
      </c>
      <c r="U293" s="109">
        <v>20000</v>
      </c>
      <c r="V293" s="105">
        <f t="shared" si="127"/>
        <v>171779.99999999997</v>
      </c>
      <c r="W293" s="114">
        <v>0.25879999999999997</v>
      </c>
      <c r="X293" s="158">
        <v>171779.99999999997</v>
      </c>
      <c r="Y293" s="116">
        <v>0</v>
      </c>
      <c r="Z293" s="116">
        <v>0</v>
      </c>
      <c r="AA293" s="57">
        <v>0</v>
      </c>
      <c r="AB293" s="116">
        <v>0</v>
      </c>
      <c r="AC293" s="116">
        <v>0</v>
      </c>
      <c r="AD293" s="117">
        <f t="shared" si="128"/>
        <v>0</v>
      </c>
      <c r="AE293" s="116">
        <v>0</v>
      </c>
      <c r="AF293" s="116">
        <v>0</v>
      </c>
      <c r="AG293" s="118">
        <v>0</v>
      </c>
      <c r="AH293" s="116">
        <v>0</v>
      </c>
      <c r="AI293" s="119">
        <v>0</v>
      </c>
      <c r="AJ293" s="120">
        <f t="shared" si="126"/>
        <v>0</v>
      </c>
      <c r="AK293" s="121">
        <v>0</v>
      </c>
      <c r="AL293" s="121">
        <v>0</v>
      </c>
      <c r="AM293" s="121">
        <v>0</v>
      </c>
      <c r="AN293" s="122">
        <f t="shared" si="129"/>
        <v>171779.99999999997</v>
      </c>
      <c r="AO293" s="122"/>
      <c r="AP293" s="122"/>
      <c r="AQ293" s="116">
        <v>0</v>
      </c>
      <c r="AR293" s="123">
        <v>0</v>
      </c>
      <c r="AS293" s="124">
        <v>162924.80000000002</v>
      </c>
      <c r="AT293" s="124">
        <v>55</v>
      </c>
      <c r="AU293" s="125">
        <f t="shared" si="130"/>
        <v>162979.80000000002</v>
      </c>
      <c r="AV293" s="126">
        <f t="shared" si="131"/>
        <v>8800.1999999999534</v>
      </c>
      <c r="AW293" s="127">
        <f t="shared" si="139"/>
        <v>5.1229479566887619</v>
      </c>
      <c r="AX293" s="30">
        <f>VLOOKUP(G293,[2]Sheet4!$J$58:$AH$1975,25,FALSE)</f>
        <v>5.12</v>
      </c>
      <c r="AY293" s="30">
        <f t="shared" si="144"/>
        <v>2.9479566887617992E-3</v>
      </c>
      <c r="AZ293" s="128" t="str">
        <f t="shared" si="145"/>
        <v>5-10</v>
      </c>
      <c r="BA293" s="126">
        <f t="shared" si="152"/>
        <v>94.877052043311238</v>
      </c>
      <c r="BB293" s="126">
        <f t="shared" si="140"/>
        <v>94.877052043311238</v>
      </c>
      <c r="BC293" s="124">
        <v>15600039</v>
      </c>
      <c r="BD293" s="124">
        <v>1659315.2900000003</v>
      </c>
      <c r="BE293" s="124">
        <v>1087552.7599999998</v>
      </c>
      <c r="BF293" s="124">
        <v>16171801.530000001</v>
      </c>
      <c r="BG293" s="126">
        <f t="shared" si="132"/>
        <v>65.542261109400101</v>
      </c>
      <c r="BH293" s="127">
        <v>37.815434816871516</v>
      </c>
      <c r="BI293" s="129">
        <f t="shared" si="133"/>
        <v>37.815434816871516</v>
      </c>
      <c r="BJ293" s="129" t="str">
        <f t="shared" si="134"/>
        <v>&gt;30</v>
      </c>
      <c r="BK293" s="129">
        <f t="shared" si="135"/>
        <v>65.542261109400101</v>
      </c>
      <c r="BL293" s="129">
        <f t="shared" si="136"/>
        <v>37.815434816871516</v>
      </c>
      <c r="BM293" s="129" t="str">
        <f t="shared" si="141"/>
        <v>&gt;30</v>
      </c>
      <c r="BN293" s="116"/>
      <c r="BO293" s="120">
        <f t="shared" si="137"/>
        <v>162979.80000000002</v>
      </c>
      <c r="BP293" s="127">
        <f t="shared" si="153"/>
        <v>5.1229479566887619</v>
      </c>
      <c r="BQ293" s="128" t="str">
        <f t="shared" si="146"/>
        <v>5-10</v>
      </c>
      <c r="BR293" s="60"/>
      <c r="BS293" s="61"/>
      <c r="BT293" s="60"/>
      <c r="BU293" s="60"/>
      <c r="BV293" s="60"/>
      <c r="BW293" s="60"/>
      <c r="BX293" s="131"/>
    </row>
    <row r="294" spans="1:76" ht="44.25" hidden="1" customHeight="1" x14ac:dyDescent="0.25">
      <c r="A294" s="105">
        <v>52</v>
      </c>
      <c r="B294" s="106" t="s">
        <v>596</v>
      </c>
      <c r="C294" s="106" t="s">
        <v>602</v>
      </c>
      <c r="D294" s="107" t="s">
        <v>603</v>
      </c>
      <c r="E294" s="108" t="s">
        <v>718</v>
      </c>
      <c r="F294" s="108" t="s">
        <v>733</v>
      </c>
      <c r="G294" s="29" t="str">
        <f t="shared" si="142"/>
        <v>THALLAK_66F10-BUKKLARAHALLI</v>
      </c>
      <c r="H294" s="109" t="s">
        <v>734</v>
      </c>
      <c r="I294" s="109" t="s">
        <v>100</v>
      </c>
      <c r="J294" s="110">
        <v>16</v>
      </c>
      <c r="K294" s="111">
        <f t="shared" si="138"/>
        <v>14.71</v>
      </c>
      <c r="L294" s="111">
        <v>30.71</v>
      </c>
      <c r="M294" s="112">
        <v>115</v>
      </c>
      <c r="N294" s="112">
        <v>1</v>
      </c>
      <c r="O294" s="112">
        <v>428</v>
      </c>
      <c r="P294" s="109">
        <v>1757.25</v>
      </c>
      <c r="Q294" s="109">
        <v>1552.37</v>
      </c>
      <c r="R294" s="28">
        <f>VLOOKUP(G294,'[1]CTAZ Jan-25'!$I$167:$Z$2542,18,FALSE)</f>
        <v>1552.37</v>
      </c>
      <c r="S294" s="28">
        <f t="shared" si="143"/>
        <v>0</v>
      </c>
      <c r="T294" s="113">
        <f t="shared" si="125"/>
        <v>204.88000000000011</v>
      </c>
      <c r="U294" s="109">
        <v>2000</v>
      </c>
      <c r="V294" s="105">
        <f t="shared" si="127"/>
        <v>409760.00000000023</v>
      </c>
      <c r="W294" s="114">
        <v>0.35185</v>
      </c>
      <c r="X294" s="115">
        <v>409760.00000000023</v>
      </c>
      <c r="Y294" s="116">
        <v>0</v>
      </c>
      <c r="Z294" s="116">
        <v>0</v>
      </c>
      <c r="AA294" s="105">
        <v>0</v>
      </c>
      <c r="AB294" s="116">
        <v>0</v>
      </c>
      <c r="AC294" s="116">
        <v>148300</v>
      </c>
      <c r="AD294" s="117">
        <f t="shared" si="128"/>
        <v>148300</v>
      </c>
      <c r="AE294" s="116">
        <v>0</v>
      </c>
      <c r="AF294" s="116">
        <v>0</v>
      </c>
      <c r="AG294" s="118">
        <v>0</v>
      </c>
      <c r="AH294" s="116">
        <v>0</v>
      </c>
      <c r="AI294" s="119">
        <v>33000</v>
      </c>
      <c r="AJ294" s="120">
        <f t="shared" si="126"/>
        <v>33000</v>
      </c>
      <c r="AK294" s="121">
        <v>0</v>
      </c>
      <c r="AL294" s="121">
        <v>0</v>
      </c>
      <c r="AM294" s="121">
        <v>0</v>
      </c>
      <c r="AN294" s="122">
        <f t="shared" si="129"/>
        <v>525060.00000000023</v>
      </c>
      <c r="AO294" s="122"/>
      <c r="AP294" s="122"/>
      <c r="AQ294" s="116">
        <v>0</v>
      </c>
      <c r="AR294" s="123">
        <v>0</v>
      </c>
      <c r="AS294" s="124">
        <v>14</v>
      </c>
      <c r="AT294" s="124">
        <v>469800</v>
      </c>
      <c r="AU294" s="125">
        <f t="shared" si="130"/>
        <v>469814</v>
      </c>
      <c r="AV294" s="126">
        <f t="shared" si="131"/>
        <v>55246.000000000233</v>
      </c>
      <c r="AW294" s="127">
        <f t="shared" si="139"/>
        <v>10.521845122462233</v>
      </c>
      <c r="AX294" s="30">
        <f>VLOOKUP(G294,[2]Sheet4!$J$58:$AH$1975,25,FALSE)</f>
        <v>10.52</v>
      </c>
      <c r="AY294" s="30">
        <f t="shared" si="144"/>
        <v>1.8451224622335616E-3</v>
      </c>
      <c r="AZ294" s="128" t="str">
        <f t="shared" si="145"/>
        <v>10-15</v>
      </c>
      <c r="BA294" s="126">
        <f t="shared" si="152"/>
        <v>89.478154877537762</v>
      </c>
      <c r="BB294" s="126">
        <f t="shared" si="140"/>
        <v>89.478154877537762</v>
      </c>
      <c r="BC294" s="124">
        <v>10378291.01</v>
      </c>
      <c r="BD294" s="124">
        <v>2734450.37</v>
      </c>
      <c r="BE294" s="124">
        <v>2734450.37</v>
      </c>
      <c r="BF294" s="124">
        <v>10378293.79999996</v>
      </c>
      <c r="BG294" s="126">
        <f t="shared" si="132"/>
        <v>100</v>
      </c>
      <c r="BH294" s="127">
        <v>10.521845122462237</v>
      </c>
      <c r="BI294" s="129">
        <f t="shared" si="133"/>
        <v>10.521845122462237</v>
      </c>
      <c r="BJ294" s="129" t="str">
        <f t="shared" si="134"/>
        <v>10-15</v>
      </c>
      <c r="BK294" s="129">
        <f t="shared" si="135"/>
        <v>100</v>
      </c>
      <c r="BL294" s="129">
        <f t="shared" si="136"/>
        <v>10.521845122462237</v>
      </c>
      <c r="BM294" s="129" t="str">
        <f t="shared" si="141"/>
        <v>10-15</v>
      </c>
      <c r="BN294" s="116"/>
      <c r="BO294" s="120">
        <f t="shared" si="137"/>
        <v>469814</v>
      </c>
      <c r="BP294" s="127">
        <f t="shared" si="153"/>
        <v>10.521845122462233</v>
      </c>
      <c r="BQ294" s="128" t="str">
        <f t="shared" si="146"/>
        <v>10-15</v>
      </c>
      <c r="BR294" s="60"/>
      <c r="BS294" s="61"/>
      <c r="BT294" s="60"/>
      <c r="BU294" s="60"/>
      <c r="BV294" s="60"/>
      <c r="BW294" s="60"/>
      <c r="BX294" s="131"/>
    </row>
    <row r="295" spans="1:76" ht="44.25" hidden="1" customHeight="1" x14ac:dyDescent="0.25">
      <c r="A295" s="105">
        <v>53</v>
      </c>
      <c r="B295" s="106" t="s">
        <v>596</v>
      </c>
      <c r="C295" s="106" t="s">
        <v>602</v>
      </c>
      <c r="D295" s="107" t="s">
        <v>602</v>
      </c>
      <c r="E295" s="108" t="s">
        <v>718</v>
      </c>
      <c r="F295" s="108" t="s">
        <v>735</v>
      </c>
      <c r="G295" s="29" t="str">
        <f t="shared" si="142"/>
        <v>THALLAK_66F11-RUDRAMMANNAHALLY</v>
      </c>
      <c r="H295" s="109" t="s">
        <v>736</v>
      </c>
      <c r="I295" s="109" t="s">
        <v>103</v>
      </c>
      <c r="J295" s="110">
        <v>26.58</v>
      </c>
      <c r="K295" s="111">
        <f t="shared" si="138"/>
        <v>13.420000000000002</v>
      </c>
      <c r="L295" s="111">
        <v>40</v>
      </c>
      <c r="M295" s="112">
        <v>60</v>
      </c>
      <c r="N295" s="112">
        <v>1307</v>
      </c>
      <c r="O295" s="112">
        <v>0</v>
      </c>
      <c r="P295" s="109">
        <v>656.18200000000002</v>
      </c>
      <c r="Q295" s="109">
        <v>648.18899999999996</v>
      </c>
      <c r="R295" s="28">
        <f>VLOOKUP(G295,'[1]CTAZ Jan-25'!$I$167:$Z$2542,18,FALSE)</f>
        <v>648.18899999999996</v>
      </c>
      <c r="S295" s="28">
        <f t="shared" si="143"/>
        <v>0</v>
      </c>
      <c r="T295" s="113">
        <f t="shared" si="125"/>
        <v>7.9930000000000518</v>
      </c>
      <c r="U295" s="109">
        <v>20000</v>
      </c>
      <c r="V295" s="105">
        <f t="shared" si="127"/>
        <v>159860.00000000105</v>
      </c>
      <c r="W295" s="114">
        <v>0.25879999999999997</v>
      </c>
      <c r="X295" s="115">
        <v>159860.00000000105</v>
      </c>
      <c r="Y295" s="116">
        <v>0</v>
      </c>
      <c r="Z295" s="116">
        <v>0</v>
      </c>
      <c r="AA295" s="105">
        <v>0</v>
      </c>
      <c r="AB295" s="116">
        <v>0</v>
      </c>
      <c r="AC295" s="116">
        <v>0</v>
      </c>
      <c r="AD295" s="117">
        <f t="shared" si="128"/>
        <v>0</v>
      </c>
      <c r="AE295" s="116">
        <v>0</v>
      </c>
      <c r="AF295" s="116">
        <v>0</v>
      </c>
      <c r="AG295" s="118">
        <v>0</v>
      </c>
      <c r="AH295" s="116">
        <v>0</v>
      </c>
      <c r="AI295" s="119">
        <v>0</v>
      </c>
      <c r="AJ295" s="120">
        <f t="shared" si="126"/>
        <v>0</v>
      </c>
      <c r="AK295" s="121">
        <v>0</v>
      </c>
      <c r="AL295" s="121">
        <v>0</v>
      </c>
      <c r="AM295" s="121">
        <v>0</v>
      </c>
      <c r="AN295" s="122">
        <f t="shared" si="129"/>
        <v>159860.00000000105</v>
      </c>
      <c r="AO295" s="122"/>
      <c r="AP295" s="122"/>
      <c r="AQ295" s="116">
        <v>0</v>
      </c>
      <c r="AR295" s="123">
        <v>0</v>
      </c>
      <c r="AS295" s="124">
        <v>146949.69999999998</v>
      </c>
      <c r="AT295" s="124">
        <v>0</v>
      </c>
      <c r="AU295" s="125">
        <f t="shared" si="130"/>
        <v>146949.69999999998</v>
      </c>
      <c r="AV295" s="126">
        <f t="shared" si="131"/>
        <v>12910.300000001065</v>
      </c>
      <c r="AW295" s="127">
        <f t="shared" si="139"/>
        <v>8.0760040035036784</v>
      </c>
      <c r="AX295" s="30">
        <f>VLOOKUP(G295,[2]Sheet4!$J$58:$AH$1975,25,FALSE)</f>
        <v>8.08</v>
      </c>
      <c r="AY295" s="30">
        <f t="shared" si="144"/>
        <v>-3.9959964963216521E-3</v>
      </c>
      <c r="AZ295" s="128" t="str">
        <f t="shared" si="145"/>
        <v>5-10</v>
      </c>
      <c r="BA295" s="126">
        <f t="shared" si="152"/>
        <v>91.923995996496316</v>
      </c>
      <c r="BB295" s="126">
        <f t="shared" si="140"/>
        <v>91.923995996496316</v>
      </c>
      <c r="BC295" s="124">
        <v>15308759</v>
      </c>
      <c r="BD295" s="124">
        <v>1417765.4899999984</v>
      </c>
      <c r="BE295" s="124">
        <v>803517.48999999836</v>
      </c>
      <c r="BF295" s="124">
        <v>15923007</v>
      </c>
      <c r="BG295" s="126">
        <f t="shared" si="132"/>
        <v>56.674922310317996</v>
      </c>
      <c r="BH295" s="127">
        <v>47.902146684445889</v>
      </c>
      <c r="BI295" s="129">
        <f t="shared" si="133"/>
        <v>47.902146684445889</v>
      </c>
      <c r="BJ295" s="129" t="str">
        <f t="shared" si="134"/>
        <v>&gt;30</v>
      </c>
      <c r="BK295" s="129">
        <f t="shared" si="135"/>
        <v>56.674922310317996</v>
      </c>
      <c r="BL295" s="129">
        <f t="shared" si="136"/>
        <v>47.902146684445889</v>
      </c>
      <c r="BM295" s="129" t="str">
        <f t="shared" si="141"/>
        <v>&gt;30</v>
      </c>
      <c r="BN295" s="116"/>
      <c r="BO295" s="120">
        <f t="shared" si="137"/>
        <v>146949.69999999998</v>
      </c>
      <c r="BP295" s="127">
        <f t="shared" si="153"/>
        <v>8.0760040035036784</v>
      </c>
      <c r="BQ295" s="128" t="str">
        <f t="shared" si="146"/>
        <v>5-10</v>
      </c>
      <c r="BR295" s="137"/>
      <c r="BS295" s="138"/>
      <c r="BT295" s="137"/>
      <c r="BU295" s="134"/>
      <c r="BV295" s="137"/>
      <c r="BW295" s="137"/>
      <c r="BX295" s="131"/>
    </row>
    <row r="296" spans="1:76" ht="44.25" hidden="1" customHeight="1" x14ac:dyDescent="0.25">
      <c r="A296" s="105">
        <v>54</v>
      </c>
      <c r="B296" s="106" t="s">
        <v>596</v>
      </c>
      <c r="C296" s="106" t="s">
        <v>602</v>
      </c>
      <c r="D296" s="107" t="s">
        <v>602</v>
      </c>
      <c r="E296" s="108" t="s">
        <v>718</v>
      </c>
      <c r="F296" s="108" t="s">
        <v>737</v>
      </c>
      <c r="G296" s="29" t="str">
        <f t="shared" si="142"/>
        <v>THALLAK_66F12-BANJIGERE</v>
      </c>
      <c r="H296" s="109" t="s">
        <v>738</v>
      </c>
      <c r="I296" s="109" t="s">
        <v>103</v>
      </c>
      <c r="J296" s="110">
        <v>21.74</v>
      </c>
      <c r="K296" s="111">
        <f t="shared" si="138"/>
        <v>17.290000000000003</v>
      </c>
      <c r="L296" s="111">
        <v>39.03</v>
      </c>
      <c r="M296" s="112">
        <v>56</v>
      </c>
      <c r="N296" s="112">
        <v>1888</v>
      </c>
      <c r="O296" s="112">
        <v>0</v>
      </c>
      <c r="P296" s="109">
        <v>838.79200000000003</v>
      </c>
      <c r="Q296" s="109">
        <v>821.09</v>
      </c>
      <c r="R296" s="28">
        <f>VLOOKUP(G296,'[1]CTAZ Jan-25'!$I$167:$Z$2542,18,FALSE)</f>
        <v>821.09</v>
      </c>
      <c r="S296" s="28">
        <f t="shared" si="143"/>
        <v>0</v>
      </c>
      <c r="T296" s="113">
        <f t="shared" si="125"/>
        <v>17.701999999999998</v>
      </c>
      <c r="U296" s="109">
        <v>10000</v>
      </c>
      <c r="V296" s="105">
        <f t="shared" si="127"/>
        <v>177019.99999999997</v>
      </c>
      <c r="W296" s="114">
        <v>0.35185</v>
      </c>
      <c r="X296" s="115">
        <v>177019.99999999997</v>
      </c>
      <c r="Y296" s="116">
        <v>0</v>
      </c>
      <c r="Z296" s="116">
        <v>0</v>
      </c>
      <c r="AA296" s="105">
        <v>0</v>
      </c>
      <c r="AB296" s="116">
        <v>0</v>
      </c>
      <c r="AC296" s="116">
        <v>0</v>
      </c>
      <c r="AD296" s="117">
        <f t="shared" si="128"/>
        <v>0</v>
      </c>
      <c r="AE296" s="116">
        <v>0</v>
      </c>
      <c r="AF296" s="116">
        <v>0</v>
      </c>
      <c r="AG296" s="118">
        <v>0</v>
      </c>
      <c r="AH296" s="116">
        <v>0</v>
      </c>
      <c r="AI296" s="119">
        <v>0</v>
      </c>
      <c r="AJ296" s="120">
        <f t="shared" si="126"/>
        <v>0</v>
      </c>
      <c r="AK296" s="121">
        <v>0</v>
      </c>
      <c r="AL296" s="121">
        <v>0</v>
      </c>
      <c r="AM296" s="116">
        <v>0</v>
      </c>
      <c r="AN296" s="122">
        <f t="shared" si="129"/>
        <v>177019.99999999997</v>
      </c>
      <c r="AO296" s="122"/>
      <c r="AP296" s="122"/>
      <c r="AQ296" s="116">
        <v>0</v>
      </c>
      <c r="AR296" s="123">
        <v>0</v>
      </c>
      <c r="AS296" s="124">
        <v>153585.20000000001</v>
      </c>
      <c r="AT296" s="124">
        <v>0</v>
      </c>
      <c r="AU296" s="125">
        <f t="shared" si="130"/>
        <v>153585.20000000001</v>
      </c>
      <c r="AV296" s="126">
        <f t="shared" si="131"/>
        <v>23434.799999999959</v>
      </c>
      <c r="AW296" s="127">
        <f t="shared" si="139"/>
        <v>13.238504123827797</v>
      </c>
      <c r="AX296" s="30">
        <f>VLOOKUP(G296,[2]Sheet4!$J$58:$AH$1975,25,FALSE)</f>
        <v>13.24</v>
      </c>
      <c r="AY296" s="30">
        <f t="shared" si="144"/>
        <v>-1.4958761722034808E-3</v>
      </c>
      <c r="AZ296" s="128" t="str">
        <f t="shared" si="145"/>
        <v>10-15</v>
      </c>
      <c r="BA296" s="126">
        <f t="shared" si="152"/>
        <v>86.761495876172205</v>
      </c>
      <c r="BB296" s="126">
        <f t="shared" si="140"/>
        <v>86.761495876172205</v>
      </c>
      <c r="BC296" s="124">
        <v>17255764</v>
      </c>
      <c r="BD296" s="124">
        <v>1515042.0999999987</v>
      </c>
      <c r="BE296" s="124">
        <v>918136.69999999856</v>
      </c>
      <c r="BF296" s="124">
        <v>17852669.399999999</v>
      </c>
      <c r="BG296" s="126">
        <f t="shared" si="132"/>
        <v>60.601398469389025</v>
      </c>
      <c r="BH296" s="127">
        <v>47.42132016607836</v>
      </c>
      <c r="BI296" s="129">
        <f t="shared" si="133"/>
        <v>47.42132016607836</v>
      </c>
      <c r="BJ296" s="129" t="str">
        <f t="shared" si="134"/>
        <v>&gt;30</v>
      </c>
      <c r="BK296" s="129">
        <f t="shared" si="135"/>
        <v>60.601398469389025</v>
      </c>
      <c r="BL296" s="129">
        <f t="shared" si="136"/>
        <v>47.42132016607836</v>
      </c>
      <c r="BM296" s="129" t="str">
        <f t="shared" si="141"/>
        <v>&gt;30</v>
      </c>
      <c r="BN296" s="116"/>
      <c r="BO296" s="120">
        <f t="shared" si="137"/>
        <v>153585.20000000001</v>
      </c>
      <c r="BP296" s="127">
        <f t="shared" si="153"/>
        <v>13.238504123827797</v>
      </c>
      <c r="BQ296" s="128" t="str">
        <f t="shared" si="146"/>
        <v>10-15</v>
      </c>
      <c r="BR296" s="135"/>
      <c r="BS296" s="136"/>
      <c r="BT296" s="135"/>
      <c r="BU296" s="60"/>
      <c r="BV296" s="135"/>
      <c r="BW296" s="135"/>
      <c r="BX296" s="131"/>
    </row>
    <row r="297" spans="1:76" ht="44.25" hidden="1" customHeight="1" x14ac:dyDescent="0.25">
      <c r="A297" s="105">
        <v>55</v>
      </c>
      <c r="B297" s="106" t="s">
        <v>596</v>
      </c>
      <c r="C297" s="106" t="s">
        <v>602</v>
      </c>
      <c r="D297" s="107" t="s">
        <v>602</v>
      </c>
      <c r="E297" s="108" t="s">
        <v>718</v>
      </c>
      <c r="F297" s="108" t="s">
        <v>739</v>
      </c>
      <c r="G297" s="29" t="str">
        <f t="shared" si="142"/>
        <v>THALLAK_66F15-MARUTHINAGARA</v>
      </c>
      <c r="H297" s="109" t="s">
        <v>740</v>
      </c>
      <c r="I297" s="109" t="s">
        <v>100</v>
      </c>
      <c r="J297" s="110">
        <v>10.15</v>
      </c>
      <c r="K297" s="111">
        <v>7.3</v>
      </c>
      <c r="L297" s="111">
        <f>J297+K297</f>
        <v>17.45</v>
      </c>
      <c r="M297" s="112">
        <v>30</v>
      </c>
      <c r="N297" s="112">
        <v>3</v>
      </c>
      <c r="O297" s="112">
        <v>94</v>
      </c>
      <c r="P297" s="109">
        <v>992.28800000000001</v>
      </c>
      <c r="Q297" s="109">
        <v>982.31</v>
      </c>
      <c r="R297" s="28">
        <f>VLOOKUP(G297,'[1]CTAZ Jan-25'!$I$167:$Z$2542,18,FALSE)</f>
        <v>982.31</v>
      </c>
      <c r="S297" s="28">
        <f t="shared" si="143"/>
        <v>0</v>
      </c>
      <c r="T297" s="113">
        <f t="shared" si="125"/>
        <v>9.9780000000000655</v>
      </c>
      <c r="U297" s="109">
        <v>20000</v>
      </c>
      <c r="V297" s="105">
        <f t="shared" si="127"/>
        <v>199560.00000000131</v>
      </c>
      <c r="W297" s="159">
        <v>0.25879999999999997</v>
      </c>
      <c r="X297" s="115">
        <v>199560.00000000131</v>
      </c>
      <c r="Y297" s="116">
        <v>0</v>
      </c>
      <c r="Z297" s="116">
        <v>0</v>
      </c>
      <c r="AA297" s="105">
        <v>0</v>
      </c>
      <c r="AB297" s="116">
        <v>0</v>
      </c>
      <c r="AC297" s="116">
        <v>0</v>
      </c>
      <c r="AD297" s="117">
        <f t="shared" si="128"/>
        <v>0</v>
      </c>
      <c r="AE297" s="116">
        <v>0</v>
      </c>
      <c r="AF297" s="116">
        <v>0</v>
      </c>
      <c r="AG297" s="118">
        <v>0</v>
      </c>
      <c r="AH297" s="116">
        <v>0</v>
      </c>
      <c r="AI297" s="119">
        <v>85000</v>
      </c>
      <c r="AJ297" s="120">
        <f t="shared" si="126"/>
        <v>85000</v>
      </c>
      <c r="AK297" s="121">
        <v>0</v>
      </c>
      <c r="AL297" s="121">
        <v>0</v>
      </c>
      <c r="AM297" s="121">
        <v>0</v>
      </c>
      <c r="AN297" s="122">
        <f t="shared" si="129"/>
        <v>114560.00000000131</v>
      </c>
      <c r="AO297" s="122"/>
      <c r="AP297" s="122"/>
      <c r="AQ297" s="116">
        <v>0</v>
      </c>
      <c r="AR297" s="123">
        <v>0</v>
      </c>
      <c r="AS297" s="124">
        <v>1198</v>
      </c>
      <c r="AT297" s="124">
        <v>102478.68600000005</v>
      </c>
      <c r="AU297" s="125">
        <f t="shared" si="130"/>
        <v>103676.68600000005</v>
      </c>
      <c r="AV297" s="126">
        <f t="shared" si="131"/>
        <v>10883.314000001265</v>
      </c>
      <c r="AW297" s="127">
        <f t="shared" si="139"/>
        <v>9.5000995111741808</v>
      </c>
      <c r="AX297" s="30">
        <f>VLOOKUP(G297,[2]Sheet4!$J$58:$AH$1975,25,FALSE)</f>
        <v>9.5</v>
      </c>
      <c r="AY297" s="30">
        <f t="shared" si="144"/>
        <v>9.9511174180832995E-5</v>
      </c>
      <c r="AZ297" s="128" t="str">
        <f t="shared" si="145"/>
        <v>5-10</v>
      </c>
      <c r="BA297" s="126">
        <f t="shared" si="152"/>
        <v>90.49990048882583</v>
      </c>
      <c r="BB297" s="126">
        <f t="shared" si="140"/>
        <v>90.49990048882583</v>
      </c>
      <c r="BC297" s="124">
        <v>2147596.0099999998</v>
      </c>
      <c r="BD297" s="124">
        <v>609295.92899999919</v>
      </c>
      <c r="BE297" s="124">
        <v>596425.92899999919</v>
      </c>
      <c r="BF297" s="124">
        <v>2160465.94</v>
      </c>
      <c r="BG297" s="126">
        <f t="shared" si="132"/>
        <v>97.88772591651437</v>
      </c>
      <c r="BH297" s="127">
        <v>11.411705454779931</v>
      </c>
      <c r="BI297" s="129">
        <f t="shared" si="133"/>
        <v>11.411705454779931</v>
      </c>
      <c r="BJ297" s="129" t="str">
        <f t="shared" si="134"/>
        <v>10-15</v>
      </c>
      <c r="BK297" s="129">
        <f t="shared" si="135"/>
        <v>97.88772591651437</v>
      </c>
      <c r="BL297" s="129">
        <f t="shared" si="136"/>
        <v>11.411705454779931</v>
      </c>
      <c r="BM297" s="129" t="str">
        <f t="shared" si="141"/>
        <v>10-15</v>
      </c>
      <c r="BN297" s="116"/>
      <c r="BO297" s="120">
        <f t="shared" si="137"/>
        <v>103676.68600000005</v>
      </c>
      <c r="BP297" s="127">
        <f t="shared" si="153"/>
        <v>9.5000995111741808</v>
      </c>
      <c r="BQ297" s="128" t="str">
        <f t="shared" si="146"/>
        <v>5-10</v>
      </c>
      <c r="BR297" s="60"/>
      <c r="BS297" s="61"/>
      <c r="BT297" s="60"/>
      <c r="BU297" s="60"/>
      <c r="BV297" s="60"/>
      <c r="BW297" s="60"/>
      <c r="BX297" s="131"/>
    </row>
    <row r="298" spans="1:76" ht="44.25" hidden="1" customHeight="1" x14ac:dyDescent="0.25">
      <c r="A298" s="105">
        <v>56</v>
      </c>
      <c r="B298" s="106" t="s">
        <v>596</v>
      </c>
      <c r="C298" s="106" t="s">
        <v>602</v>
      </c>
      <c r="D298" s="107" t="s">
        <v>603</v>
      </c>
      <c r="E298" s="108" t="s">
        <v>718</v>
      </c>
      <c r="F298" s="106" t="s">
        <v>741</v>
      </c>
      <c r="G298" s="29" t="str">
        <f t="shared" si="142"/>
        <v>THALLAK_66F16-CHAMUNDESHWARI</v>
      </c>
      <c r="H298" s="109" t="s">
        <v>742</v>
      </c>
      <c r="I298" s="109" t="s">
        <v>103</v>
      </c>
      <c r="J298" s="108">
        <v>14.5</v>
      </c>
      <c r="K298" s="111">
        <v>12.6</v>
      </c>
      <c r="L298" s="111">
        <v>39.03</v>
      </c>
      <c r="M298" s="112">
        <v>43</v>
      </c>
      <c r="N298" s="112">
        <v>1559</v>
      </c>
      <c r="O298" s="112">
        <v>0</v>
      </c>
      <c r="P298" s="109">
        <v>1196.18</v>
      </c>
      <c r="Q298" s="109">
        <v>1130.49</v>
      </c>
      <c r="R298" s="28">
        <f>VLOOKUP(G298,'[1]CTAZ Jan-25'!$I$167:$Z$2542,18,FALSE)</f>
        <v>1130.49</v>
      </c>
      <c r="S298" s="28">
        <f t="shared" si="143"/>
        <v>0</v>
      </c>
      <c r="T298" s="113">
        <f t="shared" si="125"/>
        <v>65.690000000000055</v>
      </c>
      <c r="U298" s="109">
        <v>2000</v>
      </c>
      <c r="V298" s="105">
        <f t="shared" si="127"/>
        <v>131380.00000000012</v>
      </c>
      <c r="W298" s="159">
        <v>0.25879999999999997</v>
      </c>
      <c r="X298" s="115">
        <v>131380.00000000012</v>
      </c>
      <c r="Y298" s="116">
        <v>0</v>
      </c>
      <c r="Z298" s="116">
        <v>0</v>
      </c>
      <c r="AA298" s="105">
        <v>0</v>
      </c>
      <c r="AB298" s="116">
        <v>0</v>
      </c>
      <c r="AC298" s="116">
        <v>64764</v>
      </c>
      <c r="AD298" s="117">
        <f t="shared" si="128"/>
        <v>64764</v>
      </c>
      <c r="AE298" s="116">
        <v>0</v>
      </c>
      <c r="AF298" s="116">
        <v>0</v>
      </c>
      <c r="AG298" s="118">
        <v>0</v>
      </c>
      <c r="AH298" s="116">
        <v>0</v>
      </c>
      <c r="AI298" s="119">
        <v>0</v>
      </c>
      <c r="AJ298" s="120">
        <f t="shared" si="126"/>
        <v>0</v>
      </c>
      <c r="AK298" s="121">
        <v>0</v>
      </c>
      <c r="AL298" s="121">
        <v>0</v>
      </c>
      <c r="AM298" s="121">
        <v>0</v>
      </c>
      <c r="AN298" s="122">
        <f t="shared" si="129"/>
        <v>196144.00000000012</v>
      </c>
      <c r="AO298" s="122"/>
      <c r="AP298" s="122"/>
      <c r="AQ298" s="116">
        <v>0</v>
      </c>
      <c r="AR298" s="123">
        <v>0</v>
      </c>
      <c r="AS298" s="124">
        <v>173003.4</v>
      </c>
      <c r="AT298" s="124">
        <v>0</v>
      </c>
      <c r="AU298" s="125">
        <f t="shared" si="130"/>
        <v>173003.4</v>
      </c>
      <c r="AV298" s="126">
        <f t="shared" si="131"/>
        <v>23140.600000000122</v>
      </c>
      <c r="AW298" s="127">
        <f t="shared" si="139"/>
        <v>11.797760828778912</v>
      </c>
      <c r="AX298" s="30">
        <f>VLOOKUP(G298,[2]Sheet4!$J$58:$AH$1975,25,FALSE)</f>
        <v>11.8</v>
      </c>
      <c r="AY298" s="30">
        <f t="shared" si="144"/>
        <v>-2.2391712210882986E-3</v>
      </c>
      <c r="AZ298" s="128" t="str">
        <f t="shared" si="145"/>
        <v>10-15</v>
      </c>
      <c r="BA298" s="126">
        <f t="shared" si="152"/>
        <v>88.20223917122108</v>
      </c>
      <c r="BB298" s="126">
        <f t="shared" si="140"/>
        <v>88.20223917122108</v>
      </c>
      <c r="BC298" s="124">
        <v>23413711</v>
      </c>
      <c r="BD298" s="124">
        <v>1745200.28</v>
      </c>
      <c r="BE298" s="124">
        <v>1156682.2800000003</v>
      </c>
      <c r="BF298" s="124">
        <v>24002229</v>
      </c>
      <c r="BG298" s="126">
        <f t="shared" si="132"/>
        <v>66.277910521536256</v>
      </c>
      <c r="BH298" s="127">
        <v>41.541398844106695</v>
      </c>
      <c r="BI298" s="129">
        <f t="shared" si="133"/>
        <v>41.541398844106695</v>
      </c>
      <c r="BJ298" s="129" t="str">
        <f t="shared" si="134"/>
        <v>&gt;30</v>
      </c>
      <c r="BK298" s="129">
        <f t="shared" si="135"/>
        <v>66.277910521536256</v>
      </c>
      <c r="BL298" s="129">
        <f t="shared" si="136"/>
        <v>41.541398844106695</v>
      </c>
      <c r="BM298" s="129" t="str">
        <f t="shared" si="141"/>
        <v>&gt;30</v>
      </c>
      <c r="BN298" s="116"/>
      <c r="BO298" s="120">
        <f t="shared" si="137"/>
        <v>173003.4</v>
      </c>
      <c r="BP298" s="127">
        <f t="shared" si="153"/>
        <v>11.797760828778912</v>
      </c>
      <c r="BQ298" s="128" t="str">
        <f t="shared" si="146"/>
        <v>10-15</v>
      </c>
      <c r="BR298" s="132"/>
      <c r="BS298" s="133"/>
      <c r="BT298" s="132"/>
      <c r="BU298" s="134"/>
      <c r="BV298" s="132"/>
      <c r="BW298" s="132"/>
      <c r="BX298" s="131"/>
    </row>
    <row r="299" spans="1:76" ht="44.25" customHeight="1" x14ac:dyDescent="0.25">
      <c r="A299" s="105">
        <v>57</v>
      </c>
      <c r="B299" s="106" t="s">
        <v>596</v>
      </c>
      <c r="C299" s="106" t="s">
        <v>602</v>
      </c>
      <c r="D299" s="107" t="s">
        <v>627</v>
      </c>
      <c r="E299" s="108" t="s">
        <v>509</v>
      </c>
      <c r="F299" s="108" t="s">
        <v>743</v>
      </c>
      <c r="G299" s="29" t="str">
        <f t="shared" si="142"/>
        <v>VISHWESHWARAPURA_66F03-GOWDRAHATTI</v>
      </c>
      <c r="H299" s="109" t="s">
        <v>744</v>
      </c>
      <c r="I299" s="109" t="s">
        <v>100</v>
      </c>
      <c r="J299" s="110">
        <v>10.25</v>
      </c>
      <c r="K299" s="111">
        <f t="shared" si="138"/>
        <v>9.75</v>
      </c>
      <c r="L299" s="111">
        <v>20</v>
      </c>
      <c r="M299" s="112">
        <v>52</v>
      </c>
      <c r="N299" s="112">
        <v>2</v>
      </c>
      <c r="O299" s="112">
        <v>478</v>
      </c>
      <c r="P299" s="109">
        <v>8457.2000000000007</v>
      </c>
      <c r="Q299" s="109">
        <v>8232.1</v>
      </c>
      <c r="R299" s="28">
        <f>VLOOKUP(G299,'[1]CTAZ Jan-25'!$I$167:$Z$2542,18,FALSE)</f>
        <v>8232.1</v>
      </c>
      <c r="S299" s="28">
        <f t="shared" si="143"/>
        <v>0</v>
      </c>
      <c r="T299" s="113">
        <f t="shared" si="125"/>
        <v>225.10000000000036</v>
      </c>
      <c r="U299" s="109">
        <v>2000</v>
      </c>
      <c r="V299" s="105">
        <f t="shared" si="127"/>
        <v>450200.0000000007</v>
      </c>
      <c r="W299" s="159">
        <v>1</v>
      </c>
      <c r="X299" s="115">
        <v>450200.0000000007</v>
      </c>
      <c r="Y299" s="116">
        <v>0</v>
      </c>
      <c r="Z299" s="116">
        <v>0</v>
      </c>
      <c r="AA299" s="105">
        <v>0</v>
      </c>
      <c r="AB299" s="116">
        <v>0</v>
      </c>
      <c r="AC299" s="116">
        <v>106000</v>
      </c>
      <c r="AD299" s="117">
        <f t="shared" si="128"/>
        <v>106000</v>
      </c>
      <c r="AE299" s="116">
        <v>0</v>
      </c>
      <c r="AF299" s="116">
        <v>0</v>
      </c>
      <c r="AG299" s="118">
        <v>0</v>
      </c>
      <c r="AH299" s="116">
        <v>0</v>
      </c>
      <c r="AI299" s="119">
        <v>0</v>
      </c>
      <c r="AJ299" s="120">
        <f t="shared" si="126"/>
        <v>0</v>
      </c>
      <c r="AK299" s="121">
        <v>0</v>
      </c>
      <c r="AL299" s="121">
        <v>0</v>
      </c>
      <c r="AM299" s="121">
        <v>0</v>
      </c>
      <c r="AN299" s="122">
        <f t="shared" si="129"/>
        <v>556200.0000000007</v>
      </c>
      <c r="AO299" s="28">
        <f>X299+Y299-AJ299+AM299</f>
        <v>450200.0000000007</v>
      </c>
      <c r="AP299" s="28">
        <f>AN299-AO299</f>
        <v>106000</v>
      </c>
      <c r="AQ299" s="116">
        <v>0</v>
      </c>
      <c r="AR299" s="123">
        <v>0</v>
      </c>
      <c r="AS299" s="124">
        <v>0</v>
      </c>
      <c r="AT299" s="124">
        <v>501817.20400000014</v>
      </c>
      <c r="AU299" s="125">
        <f t="shared" si="130"/>
        <v>501817.20400000014</v>
      </c>
      <c r="AV299" s="126">
        <f t="shared" si="131"/>
        <v>54382.796000000555</v>
      </c>
      <c r="AW299" s="127">
        <f t="shared" si="139"/>
        <v>9.7775613088817845</v>
      </c>
      <c r="AX299" s="30">
        <f>VLOOKUP(G299,[2]Sheet4!$J$58:$AH$1975,25,FALSE)</f>
        <v>10.97</v>
      </c>
      <c r="AY299" s="30">
        <f t="shared" si="144"/>
        <v>-1.1924386911182161</v>
      </c>
      <c r="AZ299" s="128" t="str">
        <f t="shared" si="145"/>
        <v>5-10</v>
      </c>
      <c r="BA299" s="126">
        <f t="shared" si="152"/>
        <v>90.222438691118214</v>
      </c>
      <c r="BB299" s="126">
        <f t="shared" si="140"/>
        <v>90.222438691118214</v>
      </c>
      <c r="BC299" s="124">
        <v>1951549</v>
      </c>
      <c r="BD299" s="124">
        <v>2921890.1729999823</v>
      </c>
      <c r="BE299" s="124">
        <v>2921609.1709999824</v>
      </c>
      <c r="BF299" s="124">
        <v>1951830.3500000003</v>
      </c>
      <c r="BG299" s="126">
        <f t="shared" si="132"/>
        <v>99.990382869192132</v>
      </c>
      <c r="BH299" s="127">
        <v>9.7862381188287486</v>
      </c>
      <c r="BI299" s="129">
        <f t="shared" si="133"/>
        <v>9.7862381188287486</v>
      </c>
      <c r="BJ299" s="129" t="str">
        <f t="shared" si="134"/>
        <v>5-10</v>
      </c>
      <c r="BK299" s="129">
        <f t="shared" si="135"/>
        <v>99.990382869192132</v>
      </c>
      <c r="BL299" s="129">
        <f t="shared" si="136"/>
        <v>9.7862381188287486</v>
      </c>
      <c r="BM299" s="129" t="str">
        <f t="shared" si="141"/>
        <v>5-10</v>
      </c>
      <c r="BN299" s="116"/>
      <c r="BO299" s="120">
        <f t="shared" si="137"/>
        <v>501817.20400000014</v>
      </c>
      <c r="BP299" s="127">
        <f t="shared" si="153"/>
        <v>9.7775613088817845</v>
      </c>
      <c r="BQ299" s="128" t="str">
        <f t="shared" si="146"/>
        <v>5-10</v>
      </c>
      <c r="BR299" s="132" t="s">
        <v>745</v>
      </c>
      <c r="BS299" s="133"/>
      <c r="BT299" s="132"/>
      <c r="BU299" s="134"/>
      <c r="BV299" s="132"/>
      <c r="BW299" s="132"/>
      <c r="BX299" s="160"/>
    </row>
    <row r="300" spans="1:76" ht="44.25" hidden="1" customHeight="1" x14ac:dyDescent="0.25">
      <c r="A300" s="105">
        <v>58</v>
      </c>
      <c r="B300" s="106" t="s">
        <v>596</v>
      </c>
      <c r="C300" s="106" t="s">
        <v>602</v>
      </c>
      <c r="D300" s="107" t="s">
        <v>627</v>
      </c>
      <c r="E300" s="108" t="s">
        <v>509</v>
      </c>
      <c r="F300" s="108" t="s">
        <v>746</v>
      </c>
      <c r="G300" s="29" t="str">
        <f t="shared" si="142"/>
        <v>VISHWESHWARAPURA_66F04-CHIKKA ULLARTHI</v>
      </c>
      <c r="H300" s="109" t="s">
        <v>747</v>
      </c>
      <c r="I300" s="109" t="s">
        <v>100</v>
      </c>
      <c r="J300" s="110">
        <v>10.14</v>
      </c>
      <c r="K300" s="111">
        <f t="shared" si="138"/>
        <v>7.8599999999999994</v>
      </c>
      <c r="L300" s="111">
        <v>18</v>
      </c>
      <c r="M300" s="112">
        <v>43</v>
      </c>
      <c r="N300" s="112">
        <v>1</v>
      </c>
      <c r="O300" s="112">
        <v>125</v>
      </c>
      <c r="P300" s="109">
        <v>4933.1000000000004</v>
      </c>
      <c r="Q300" s="109">
        <v>4712.8</v>
      </c>
      <c r="R300" s="28">
        <f>VLOOKUP(G300,'[1]CTAZ Jan-25'!$I$167:$Z$2542,18,FALSE)</f>
        <v>4712.8</v>
      </c>
      <c r="S300" s="28">
        <f t="shared" si="143"/>
        <v>0</v>
      </c>
      <c r="T300" s="113">
        <f t="shared" si="125"/>
        <v>220.30000000000018</v>
      </c>
      <c r="U300" s="109">
        <v>2000</v>
      </c>
      <c r="V300" s="105">
        <f t="shared" si="127"/>
        <v>440600.00000000035</v>
      </c>
      <c r="W300" s="159">
        <v>1</v>
      </c>
      <c r="X300" s="115">
        <v>440600.00000000035</v>
      </c>
      <c r="Y300" s="116">
        <v>0</v>
      </c>
      <c r="Z300" s="116">
        <v>0</v>
      </c>
      <c r="AA300" s="105">
        <v>0</v>
      </c>
      <c r="AB300" s="116">
        <v>0</v>
      </c>
      <c r="AC300" s="116">
        <v>0</v>
      </c>
      <c r="AD300" s="117">
        <f t="shared" si="128"/>
        <v>0</v>
      </c>
      <c r="AE300" s="116">
        <v>0</v>
      </c>
      <c r="AF300" s="116">
        <v>0</v>
      </c>
      <c r="AG300" s="118">
        <v>0</v>
      </c>
      <c r="AH300" s="116">
        <v>0</v>
      </c>
      <c r="AI300" s="119">
        <v>106000</v>
      </c>
      <c r="AJ300" s="120">
        <f t="shared" si="126"/>
        <v>106000</v>
      </c>
      <c r="AK300" s="121">
        <v>0</v>
      </c>
      <c r="AL300" s="121">
        <v>0</v>
      </c>
      <c r="AM300" s="121">
        <v>0</v>
      </c>
      <c r="AN300" s="122">
        <f t="shared" si="129"/>
        <v>334600.00000000035</v>
      </c>
      <c r="AO300" s="122"/>
      <c r="AP300" s="122"/>
      <c r="AQ300" s="116">
        <v>0</v>
      </c>
      <c r="AR300" s="123">
        <v>0</v>
      </c>
      <c r="AS300" s="124">
        <v>14</v>
      </c>
      <c r="AT300" s="124">
        <v>144300</v>
      </c>
      <c r="AU300" s="125">
        <f t="shared" si="130"/>
        <v>144314</v>
      </c>
      <c r="AV300" s="126">
        <f t="shared" si="131"/>
        <v>190286.00000000035</v>
      </c>
      <c r="AW300" s="127">
        <f t="shared" si="139"/>
        <v>56.869695158398137</v>
      </c>
      <c r="AX300" s="30">
        <f>VLOOKUP(G300,[2]Sheet4!$J$58:$AH$1975,25,FALSE)</f>
        <v>56.87</v>
      </c>
      <c r="AY300" s="30">
        <f t="shared" si="144"/>
        <v>-3.0484160186006193E-4</v>
      </c>
      <c r="AZ300" s="128" t="str">
        <f t="shared" si="145"/>
        <v>&gt;30</v>
      </c>
      <c r="BA300" s="126">
        <f t="shared" si="152"/>
        <v>43.13030484160187</v>
      </c>
      <c r="BB300" s="126">
        <f t="shared" si="140"/>
        <v>85.128511655708223</v>
      </c>
      <c r="BC300" s="124">
        <v>420130.92999999993</v>
      </c>
      <c r="BD300" s="124">
        <v>840049</v>
      </c>
      <c r="BE300" s="124">
        <v>840177</v>
      </c>
      <c r="BF300" s="124">
        <v>420002.97</v>
      </c>
      <c r="BG300" s="126">
        <f t="shared" si="132"/>
        <v>100.01523720640107</v>
      </c>
      <c r="BH300" s="127">
        <v>56.863123304828008</v>
      </c>
      <c r="BI300" s="129">
        <f t="shared" si="133"/>
        <v>14.858517137264649</v>
      </c>
      <c r="BJ300" s="129" t="str">
        <f t="shared" si="134"/>
        <v>&gt;30</v>
      </c>
      <c r="BK300" s="129">
        <f t="shared" si="135"/>
        <v>100</v>
      </c>
      <c r="BL300" s="129">
        <f t="shared" si="136"/>
        <v>14.871488344291773</v>
      </c>
      <c r="BM300" s="129" t="str">
        <f t="shared" si="141"/>
        <v>10-15</v>
      </c>
      <c r="BN300" s="116">
        <v>140526</v>
      </c>
      <c r="BO300" s="120">
        <f t="shared" si="137"/>
        <v>284840</v>
      </c>
      <c r="BP300" s="127">
        <f t="shared" si="153"/>
        <v>14.87148834429178</v>
      </c>
      <c r="BQ300" s="128" t="str">
        <f t="shared" si="146"/>
        <v>10-15</v>
      </c>
      <c r="BR300" s="132" t="s">
        <v>748</v>
      </c>
      <c r="BS300" s="133" t="s">
        <v>748</v>
      </c>
      <c r="BT300" s="132" t="s">
        <v>748</v>
      </c>
      <c r="BU300" s="134" t="s">
        <v>610</v>
      </c>
      <c r="BV300" s="132" t="s">
        <v>748</v>
      </c>
      <c r="BW300" s="132" t="s">
        <v>748</v>
      </c>
      <c r="BX300" s="160"/>
    </row>
    <row r="301" spans="1:76" ht="44.25" customHeight="1" x14ac:dyDescent="0.25">
      <c r="AW301" s="35"/>
      <c r="AX301" s="35"/>
      <c r="AY301" s="35"/>
      <c r="AZ301" s="35"/>
      <c r="BA301" s="35"/>
      <c r="BB301" s="35"/>
      <c r="BC301" s="35"/>
      <c r="BD301" s="35"/>
      <c r="BE301" s="35"/>
      <c r="BF301" s="35"/>
      <c r="BG301" s="35"/>
      <c r="BH301" s="35"/>
      <c r="BI301" s="35"/>
      <c r="BJ301" s="35"/>
      <c r="BK301" s="35"/>
      <c r="BL301" s="35"/>
      <c r="BM301" s="161"/>
      <c r="BN301" s="161"/>
      <c r="BO301" s="161"/>
      <c r="BP301" s="161"/>
      <c r="BQ301" s="161"/>
      <c r="BR301" s="161"/>
      <c r="BT301" s="161"/>
      <c r="BU301" s="161"/>
    </row>
    <row r="302" spans="1:76" ht="44.25" customHeight="1" x14ac:dyDescent="0.25">
      <c r="AW302" s="35"/>
      <c r="AX302" s="35"/>
      <c r="AY302" s="35"/>
      <c r="AZ302" s="35"/>
      <c r="BA302" s="35"/>
      <c r="BB302" s="35"/>
      <c r="BC302" s="35"/>
      <c r="BD302" s="35"/>
      <c r="BE302" s="35"/>
      <c r="BF302" s="35"/>
      <c r="BG302" s="35"/>
      <c r="BH302" s="35"/>
      <c r="BI302" s="35"/>
      <c r="BJ302" s="35"/>
      <c r="BK302" s="35"/>
      <c r="BL302" s="35"/>
      <c r="BM302" s="161"/>
      <c r="BN302" s="161"/>
      <c r="BO302" s="161"/>
      <c r="BP302" s="161"/>
      <c r="BQ302" s="161"/>
      <c r="BR302" s="161"/>
      <c r="BT302" s="161"/>
      <c r="BU302" s="161"/>
    </row>
    <row r="303" spans="1:76" ht="44.25" customHeight="1" x14ac:dyDescent="0.25">
      <c r="AW303" s="35"/>
      <c r="AX303" s="35"/>
      <c r="AY303" s="35"/>
      <c r="AZ303" s="35"/>
      <c r="BA303" s="35"/>
      <c r="BB303" s="35"/>
      <c r="BC303" s="35"/>
      <c r="BD303" s="35"/>
      <c r="BE303" s="35"/>
      <c r="BF303" s="35"/>
      <c r="BG303" s="35"/>
      <c r="BH303" s="35"/>
      <c r="BI303" s="35"/>
      <c r="BJ303" s="35"/>
      <c r="BK303" s="35"/>
      <c r="BL303" s="35"/>
      <c r="BM303" s="161"/>
      <c r="BN303" s="161"/>
      <c r="BO303" s="161"/>
      <c r="BP303" s="161"/>
      <c r="BQ303" s="161"/>
      <c r="BR303" s="161"/>
      <c r="BT303" s="161"/>
      <c r="BU303" s="161"/>
    </row>
    <row r="304" spans="1:76" ht="44.25" customHeight="1" x14ac:dyDescent="0.25">
      <c r="AW304" s="35"/>
      <c r="AX304" s="35"/>
      <c r="AY304" s="35"/>
      <c r="AZ304" s="35"/>
      <c r="BA304" s="35"/>
      <c r="BB304" s="35"/>
      <c r="BC304" s="35"/>
      <c r="BD304" s="35"/>
      <c r="BE304" s="35"/>
      <c r="BF304" s="35"/>
      <c r="BG304" s="35"/>
      <c r="BH304" s="35"/>
      <c r="BI304" s="35"/>
      <c r="BJ304" s="35"/>
      <c r="BK304" s="35"/>
      <c r="BL304" s="35"/>
      <c r="BM304" s="161"/>
      <c r="BN304" s="161"/>
      <c r="BO304" s="161"/>
      <c r="BP304" s="161"/>
      <c r="BQ304" s="161"/>
      <c r="BR304" s="161"/>
      <c r="BT304" s="161"/>
      <c r="BU304" s="161"/>
    </row>
    <row r="305" spans="49:73" ht="44.25" customHeight="1" x14ac:dyDescent="0.25">
      <c r="AW305" s="35"/>
      <c r="AX305" s="35"/>
      <c r="AY305" s="35"/>
      <c r="AZ305" s="35"/>
      <c r="BA305" s="35"/>
      <c r="BB305" s="35"/>
      <c r="BC305" s="35"/>
      <c r="BD305" s="35"/>
      <c r="BE305" s="35"/>
      <c r="BF305" s="35"/>
      <c r="BG305" s="35"/>
      <c r="BH305" s="35"/>
      <c r="BI305" s="35"/>
      <c r="BJ305" s="35"/>
      <c r="BK305" s="35"/>
      <c r="BL305" s="35"/>
      <c r="BM305" s="161"/>
      <c r="BN305" s="161"/>
      <c r="BO305" s="161"/>
      <c r="BP305" s="161"/>
      <c r="BQ305" s="161"/>
      <c r="BR305" s="161"/>
      <c r="BT305" s="161"/>
      <c r="BU305" s="161"/>
    </row>
    <row r="306" spans="49:73" ht="44.25" customHeight="1" x14ac:dyDescent="0.25">
      <c r="AW306" s="35"/>
      <c r="AX306" s="35"/>
      <c r="AY306" s="35"/>
      <c r="AZ306" s="35"/>
      <c r="BA306" s="35"/>
      <c r="BB306" s="35"/>
      <c r="BC306" s="35"/>
      <c r="BD306" s="35"/>
      <c r="BE306" s="35"/>
      <c r="BF306" s="35"/>
      <c r="BG306" s="35"/>
      <c r="BH306" s="35"/>
      <c r="BI306" s="35"/>
      <c r="BJ306" s="35"/>
      <c r="BK306" s="35"/>
      <c r="BL306" s="35"/>
      <c r="BM306" s="161"/>
      <c r="BN306" s="161"/>
      <c r="BO306" s="161"/>
      <c r="BP306" s="161"/>
      <c r="BQ306" s="161"/>
      <c r="BR306" s="161"/>
      <c r="BT306" s="161"/>
      <c r="BU306" s="161"/>
    </row>
    <row r="307" spans="49:73" ht="44.25" customHeight="1" x14ac:dyDescent="0.25">
      <c r="AW307" s="35"/>
      <c r="AX307" s="35"/>
      <c r="AY307" s="35"/>
      <c r="AZ307" s="35"/>
      <c r="BA307" s="35"/>
      <c r="BB307" s="35"/>
      <c r="BC307" s="35"/>
      <c r="BD307" s="35"/>
      <c r="BE307" s="35"/>
      <c r="BF307" s="35"/>
      <c r="BG307" s="35"/>
      <c r="BH307" s="35"/>
      <c r="BI307" s="35"/>
      <c r="BJ307" s="35"/>
      <c r="BK307" s="35"/>
      <c r="BL307" s="35"/>
      <c r="BM307" s="161"/>
      <c r="BN307" s="161"/>
      <c r="BO307" s="161"/>
      <c r="BP307" s="161"/>
      <c r="BQ307" s="161"/>
      <c r="BR307" s="161"/>
      <c r="BT307" s="161"/>
      <c r="BU307" s="161"/>
    </row>
    <row r="308" spans="49:73" ht="44.25" customHeight="1" x14ac:dyDescent="0.25">
      <c r="AW308" s="35"/>
      <c r="AX308" s="35"/>
      <c r="AY308" s="35"/>
      <c r="AZ308" s="35"/>
      <c r="BA308" s="35"/>
      <c r="BB308" s="35"/>
      <c r="BC308" s="35"/>
      <c r="BD308" s="35"/>
      <c r="BE308" s="35"/>
      <c r="BF308" s="35"/>
      <c r="BG308" s="35"/>
      <c r="BH308" s="35"/>
      <c r="BI308" s="35"/>
      <c r="BJ308" s="35"/>
      <c r="BK308" s="35"/>
      <c r="BL308" s="35"/>
      <c r="BM308" s="161"/>
      <c r="BN308" s="161"/>
      <c r="BO308" s="161"/>
      <c r="BP308" s="161"/>
      <c r="BQ308" s="161"/>
      <c r="BR308" s="161"/>
      <c r="BT308" s="161"/>
      <c r="BU308" s="161"/>
    </row>
    <row r="309" spans="49:73" ht="44.25" customHeight="1" x14ac:dyDescent="0.25">
      <c r="AW309" s="35"/>
      <c r="AX309" s="35"/>
      <c r="AY309" s="35"/>
      <c r="AZ309" s="35"/>
      <c r="BA309" s="35"/>
      <c r="BB309" s="35"/>
      <c r="BC309" s="35"/>
      <c r="BD309" s="35"/>
      <c r="BE309" s="35"/>
      <c r="BF309" s="35"/>
      <c r="BG309" s="35"/>
      <c r="BH309" s="35"/>
      <c r="BI309" s="35"/>
      <c r="BJ309" s="35"/>
      <c r="BK309" s="35"/>
      <c r="BL309" s="35"/>
      <c r="BM309" s="161"/>
      <c r="BN309" s="161"/>
      <c r="BO309" s="161"/>
      <c r="BP309" s="161"/>
      <c r="BQ309" s="161"/>
      <c r="BR309" s="161"/>
      <c r="BT309" s="161"/>
      <c r="BU309" s="161"/>
    </row>
    <row r="310" spans="49:73" ht="44.25" customHeight="1" x14ac:dyDescent="0.25">
      <c r="AW310" s="35"/>
      <c r="AX310" s="35"/>
      <c r="AY310" s="35"/>
      <c r="AZ310" s="35"/>
      <c r="BA310" s="35"/>
      <c r="BB310" s="35"/>
      <c r="BC310" s="35"/>
      <c r="BD310" s="35"/>
      <c r="BE310" s="35"/>
      <c r="BF310" s="35"/>
      <c r="BG310" s="35"/>
      <c r="BH310" s="35"/>
      <c r="BI310" s="35"/>
      <c r="BJ310" s="35"/>
      <c r="BK310" s="35"/>
      <c r="BL310" s="35"/>
      <c r="BM310" s="161"/>
      <c r="BN310" s="161"/>
      <c r="BO310" s="161"/>
      <c r="BP310" s="161"/>
      <c r="BQ310" s="161"/>
      <c r="BR310" s="161"/>
      <c r="BT310" s="161"/>
      <c r="BU310" s="161"/>
    </row>
    <row r="311" spans="49:73" ht="44.25" customHeight="1" x14ac:dyDescent="0.25">
      <c r="AW311" s="35"/>
      <c r="AX311" s="35"/>
      <c r="AY311" s="35"/>
      <c r="AZ311" s="35"/>
      <c r="BA311" s="35"/>
      <c r="BB311" s="35"/>
      <c r="BC311" s="35"/>
      <c r="BD311" s="35"/>
      <c r="BE311" s="35"/>
      <c r="BF311" s="35"/>
      <c r="BG311" s="35"/>
      <c r="BH311" s="35"/>
      <c r="BI311" s="35"/>
      <c r="BJ311" s="35"/>
      <c r="BK311" s="35"/>
      <c r="BL311" s="35"/>
      <c r="BM311" s="161"/>
      <c r="BN311" s="161"/>
      <c r="BO311" s="161"/>
      <c r="BP311" s="161"/>
      <c r="BQ311" s="161"/>
      <c r="BR311" s="161"/>
      <c r="BT311" s="161"/>
      <c r="BU311" s="161"/>
    </row>
    <row r="312" spans="49:73" ht="44.25" customHeight="1" x14ac:dyDescent="0.25">
      <c r="AW312" s="35"/>
      <c r="AX312" s="35"/>
      <c r="AY312" s="35"/>
      <c r="AZ312" s="35"/>
      <c r="BA312" s="35"/>
      <c r="BB312" s="35"/>
      <c r="BC312" s="35"/>
      <c r="BD312" s="35"/>
      <c r="BE312" s="35"/>
      <c r="BF312" s="35"/>
      <c r="BG312" s="35"/>
      <c r="BH312" s="35"/>
      <c r="BI312" s="35"/>
      <c r="BJ312" s="35"/>
      <c r="BK312" s="35"/>
      <c r="BL312" s="35"/>
      <c r="BM312" s="161"/>
      <c r="BN312" s="161"/>
      <c r="BO312" s="161"/>
      <c r="BP312" s="161"/>
      <c r="BQ312" s="161"/>
      <c r="BR312" s="161"/>
      <c r="BT312" s="161"/>
      <c r="BU312" s="161"/>
    </row>
    <row r="313" spans="49:73" ht="44.25" customHeight="1" x14ac:dyDescent="0.25">
      <c r="AW313" s="35"/>
      <c r="AX313" s="35"/>
      <c r="AY313" s="35"/>
      <c r="AZ313" s="35"/>
      <c r="BA313" s="35"/>
      <c r="BB313" s="35"/>
      <c r="BC313" s="35"/>
      <c r="BD313" s="35"/>
      <c r="BE313" s="35"/>
      <c r="BF313" s="35"/>
      <c r="BG313" s="35"/>
      <c r="BH313" s="35"/>
      <c r="BI313" s="35"/>
      <c r="BJ313" s="35"/>
      <c r="BK313" s="35"/>
      <c r="BL313" s="35"/>
      <c r="BM313" s="161"/>
      <c r="BN313" s="161"/>
      <c r="BO313" s="161"/>
      <c r="BP313" s="161"/>
      <c r="BQ313" s="161"/>
      <c r="BR313" s="161"/>
      <c r="BT313" s="161"/>
      <c r="BU313" s="161"/>
    </row>
    <row r="314" spans="49:73" ht="44.25" customHeight="1" x14ac:dyDescent="0.25">
      <c r="AW314" s="35"/>
      <c r="AX314" s="35"/>
      <c r="AY314" s="35"/>
      <c r="AZ314" s="35"/>
      <c r="BA314" s="35"/>
      <c r="BB314" s="35"/>
      <c r="BC314" s="35"/>
      <c r="BD314" s="35"/>
      <c r="BE314" s="35"/>
      <c r="BF314" s="35"/>
      <c r="BG314" s="35"/>
      <c r="BH314" s="35"/>
      <c r="BI314" s="35"/>
      <c r="BJ314" s="35"/>
      <c r="BK314" s="35"/>
      <c r="BL314" s="35"/>
      <c r="BM314" s="161"/>
      <c r="BN314" s="161"/>
      <c r="BO314" s="161"/>
      <c r="BP314" s="161"/>
      <c r="BQ314" s="161"/>
      <c r="BR314" s="161"/>
      <c r="BT314" s="161"/>
      <c r="BU314" s="161"/>
    </row>
    <row r="315" spans="49:73" ht="44.25" customHeight="1" x14ac:dyDescent="0.25">
      <c r="AW315" s="35"/>
      <c r="AX315" s="35"/>
      <c r="AY315" s="35"/>
      <c r="AZ315" s="35"/>
      <c r="BA315" s="35"/>
      <c r="BB315" s="35"/>
      <c r="BC315" s="35"/>
      <c r="BD315" s="35"/>
      <c r="BE315" s="35"/>
      <c r="BF315" s="35"/>
      <c r="BG315" s="35"/>
      <c r="BH315" s="35"/>
      <c r="BI315" s="35"/>
      <c r="BJ315" s="35"/>
      <c r="BK315" s="35"/>
      <c r="BL315" s="35"/>
      <c r="BM315" s="161"/>
      <c r="BN315" s="161"/>
      <c r="BO315" s="161"/>
      <c r="BP315" s="161"/>
      <c r="BQ315" s="161"/>
      <c r="BR315" s="161"/>
      <c r="BT315" s="161"/>
      <c r="BU315" s="161"/>
    </row>
    <row r="316" spans="49:73" ht="44.25" customHeight="1" x14ac:dyDescent="0.25">
      <c r="AW316" s="35"/>
      <c r="AX316" s="35"/>
      <c r="AY316" s="35"/>
      <c r="AZ316" s="35"/>
      <c r="BA316" s="35"/>
      <c r="BB316" s="35"/>
      <c r="BC316" s="35"/>
      <c r="BD316" s="35"/>
      <c r="BE316" s="35"/>
      <c r="BF316" s="35"/>
      <c r="BG316" s="35"/>
      <c r="BH316" s="35"/>
      <c r="BI316" s="35"/>
      <c r="BJ316" s="35"/>
      <c r="BK316" s="35"/>
      <c r="BL316" s="35"/>
      <c r="BM316" s="161"/>
      <c r="BN316" s="161"/>
      <c r="BO316" s="161"/>
      <c r="BP316" s="161"/>
      <c r="BQ316" s="161"/>
      <c r="BR316" s="161"/>
      <c r="BT316" s="161"/>
      <c r="BU316" s="161"/>
    </row>
    <row r="317" spans="49:73" ht="44.25" customHeight="1" x14ac:dyDescent="0.25">
      <c r="AW317" s="35"/>
      <c r="AX317" s="35"/>
      <c r="AY317" s="35"/>
      <c r="AZ317" s="35"/>
      <c r="BA317" s="35"/>
      <c r="BB317" s="35"/>
      <c r="BC317" s="35"/>
      <c r="BD317" s="35"/>
      <c r="BE317" s="35"/>
      <c r="BF317" s="35"/>
      <c r="BG317" s="35"/>
      <c r="BH317" s="35"/>
      <c r="BI317" s="35"/>
      <c r="BJ317" s="35"/>
      <c r="BK317" s="35"/>
      <c r="BL317" s="35"/>
      <c r="BM317" s="161"/>
      <c r="BN317" s="161"/>
      <c r="BO317" s="161"/>
      <c r="BP317" s="161"/>
      <c r="BQ317" s="161"/>
      <c r="BR317" s="161"/>
      <c r="BT317" s="161"/>
      <c r="BU317" s="161"/>
    </row>
    <row r="318" spans="49:73" ht="44.25" customHeight="1" x14ac:dyDescent="0.25">
      <c r="AW318" s="35"/>
      <c r="AX318" s="35"/>
      <c r="AY318" s="35"/>
      <c r="AZ318" s="35"/>
      <c r="BA318" s="35"/>
      <c r="BB318" s="35"/>
      <c r="BC318" s="35"/>
      <c r="BD318" s="35"/>
      <c r="BE318" s="35"/>
      <c r="BF318" s="35"/>
      <c r="BG318" s="35"/>
      <c r="BH318" s="35"/>
      <c r="BI318" s="35"/>
      <c r="BJ318" s="35"/>
      <c r="BK318" s="35"/>
      <c r="BL318" s="35"/>
      <c r="BM318" s="161"/>
      <c r="BN318" s="161"/>
      <c r="BO318" s="161"/>
      <c r="BP318" s="161"/>
      <c r="BQ318" s="161"/>
      <c r="BR318" s="161"/>
      <c r="BT318" s="161"/>
      <c r="BU318" s="161"/>
    </row>
    <row r="319" spans="49:73" ht="44.25" customHeight="1" x14ac:dyDescent="0.25">
      <c r="AW319" s="35"/>
      <c r="AX319" s="35"/>
      <c r="AY319" s="35"/>
      <c r="AZ319" s="35"/>
      <c r="BA319" s="35"/>
      <c r="BB319" s="35"/>
      <c r="BC319" s="35"/>
      <c r="BD319" s="35"/>
      <c r="BE319" s="35"/>
      <c r="BF319" s="35"/>
      <c r="BG319" s="35"/>
      <c r="BH319" s="35"/>
      <c r="BI319" s="35"/>
      <c r="BJ319" s="35"/>
      <c r="BK319" s="35"/>
      <c r="BL319" s="35"/>
      <c r="BM319" s="161"/>
      <c r="BN319" s="161"/>
      <c r="BO319" s="161"/>
      <c r="BP319" s="161"/>
      <c r="BQ319" s="161"/>
      <c r="BR319" s="161"/>
      <c r="BT319" s="161"/>
      <c r="BU319" s="161"/>
    </row>
    <row r="320" spans="49:73" ht="44.25" customHeight="1" x14ac:dyDescent="0.25">
      <c r="AW320" s="35"/>
      <c r="AX320" s="35"/>
      <c r="AY320" s="35"/>
      <c r="AZ320" s="35"/>
      <c r="BA320" s="35"/>
      <c r="BB320" s="35"/>
      <c r="BC320" s="35"/>
      <c r="BD320" s="35"/>
      <c r="BE320" s="35"/>
      <c r="BF320" s="35"/>
      <c r="BG320" s="35"/>
      <c r="BH320" s="35"/>
      <c r="BI320" s="35"/>
      <c r="BJ320" s="35"/>
      <c r="BK320" s="35"/>
      <c r="BL320" s="35"/>
      <c r="BM320" s="161"/>
      <c r="BN320" s="161"/>
      <c r="BO320" s="161"/>
      <c r="BP320" s="161"/>
      <c r="BQ320" s="161"/>
      <c r="BR320" s="161"/>
      <c r="BT320" s="161"/>
      <c r="BU320" s="161"/>
    </row>
    <row r="321" spans="49:73" ht="44.25" customHeight="1" x14ac:dyDescent="0.25">
      <c r="AW321" s="35"/>
      <c r="AX321" s="35"/>
      <c r="AY321" s="35"/>
      <c r="AZ321" s="35"/>
      <c r="BA321" s="35"/>
      <c r="BB321" s="35"/>
      <c r="BC321" s="35"/>
      <c r="BD321" s="35"/>
      <c r="BE321" s="35"/>
      <c r="BF321" s="35"/>
      <c r="BG321" s="35"/>
      <c r="BH321" s="35"/>
      <c r="BI321" s="35"/>
      <c r="BJ321" s="35"/>
      <c r="BK321" s="35"/>
      <c r="BL321" s="35"/>
      <c r="BM321" s="161"/>
      <c r="BN321" s="161"/>
      <c r="BO321" s="161"/>
      <c r="BP321" s="161"/>
      <c r="BQ321" s="161"/>
      <c r="BR321" s="161"/>
      <c r="BT321" s="161"/>
      <c r="BU321" s="161"/>
    </row>
    <row r="322" spans="49:73" ht="44.25" customHeight="1" x14ac:dyDescent="0.25">
      <c r="AW322" s="35"/>
      <c r="AX322" s="35"/>
      <c r="AY322" s="35"/>
      <c r="AZ322" s="35"/>
      <c r="BA322" s="35"/>
      <c r="BB322" s="35"/>
      <c r="BC322" s="35"/>
      <c r="BD322" s="35"/>
      <c r="BE322" s="35"/>
      <c r="BF322" s="35"/>
      <c r="BG322" s="35"/>
      <c r="BH322" s="35"/>
      <c r="BI322" s="35"/>
      <c r="BJ322" s="35"/>
      <c r="BK322" s="35"/>
      <c r="BL322" s="35"/>
      <c r="BM322" s="161"/>
      <c r="BN322" s="161"/>
      <c r="BO322" s="161"/>
      <c r="BP322" s="161"/>
      <c r="BQ322" s="161"/>
      <c r="BR322" s="161"/>
      <c r="BT322" s="161"/>
      <c r="BU322" s="161"/>
    </row>
    <row r="323" spans="49:73" ht="44.25" customHeight="1" x14ac:dyDescent="0.25">
      <c r="AW323" s="35"/>
      <c r="AX323" s="35"/>
      <c r="AY323" s="35"/>
      <c r="AZ323" s="35"/>
      <c r="BA323" s="35"/>
      <c r="BB323" s="35"/>
      <c r="BC323" s="35"/>
      <c r="BD323" s="35"/>
      <c r="BE323" s="35"/>
      <c r="BF323" s="35"/>
      <c r="BG323" s="35"/>
      <c r="BH323" s="35"/>
      <c r="BI323" s="35"/>
      <c r="BJ323" s="35"/>
      <c r="BK323" s="35"/>
      <c r="BL323" s="35"/>
      <c r="BM323" s="161"/>
      <c r="BN323" s="161"/>
      <c r="BO323" s="161"/>
      <c r="BP323" s="161"/>
      <c r="BQ323" s="161"/>
      <c r="BR323" s="161"/>
      <c r="BT323" s="161"/>
      <c r="BU323" s="161"/>
    </row>
    <row r="324" spans="49:73" ht="44.25" customHeight="1" x14ac:dyDescent="0.25">
      <c r="AW324" s="35"/>
      <c r="AX324" s="35"/>
      <c r="AY324" s="35"/>
      <c r="AZ324" s="35"/>
      <c r="BA324" s="35"/>
      <c r="BB324" s="35"/>
      <c r="BC324" s="35"/>
      <c r="BD324" s="35"/>
      <c r="BE324" s="35"/>
      <c r="BF324" s="35"/>
      <c r="BG324" s="35"/>
      <c r="BH324" s="35"/>
      <c r="BI324" s="35"/>
      <c r="BJ324" s="35"/>
      <c r="BK324" s="35"/>
      <c r="BL324" s="35"/>
      <c r="BM324" s="161"/>
      <c r="BN324" s="161"/>
      <c r="BO324" s="161"/>
      <c r="BP324" s="161"/>
      <c r="BQ324" s="161"/>
      <c r="BR324" s="161"/>
      <c r="BT324" s="161"/>
      <c r="BU324" s="161"/>
    </row>
    <row r="325" spans="49:73" ht="44.25" customHeight="1" x14ac:dyDescent="0.25">
      <c r="AW325" s="35"/>
      <c r="AX325" s="35"/>
      <c r="AY325" s="35"/>
      <c r="AZ325" s="35"/>
      <c r="BA325" s="35"/>
      <c r="BB325" s="35"/>
      <c r="BC325" s="35"/>
      <c r="BD325" s="35"/>
      <c r="BE325" s="35"/>
      <c r="BF325" s="35"/>
      <c r="BG325" s="35"/>
      <c r="BH325" s="35"/>
      <c r="BI325" s="35"/>
      <c r="BJ325" s="35"/>
      <c r="BK325" s="35"/>
      <c r="BL325" s="35"/>
      <c r="BM325" s="161"/>
      <c r="BN325" s="161"/>
      <c r="BO325" s="161"/>
      <c r="BP325" s="161"/>
      <c r="BQ325" s="161"/>
      <c r="BR325" s="161"/>
      <c r="BT325" s="161"/>
      <c r="BU325" s="161"/>
    </row>
    <row r="326" spans="49:73" ht="44.25" customHeight="1" x14ac:dyDescent="0.25">
      <c r="AW326" s="35"/>
      <c r="AX326" s="35"/>
      <c r="AY326" s="35"/>
      <c r="AZ326" s="35"/>
      <c r="BA326" s="35"/>
      <c r="BB326" s="35"/>
      <c r="BC326" s="35"/>
      <c r="BD326" s="35"/>
      <c r="BE326" s="35"/>
      <c r="BF326" s="35"/>
      <c r="BG326" s="35"/>
      <c r="BH326" s="35"/>
      <c r="BI326" s="35"/>
      <c r="BJ326" s="35"/>
      <c r="BK326" s="35"/>
      <c r="BL326" s="35"/>
      <c r="BM326" s="161"/>
      <c r="BN326" s="161"/>
      <c r="BO326" s="161"/>
      <c r="BP326" s="161"/>
      <c r="BQ326" s="161"/>
      <c r="BR326" s="161"/>
      <c r="BT326" s="161"/>
      <c r="BU326" s="161"/>
    </row>
    <row r="327" spans="49:73" ht="44.25" customHeight="1" x14ac:dyDescent="0.25">
      <c r="AW327" s="35"/>
      <c r="AX327" s="35"/>
      <c r="AY327" s="35"/>
      <c r="AZ327" s="35"/>
      <c r="BA327" s="35"/>
      <c r="BB327" s="35"/>
      <c r="BC327" s="35"/>
      <c r="BD327" s="35"/>
      <c r="BE327" s="35"/>
      <c r="BF327" s="35"/>
      <c r="BG327" s="35"/>
      <c r="BH327" s="35"/>
      <c r="BI327" s="35"/>
      <c r="BJ327" s="35"/>
      <c r="BK327" s="35"/>
      <c r="BL327" s="35"/>
      <c r="BM327" s="161"/>
      <c r="BN327" s="161"/>
      <c r="BO327" s="161"/>
      <c r="BP327" s="161"/>
      <c r="BQ327" s="161"/>
      <c r="BR327" s="161"/>
      <c r="BT327" s="161"/>
      <c r="BU327" s="161"/>
    </row>
    <row r="328" spans="49:73" ht="44.25" customHeight="1" x14ac:dyDescent="0.25">
      <c r="AW328" s="35"/>
      <c r="AX328" s="35"/>
      <c r="AY328" s="35"/>
      <c r="AZ328" s="35"/>
      <c r="BA328" s="35"/>
      <c r="BB328" s="35"/>
      <c r="BC328" s="35"/>
      <c r="BD328" s="35"/>
      <c r="BE328" s="35"/>
      <c r="BF328" s="35"/>
      <c r="BG328" s="35"/>
      <c r="BH328" s="35"/>
      <c r="BI328" s="35"/>
      <c r="BJ328" s="35"/>
      <c r="BK328" s="35"/>
      <c r="BL328" s="35"/>
      <c r="BM328" s="161"/>
      <c r="BN328" s="161"/>
      <c r="BO328" s="161"/>
      <c r="BP328" s="161"/>
      <c r="BQ328" s="161"/>
      <c r="BR328" s="161"/>
      <c r="BT328" s="161"/>
      <c r="BU328" s="161"/>
    </row>
    <row r="329" spans="49:73" ht="44.25" customHeight="1" x14ac:dyDescent="0.25">
      <c r="AW329" s="35"/>
      <c r="AX329" s="35"/>
      <c r="AY329" s="35"/>
      <c r="AZ329" s="35"/>
      <c r="BA329" s="35"/>
      <c r="BB329" s="35"/>
      <c r="BC329" s="35"/>
      <c r="BD329" s="35"/>
      <c r="BE329" s="35"/>
      <c r="BF329" s="35"/>
      <c r="BG329" s="35"/>
      <c r="BH329" s="35"/>
      <c r="BI329" s="35"/>
      <c r="BJ329" s="35"/>
      <c r="BK329" s="35"/>
      <c r="BL329" s="35"/>
      <c r="BM329" s="161"/>
      <c r="BN329" s="161"/>
      <c r="BO329" s="161"/>
      <c r="BP329" s="161"/>
      <c r="BQ329" s="161"/>
      <c r="BR329" s="161"/>
      <c r="BT329" s="161"/>
      <c r="BU329" s="161"/>
    </row>
    <row r="330" spans="49:73" ht="44.25" customHeight="1" x14ac:dyDescent="0.25">
      <c r="AW330" s="35"/>
      <c r="AX330" s="35"/>
      <c r="AY330" s="35"/>
      <c r="AZ330" s="35"/>
      <c r="BA330" s="35"/>
      <c r="BB330" s="35"/>
      <c r="BC330" s="35"/>
      <c r="BD330" s="35"/>
      <c r="BE330" s="35"/>
      <c r="BF330" s="35"/>
      <c r="BG330" s="35"/>
      <c r="BH330" s="35"/>
      <c r="BI330" s="35"/>
      <c r="BJ330" s="35"/>
      <c r="BK330" s="35"/>
      <c r="BL330" s="35"/>
      <c r="BM330" s="161"/>
      <c r="BN330" s="161"/>
      <c r="BO330" s="161"/>
      <c r="BP330" s="161"/>
      <c r="BQ330" s="161"/>
      <c r="BR330" s="161"/>
      <c r="BT330" s="161"/>
      <c r="BU330" s="161"/>
    </row>
    <row r="331" spans="49:73" ht="44.25" customHeight="1" x14ac:dyDescent="0.25">
      <c r="AW331" s="35"/>
      <c r="AX331" s="35"/>
      <c r="AY331" s="35"/>
      <c r="AZ331" s="35"/>
      <c r="BA331" s="35"/>
      <c r="BB331" s="35"/>
      <c r="BC331" s="35"/>
      <c r="BD331" s="35"/>
      <c r="BE331" s="35"/>
      <c r="BF331" s="35"/>
      <c r="BG331" s="35"/>
      <c r="BH331" s="35"/>
      <c r="BI331" s="35"/>
      <c r="BJ331" s="35"/>
      <c r="BK331" s="35"/>
      <c r="BL331" s="35"/>
      <c r="BM331" s="161"/>
      <c r="BN331" s="161"/>
      <c r="BO331" s="161"/>
      <c r="BP331" s="161"/>
      <c r="BQ331" s="161"/>
      <c r="BR331" s="161"/>
      <c r="BT331" s="161"/>
      <c r="BU331" s="161"/>
    </row>
    <row r="332" spans="49:73" ht="44.25" customHeight="1" x14ac:dyDescent="0.25">
      <c r="AW332" s="35"/>
      <c r="AX332" s="35"/>
      <c r="AY332" s="35"/>
      <c r="AZ332" s="35"/>
      <c r="BA332" s="35"/>
      <c r="BB332" s="35"/>
      <c r="BC332" s="35"/>
      <c r="BD332" s="35"/>
      <c r="BE332" s="35"/>
      <c r="BF332" s="35"/>
      <c r="BG332" s="35"/>
      <c r="BH332" s="35"/>
      <c r="BI332" s="35"/>
      <c r="BJ332" s="35"/>
      <c r="BK332" s="35"/>
      <c r="BL332" s="35"/>
      <c r="BM332" s="161"/>
      <c r="BN332" s="161"/>
      <c r="BO332" s="161"/>
      <c r="BP332" s="161"/>
      <c r="BQ332" s="161"/>
      <c r="BR332" s="161"/>
      <c r="BT332" s="161"/>
      <c r="BU332" s="161"/>
    </row>
    <row r="333" spans="49:73" ht="44.25" customHeight="1" x14ac:dyDescent="0.25">
      <c r="AW333" s="35"/>
      <c r="AX333" s="35"/>
      <c r="AY333" s="35"/>
      <c r="AZ333" s="35"/>
      <c r="BA333" s="35"/>
      <c r="BB333" s="35"/>
      <c r="BC333" s="35"/>
      <c r="BD333" s="35"/>
      <c r="BE333" s="35"/>
      <c r="BF333" s="35"/>
      <c r="BG333" s="35"/>
      <c r="BH333" s="35"/>
      <c r="BI333" s="35"/>
      <c r="BJ333" s="35"/>
      <c r="BK333" s="35"/>
      <c r="BL333" s="35"/>
      <c r="BM333" s="161"/>
      <c r="BN333" s="161"/>
      <c r="BO333" s="161"/>
      <c r="BP333" s="161"/>
      <c r="BQ333" s="161"/>
      <c r="BR333" s="161"/>
      <c r="BT333" s="161"/>
      <c r="BU333" s="161"/>
    </row>
    <row r="334" spans="49:73" ht="44.25" customHeight="1" x14ac:dyDescent="0.25">
      <c r="AW334" s="35"/>
      <c r="AX334" s="35"/>
      <c r="AY334" s="35"/>
      <c r="AZ334" s="35"/>
      <c r="BA334" s="35"/>
      <c r="BB334" s="35"/>
      <c r="BC334" s="35"/>
      <c r="BD334" s="35"/>
      <c r="BE334" s="35"/>
      <c r="BF334" s="35"/>
      <c r="BG334" s="35"/>
      <c r="BH334" s="35"/>
      <c r="BI334" s="35"/>
      <c r="BJ334" s="35"/>
      <c r="BK334" s="35"/>
      <c r="BL334" s="35"/>
      <c r="BM334" s="161"/>
      <c r="BN334" s="161"/>
      <c r="BO334" s="161"/>
      <c r="BP334" s="161"/>
      <c r="BQ334" s="161"/>
      <c r="BR334" s="161"/>
      <c r="BT334" s="161"/>
      <c r="BU334" s="161"/>
    </row>
    <row r="335" spans="49:73" ht="44.25" customHeight="1" x14ac:dyDescent="0.25">
      <c r="AW335" s="35"/>
      <c r="AX335" s="35"/>
      <c r="AY335" s="35"/>
      <c r="AZ335" s="35"/>
      <c r="BA335" s="35"/>
      <c r="BB335" s="35"/>
      <c r="BC335" s="35"/>
      <c r="BD335" s="35"/>
      <c r="BE335" s="35"/>
      <c r="BF335" s="35"/>
      <c r="BG335" s="35"/>
      <c r="BH335" s="35"/>
      <c r="BI335" s="35"/>
      <c r="BJ335" s="35"/>
      <c r="BK335" s="35"/>
      <c r="BL335" s="35"/>
      <c r="BM335" s="161"/>
      <c r="BN335" s="161"/>
      <c r="BO335" s="161"/>
      <c r="BP335" s="161"/>
      <c r="BQ335" s="161"/>
      <c r="BR335" s="161"/>
      <c r="BT335" s="161"/>
      <c r="BU335" s="161"/>
    </row>
    <row r="336" spans="49:73" ht="44.25" customHeight="1" x14ac:dyDescent="0.25">
      <c r="AW336" s="35"/>
      <c r="AX336" s="35"/>
      <c r="AY336" s="35"/>
      <c r="AZ336" s="35"/>
      <c r="BA336" s="35"/>
      <c r="BB336" s="35"/>
      <c r="BC336" s="35"/>
      <c r="BD336" s="35"/>
      <c r="BE336" s="35"/>
      <c r="BF336" s="35"/>
      <c r="BG336" s="35"/>
      <c r="BH336" s="35"/>
      <c r="BI336" s="35"/>
      <c r="BJ336" s="35"/>
      <c r="BK336" s="35"/>
      <c r="BL336" s="35"/>
      <c r="BM336" s="161"/>
      <c r="BN336" s="161"/>
      <c r="BO336" s="161"/>
      <c r="BP336" s="161"/>
      <c r="BQ336" s="161"/>
      <c r="BR336" s="161"/>
      <c r="BT336" s="161"/>
      <c r="BU336" s="161"/>
    </row>
    <row r="337" spans="49:73" ht="44.25" customHeight="1" x14ac:dyDescent="0.25">
      <c r="AW337" s="35"/>
      <c r="AX337" s="35"/>
      <c r="AY337" s="35"/>
      <c r="AZ337" s="35"/>
      <c r="BA337" s="35"/>
      <c r="BB337" s="35"/>
      <c r="BC337" s="35"/>
      <c r="BD337" s="35"/>
      <c r="BE337" s="35"/>
      <c r="BF337" s="35"/>
      <c r="BG337" s="35"/>
      <c r="BH337" s="35"/>
      <c r="BI337" s="35"/>
      <c r="BJ337" s="35"/>
      <c r="BK337" s="35"/>
      <c r="BL337" s="35"/>
      <c r="BM337" s="161"/>
      <c r="BN337" s="161"/>
      <c r="BO337" s="161"/>
      <c r="BP337" s="161"/>
      <c r="BQ337" s="161"/>
      <c r="BR337" s="161"/>
      <c r="BT337" s="161"/>
      <c r="BU337" s="161"/>
    </row>
    <row r="338" spans="49:73" ht="44.25" customHeight="1" x14ac:dyDescent="0.25">
      <c r="AW338" s="35"/>
      <c r="AX338" s="35"/>
      <c r="AY338" s="35"/>
      <c r="AZ338" s="35"/>
      <c r="BA338" s="35"/>
      <c r="BB338" s="35"/>
      <c r="BC338" s="35"/>
      <c r="BD338" s="35"/>
      <c r="BE338" s="35"/>
      <c r="BF338" s="35"/>
      <c r="BG338" s="35"/>
      <c r="BH338" s="35"/>
      <c r="BI338" s="35"/>
      <c r="BJ338" s="35"/>
      <c r="BK338" s="35"/>
      <c r="BL338" s="35"/>
      <c r="BM338" s="161"/>
      <c r="BN338" s="161"/>
      <c r="BO338" s="161"/>
      <c r="BP338" s="161"/>
      <c r="BQ338" s="161"/>
      <c r="BR338" s="161"/>
      <c r="BT338" s="161"/>
      <c r="BU338" s="161"/>
    </row>
    <row r="339" spans="49:73" ht="44.25" customHeight="1" x14ac:dyDescent="0.25">
      <c r="AW339" s="35"/>
      <c r="AX339" s="35"/>
      <c r="AY339" s="35"/>
      <c r="AZ339" s="35"/>
      <c r="BA339" s="35"/>
      <c r="BB339" s="35"/>
      <c r="BC339" s="35"/>
      <c r="BD339" s="35"/>
      <c r="BE339" s="35"/>
      <c r="BF339" s="35"/>
      <c r="BG339" s="35"/>
      <c r="BH339" s="35"/>
      <c r="BI339" s="35"/>
      <c r="BJ339" s="35"/>
      <c r="BK339" s="35"/>
      <c r="BL339" s="35"/>
      <c r="BM339" s="161"/>
      <c r="BN339" s="161"/>
      <c r="BO339" s="161"/>
      <c r="BP339" s="161"/>
      <c r="BQ339" s="161"/>
      <c r="BR339" s="161"/>
      <c r="BT339" s="161"/>
      <c r="BU339" s="161"/>
    </row>
    <row r="340" spans="49:73" ht="44.25" customHeight="1" x14ac:dyDescent="0.25">
      <c r="AW340" s="35"/>
      <c r="AX340" s="35"/>
      <c r="AY340" s="35"/>
      <c r="AZ340" s="35"/>
      <c r="BA340" s="35"/>
      <c r="BB340" s="35"/>
      <c r="BC340" s="35"/>
      <c r="BD340" s="35"/>
      <c r="BE340" s="35"/>
      <c r="BF340" s="35"/>
      <c r="BG340" s="35"/>
      <c r="BH340" s="35"/>
      <c r="BI340" s="35"/>
      <c r="BJ340" s="35"/>
      <c r="BK340" s="35"/>
      <c r="BL340" s="35"/>
      <c r="BM340" s="161"/>
      <c r="BN340" s="161"/>
      <c r="BO340" s="161"/>
      <c r="BP340" s="161"/>
      <c r="BQ340" s="161"/>
      <c r="BR340" s="161"/>
      <c r="BT340" s="161"/>
      <c r="BU340" s="161"/>
    </row>
    <row r="341" spans="49:73" ht="44.25" customHeight="1" x14ac:dyDescent="0.25">
      <c r="AW341" s="35"/>
      <c r="AX341" s="35"/>
      <c r="AY341" s="35"/>
      <c r="AZ341" s="35"/>
      <c r="BA341" s="35"/>
      <c r="BB341" s="35"/>
      <c r="BC341" s="35"/>
      <c r="BD341" s="35"/>
      <c r="BE341" s="35"/>
      <c r="BF341" s="35"/>
      <c r="BG341" s="35"/>
      <c r="BH341" s="35"/>
      <c r="BI341" s="35"/>
      <c r="BJ341" s="35"/>
      <c r="BK341" s="35"/>
      <c r="BL341" s="35"/>
      <c r="BM341" s="161"/>
      <c r="BN341" s="161"/>
      <c r="BO341" s="161"/>
      <c r="BP341" s="161"/>
      <c r="BQ341" s="161"/>
      <c r="BR341" s="161"/>
      <c r="BT341" s="161"/>
      <c r="BU341" s="161"/>
    </row>
    <row r="342" spans="49:73" ht="44.25" customHeight="1" x14ac:dyDescent="0.25">
      <c r="AW342" s="35"/>
      <c r="AX342" s="35"/>
      <c r="AY342" s="35"/>
      <c r="AZ342" s="35"/>
      <c r="BA342" s="35"/>
      <c r="BB342" s="35"/>
      <c r="BC342" s="35"/>
      <c r="BD342" s="35"/>
      <c r="BE342" s="35"/>
      <c r="BF342" s="35"/>
      <c r="BG342" s="35"/>
      <c r="BH342" s="35"/>
      <c r="BI342" s="35"/>
      <c r="BJ342" s="35"/>
      <c r="BK342" s="35"/>
      <c r="BL342" s="35"/>
      <c r="BM342" s="161"/>
      <c r="BN342" s="161"/>
      <c r="BO342" s="161"/>
      <c r="BP342" s="161"/>
      <c r="BQ342" s="161"/>
      <c r="BR342" s="161"/>
      <c r="BT342" s="161"/>
      <c r="BU342" s="161"/>
    </row>
    <row r="343" spans="49:73" ht="44.25" customHeight="1" x14ac:dyDescent="0.25">
      <c r="AW343" s="35"/>
      <c r="AX343" s="35"/>
      <c r="AY343" s="35"/>
      <c r="AZ343" s="35"/>
      <c r="BA343" s="35"/>
      <c r="BB343" s="35"/>
      <c r="BC343" s="35"/>
      <c r="BD343" s="35"/>
      <c r="BE343" s="35"/>
      <c r="BF343" s="35"/>
      <c r="BG343" s="35"/>
      <c r="BH343" s="35"/>
      <c r="BI343" s="35"/>
      <c r="BJ343" s="35"/>
      <c r="BK343" s="35"/>
      <c r="BL343" s="35"/>
      <c r="BM343" s="161"/>
      <c r="BN343" s="161"/>
      <c r="BO343" s="161"/>
      <c r="BP343" s="161"/>
      <c r="BQ343" s="161"/>
      <c r="BR343" s="161"/>
      <c r="BT343" s="161"/>
      <c r="BU343" s="161"/>
    </row>
    <row r="344" spans="49:73" ht="44.25" customHeight="1" x14ac:dyDescent="0.25">
      <c r="AW344" s="35"/>
      <c r="AX344" s="35"/>
      <c r="AY344" s="35"/>
      <c r="AZ344" s="35"/>
      <c r="BA344" s="35"/>
      <c r="BB344" s="35"/>
      <c r="BC344" s="35"/>
      <c r="BD344" s="35"/>
      <c r="BE344" s="35"/>
      <c r="BF344" s="35"/>
      <c r="BG344" s="35"/>
      <c r="BH344" s="35"/>
      <c r="BI344" s="35"/>
      <c r="BJ344" s="35"/>
      <c r="BK344" s="35"/>
      <c r="BL344" s="35"/>
      <c r="BM344" s="161"/>
      <c r="BN344" s="161"/>
      <c r="BO344" s="161"/>
      <c r="BP344" s="161"/>
      <c r="BQ344" s="161"/>
      <c r="BR344" s="161"/>
      <c r="BT344" s="161"/>
      <c r="BU344" s="161"/>
    </row>
    <row r="345" spans="49:73" ht="44.25" customHeight="1" x14ac:dyDescent="0.25">
      <c r="AW345" s="35"/>
      <c r="AX345" s="35"/>
      <c r="AY345" s="35"/>
      <c r="AZ345" s="35"/>
      <c r="BA345" s="35"/>
      <c r="BB345" s="35"/>
      <c r="BC345" s="35"/>
      <c r="BD345" s="35"/>
      <c r="BE345" s="35"/>
      <c r="BF345" s="35"/>
      <c r="BG345" s="35"/>
      <c r="BH345" s="35"/>
      <c r="BI345" s="35"/>
      <c r="BJ345" s="35"/>
      <c r="BK345" s="35"/>
      <c r="BL345" s="35"/>
      <c r="BM345" s="161"/>
      <c r="BN345" s="161"/>
      <c r="BO345" s="161"/>
      <c r="BP345" s="161"/>
      <c r="BQ345" s="161"/>
      <c r="BR345" s="161"/>
      <c r="BT345" s="161"/>
      <c r="BU345" s="161"/>
    </row>
    <row r="346" spans="49:73" ht="44.25" customHeight="1" x14ac:dyDescent="0.25">
      <c r="AW346" s="35"/>
      <c r="AX346" s="35"/>
      <c r="AY346" s="35"/>
      <c r="AZ346" s="35"/>
      <c r="BA346" s="35"/>
      <c r="BB346" s="35"/>
      <c r="BC346" s="35"/>
      <c r="BD346" s="35"/>
      <c r="BE346" s="35"/>
      <c r="BF346" s="35"/>
      <c r="BG346" s="35"/>
      <c r="BH346" s="35"/>
      <c r="BI346" s="35"/>
      <c r="BJ346" s="35"/>
      <c r="BK346" s="35"/>
      <c r="BL346" s="35"/>
      <c r="BM346" s="161"/>
      <c r="BN346" s="161"/>
      <c r="BO346" s="161"/>
      <c r="BP346" s="161"/>
      <c r="BQ346" s="161"/>
      <c r="BR346" s="161"/>
      <c r="BT346" s="161"/>
      <c r="BU346" s="161"/>
    </row>
    <row r="347" spans="49:73" ht="44.25" customHeight="1" x14ac:dyDescent="0.25">
      <c r="AW347" s="35"/>
      <c r="AX347" s="35"/>
      <c r="AY347" s="35"/>
      <c r="AZ347" s="35"/>
      <c r="BA347" s="35"/>
      <c r="BB347" s="35"/>
      <c r="BC347" s="35"/>
      <c r="BD347" s="35"/>
      <c r="BE347" s="35"/>
      <c r="BF347" s="35"/>
      <c r="BG347" s="35"/>
      <c r="BH347" s="35"/>
      <c r="BI347" s="35"/>
      <c r="BJ347" s="35"/>
      <c r="BK347" s="35"/>
      <c r="BL347" s="35"/>
      <c r="BM347" s="161"/>
      <c r="BN347" s="161"/>
      <c r="BO347" s="161"/>
      <c r="BP347" s="161"/>
      <c r="BQ347" s="161"/>
      <c r="BR347" s="161"/>
      <c r="BT347" s="161"/>
      <c r="BU347" s="161"/>
    </row>
    <row r="348" spans="49:73" ht="44.25" customHeight="1" x14ac:dyDescent="0.25">
      <c r="AW348" s="35"/>
      <c r="AX348" s="35"/>
      <c r="AY348" s="35"/>
      <c r="AZ348" s="35"/>
      <c r="BA348" s="35"/>
      <c r="BB348" s="35"/>
      <c r="BC348" s="35"/>
      <c r="BD348" s="35"/>
      <c r="BE348" s="35"/>
      <c r="BF348" s="35"/>
      <c r="BG348" s="35"/>
      <c r="BH348" s="35"/>
      <c r="BI348" s="35"/>
      <c r="BJ348" s="35"/>
      <c r="BK348" s="35"/>
      <c r="BL348" s="35"/>
      <c r="BM348" s="161"/>
      <c r="BN348" s="161"/>
      <c r="BO348" s="161"/>
      <c r="BP348" s="161"/>
      <c r="BQ348" s="161"/>
      <c r="BR348" s="161"/>
      <c r="BT348" s="161"/>
      <c r="BU348" s="161"/>
    </row>
    <row r="349" spans="49:73" ht="44.25" customHeight="1" x14ac:dyDescent="0.25">
      <c r="AW349" s="35"/>
      <c r="AX349" s="35"/>
      <c r="AY349" s="35"/>
      <c r="AZ349" s="35"/>
      <c r="BA349" s="35"/>
      <c r="BB349" s="35"/>
      <c r="BC349" s="35"/>
      <c r="BD349" s="35"/>
      <c r="BE349" s="35"/>
      <c r="BF349" s="35"/>
      <c r="BG349" s="35"/>
      <c r="BH349" s="35"/>
      <c r="BI349" s="35"/>
      <c r="BJ349" s="35"/>
      <c r="BK349" s="35"/>
      <c r="BL349" s="35"/>
      <c r="BM349" s="161"/>
      <c r="BN349" s="161"/>
      <c r="BO349" s="161"/>
      <c r="BP349" s="161"/>
      <c r="BQ349" s="161"/>
      <c r="BR349" s="161"/>
      <c r="BT349" s="161"/>
      <c r="BU349" s="161"/>
    </row>
    <row r="350" spans="49:73" ht="44.25" customHeight="1" x14ac:dyDescent="0.25">
      <c r="AW350" s="35"/>
      <c r="AX350" s="35"/>
      <c r="AY350" s="35"/>
      <c r="AZ350" s="35"/>
      <c r="BA350" s="35"/>
      <c r="BB350" s="35"/>
      <c r="BC350" s="35"/>
      <c r="BD350" s="35"/>
      <c r="BE350" s="35"/>
      <c r="BF350" s="35"/>
      <c r="BG350" s="35"/>
      <c r="BH350" s="35"/>
      <c r="BI350" s="35"/>
      <c r="BJ350" s="35"/>
      <c r="BK350" s="35"/>
      <c r="BL350" s="35"/>
      <c r="BM350" s="161"/>
      <c r="BN350" s="161"/>
      <c r="BO350" s="161"/>
      <c r="BP350" s="161"/>
      <c r="BQ350" s="161"/>
      <c r="BR350" s="161"/>
      <c r="BT350" s="161"/>
      <c r="BU350" s="161"/>
    </row>
    <row r="351" spans="49:73" ht="44.25" customHeight="1" x14ac:dyDescent="0.25">
      <c r="AW351" s="35"/>
      <c r="AX351" s="35"/>
      <c r="AY351" s="35"/>
      <c r="AZ351" s="35"/>
      <c r="BA351" s="35"/>
      <c r="BB351" s="35"/>
      <c r="BC351" s="35"/>
      <c r="BD351" s="35"/>
      <c r="BE351" s="35"/>
      <c r="BF351" s="35"/>
      <c r="BG351" s="35"/>
      <c r="BH351" s="35"/>
      <c r="BI351" s="35"/>
      <c r="BJ351" s="35"/>
      <c r="BK351" s="35"/>
      <c r="BL351" s="35"/>
      <c r="BM351" s="161"/>
      <c r="BN351" s="161"/>
      <c r="BO351" s="161"/>
      <c r="BP351" s="161"/>
      <c r="BQ351" s="161"/>
      <c r="BR351" s="161"/>
      <c r="BT351" s="161"/>
      <c r="BU351" s="161"/>
    </row>
    <row r="352" spans="49:73" ht="44.25" customHeight="1" x14ac:dyDescent="0.25">
      <c r="AW352" s="35"/>
      <c r="AX352" s="35"/>
      <c r="AY352" s="35"/>
      <c r="AZ352" s="35"/>
      <c r="BA352" s="35"/>
      <c r="BB352" s="35"/>
      <c r="BC352" s="35"/>
      <c r="BD352" s="35"/>
      <c r="BE352" s="35"/>
      <c r="BF352" s="35"/>
      <c r="BG352" s="35"/>
      <c r="BH352" s="35"/>
      <c r="BI352" s="35"/>
      <c r="BJ352" s="35"/>
      <c r="BK352" s="35"/>
      <c r="BL352" s="35"/>
      <c r="BM352" s="161"/>
      <c r="BN352" s="161"/>
      <c r="BO352" s="161"/>
      <c r="BP352" s="161"/>
      <c r="BQ352" s="161"/>
      <c r="BR352" s="161"/>
      <c r="BT352" s="161"/>
      <c r="BU352" s="161"/>
    </row>
    <row r="353" spans="49:73" ht="44.25" customHeight="1" x14ac:dyDescent="0.25">
      <c r="AW353" s="35"/>
      <c r="AX353" s="35"/>
      <c r="AY353" s="35"/>
      <c r="AZ353" s="35"/>
      <c r="BA353" s="35"/>
      <c r="BB353" s="35"/>
      <c r="BC353" s="35"/>
      <c r="BD353" s="35"/>
      <c r="BE353" s="35"/>
      <c r="BF353" s="35"/>
      <c r="BG353" s="35"/>
      <c r="BH353" s="35"/>
      <c r="BI353" s="35"/>
      <c r="BJ353" s="35"/>
      <c r="BK353" s="35"/>
      <c r="BL353" s="35"/>
      <c r="BM353" s="161"/>
      <c r="BN353" s="161"/>
      <c r="BO353" s="161"/>
      <c r="BP353" s="161"/>
      <c r="BQ353" s="161"/>
      <c r="BR353" s="161"/>
      <c r="BT353" s="161"/>
      <c r="BU353" s="161"/>
    </row>
    <row r="354" spans="49:73" ht="44.25" customHeight="1" x14ac:dyDescent="0.25">
      <c r="AW354" s="35"/>
      <c r="AX354" s="35"/>
      <c r="AY354" s="35"/>
      <c r="AZ354" s="35"/>
      <c r="BA354" s="35"/>
      <c r="BB354" s="35"/>
      <c r="BC354" s="35"/>
      <c r="BD354" s="35"/>
      <c r="BE354" s="35"/>
      <c r="BF354" s="35"/>
      <c r="BG354" s="35"/>
      <c r="BH354" s="35"/>
      <c r="BI354" s="35"/>
      <c r="BJ354" s="35"/>
      <c r="BK354" s="35"/>
      <c r="BL354" s="35"/>
      <c r="BM354" s="161"/>
      <c r="BN354" s="161"/>
      <c r="BO354" s="161"/>
      <c r="BP354" s="161"/>
      <c r="BQ354" s="161"/>
      <c r="BR354" s="161"/>
      <c r="BT354" s="161"/>
      <c r="BU354" s="161"/>
    </row>
    <row r="355" spans="49:73" ht="44.25" customHeight="1" x14ac:dyDescent="0.25">
      <c r="AW355" s="35"/>
      <c r="AX355" s="35"/>
      <c r="AY355" s="35"/>
      <c r="AZ355" s="35"/>
      <c r="BA355" s="35"/>
      <c r="BB355" s="35"/>
      <c r="BC355" s="35"/>
      <c r="BD355" s="35"/>
      <c r="BE355" s="35"/>
      <c r="BF355" s="35"/>
      <c r="BG355" s="35"/>
      <c r="BH355" s="35"/>
      <c r="BI355" s="35"/>
      <c r="BJ355" s="35"/>
      <c r="BK355" s="35"/>
      <c r="BL355" s="35"/>
      <c r="BM355" s="161"/>
      <c r="BN355" s="161"/>
      <c r="BO355" s="161"/>
      <c r="BP355" s="161"/>
      <c r="BQ355" s="161"/>
      <c r="BR355" s="161"/>
      <c r="BT355" s="161"/>
      <c r="BU355" s="161"/>
    </row>
    <row r="356" spans="49:73" ht="44.25" customHeight="1" x14ac:dyDescent="0.25">
      <c r="AW356" s="35"/>
      <c r="AX356" s="35"/>
      <c r="AY356" s="35"/>
      <c r="AZ356" s="35"/>
      <c r="BA356" s="35"/>
      <c r="BB356" s="35"/>
      <c r="BC356" s="35"/>
      <c r="BD356" s="35"/>
      <c r="BE356" s="35"/>
      <c r="BF356" s="35"/>
      <c r="BG356" s="35"/>
      <c r="BH356" s="35"/>
      <c r="BI356" s="35"/>
      <c r="BJ356" s="35"/>
      <c r="BK356" s="35"/>
      <c r="BL356" s="35"/>
      <c r="BM356" s="161"/>
      <c r="BN356" s="161"/>
      <c r="BO356" s="161"/>
      <c r="BP356" s="161"/>
      <c r="BQ356" s="161"/>
      <c r="BR356" s="161"/>
      <c r="BT356" s="161"/>
      <c r="BU356" s="161"/>
    </row>
    <row r="357" spans="49:73" ht="44.25" customHeight="1" x14ac:dyDescent="0.25">
      <c r="AW357" s="35"/>
      <c r="AX357" s="35"/>
      <c r="AY357" s="35"/>
      <c r="AZ357" s="35"/>
      <c r="BA357" s="35"/>
      <c r="BB357" s="35"/>
      <c r="BC357" s="35"/>
      <c r="BD357" s="35"/>
      <c r="BE357" s="35"/>
      <c r="BF357" s="35"/>
      <c r="BG357" s="35"/>
      <c r="BH357" s="35"/>
      <c r="BI357" s="35"/>
      <c r="BJ357" s="35"/>
      <c r="BK357" s="35"/>
      <c r="BL357" s="35"/>
      <c r="BM357" s="161"/>
      <c r="BN357" s="161"/>
      <c r="BO357" s="161"/>
      <c r="BP357" s="161"/>
      <c r="BQ357" s="161"/>
      <c r="BR357" s="161"/>
      <c r="BT357" s="161"/>
      <c r="BU357" s="161"/>
    </row>
    <row r="358" spans="49:73" ht="44.25" customHeight="1" x14ac:dyDescent="0.25">
      <c r="AW358" s="35"/>
      <c r="AX358" s="35"/>
      <c r="AY358" s="35"/>
      <c r="AZ358" s="35"/>
      <c r="BA358" s="35"/>
      <c r="BB358" s="35"/>
      <c r="BC358" s="35"/>
      <c r="BD358" s="35"/>
      <c r="BE358" s="35"/>
      <c r="BF358" s="35"/>
      <c r="BG358" s="35"/>
      <c r="BH358" s="35"/>
      <c r="BI358" s="35"/>
      <c r="BJ358" s="35"/>
      <c r="BK358" s="35"/>
      <c r="BL358" s="35"/>
      <c r="BM358" s="161"/>
      <c r="BN358" s="161"/>
      <c r="BO358" s="161"/>
      <c r="BP358" s="161"/>
      <c r="BQ358" s="161"/>
      <c r="BR358" s="161"/>
      <c r="BT358" s="161"/>
      <c r="BU358" s="161"/>
    </row>
    <row r="359" spans="49:73" ht="44.25" customHeight="1" x14ac:dyDescent="0.25">
      <c r="AW359" s="35"/>
      <c r="AX359" s="35"/>
      <c r="AY359" s="35"/>
      <c r="AZ359" s="35"/>
      <c r="BA359" s="35"/>
      <c r="BB359" s="35"/>
      <c r="BC359" s="35"/>
      <c r="BD359" s="35"/>
      <c r="BE359" s="35"/>
      <c r="BF359" s="35"/>
      <c r="BG359" s="35"/>
      <c r="BH359" s="35"/>
      <c r="BI359" s="35"/>
      <c r="BJ359" s="35"/>
      <c r="BK359" s="35"/>
      <c r="BL359" s="35"/>
      <c r="BM359" s="161"/>
      <c r="BN359" s="161"/>
      <c r="BO359" s="161"/>
      <c r="BP359" s="161"/>
      <c r="BQ359" s="161"/>
      <c r="BR359" s="161"/>
      <c r="BT359" s="161"/>
      <c r="BU359" s="161"/>
    </row>
    <row r="360" spans="49:73" ht="44.25" customHeight="1" x14ac:dyDescent="0.25">
      <c r="AW360" s="35"/>
      <c r="AX360" s="35"/>
      <c r="AY360" s="35"/>
      <c r="AZ360" s="35"/>
      <c r="BA360" s="35"/>
      <c r="BB360" s="35"/>
      <c r="BC360" s="35"/>
      <c r="BD360" s="35"/>
      <c r="BE360" s="35"/>
      <c r="BF360" s="35"/>
      <c r="BG360" s="35"/>
      <c r="BH360" s="35"/>
      <c r="BI360" s="35"/>
      <c r="BJ360" s="35"/>
      <c r="BK360" s="35"/>
      <c r="BL360" s="35"/>
      <c r="BM360" s="161"/>
      <c r="BN360" s="161"/>
      <c r="BO360" s="161"/>
      <c r="BP360" s="161"/>
      <c r="BQ360" s="161"/>
      <c r="BR360" s="161"/>
      <c r="BT360" s="161"/>
      <c r="BU360" s="161"/>
    </row>
    <row r="361" spans="49:73" ht="44.25" customHeight="1" x14ac:dyDescent="0.25">
      <c r="AW361" s="35"/>
      <c r="AX361" s="35"/>
      <c r="AY361" s="35"/>
      <c r="AZ361" s="35"/>
      <c r="BA361" s="35"/>
      <c r="BB361" s="35"/>
      <c r="BC361" s="35"/>
      <c r="BD361" s="35"/>
      <c r="BE361" s="35"/>
      <c r="BF361" s="35"/>
      <c r="BG361" s="35"/>
      <c r="BH361" s="35"/>
      <c r="BI361" s="35"/>
      <c r="BJ361" s="35"/>
      <c r="BK361" s="35"/>
      <c r="BL361" s="35"/>
      <c r="BM361" s="161"/>
      <c r="BN361" s="161"/>
      <c r="BO361" s="161"/>
      <c r="BP361" s="161"/>
      <c r="BQ361" s="161"/>
      <c r="BR361" s="161"/>
      <c r="BT361" s="161"/>
      <c r="BU361" s="161"/>
    </row>
    <row r="362" spans="49:73" ht="44.25" customHeight="1" x14ac:dyDescent="0.25">
      <c r="AW362" s="35"/>
      <c r="AX362" s="35"/>
      <c r="AY362" s="35"/>
      <c r="AZ362" s="35"/>
      <c r="BA362" s="35"/>
      <c r="BB362" s="35"/>
      <c r="BC362" s="35"/>
      <c r="BD362" s="35"/>
      <c r="BE362" s="35"/>
      <c r="BF362" s="35"/>
      <c r="BG362" s="35"/>
      <c r="BH362" s="35"/>
      <c r="BI362" s="35"/>
      <c r="BJ362" s="35"/>
      <c r="BK362" s="35"/>
      <c r="BL362" s="35"/>
      <c r="BM362" s="161"/>
      <c r="BN362" s="161"/>
      <c r="BO362" s="161"/>
      <c r="BP362" s="161"/>
      <c r="BQ362" s="161"/>
      <c r="BR362" s="161"/>
      <c r="BT362" s="161"/>
      <c r="BU362" s="161"/>
    </row>
    <row r="363" spans="49:73" ht="44.25" customHeight="1" x14ac:dyDescent="0.25">
      <c r="AW363" s="35"/>
      <c r="AX363" s="35"/>
      <c r="AY363" s="35"/>
      <c r="AZ363" s="35"/>
      <c r="BA363" s="35"/>
      <c r="BB363" s="35"/>
      <c r="BC363" s="35"/>
      <c r="BD363" s="35"/>
      <c r="BE363" s="35"/>
      <c r="BF363" s="35"/>
      <c r="BG363" s="35"/>
      <c r="BH363" s="35"/>
      <c r="BI363" s="35"/>
      <c r="BJ363" s="35"/>
      <c r="BK363" s="35"/>
      <c r="BL363" s="35"/>
      <c r="BM363" s="161"/>
      <c r="BN363" s="161"/>
      <c r="BO363" s="161"/>
      <c r="BP363" s="161"/>
      <c r="BQ363" s="161"/>
      <c r="BR363" s="161"/>
      <c r="BT363" s="161"/>
      <c r="BU363" s="161"/>
    </row>
    <row r="364" spans="49:73" ht="44.25" customHeight="1" x14ac:dyDescent="0.25">
      <c r="AW364" s="35"/>
      <c r="AX364" s="35"/>
      <c r="AY364" s="35"/>
      <c r="AZ364" s="35"/>
      <c r="BA364" s="35"/>
      <c r="BB364" s="35"/>
      <c r="BC364" s="35"/>
      <c r="BD364" s="35"/>
      <c r="BE364" s="35"/>
      <c r="BF364" s="35"/>
      <c r="BG364" s="35"/>
      <c r="BH364" s="35"/>
      <c r="BI364" s="35"/>
      <c r="BJ364" s="35"/>
      <c r="BK364" s="35"/>
      <c r="BL364" s="35"/>
      <c r="BM364" s="161"/>
      <c r="BN364" s="161"/>
      <c r="BO364" s="161"/>
      <c r="BP364" s="161"/>
      <c r="BQ364" s="161"/>
      <c r="BR364" s="161"/>
      <c r="BT364" s="161"/>
      <c r="BU364" s="161"/>
    </row>
    <row r="365" spans="49:73" ht="44.25" customHeight="1" x14ac:dyDescent="0.25">
      <c r="AW365" s="35"/>
      <c r="AX365" s="35"/>
      <c r="AY365" s="35"/>
      <c r="AZ365" s="35"/>
      <c r="BA365" s="35"/>
      <c r="BB365" s="35"/>
      <c r="BC365" s="35"/>
      <c r="BD365" s="35"/>
      <c r="BE365" s="35"/>
      <c r="BF365" s="35"/>
      <c r="BG365" s="35"/>
      <c r="BH365" s="35"/>
      <c r="BI365" s="35"/>
      <c r="BJ365" s="35"/>
      <c r="BK365" s="35"/>
      <c r="BL365" s="35"/>
      <c r="BM365" s="161"/>
      <c r="BN365" s="161"/>
      <c r="BO365" s="161"/>
      <c r="BP365" s="161"/>
      <c r="BQ365" s="161"/>
      <c r="BR365" s="161"/>
      <c r="BT365" s="161"/>
      <c r="BU365" s="161"/>
    </row>
    <row r="366" spans="49:73" ht="44.25" customHeight="1" x14ac:dyDescent="0.25">
      <c r="AW366" s="35"/>
      <c r="AX366" s="35"/>
      <c r="AY366" s="35"/>
      <c r="AZ366" s="35"/>
      <c r="BA366" s="35"/>
      <c r="BB366" s="35"/>
      <c r="BC366" s="35"/>
      <c r="BD366" s="35"/>
      <c r="BE366" s="35"/>
      <c r="BF366" s="35"/>
      <c r="BG366" s="35"/>
      <c r="BH366" s="35"/>
      <c r="BI366" s="35"/>
      <c r="BJ366" s="35"/>
      <c r="BK366" s="35"/>
      <c r="BL366" s="35"/>
      <c r="BM366" s="161"/>
      <c r="BN366" s="161"/>
      <c r="BO366" s="161"/>
      <c r="BP366" s="161"/>
      <c r="BQ366" s="161"/>
      <c r="BR366" s="161"/>
      <c r="BT366" s="161"/>
      <c r="BU366" s="161"/>
    </row>
    <row r="367" spans="49:73" ht="44.25" customHeight="1" x14ac:dyDescent="0.25">
      <c r="AW367" s="35"/>
      <c r="AX367" s="35"/>
      <c r="AY367" s="35"/>
      <c r="AZ367" s="35"/>
      <c r="BA367" s="35"/>
      <c r="BB367" s="35"/>
      <c r="BC367" s="35"/>
      <c r="BD367" s="35"/>
      <c r="BE367" s="35"/>
      <c r="BF367" s="35"/>
      <c r="BG367" s="35"/>
      <c r="BH367" s="35"/>
      <c r="BI367" s="35"/>
      <c r="BJ367" s="35"/>
      <c r="BK367" s="35"/>
      <c r="BL367" s="35"/>
      <c r="BM367" s="161"/>
      <c r="BN367" s="161"/>
      <c r="BO367" s="161"/>
      <c r="BP367" s="161"/>
      <c r="BQ367" s="161"/>
      <c r="BR367" s="161"/>
      <c r="BT367" s="161"/>
      <c r="BU367" s="161"/>
    </row>
    <row r="368" spans="49:73" ht="44.25" customHeight="1" x14ac:dyDescent="0.25">
      <c r="AW368" s="35"/>
      <c r="AX368" s="35"/>
      <c r="AY368" s="35"/>
      <c r="AZ368" s="35"/>
      <c r="BA368" s="35"/>
      <c r="BB368" s="35"/>
      <c r="BC368" s="35"/>
      <c r="BD368" s="35"/>
      <c r="BE368" s="35"/>
      <c r="BF368" s="35"/>
      <c r="BG368" s="35"/>
      <c r="BH368" s="35"/>
      <c r="BI368" s="35"/>
      <c r="BJ368" s="35"/>
      <c r="BK368" s="35"/>
      <c r="BL368" s="35"/>
      <c r="BM368" s="161"/>
      <c r="BN368" s="161"/>
      <c r="BO368" s="161"/>
      <c r="BP368" s="161"/>
      <c r="BQ368" s="161"/>
      <c r="BR368" s="161"/>
      <c r="BT368" s="161"/>
      <c r="BU368" s="161"/>
    </row>
    <row r="369" spans="49:73" ht="44.25" customHeight="1" x14ac:dyDescent="0.25">
      <c r="AW369" s="35"/>
      <c r="AX369" s="35"/>
      <c r="AY369" s="35"/>
      <c r="AZ369" s="35"/>
      <c r="BA369" s="35"/>
      <c r="BB369" s="35"/>
      <c r="BC369" s="35"/>
      <c r="BD369" s="35"/>
      <c r="BE369" s="35"/>
      <c r="BF369" s="35"/>
      <c r="BG369" s="35"/>
      <c r="BH369" s="35"/>
      <c r="BI369" s="35"/>
      <c r="BJ369" s="35"/>
      <c r="BK369" s="35"/>
      <c r="BL369" s="35"/>
      <c r="BM369" s="161"/>
      <c r="BN369" s="161"/>
      <c r="BO369" s="161"/>
      <c r="BP369" s="161"/>
      <c r="BQ369" s="161"/>
      <c r="BR369" s="161"/>
      <c r="BT369" s="161"/>
      <c r="BU369" s="161"/>
    </row>
    <row r="370" spans="49:73" ht="44.25" customHeight="1" x14ac:dyDescent="0.25">
      <c r="AW370" s="35"/>
      <c r="AX370" s="35"/>
      <c r="AY370" s="35"/>
      <c r="AZ370" s="35"/>
      <c r="BA370" s="35"/>
      <c r="BB370" s="35"/>
      <c r="BC370" s="35"/>
      <c r="BD370" s="35"/>
      <c r="BE370" s="35"/>
      <c r="BF370" s="35"/>
      <c r="BG370" s="35"/>
      <c r="BH370" s="35"/>
      <c r="BI370" s="35"/>
      <c r="BJ370" s="35"/>
      <c r="BK370" s="35"/>
      <c r="BL370" s="35"/>
      <c r="BM370" s="161"/>
      <c r="BN370" s="161"/>
      <c r="BO370" s="161"/>
      <c r="BP370" s="161"/>
      <c r="BQ370" s="161"/>
      <c r="BR370" s="161"/>
      <c r="BT370" s="161"/>
      <c r="BU370" s="161"/>
    </row>
    <row r="371" spans="49:73" ht="44.25" customHeight="1" x14ac:dyDescent="0.25">
      <c r="AW371" s="35"/>
      <c r="AX371" s="35"/>
      <c r="AY371" s="35"/>
      <c r="AZ371" s="35"/>
      <c r="BA371" s="35"/>
      <c r="BB371" s="35"/>
      <c r="BC371" s="35"/>
      <c r="BD371" s="35"/>
      <c r="BE371" s="35"/>
      <c r="BF371" s="35"/>
      <c r="BG371" s="35"/>
      <c r="BH371" s="35"/>
      <c r="BI371" s="35"/>
      <c r="BJ371" s="35"/>
      <c r="BK371" s="35"/>
      <c r="BL371" s="35"/>
      <c r="BM371" s="161"/>
      <c r="BN371" s="161"/>
      <c r="BO371" s="161"/>
      <c r="BP371" s="161"/>
      <c r="BQ371" s="161"/>
      <c r="BR371" s="161"/>
      <c r="BT371" s="161"/>
      <c r="BU371" s="161"/>
    </row>
    <row r="372" spans="49:73" ht="44.25" customHeight="1" x14ac:dyDescent="0.25">
      <c r="AW372" s="35"/>
      <c r="AX372" s="35"/>
      <c r="AY372" s="35"/>
      <c r="AZ372" s="35"/>
      <c r="BA372" s="35"/>
      <c r="BB372" s="35"/>
      <c r="BC372" s="35"/>
      <c r="BD372" s="35"/>
      <c r="BE372" s="35"/>
      <c r="BF372" s="35"/>
      <c r="BG372" s="35"/>
      <c r="BH372" s="35"/>
      <c r="BI372" s="35"/>
      <c r="BJ372" s="35"/>
      <c r="BK372" s="35"/>
      <c r="BL372" s="35"/>
      <c r="BM372" s="161"/>
      <c r="BN372" s="161"/>
      <c r="BO372" s="161"/>
      <c r="BP372" s="161"/>
      <c r="BQ372" s="161"/>
      <c r="BR372" s="161"/>
      <c r="BT372" s="161"/>
      <c r="BU372" s="161"/>
    </row>
    <row r="373" spans="49:73" ht="44.25" customHeight="1" x14ac:dyDescent="0.25">
      <c r="AW373" s="35"/>
      <c r="AX373" s="35"/>
      <c r="AY373" s="35"/>
      <c r="AZ373" s="35"/>
      <c r="BA373" s="35"/>
      <c r="BB373" s="35"/>
      <c r="BC373" s="35"/>
      <c r="BD373" s="35"/>
      <c r="BE373" s="35"/>
      <c r="BF373" s="35"/>
      <c r="BG373" s="35"/>
      <c r="BH373" s="35"/>
      <c r="BI373" s="35"/>
      <c r="BJ373" s="35"/>
      <c r="BK373" s="35"/>
      <c r="BL373" s="35"/>
      <c r="BM373" s="161"/>
      <c r="BN373" s="161"/>
      <c r="BO373" s="161"/>
      <c r="BP373" s="161"/>
      <c r="BQ373" s="161"/>
      <c r="BR373" s="161"/>
      <c r="BT373" s="161"/>
      <c r="BU373" s="161"/>
    </row>
    <row r="374" spans="49:73" ht="44.25" customHeight="1" x14ac:dyDescent="0.25">
      <c r="AW374" s="35"/>
      <c r="AX374" s="35"/>
      <c r="AY374" s="35"/>
      <c r="AZ374" s="35"/>
      <c r="BA374" s="35"/>
      <c r="BB374" s="35"/>
      <c r="BC374" s="35"/>
      <c r="BD374" s="35"/>
      <c r="BE374" s="35"/>
      <c r="BF374" s="35"/>
      <c r="BG374" s="35"/>
      <c r="BH374" s="35"/>
      <c r="BI374" s="35"/>
      <c r="BJ374" s="35"/>
      <c r="BK374" s="35"/>
      <c r="BL374" s="35"/>
      <c r="BM374" s="161"/>
      <c r="BN374" s="161"/>
      <c r="BO374" s="161"/>
      <c r="BP374" s="161"/>
      <c r="BQ374" s="161"/>
      <c r="BR374" s="161"/>
      <c r="BT374" s="161"/>
      <c r="BU374" s="161"/>
    </row>
    <row r="375" spans="49:73" ht="44.25" customHeight="1" x14ac:dyDescent="0.25">
      <c r="AW375" s="35"/>
      <c r="AX375" s="35"/>
      <c r="AY375" s="35"/>
      <c r="AZ375" s="35"/>
      <c r="BA375" s="35"/>
      <c r="BB375" s="35"/>
      <c r="BC375" s="35"/>
      <c r="BD375" s="35"/>
      <c r="BE375" s="35"/>
      <c r="BF375" s="35"/>
      <c r="BG375" s="35"/>
      <c r="BH375" s="35"/>
      <c r="BI375" s="35"/>
      <c r="BJ375" s="35"/>
      <c r="BK375" s="35"/>
      <c r="BL375" s="35"/>
      <c r="BM375" s="161"/>
      <c r="BN375" s="161"/>
      <c r="BO375" s="161"/>
      <c r="BP375" s="161"/>
      <c r="BQ375" s="161"/>
      <c r="BR375" s="161"/>
      <c r="BT375" s="161"/>
      <c r="BU375" s="161"/>
    </row>
    <row r="376" spans="49:73" ht="44.25" customHeight="1" x14ac:dyDescent="0.25">
      <c r="AW376" s="35"/>
      <c r="AX376" s="35"/>
      <c r="AY376" s="35"/>
      <c r="AZ376" s="35"/>
      <c r="BA376" s="35"/>
      <c r="BB376" s="35"/>
      <c r="BC376" s="35"/>
      <c r="BD376" s="35"/>
      <c r="BE376" s="35"/>
      <c r="BF376" s="35"/>
      <c r="BG376" s="35"/>
      <c r="BH376" s="35"/>
      <c r="BI376" s="35"/>
      <c r="BJ376" s="35"/>
      <c r="BK376" s="35"/>
      <c r="BL376" s="35"/>
      <c r="BM376" s="161"/>
      <c r="BN376" s="161"/>
      <c r="BO376" s="161"/>
      <c r="BP376" s="161"/>
      <c r="BQ376" s="161"/>
      <c r="BR376" s="161"/>
      <c r="BT376" s="161"/>
      <c r="BU376" s="161"/>
    </row>
    <row r="377" spans="49:73" ht="44.25" customHeight="1" x14ac:dyDescent="0.25">
      <c r="AW377" s="35"/>
      <c r="AX377" s="35"/>
      <c r="AY377" s="35"/>
      <c r="AZ377" s="35"/>
      <c r="BA377" s="35"/>
      <c r="BB377" s="35"/>
      <c r="BC377" s="35"/>
      <c r="BD377" s="35"/>
      <c r="BE377" s="35"/>
      <c r="BF377" s="35"/>
      <c r="BG377" s="35"/>
      <c r="BH377" s="35"/>
      <c r="BI377" s="35"/>
      <c r="BJ377" s="35"/>
      <c r="BK377" s="35"/>
      <c r="BL377" s="35"/>
      <c r="BM377" s="161"/>
      <c r="BN377" s="161"/>
      <c r="BO377" s="161"/>
      <c r="BP377" s="161"/>
      <c r="BQ377" s="161"/>
      <c r="BR377" s="161"/>
      <c r="BT377" s="161"/>
      <c r="BU377" s="161"/>
    </row>
    <row r="378" spans="49:73" ht="44.25" customHeight="1" x14ac:dyDescent="0.25">
      <c r="AW378" s="35"/>
      <c r="AX378" s="35"/>
      <c r="AY378" s="35"/>
      <c r="AZ378" s="35"/>
      <c r="BA378" s="35"/>
      <c r="BB378" s="35"/>
      <c r="BC378" s="35"/>
      <c r="BD378" s="35"/>
      <c r="BE378" s="35"/>
      <c r="BF378" s="35"/>
      <c r="BG378" s="35"/>
      <c r="BH378" s="35"/>
      <c r="BI378" s="35"/>
      <c r="BJ378" s="35"/>
      <c r="BK378" s="35"/>
      <c r="BL378" s="35"/>
      <c r="BM378" s="161"/>
      <c r="BN378" s="161"/>
      <c r="BO378" s="161"/>
      <c r="BP378" s="161"/>
      <c r="BQ378" s="161"/>
      <c r="BR378" s="161"/>
      <c r="BT378" s="161"/>
      <c r="BU378" s="161"/>
    </row>
    <row r="379" spans="49:73" ht="44.25" customHeight="1" x14ac:dyDescent="0.25">
      <c r="AW379" s="35"/>
      <c r="AX379" s="35"/>
      <c r="AY379" s="35"/>
      <c r="AZ379" s="35"/>
      <c r="BA379" s="35"/>
      <c r="BB379" s="35"/>
      <c r="BC379" s="35"/>
      <c r="BD379" s="35"/>
      <c r="BE379" s="35"/>
      <c r="BF379" s="35"/>
      <c r="BG379" s="35"/>
      <c r="BH379" s="35"/>
      <c r="BI379" s="35"/>
      <c r="BJ379" s="35"/>
      <c r="BK379" s="35"/>
      <c r="BL379" s="35"/>
      <c r="BM379" s="161"/>
      <c r="BN379" s="161"/>
      <c r="BO379" s="161"/>
      <c r="BP379" s="161"/>
      <c r="BQ379" s="161"/>
      <c r="BR379" s="161"/>
      <c r="BT379" s="161"/>
      <c r="BU379" s="161"/>
    </row>
    <row r="380" spans="49:73" ht="44.25" customHeight="1" x14ac:dyDescent="0.25">
      <c r="AW380" s="35"/>
      <c r="AX380" s="35"/>
      <c r="AY380" s="35"/>
      <c r="AZ380" s="35"/>
      <c r="BA380" s="35"/>
      <c r="BB380" s="35"/>
      <c r="BC380" s="35"/>
      <c r="BD380" s="35"/>
      <c r="BE380" s="35"/>
      <c r="BF380" s="35"/>
      <c r="BG380" s="35"/>
      <c r="BH380" s="35"/>
      <c r="BI380" s="35"/>
      <c r="BJ380" s="35"/>
      <c r="BK380" s="35"/>
      <c r="BL380" s="35"/>
      <c r="BM380" s="161"/>
      <c r="BN380" s="161"/>
      <c r="BO380" s="161"/>
      <c r="BP380" s="161"/>
      <c r="BQ380" s="161"/>
      <c r="BR380" s="161"/>
      <c r="BT380" s="161"/>
      <c r="BU380" s="161"/>
    </row>
    <row r="381" spans="49:73" ht="44.25" customHeight="1" x14ac:dyDescent="0.25">
      <c r="AW381" s="35"/>
      <c r="AX381" s="35"/>
      <c r="AY381" s="35"/>
      <c r="AZ381" s="35"/>
      <c r="BA381" s="35"/>
      <c r="BB381" s="35"/>
      <c r="BC381" s="35"/>
      <c r="BD381" s="35"/>
      <c r="BE381" s="35"/>
      <c r="BF381" s="35"/>
      <c r="BG381" s="35"/>
      <c r="BH381" s="35"/>
      <c r="BI381" s="35"/>
      <c r="BJ381" s="35"/>
      <c r="BK381" s="35"/>
      <c r="BL381" s="35"/>
      <c r="BM381" s="161"/>
      <c r="BN381" s="161"/>
      <c r="BO381" s="161"/>
      <c r="BP381" s="161"/>
      <c r="BQ381" s="161"/>
      <c r="BR381" s="161"/>
      <c r="BT381" s="161"/>
      <c r="BU381" s="161"/>
    </row>
    <row r="382" spans="49:73" ht="44.25" customHeight="1" x14ac:dyDescent="0.25">
      <c r="AW382" s="35"/>
      <c r="AX382" s="35"/>
      <c r="AY382" s="35"/>
      <c r="AZ382" s="35"/>
      <c r="BA382" s="35"/>
      <c r="BB382" s="35"/>
      <c r="BC382" s="35"/>
      <c r="BD382" s="35"/>
      <c r="BE382" s="35"/>
      <c r="BF382" s="35"/>
      <c r="BG382" s="35"/>
      <c r="BH382" s="35"/>
      <c r="BI382" s="35"/>
      <c r="BJ382" s="35"/>
      <c r="BK382" s="35"/>
      <c r="BL382" s="35"/>
      <c r="BM382" s="161"/>
      <c r="BN382" s="161"/>
      <c r="BO382" s="161"/>
      <c r="BP382" s="161"/>
      <c r="BQ382" s="161"/>
      <c r="BR382" s="161"/>
      <c r="BT382" s="161"/>
      <c r="BU382" s="161"/>
    </row>
    <row r="383" spans="49:73" ht="44.25" customHeight="1" x14ac:dyDescent="0.25">
      <c r="AW383" s="35"/>
      <c r="AX383" s="35"/>
      <c r="AY383" s="35"/>
      <c r="AZ383" s="35"/>
      <c r="BA383" s="35"/>
      <c r="BB383" s="35"/>
      <c r="BC383" s="35"/>
      <c r="BD383" s="35"/>
      <c r="BE383" s="35"/>
      <c r="BF383" s="35"/>
      <c r="BG383" s="35"/>
      <c r="BH383" s="35"/>
      <c r="BI383" s="35"/>
      <c r="BJ383" s="35"/>
      <c r="BK383" s="35"/>
      <c r="BL383" s="35"/>
      <c r="BM383" s="161"/>
      <c r="BN383" s="161"/>
      <c r="BO383" s="161"/>
      <c r="BP383" s="161"/>
      <c r="BQ383" s="161"/>
      <c r="BR383" s="161"/>
      <c r="BT383" s="161"/>
      <c r="BU383" s="161"/>
    </row>
    <row r="384" spans="49:73" ht="44.25" customHeight="1" x14ac:dyDescent="0.25">
      <c r="AW384" s="35"/>
      <c r="AX384" s="35"/>
      <c r="AY384" s="35"/>
      <c r="AZ384" s="35"/>
      <c r="BA384" s="35"/>
      <c r="BB384" s="35"/>
      <c r="BC384" s="35"/>
      <c r="BD384" s="35"/>
      <c r="BE384" s="35"/>
      <c r="BF384" s="35"/>
      <c r="BG384" s="35"/>
      <c r="BH384" s="35"/>
      <c r="BI384" s="35"/>
      <c r="BJ384" s="35"/>
      <c r="BK384" s="35"/>
      <c r="BL384" s="35"/>
      <c r="BM384" s="161"/>
      <c r="BN384" s="161"/>
      <c r="BO384" s="161"/>
      <c r="BP384" s="161"/>
      <c r="BQ384" s="161"/>
      <c r="BR384" s="161"/>
      <c r="BT384" s="161"/>
      <c r="BU384" s="161"/>
    </row>
    <row r="385" spans="49:73" ht="44.25" customHeight="1" x14ac:dyDescent="0.25">
      <c r="AW385" s="35"/>
      <c r="AX385" s="35"/>
      <c r="AY385" s="35"/>
      <c r="AZ385" s="35"/>
      <c r="BA385" s="35"/>
      <c r="BB385" s="35"/>
      <c r="BC385" s="35"/>
      <c r="BD385" s="35"/>
      <c r="BE385" s="35"/>
      <c r="BF385" s="35"/>
      <c r="BG385" s="35"/>
      <c r="BH385" s="35"/>
      <c r="BI385" s="35"/>
      <c r="BJ385" s="35"/>
      <c r="BK385" s="35"/>
      <c r="BL385" s="35"/>
      <c r="BM385" s="161"/>
      <c r="BN385" s="161"/>
      <c r="BO385" s="161"/>
      <c r="BP385" s="161"/>
      <c r="BQ385" s="161"/>
      <c r="BR385" s="161"/>
      <c r="BT385" s="161"/>
      <c r="BU385" s="161"/>
    </row>
    <row r="386" spans="49:73" ht="44.25" customHeight="1" x14ac:dyDescent="0.25">
      <c r="AW386" s="35"/>
      <c r="AX386" s="35"/>
      <c r="AY386" s="35"/>
      <c r="AZ386" s="35"/>
      <c r="BA386" s="35"/>
      <c r="BB386" s="35"/>
      <c r="BC386" s="35"/>
      <c r="BD386" s="35"/>
      <c r="BE386" s="35"/>
      <c r="BF386" s="35"/>
      <c r="BG386" s="35"/>
      <c r="BH386" s="35"/>
      <c r="BI386" s="35"/>
      <c r="BJ386" s="35"/>
      <c r="BK386" s="35"/>
      <c r="BL386" s="35"/>
      <c r="BM386" s="161"/>
      <c r="BN386" s="161"/>
      <c r="BO386" s="161"/>
      <c r="BP386" s="161"/>
      <c r="BQ386" s="161"/>
      <c r="BR386" s="161"/>
      <c r="BT386" s="161"/>
      <c r="BU386" s="161"/>
    </row>
    <row r="387" spans="49:73" ht="44.25" customHeight="1" x14ac:dyDescent="0.25">
      <c r="AW387" s="35"/>
      <c r="AX387" s="35"/>
      <c r="AY387" s="35"/>
      <c r="AZ387" s="35"/>
      <c r="BA387" s="35"/>
      <c r="BB387" s="35"/>
      <c r="BC387" s="35"/>
      <c r="BD387" s="35"/>
      <c r="BE387" s="35"/>
      <c r="BF387" s="35"/>
      <c r="BG387" s="35"/>
      <c r="BH387" s="35"/>
      <c r="BI387" s="35"/>
      <c r="BJ387" s="35"/>
      <c r="BK387" s="35"/>
      <c r="BL387" s="35"/>
      <c r="BM387" s="161"/>
      <c r="BN387" s="161"/>
      <c r="BO387" s="161"/>
      <c r="BP387" s="161"/>
      <c r="BQ387" s="161"/>
      <c r="BR387" s="161"/>
      <c r="BT387" s="161"/>
      <c r="BU387" s="161"/>
    </row>
    <row r="388" spans="49:73" ht="44.25" customHeight="1" x14ac:dyDescent="0.25">
      <c r="AW388" s="35"/>
      <c r="AX388" s="35"/>
      <c r="AY388" s="35"/>
      <c r="AZ388" s="35"/>
      <c r="BA388" s="35"/>
      <c r="BB388" s="35"/>
      <c r="BC388" s="35"/>
      <c r="BD388" s="35"/>
      <c r="BE388" s="35"/>
      <c r="BF388" s="35"/>
      <c r="BG388" s="35"/>
      <c r="BH388" s="35"/>
      <c r="BI388" s="35"/>
      <c r="BJ388" s="35"/>
      <c r="BK388" s="35"/>
      <c r="BL388" s="35"/>
      <c r="BM388" s="161"/>
      <c r="BN388" s="161"/>
      <c r="BO388" s="161"/>
      <c r="BP388" s="161"/>
      <c r="BQ388" s="161"/>
      <c r="BR388" s="161"/>
      <c r="BT388" s="161"/>
      <c r="BU388" s="161"/>
    </row>
    <row r="389" spans="49:73" ht="44.25" customHeight="1" x14ac:dyDescent="0.25">
      <c r="AW389" s="35"/>
      <c r="AX389" s="35"/>
      <c r="AY389" s="35"/>
      <c r="AZ389" s="35"/>
      <c r="BA389" s="35"/>
      <c r="BB389" s="35"/>
      <c r="BC389" s="35"/>
      <c r="BD389" s="35"/>
      <c r="BE389" s="35"/>
      <c r="BF389" s="35"/>
      <c r="BG389" s="35"/>
      <c r="BH389" s="35"/>
      <c r="BI389" s="35"/>
      <c r="BJ389" s="35"/>
      <c r="BK389" s="35"/>
      <c r="BL389" s="35"/>
      <c r="BM389" s="161"/>
      <c r="BN389" s="161"/>
      <c r="BO389" s="161"/>
      <c r="BP389" s="161"/>
      <c r="BQ389" s="161"/>
      <c r="BR389" s="161"/>
      <c r="BT389" s="161"/>
      <c r="BU389" s="161"/>
    </row>
    <row r="390" spans="49:73" ht="44.25" customHeight="1" x14ac:dyDescent="0.25">
      <c r="AW390" s="35"/>
      <c r="AX390" s="35"/>
      <c r="AY390" s="35"/>
      <c r="AZ390" s="35"/>
      <c r="BA390" s="35"/>
      <c r="BB390" s="35"/>
      <c r="BC390" s="35"/>
      <c r="BD390" s="35"/>
      <c r="BE390" s="35"/>
      <c r="BF390" s="35"/>
      <c r="BG390" s="35"/>
      <c r="BH390" s="35"/>
      <c r="BI390" s="35"/>
      <c r="BJ390" s="35"/>
      <c r="BK390" s="35"/>
      <c r="BL390" s="35"/>
      <c r="BM390" s="161"/>
      <c r="BN390" s="161"/>
      <c r="BO390" s="161"/>
      <c r="BP390" s="161"/>
      <c r="BQ390" s="161"/>
      <c r="BR390" s="161"/>
      <c r="BT390" s="161"/>
      <c r="BU390" s="161"/>
    </row>
    <row r="391" spans="49:73" ht="44.25" customHeight="1" x14ac:dyDescent="0.25">
      <c r="AW391" s="35"/>
      <c r="AX391" s="35"/>
      <c r="AY391" s="35"/>
      <c r="AZ391" s="35"/>
      <c r="BA391" s="35"/>
      <c r="BB391" s="35"/>
      <c r="BC391" s="35"/>
      <c r="BD391" s="35"/>
      <c r="BE391" s="35"/>
      <c r="BF391" s="35"/>
      <c r="BG391" s="35"/>
      <c r="BH391" s="35"/>
      <c r="BI391" s="35"/>
      <c r="BJ391" s="35"/>
      <c r="BK391" s="35"/>
      <c r="BL391" s="35"/>
      <c r="BM391" s="161"/>
      <c r="BN391" s="161"/>
      <c r="BO391" s="161"/>
      <c r="BP391" s="161"/>
      <c r="BQ391" s="161"/>
      <c r="BR391" s="161"/>
      <c r="BT391" s="161"/>
      <c r="BU391" s="161"/>
    </row>
    <row r="392" spans="49:73" ht="44.25" customHeight="1" x14ac:dyDescent="0.25">
      <c r="AW392" s="35"/>
      <c r="AX392" s="35"/>
      <c r="AY392" s="35"/>
      <c r="AZ392" s="35"/>
      <c r="BA392" s="35"/>
      <c r="BB392" s="35"/>
      <c r="BC392" s="35"/>
      <c r="BD392" s="35"/>
      <c r="BE392" s="35"/>
      <c r="BF392" s="35"/>
      <c r="BG392" s="35"/>
      <c r="BH392" s="35"/>
      <c r="BI392" s="35"/>
      <c r="BJ392" s="35"/>
      <c r="BK392" s="35"/>
      <c r="BL392" s="35"/>
      <c r="BM392" s="161"/>
      <c r="BN392" s="161"/>
      <c r="BO392" s="161"/>
      <c r="BP392" s="161"/>
      <c r="BQ392" s="161"/>
      <c r="BR392" s="161"/>
      <c r="BT392" s="161"/>
      <c r="BU392" s="161"/>
    </row>
    <row r="393" spans="49:73" ht="44.25" customHeight="1" x14ac:dyDescent="0.25">
      <c r="AW393" s="35"/>
      <c r="AX393" s="35"/>
      <c r="AY393" s="35"/>
      <c r="AZ393" s="35"/>
      <c r="BA393" s="35"/>
      <c r="BB393" s="35"/>
      <c r="BC393" s="35"/>
      <c r="BD393" s="35"/>
      <c r="BE393" s="35"/>
      <c r="BF393" s="35"/>
      <c r="BG393" s="35"/>
      <c r="BH393" s="35"/>
      <c r="BI393" s="35"/>
      <c r="BJ393" s="35"/>
      <c r="BK393" s="35"/>
      <c r="BL393" s="35"/>
      <c r="BM393" s="161"/>
      <c r="BN393" s="161"/>
      <c r="BO393" s="161"/>
      <c r="BP393" s="161"/>
      <c r="BQ393" s="161"/>
      <c r="BR393" s="161"/>
      <c r="BT393" s="161"/>
      <c r="BU393" s="161"/>
    </row>
    <row r="394" spans="49:73" ht="44.25" customHeight="1" x14ac:dyDescent="0.25">
      <c r="AW394" s="35"/>
      <c r="AX394" s="35"/>
      <c r="AY394" s="35"/>
      <c r="AZ394" s="35"/>
      <c r="BA394" s="35"/>
      <c r="BB394" s="35"/>
      <c r="BC394" s="35"/>
      <c r="BD394" s="35"/>
      <c r="BE394" s="35"/>
      <c r="BF394" s="35"/>
      <c r="BG394" s="35"/>
      <c r="BH394" s="35"/>
      <c r="BI394" s="35"/>
      <c r="BJ394" s="35"/>
      <c r="BK394" s="35"/>
      <c r="BL394" s="35"/>
      <c r="BM394" s="161"/>
      <c r="BN394" s="161"/>
      <c r="BO394" s="161"/>
      <c r="BP394" s="161"/>
      <c r="BQ394" s="161"/>
      <c r="BR394" s="161"/>
      <c r="BT394" s="161"/>
      <c r="BU394" s="161"/>
    </row>
    <row r="395" spans="49:73" ht="44.25" customHeight="1" x14ac:dyDescent="0.25">
      <c r="AW395" s="35"/>
      <c r="AX395" s="35"/>
      <c r="AY395" s="35"/>
      <c r="AZ395" s="35"/>
      <c r="BA395" s="35"/>
      <c r="BB395" s="35"/>
      <c r="BC395" s="35"/>
      <c r="BD395" s="35"/>
      <c r="BE395" s="35"/>
      <c r="BF395" s="35"/>
      <c r="BG395" s="35"/>
      <c r="BH395" s="35"/>
      <c r="BI395" s="35"/>
      <c r="BJ395" s="35"/>
      <c r="BK395" s="35"/>
      <c r="BL395" s="35"/>
      <c r="BM395" s="161"/>
      <c r="BN395" s="161"/>
      <c r="BO395" s="161"/>
      <c r="BP395" s="161"/>
      <c r="BQ395" s="161"/>
      <c r="BR395" s="161"/>
      <c r="BT395" s="161"/>
      <c r="BU395" s="161"/>
    </row>
    <row r="396" spans="49:73" ht="44.25" customHeight="1" x14ac:dyDescent="0.25">
      <c r="AW396" s="35"/>
      <c r="AX396" s="35"/>
      <c r="AY396" s="35"/>
      <c r="AZ396" s="35"/>
      <c r="BA396" s="35"/>
      <c r="BB396" s="35"/>
      <c r="BC396" s="35"/>
      <c r="BD396" s="35"/>
      <c r="BE396" s="35"/>
      <c r="BF396" s="35"/>
      <c r="BG396" s="35"/>
      <c r="BH396" s="35"/>
      <c r="BI396" s="35"/>
      <c r="BJ396" s="35"/>
      <c r="BK396" s="35"/>
      <c r="BL396" s="35"/>
      <c r="BM396" s="161"/>
      <c r="BN396" s="161"/>
      <c r="BO396" s="161"/>
      <c r="BP396" s="161"/>
      <c r="BQ396" s="161"/>
      <c r="BR396" s="161"/>
      <c r="BT396" s="161"/>
      <c r="BU396" s="161"/>
    </row>
    <row r="397" spans="49:73" ht="44.25" customHeight="1" x14ac:dyDescent="0.25">
      <c r="AW397" s="35"/>
      <c r="AX397" s="35"/>
      <c r="AY397" s="35"/>
      <c r="AZ397" s="35"/>
      <c r="BA397" s="35"/>
      <c r="BB397" s="35"/>
      <c r="BC397" s="35"/>
      <c r="BD397" s="35"/>
      <c r="BE397" s="35"/>
      <c r="BF397" s="35"/>
      <c r="BG397" s="35"/>
      <c r="BH397" s="35"/>
      <c r="BI397" s="35"/>
      <c r="BJ397" s="35"/>
      <c r="BK397" s="35"/>
      <c r="BL397" s="35"/>
      <c r="BM397" s="161"/>
      <c r="BN397" s="161"/>
      <c r="BO397" s="161"/>
      <c r="BP397" s="161"/>
      <c r="BQ397" s="161"/>
      <c r="BR397" s="161"/>
      <c r="BT397" s="161"/>
      <c r="BU397" s="161"/>
    </row>
    <row r="398" spans="49:73" ht="44.25" customHeight="1" x14ac:dyDescent="0.25">
      <c r="AW398" s="35"/>
      <c r="AX398" s="35"/>
      <c r="AY398" s="35"/>
      <c r="AZ398" s="35"/>
      <c r="BA398" s="35"/>
      <c r="BB398" s="35"/>
      <c r="BC398" s="35"/>
      <c r="BD398" s="35"/>
      <c r="BE398" s="35"/>
      <c r="BF398" s="35"/>
      <c r="BG398" s="35"/>
      <c r="BH398" s="35"/>
      <c r="BI398" s="35"/>
      <c r="BJ398" s="35"/>
      <c r="BK398" s="35"/>
      <c r="BL398" s="35"/>
      <c r="BM398" s="161"/>
      <c r="BN398" s="161"/>
      <c r="BO398" s="161"/>
      <c r="BP398" s="161"/>
      <c r="BQ398" s="161"/>
      <c r="BR398" s="161"/>
      <c r="BT398" s="161"/>
      <c r="BU398" s="161"/>
    </row>
    <row r="399" spans="49:73" ht="44.25" customHeight="1" x14ac:dyDescent="0.25">
      <c r="AW399" s="35"/>
      <c r="AX399" s="35"/>
      <c r="AY399" s="35"/>
      <c r="AZ399" s="35"/>
      <c r="BA399" s="35"/>
      <c r="BB399" s="35"/>
      <c r="BC399" s="35"/>
      <c r="BD399" s="35"/>
      <c r="BE399" s="35"/>
      <c r="BF399" s="35"/>
      <c r="BG399" s="35"/>
      <c r="BH399" s="35"/>
      <c r="BI399" s="35"/>
      <c r="BJ399" s="35"/>
      <c r="BK399" s="35"/>
      <c r="BL399" s="35"/>
      <c r="BM399" s="161"/>
      <c r="BN399" s="161"/>
      <c r="BO399" s="161"/>
      <c r="BP399" s="161"/>
      <c r="BQ399" s="161"/>
      <c r="BR399" s="161"/>
      <c r="BT399" s="161"/>
      <c r="BU399" s="161"/>
    </row>
    <row r="400" spans="49:73" ht="44.25" customHeight="1" x14ac:dyDescent="0.25">
      <c r="AW400" s="35"/>
      <c r="AX400" s="35"/>
      <c r="AY400" s="35"/>
      <c r="AZ400" s="35"/>
      <c r="BA400" s="35"/>
      <c r="BB400" s="35"/>
      <c r="BC400" s="35"/>
      <c r="BD400" s="35"/>
      <c r="BE400" s="35"/>
      <c r="BF400" s="35"/>
      <c r="BG400" s="35"/>
      <c r="BH400" s="35"/>
      <c r="BI400" s="35"/>
      <c r="BJ400" s="35"/>
      <c r="BK400" s="35"/>
      <c r="BL400" s="35"/>
      <c r="BM400" s="161"/>
      <c r="BN400" s="161"/>
      <c r="BO400" s="161"/>
      <c r="BP400" s="161"/>
      <c r="BQ400" s="161"/>
      <c r="BR400" s="161"/>
      <c r="BT400" s="161"/>
      <c r="BU400" s="161"/>
    </row>
    <row r="401" spans="49:73" ht="44.25" customHeight="1" x14ac:dyDescent="0.25">
      <c r="AW401" s="35"/>
      <c r="AX401" s="35"/>
      <c r="AY401" s="35"/>
      <c r="AZ401" s="35"/>
      <c r="BA401" s="35"/>
      <c r="BB401" s="35"/>
      <c r="BC401" s="35"/>
      <c r="BD401" s="35"/>
      <c r="BE401" s="35"/>
      <c r="BF401" s="35"/>
      <c r="BG401" s="35"/>
      <c r="BH401" s="35"/>
      <c r="BI401" s="35"/>
      <c r="BJ401" s="35"/>
      <c r="BK401" s="35"/>
      <c r="BL401" s="35"/>
      <c r="BM401" s="161"/>
      <c r="BN401" s="161"/>
      <c r="BO401" s="161"/>
      <c r="BP401" s="161"/>
      <c r="BQ401" s="161"/>
      <c r="BR401" s="161"/>
      <c r="BT401" s="161"/>
      <c r="BU401" s="161"/>
    </row>
    <row r="402" spans="49:73" ht="44.25" customHeight="1" x14ac:dyDescent="0.25">
      <c r="AW402" s="35"/>
      <c r="AX402" s="35"/>
      <c r="AY402" s="35"/>
      <c r="AZ402" s="35"/>
      <c r="BA402" s="35"/>
      <c r="BB402" s="35"/>
      <c r="BC402" s="35"/>
      <c r="BD402" s="35"/>
      <c r="BE402" s="35"/>
      <c r="BF402" s="35"/>
      <c r="BG402" s="35"/>
      <c r="BH402" s="35"/>
      <c r="BI402" s="35"/>
      <c r="BJ402" s="35"/>
      <c r="BK402" s="35"/>
      <c r="BL402" s="35"/>
      <c r="BM402" s="161"/>
      <c r="BN402" s="161"/>
      <c r="BO402" s="161"/>
      <c r="BP402" s="161"/>
      <c r="BQ402" s="161"/>
      <c r="BR402" s="161"/>
      <c r="BT402" s="161"/>
      <c r="BU402" s="161"/>
    </row>
    <row r="403" spans="49:73" ht="44.25" customHeight="1" x14ac:dyDescent="0.25">
      <c r="AW403" s="35"/>
      <c r="AX403" s="35"/>
      <c r="AY403" s="35"/>
      <c r="AZ403" s="35"/>
      <c r="BA403" s="35"/>
      <c r="BB403" s="35"/>
      <c r="BC403" s="35"/>
      <c r="BD403" s="35"/>
      <c r="BE403" s="35"/>
      <c r="BF403" s="35"/>
      <c r="BG403" s="35"/>
      <c r="BH403" s="35"/>
      <c r="BI403" s="35"/>
      <c r="BJ403" s="35"/>
      <c r="BK403" s="35"/>
      <c r="BL403" s="35"/>
      <c r="BM403" s="161"/>
      <c r="BN403" s="161"/>
      <c r="BO403" s="161"/>
      <c r="BP403" s="161"/>
      <c r="BQ403" s="161"/>
      <c r="BR403" s="161"/>
      <c r="BT403" s="161"/>
      <c r="BU403" s="161"/>
    </row>
    <row r="404" spans="49:73" ht="44.25" customHeight="1" x14ac:dyDescent="0.25">
      <c r="AW404" s="35"/>
      <c r="AX404" s="35"/>
      <c r="AY404" s="35"/>
      <c r="AZ404" s="35"/>
      <c r="BA404" s="35"/>
      <c r="BB404" s="35"/>
      <c r="BC404" s="35"/>
      <c r="BD404" s="35"/>
      <c r="BE404" s="35"/>
      <c r="BF404" s="35"/>
      <c r="BG404" s="35"/>
      <c r="BH404" s="35"/>
      <c r="BI404" s="35"/>
      <c r="BJ404" s="35"/>
      <c r="BK404" s="35"/>
      <c r="BL404" s="35"/>
      <c r="BM404" s="161"/>
      <c r="BN404" s="161"/>
      <c r="BO404" s="161"/>
      <c r="BP404" s="161"/>
      <c r="BQ404" s="161"/>
      <c r="BR404" s="161"/>
      <c r="BT404" s="161"/>
      <c r="BU404" s="161"/>
    </row>
    <row r="405" spans="49:73" ht="44.25" customHeight="1" x14ac:dyDescent="0.25">
      <c r="AW405" s="35"/>
      <c r="AX405" s="35"/>
      <c r="AY405" s="35"/>
      <c r="AZ405" s="35"/>
      <c r="BA405" s="35"/>
      <c r="BB405" s="35"/>
      <c r="BC405" s="35"/>
      <c r="BD405" s="35"/>
      <c r="BE405" s="35"/>
      <c r="BF405" s="35"/>
      <c r="BG405" s="35"/>
      <c r="BH405" s="35"/>
      <c r="BI405" s="35"/>
      <c r="BJ405" s="35"/>
      <c r="BK405" s="35"/>
      <c r="BL405" s="35"/>
      <c r="BM405" s="161"/>
      <c r="BN405" s="161"/>
      <c r="BO405" s="161"/>
      <c r="BP405" s="161"/>
      <c r="BQ405" s="161"/>
      <c r="BR405" s="161"/>
      <c r="BT405" s="161"/>
      <c r="BU405" s="161"/>
    </row>
    <row r="406" spans="49:73" ht="44.25" customHeight="1" x14ac:dyDescent="0.25">
      <c r="AW406" s="35"/>
      <c r="AX406" s="35"/>
      <c r="AY406" s="35"/>
      <c r="AZ406" s="35"/>
      <c r="BA406" s="35"/>
      <c r="BB406" s="35"/>
      <c r="BC406" s="35"/>
      <c r="BD406" s="35"/>
      <c r="BE406" s="35"/>
      <c r="BF406" s="35"/>
      <c r="BG406" s="35"/>
      <c r="BH406" s="35"/>
      <c r="BI406" s="35"/>
      <c r="BJ406" s="35"/>
      <c r="BK406" s="35"/>
      <c r="BL406" s="35"/>
      <c r="BM406" s="161"/>
      <c r="BN406" s="161"/>
      <c r="BO406" s="161"/>
      <c r="BP406" s="161"/>
      <c r="BQ406" s="161"/>
      <c r="BR406" s="161"/>
      <c r="BT406" s="161"/>
      <c r="BU406" s="161"/>
    </row>
    <row r="407" spans="49:73" ht="44.25" customHeight="1" x14ac:dyDescent="0.25">
      <c r="AW407" s="35"/>
      <c r="AX407" s="35"/>
      <c r="AY407" s="35"/>
      <c r="AZ407" s="35"/>
      <c r="BA407" s="35"/>
      <c r="BB407" s="35"/>
      <c r="BC407" s="35"/>
      <c r="BD407" s="35"/>
      <c r="BE407" s="35"/>
      <c r="BF407" s="35"/>
      <c r="BG407" s="35"/>
      <c r="BH407" s="35"/>
      <c r="BI407" s="35"/>
      <c r="BJ407" s="35"/>
      <c r="BK407" s="35"/>
      <c r="BL407" s="35"/>
      <c r="BM407" s="161"/>
      <c r="BN407" s="161"/>
      <c r="BO407" s="161"/>
      <c r="BP407" s="161"/>
      <c r="BQ407" s="161"/>
      <c r="BR407" s="161"/>
      <c r="BT407" s="161"/>
      <c r="BU407" s="161"/>
    </row>
    <row r="408" spans="49:73" ht="44.25" customHeight="1" x14ac:dyDescent="0.25">
      <c r="AW408" s="35"/>
      <c r="AX408" s="35"/>
      <c r="AY408" s="35"/>
      <c r="AZ408" s="35"/>
      <c r="BA408" s="35"/>
      <c r="BB408" s="35"/>
      <c r="BC408" s="35"/>
      <c r="BD408" s="35"/>
      <c r="BE408" s="35"/>
      <c r="BF408" s="35"/>
      <c r="BG408" s="35"/>
      <c r="BH408" s="35"/>
      <c r="BI408" s="35"/>
      <c r="BJ408" s="35"/>
      <c r="BK408" s="35"/>
      <c r="BL408" s="35"/>
      <c r="BM408" s="161"/>
      <c r="BN408" s="161"/>
      <c r="BO408" s="161"/>
      <c r="BP408" s="161"/>
      <c r="BQ408" s="161"/>
      <c r="BR408" s="161"/>
      <c r="BT408" s="161"/>
      <c r="BU408" s="161"/>
    </row>
    <row r="409" spans="49:73" ht="44.25" customHeight="1" x14ac:dyDescent="0.25">
      <c r="AW409" s="35"/>
      <c r="AX409" s="35"/>
      <c r="AY409" s="35"/>
      <c r="AZ409" s="35"/>
      <c r="BA409" s="35"/>
      <c r="BB409" s="35"/>
      <c r="BC409" s="35"/>
      <c r="BD409" s="35"/>
      <c r="BE409" s="35"/>
      <c r="BF409" s="35"/>
      <c r="BG409" s="35"/>
      <c r="BH409" s="35"/>
      <c r="BI409" s="35"/>
      <c r="BJ409" s="35"/>
      <c r="BK409" s="35"/>
      <c r="BL409" s="35"/>
      <c r="BM409" s="161"/>
      <c r="BN409" s="161"/>
      <c r="BO409" s="161"/>
      <c r="BP409" s="161"/>
      <c r="BQ409" s="161"/>
      <c r="BR409" s="161"/>
      <c r="BT409" s="161"/>
      <c r="BU409" s="161"/>
    </row>
    <row r="410" spans="49:73" ht="44.25" customHeight="1" x14ac:dyDescent="0.25">
      <c r="AW410" s="35"/>
      <c r="AX410" s="35"/>
      <c r="AY410" s="35"/>
      <c r="AZ410" s="35"/>
      <c r="BA410" s="35"/>
      <c r="BB410" s="35"/>
      <c r="BC410" s="35"/>
      <c r="BD410" s="35"/>
      <c r="BE410" s="35"/>
      <c r="BF410" s="35"/>
      <c r="BG410" s="35"/>
      <c r="BH410" s="35"/>
      <c r="BI410" s="35"/>
      <c r="BJ410" s="35"/>
      <c r="BK410" s="35"/>
      <c r="BL410" s="35"/>
      <c r="BM410" s="161"/>
      <c r="BN410" s="161"/>
      <c r="BO410" s="161"/>
      <c r="BP410" s="161"/>
      <c r="BQ410" s="161"/>
      <c r="BR410" s="161"/>
      <c r="BT410" s="161"/>
      <c r="BU410" s="161"/>
    </row>
    <row r="411" spans="49:73" ht="44.25" customHeight="1" x14ac:dyDescent="0.25">
      <c r="AW411" s="35"/>
      <c r="AX411" s="35"/>
      <c r="AY411" s="35"/>
      <c r="AZ411" s="35"/>
      <c r="BA411" s="35"/>
      <c r="BB411" s="35"/>
      <c r="BC411" s="35"/>
      <c r="BD411" s="35"/>
      <c r="BE411" s="35"/>
      <c r="BF411" s="35"/>
      <c r="BG411" s="35"/>
      <c r="BH411" s="35"/>
      <c r="BI411" s="35"/>
      <c r="BJ411" s="35"/>
      <c r="BK411" s="35"/>
      <c r="BL411" s="35"/>
      <c r="BM411" s="161"/>
      <c r="BN411" s="161"/>
      <c r="BO411" s="161"/>
      <c r="BP411" s="161"/>
      <c r="BQ411" s="161"/>
      <c r="BR411" s="161"/>
      <c r="BT411" s="161"/>
      <c r="BU411" s="161"/>
    </row>
    <row r="412" spans="49:73" ht="44.25" customHeight="1" x14ac:dyDescent="0.25">
      <c r="AW412" s="35"/>
      <c r="AX412" s="35"/>
      <c r="AY412" s="35"/>
      <c r="AZ412" s="35"/>
      <c r="BA412" s="35"/>
      <c r="BB412" s="35"/>
      <c r="BC412" s="35"/>
      <c r="BD412" s="35"/>
      <c r="BE412" s="35"/>
      <c r="BF412" s="35"/>
      <c r="BG412" s="35"/>
      <c r="BH412" s="35"/>
      <c r="BI412" s="35"/>
      <c r="BJ412" s="35"/>
      <c r="BK412" s="35"/>
      <c r="BL412" s="35"/>
      <c r="BM412" s="161"/>
      <c r="BN412" s="161"/>
      <c r="BO412" s="161"/>
      <c r="BP412" s="161"/>
      <c r="BQ412" s="161"/>
      <c r="BR412" s="161"/>
      <c r="BT412" s="161"/>
      <c r="BU412" s="161"/>
    </row>
    <row r="413" spans="49:73" ht="44.25" customHeight="1" x14ac:dyDescent="0.25">
      <c r="AW413" s="35"/>
      <c r="AX413" s="35"/>
      <c r="AY413" s="35"/>
      <c r="AZ413" s="35"/>
      <c r="BA413" s="35"/>
      <c r="BB413" s="35"/>
      <c r="BC413" s="35"/>
      <c r="BD413" s="35"/>
      <c r="BE413" s="35"/>
      <c r="BF413" s="35"/>
      <c r="BG413" s="35"/>
      <c r="BH413" s="35"/>
      <c r="BI413" s="35"/>
      <c r="BJ413" s="35"/>
      <c r="BK413" s="35"/>
      <c r="BL413" s="35"/>
      <c r="BM413" s="161"/>
      <c r="BN413" s="161"/>
      <c r="BO413" s="161"/>
      <c r="BP413" s="161"/>
      <c r="BQ413" s="161"/>
      <c r="BR413" s="161"/>
      <c r="BT413" s="161"/>
      <c r="BU413" s="161"/>
    </row>
    <row r="414" spans="49:73" ht="44.25" customHeight="1" x14ac:dyDescent="0.25">
      <c r="AW414" s="35"/>
      <c r="AX414" s="35"/>
      <c r="AY414" s="35"/>
      <c r="AZ414" s="35"/>
      <c r="BA414" s="35"/>
      <c r="BB414" s="35"/>
      <c r="BC414" s="35"/>
      <c r="BD414" s="35"/>
      <c r="BE414" s="35"/>
      <c r="BF414" s="35"/>
      <c r="BG414" s="35"/>
      <c r="BH414" s="35"/>
      <c r="BI414" s="35"/>
      <c r="BJ414" s="35"/>
      <c r="BK414" s="35"/>
      <c r="BL414" s="35"/>
      <c r="BM414" s="161"/>
      <c r="BN414" s="161"/>
      <c r="BO414" s="161"/>
      <c r="BP414" s="161"/>
      <c r="BQ414" s="161"/>
      <c r="BR414" s="161"/>
      <c r="BT414" s="161"/>
      <c r="BU414" s="161"/>
    </row>
    <row r="415" spans="49:73" ht="44.25" customHeight="1" x14ac:dyDescent="0.25">
      <c r="AW415" s="35"/>
      <c r="AX415" s="35"/>
      <c r="AY415" s="35"/>
      <c r="AZ415" s="35"/>
      <c r="BA415" s="35"/>
      <c r="BB415" s="35"/>
      <c r="BC415" s="35"/>
      <c r="BD415" s="35"/>
      <c r="BE415" s="35"/>
      <c r="BF415" s="35"/>
      <c r="BG415" s="35"/>
      <c r="BH415" s="35"/>
      <c r="BI415" s="35"/>
      <c r="BJ415" s="35"/>
      <c r="BK415" s="35"/>
      <c r="BL415" s="35"/>
      <c r="BM415" s="161"/>
      <c r="BN415" s="161"/>
      <c r="BO415" s="161"/>
      <c r="BP415" s="161"/>
      <c r="BQ415" s="161"/>
      <c r="BR415" s="161"/>
      <c r="BT415" s="161"/>
      <c r="BU415" s="161"/>
    </row>
    <row r="416" spans="49:73" ht="44.25" customHeight="1" x14ac:dyDescent="0.25">
      <c r="AW416" s="35"/>
      <c r="AX416" s="35"/>
      <c r="AY416" s="35"/>
      <c r="AZ416" s="35"/>
      <c r="BA416" s="35"/>
      <c r="BB416" s="35"/>
      <c r="BC416" s="35"/>
      <c r="BD416" s="35"/>
      <c r="BE416" s="35"/>
      <c r="BF416" s="35"/>
      <c r="BG416" s="35"/>
      <c r="BH416" s="35"/>
      <c r="BI416" s="35"/>
      <c r="BJ416" s="35"/>
      <c r="BK416" s="35"/>
      <c r="BL416" s="35"/>
      <c r="BM416" s="161"/>
      <c r="BN416" s="161"/>
      <c r="BO416" s="161"/>
      <c r="BP416" s="161"/>
      <c r="BQ416" s="161"/>
      <c r="BR416" s="161"/>
      <c r="BT416" s="161"/>
      <c r="BU416" s="161"/>
    </row>
    <row r="417" spans="49:73" ht="44.25" customHeight="1" x14ac:dyDescent="0.25">
      <c r="AW417" s="35"/>
      <c r="AX417" s="35"/>
      <c r="AY417" s="35"/>
      <c r="AZ417" s="35"/>
      <c r="BA417" s="35"/>
      <c r="BB417" s="35"/>
      <c r="BC417" s="35"/>
      <c r="BD417" s="35"/>
      <c r="BE417" s="35"/>
      <c r="BF417" s="35"/>
      <c r="BG417" s="35"/>
      <c r="BH417" s="35"/>
      <c r="BI417" s="35"/>
      <c r="BJ417" s="35"/>
      <c r="BK417" s="35"/>
      <c r="BL417" s="35"/>
      <c r="BM417" s="161"/>
      <c r="BN417" s="161"/>
      <c r="BO417" s="161"/>
      <c r="BP417" s="161"/>
      <c r="BQ417" s="161"/>
      <c r="BR417" s="161"/>
      <c r="BT417" s="161"/>
      <c r="BU417" s="161"/>
    </row>
    <row r="418" spans="49:73" ht="44.25" customHeight="1" x14ac:dyDescent="0.25">
      <c r="AW418" s="35"/>
      <c r="AX418" s="35"/>
      <c r="AY418" s="35"/>
      <c r="AZ418" s="35"/>
      <c r="BA418" s="35"/>
      <c r="BB418" s="35"/>
      <c r="BC418" s="35"/>
      <c r="BD418" s="35"/>
      <c r="BE418" s="35"/>
      <c r="BF418" s="35"/>
      <c r="BG418" s="35"/>
      <c r="BH418" s="35"/>
      <c r="BI418" s="35"/>
      <c r="BJ418" s="35"/>
      <c r="BK418" s="35"/>
      <c r="BL418" s="35"/>
      <c r="BM418" s="161"/>
      <c r="BN418" s="161"/>
      <c r="BO418" s="161"/>
      <c r="BP418" s="161"/>
      <c r="BQ418" s="161"/>
      <c r="BR418" s="161"/>
      <c r="BT418" s="161"/>
      <c r="BU418" s="161"/>
    </row>
    <row r="419" spans="49:73" ht="44.25" customHeight="1" x14ac:dyDescent="0.25">
      <c r="AW419" s="35"/>
      <c r="AX419" s="35"/>
      <c r="AY419" s="35"/>
      <c r="AZ419" s="35"/>
      <c r="BA419" s="35"/>
      <c r="BB419" s="35"/>
      <c r="BC419" s="35"/>
      <c r="BD419" s="35"/>
      <c r="BE419" s="35"/>
      <c r="BF419" s="35"/>
      <c r="BG419" s="35"/>
      <c r="BH419" s="35"/>
      <c r="BI419" s="35"/>
      <c r="BJ419" s="35"/>
      <c r="BK419" s="35"/>
      <c r="BL419" s="35"/>
      <c r="BM419" s="161"/>
      <c r="BN419" s="161"/>
      <c r="BO419" s="161"/>
      <c r="BP419" s="161"/>
      <c r="BQ419" s="161"/>
      <c r="BR419" s="161"/>
      <c r="BT419" s="161"/>
      <c r="BU419" s="161"/>
    </row>
    <row r="420" spans="49:73" ht="44.25" customHeight="1" x14ac:dyDescent="0.25">
      <c r="AW420" s="35"/>
      <c r="AX420" s="35"/>
      <c r="AY420" s="35"/>
      <c r="AZ420" s="35"/>
      <c r="BA420" s="35"/>
      <c r="BB420" s="35"/>
      <c r="BC420" s="35"/>
      <c r="BD420" s="35"/>
      <c r="BE420" s="35"/>
      <c r="BF420" s="35"/>
      <c r="BG420" s="35"/>
      <c r="BH420" s="35"/>
      <c r="BI420" s="35"/>
      <c r="BJ420" s="35"/>
      <c r="BK420" s="35"/>
      <c r="BL420" s="35"/>
      <c r="BM420" s="161"/>
      <c r="BN420" s="161"/>
      <c r="BO420" s="161"/>
      <c r="BP420" s="161"/>
      <c r="BQ420" s="161"/>
      <c r="BR420" s="161"/>
      <c r="BT420" s="161"/>
      <c r="BU420" s="161"/>
    </row>
    <row r="421" spans="49:73" ht="44.25" customHeight="1" x14ac:dyDescent="0.25">
      <c r="AW421" s="35"/>
      <c r="AX421" s="35"/>
      <c r="AY421" s="35"/>
      <c r="AZ421" s="35"/>
      <c r="BA421" s="35"/>
      <c r="BB421" s="35"/>
      <c r="BC421" s="35"/>
      <c r="BD421" s="35"/>
      <c r="BE421" s="35"/>
      <c r="BF421" s="35"/>
      <c r="BG421" s="35"/>
      <c r="BH421" s="35"/>
      <c r="BI421" s="35"/>
      <c r="BJ421" s="35"/>
      <c r="BK421" s="35"/>
      <c r="BL421" s="35"/>
      <c r="BM421" s="161"/>
      <c r="BN421" s="161"/>
      <c r="BO421" s="161"/>
      <c r="BP421" s="161"/>
      <c r="BQ421" s="161"/>
      <c r="BR421" s="161"/>
      <c r="BT421" s="161"/>
      <c r="BU421" s="161"/>
    </row>
    <row r="422" spans="49:73" ht="44.25" customHeight="1" x14ac:dyDescent="0.25">
      <c r="AW422" s="35"/>
      <c r="AX422" s="35"/>
      <c r="AY422" s="35"/>
      <c r="AZ422" s="35"/>
      <c r="BA422" s="35"/>
      <c r="BB422" s="35"/>
      <c r="BC422" s="35"/>
      <c r="BD422" s="35"/>
      <c r="BE422" s="35"/>
      <c r="BF422" s="35"/>
      <c r="BG422" s="35"/>
      <c r="BH422" s="35"/>
      <c r="BI422" s="35"/>
      <c r="BJ422" s="35"/>
      <c r="BK422" s="35"/>
      <c r="BL422" s="35"/>
      <c r="BM422" s="161"/>
      <c r="BN422" s="161"/>
      <c r="BO422" s="161"/>
      <c r="BP422" s="161"/>
      <c r="BQ422" s="161"/>
      <c r="BR422" s="161"/>
      <c r="BT422" s="161"/>
      <c r="BU422" s="161"/>
    </row>
    <row r="423" spans="49:73" ht="44.25" customHeight="1" x14ac:dyDescent="0.25">
      <c r="AW423" s="35"/>
      <c r="AX423" s="35"/>
      <c r="AY423" s="35"/>
      <c r="AZ423" s="35"/>
      <c r="BA423" s="35"/>
      <c r="BB423" s="35"/>
      <c r="BC423" s="35"/>
      <c r="BD423" s="35"/>
      <c r="BE423" s="35"/>
      <c r="BF423" s="35"/>
      <c r="BG423" s="35"/>
      <c r="BH423" s="35"/>
      <c r="BI423" s="35"/>
      <c r="BJ423" s="35"/>
      <c r="BK423" s="35"/>
      <c r="BL423" s="35"/>
      <c r="BM423" s="161"/>
      <c r="BN423" s="161"/>
      <c r="BO423" s="161"/>
      <c r="BP423" s="161"/>
      <c r="BQ423" s="161"/>
      <c r="BR423" s="161"/>
      <c r="BT423" s="161"/>
      <c r="BU423" s="161"/>
    </row>
    <row r="424" spans="49:73" ht="44.25" customHeight="1" x14ac:dyDescent="0.25">
      <c r="AW424" s="35"/>
      <c r="AX424" s="35"/>
      <c r="AY424" s="35"/>
      <c r="AZ424" s="35"/>
      <c r="BA424" s="35"/>
      <c r="BB424" s="35"/>
      <c r="BC424" s="35"/>
      <c r="BD424" s="35"/>
      <c r="BE424" s="35"/>
      <c r="BF424" s="35"/>
      <c r="BG424" s="35"/>
      <c r="BH424" s="35"/>
      <c r="BI424" s="35"/>
      <c r="BJ424" s="35"/>
      <c r="BK424" s="35"/>
      <c r="BL424" s="35"/>
      <c r="BM424" s="161"/>
      <c r="BN424" s="161"/>
      <c r="BO424" s="161"/>
      <c r="BP424" s="161"/>
      <c r="BQ424" s="161"/>
      <c r="BR424" s="161"/>
      <c r="BT424" s="161"/>
      <c r="BU424" s="161"/>
    </row>
    <row r="425" spans="49:73" ht="44.25" customHeight="1" x14ac:dyDescent="0.25">
      <c r="AW425" s="35"/>
      <c r="AX425" s="35"/>
      <c r="AY425" s="35"/>
      <c r="AZ425" s="35"/>
      <c r="BA425" s="35"/>
      <c r="BB425" s="35"/>
      <c r="BC425" s="35"/>
      <c r="BD425" s="35"/>
      <c r="BE425" s="35"/>
      <c r="BF425" s="35"/>
      <c r="BG425" s="35"/>
      <c r="BH425" s="35"/>
      <c r="BI425" s="35"/>
      <c r="BJ425" s="35"/>
      <c r="BK425" s="35"/>
      <c r="BL425" s="35"/>
      <c r="BM425" s="161"/>
      <c r="BN425" s="161"/>
      <c r="BO425" s="161"/>
      <c r="BP425" s="161"/>
      <c r="BQ425" s="161"/>
      <c r="BR425" s="161"/>
      <c r="BT425" s="161"/>
      <c r="BU425" s="161"/>
    </row>
    <row r="426" spans="49:73" ht="44.25" customHeight="1" x14ac:dyDescent="0.25">
      <c r="AW426" s="35"/>
      <c r="AX426" s="35"/>
      <c r="AY426" s="35"/>
      <c r="AZ426" s="35"/>
      <c r="BA426" s="35"/>
      <c r="BB426" s="35"/>
      <c r="BC426" s="35"/>
      <c r="BD426" s="35"/>
      <c r="BE426" s="35"/>
      <c r="BF426" s="35"/>
      <c r="BG426" s="35"/>
      <c r="BH426" s="35"/>
      <c r="BI426" s="35"/>
      <c r="BJ426" s="35"/>
      <c r="BK426" s="35"/>
      <c r="BL426" s="35"/>
      <c r="BM426" s="161"/>
      <c r="BN426" s="161"/>
      <c r="BO426" s="161"/>
      <c r="BP426" s="161"/>
      <c r="BQ426" s="161"/>
      <c r="BR426" s="161"/>
      <c r="BT426" s="161"/>
      <c r="BU426" s="161"/>
    </row>
    <row r="427" spans="49:73" ht="44.25" customHeight="1" x14ac:dyDescent="0.25">
      <c r="AW427" s="35"/>
      <c r="AX427" s="35"/>
      <c r="AY427" s="35"/>
      <c r="AZ427" s="35"/>
      <c r="BA427" s="35"/>
      <c r="BB427" s="35"/>
      <c r="BC427" s="35"/>
      <c r="BD427" s="35"/>
      <c r="BE427" s="35"/>
      <c r="BF427" s="35"/>
      <c r="BG427" s="35"/>
      <c r="BH427" s="35"/>
      <c r="BI427" s="35"/>
      <c r="BJ427" s="35"/>
      <c r="BK427" s="35"/>
      <c r="BL427" s="35"/>
      <c r="BM427" s="161"/>
      <c r="BN427" s="161"/>
      <c r="BO427" s="161"/>
      <c r="BP427" s="161"/>
      <c r="BQ427" s="161"/>
      <c r="BR427" s="161"/>
      <c r="BT427" s="161"/>
      <c r="BU427" s="161"/>
    </row>
    <row r="428" spans="49:73" ht="44.25" customHeight="1" x14ac:dyDescent="0.25">
      <c r="AW428" s="35"/>
      <c r="AX428" s="35"/>
      <c r="AY428" s="35"/>
      <c r="AZ428" s="35"/>
      <c r="BA428" s="35"/>
      <c r="BB428" s="35"/>
      <c r="BC428" s="35"/>
      <c r="BD428" s="35"/>
      <c r="BE428" s="35"/>
      <c r="BF428" s="35"/>
      <c r="BG428" s="35"/>
      <c r="BH428" s="35"/>
      <c r="BI428" s="35"/>
      <c r="BJ428" s="35"/>
      <c r="BK428" s="35"/>
      <c r="BL428" s="35"/>
      <c r="BM428" s="161"/>
      <c r="BN428" s="161"/>
      <c r="BO428" s="161"/>
      <c r="BP428" s="161"/>
      <c r="BQ428" s="161"/>
      <c r="BR428" s="161"/>
      <c r="BT428" s="161"/>
      <c r="BU428" s="161"/>
    </row>
    <row r="429" spans="49:73" ht="44.25" customHeight="1" x14ac:dyDescent="0.25">
      <c r="AW429" s="35"/>
      <c r="AX429" s="35"/>
      <c r="AY429" s="35"/>
      <c r="AZ429" s="35"/>
      <c r="BA429" s="35"/>
      <c r="BB429" s="35"/>
      <c r="BC429" s="35"/>
      <c r="BD429" s="35"/>
      <c r="BE429" s="35"/>
      <c r="BF429" s="35"/>
      <c r="BG429" s="35"/>
      <c r="BH429" s="35"/>
      <c r="BI429" s="35"/>
      <c r="BJ429" s="35"/>
      <c r="BK429" s="35"/>
      <c r="BL429" s="35"/>
      <c r="BM429" s="161"/>
      <c r="BN429" s="161"/>
      <c r="BO429" s="161"/>
      <c r="BP429" s="161"/>
      <c r="BQ429" s="161"/>
      <c r="BR429" s="161"/>
      <c r="BT429" s="161"/>
      <c r="BU429" s="161"/>
    </row>
    <row r="430" spans="49:73" ht="44.25" customHeight="1" x14ac:dyDescent="0.25">
      <c r="AW430" s="35"/>
      <c r="AX430" s="35"/>
      <c r="AY430" s="35"/>
      <c r="AZ430" s="35"/>
      <c r="BA430" s="35"/>
      <c r="BB430" s="35"/>
      <c r="BC430" s="35"/>
      <c r="BD430" s="35"/>
      <c r="BE430" s="35"/>
      <c r="BF430" s="35"/>
      <c r="BG430" s="35"/>
      <c r="BH430" s="35"/>
      <c r="BI430" s="35"/>
      <c r="BJ430" s="35"/>
      <c r="BK430" s="35"/>
      <c r="BL430" s="35"/>
      <c r="BM430" s="161"/>
      <c r="BN430" s="161"/>
      <c r="BO430" s="161"/>
      <c r="BP430" s="161"/>
      <c r="BQ430" s="161"/>
      <c r="BR430" s="161"/>
      <c r="BT430" s="161"/>
      <c r="BU430" s="161"/>
    </row>
    <row r="431" spans="49:73" ht="44.25" customHeight="1" x14ac:dyDescent="0.25">
      <c r="AW431" s="35"/>
      <c r="AX431" s="35"/>
      <c r="AY431" s="35"/>
      <c r="AZ431" s="35"/>
      <c r="BA431" s="35"/>
      <c r="BB431" s="35"/>
      <c r="BC431" s="35"/>
      <c r="BD431" s="35"/>
      <c r="BE431" s="35"/>
      <c r="BF431" s="35"/>
      <c r="BG431" s="35"/>
      <c r="BH431" s="35"/>
      <c r="BI431" s="35"/>
      <c r="BJ431" s="35"/>
      <c r="BK431" s="35"/>
      <c r="BL431" s="35"/>
      <c r="BM431" s="161"/>
      <c r="BN431" s="161"/>
      <c r="BO431" s="161"/>
      <c r="BP431" s="161"/>
      <c r="BQ431" s="161"/>
      <c r="BR431" s="161"/>
      <c r="BT431" s="161"/>
      <c r="BU431" s="161"/>
    </row>
    <row r="432" spans="49:73" ht="44.25" customHeight="1" x14ac:dyDescent="0.25">
      <c r="AW432" s="35"/>
      <c r="AX432" s="35"/>
      <c r="AY432" s="35"/>
      <c r="AZ432" s="35"/>
      <c r="BA432" s="35"/>
      <c r="BB432" s="35"/>
      <c r="BC432" s="35"/>
      <c r="BD432" s="35"/>
      <c r="BE432" s="35"/>
      <c r="BF432" s="35"/>
      <c r="BG432" s="35"/>
      <c r="BH432" s="35"/>
      <c r="BI432" s="35"/>
      <c r="BJ432" s="35"/>
      <c r="BK432" s="35"/>
      <c r="BL432" s="35"/>
      <c r="BM432" s="161"/>
      <c r="BN432" s="161"/>
      <c r="BO432" s="161"/>
      <c r="BP432" s="161"/>
      <c r="BQ432" s="161"/>
      <c r="BR432" s="161"/>
      <c r="BT432" s="161"/>
      <c r="BU432" s="161"/>
    </row>
    <row r="433" spans="49:73" ht="44.25" customHeight="1" x14ac:dyDescent="0.25">
      <c r="AW433" s="35"/>
      <c r="AX433" s="35"/>
      <c r="AY433" s="35"/>
      <c r="AZ433" s="35"/>
      <c r="BA433" s="35"/>
      <c r="BB433" s="35"/>
      <c r="BC433" s="35"/>
      <c r="BD433" s="35"/>
      <c r="BE433" s="35"/>
      <c r="BF433" s="35"/>
      <c r="BG433" s="35"/>
      <c r="BH433" s="35"/>
      <c r="BI433" s="35"/>
      <c r="BJ433" s="35"/>
      <c r="BK433" s="35"/>
      <c r="BL433" s="35"/>
      <c r="BM433" s="161"/>
      <c r="BN433" s="161"/>
      <c r="BO433" s="161"/>
      <c r="BP433" s="161"/>
      <c r="BQ433" s="161"/>
      <c r="BR433" s="161"/>
      <c r="BT433" s="161"/>
      <c r="BU433" s="161"/>
    </row>
    <row r="434" spans="49:73" ht="44.25" customHeight="1" x14ac:dyDescent="0.25">
      <c r="AW434" s="35"/>
      <c r="AX434" s="35"/>
      <c r="AY434" s="35"/>
      <c r="AZ434" s="35"/>
      <c r="BA434" s="35"/>
      <c r="BB434" s="35"/>
      <c r="BC434" s="35"/>
      <c r="BD434" s="35"/>
      <c r="BE434" s="35"/>
      <c r="BF434" s="35"/>
      <c r="BG434" s="35"/>
      <c r="BH434" s="35"/>
      <c r="BI434" s="35"/>
      <c r="BJ434" s="35"/>
      <c r="BK434" s="35"/>
      <c r="BL434" s="35"/>
      <c r="BM434" s="161"/>
      <c r="BN434" s="161"/>
      <c r="BO434" s="161"/>
      <c r="BP434" s="161"/>
      <c r="BQ434" s="161"/>
      <c r="BR434" s="161"/>
      <c r="BT434" s="161"/>
      <c r="BU434" s="161"/>
    </row>
    <row r="435" spans="49:73" ht="44.25" customHeight="1" x14ac:dyDescent="0.25">
      <c r="AW435" s="35"/>
      <c r="AX435" s="35"/>
      <c r="AY435" s="35"/>
      <c r="AZ435" s="35"/>
      <c r="BA435" s="35"/>
      <c r="BB435" s="35"/>
      <c r="BC435" s="35"/>
      <c r="BD435" s="35"/>
      <c r="BE435" s="35"/>
      <c r="BF435" s="35"/>
      <c r="BG435" s="35"/>
      <c r="BH435" s="35"/>
      <c r="BI435" s="35"/>
      <c r="BJ435" s="35"/>
      <c r="BK435" s="35"/>
      <c r="BL435" s="35"/>
      <c r="BM435" s="161"/>
      <c r="BN435" s="161"/>
      <c r="BO435" s="161"/>
      <c r="BP435" s="161"/>
      <c r="BQ435" s="161"/>
      <c r="BR435" s="161"/>
      <c r="BT435" s="161"/>
      <c r="BU435" s="161"/>
    </row>
    <row r="436" spans="49:73" ht="44.25" customHeight="1" x14ac:dyDescent="0.25">
      <c r="AW436" s="35"/>
      <c r="AX436" s="35"/>
      <c r="AY436" s="35"/>
      <c r="AZ436" s="35"/>
      <c r="BA436" s="35"/>
      <c r="BB436" s="35"/>
      <c r="BC436" s="35"/>
      <c r="BD436" s="35"/>
      <c r="BE436" s="35"/>
      <c r="BF436" s="35"/>
      <c r="BG436" s="35"/>
      <c r="BH436" s="35"/>
      <c r="BI436" s="35"/>
      <c r="BJ436" s="35"/>
      <c r="BK436" s="35"/>
      <c r="BL436" s="35"/>
      <c r="BM436" s="161"/>
      <c r="BN436" s="161"/>
      <c r="BO436" s="161"/>
      <c r="BP436" s="161"/>
      <c r="BQ436" s="161"/>
      <c r="BR436" s="161"/>
      <c r="BT436" s="161"/>
      <c r="BU436" s="161"/>
    </row>
    <row r="437" spans="49:73" ht="44.25" customHeight="1" x14ac:dyDescent="0.25">
      <c r="AW437" s="35"/>
      <c r="AX437" s="35"/>
      <c r="AY437" s="35"/>
      <c r="AZ437" s="35"/>
      <c r="BA437" s="35"/>
      <c r="BB437" s="35"/>
      <c r="BC437" s="35"/>
      <c r="BD437" s="35"/>
      <c r="BE437" s="35"/>
      <c r="BF437" s="35"/>
      <c r="BG437" s="35"/>
      <c r="BH437" s="35"/>
      <c r="BI437" s="35"/>
      <c r="BJ437" s="35"/>
      <c r="BK437" s="35"/>
      <c r="BL437" s="35"/>
      <c r="BM437" s="161"/>
      <c r="BN437" s="161"/>
      <c r="BO437" s="161"/>
      <c r="BP437" s="161"/>
      <c r="BQ437" s="161"/>
      <c r="BR437" s="161"/>
      <c r="BT437" s="161"/>
      <c r="BU437" s="161"/>
    </row>
    <row r="438" spans="49:73" ht="44.25" customHeight="1" x14ac:dyDescent="0.25">
      <c r="AW438" s="35"/>
      <c r="AX438" s="35"/>
      <c r="AY438" s="35"/>
      <c r="AZ438" s="35"/>
      <c r="BA438" s="35"/>
      <c r="BB438" s="35"/>
      <c r="BC438" s="35"/>
      <c r="BD438" s="35"/>
      <c r="BE438" s="35"/>
      <c r="BF438" s="35"/>
      <c r="BG438" s="35"/>
      <c r="BH438" s="35"/>
      <c r="BI438" s="35"/>
      <c r="BJ438" s="35"/>
      <c r="BK438" s="35"/>
      <c r="BL438" s="35"/>
      <c r="BM438" s="161"/>
      <c r="BN438" s="161"/>
      <c r="BO438" s="161"/>
      <c r="BP438" s="161"/>
      <c r="BQ438" s="161"/>
      <c r="BR438" s="161"/>
      <c r="BT438" s="161"/>
      <c r="BU438" s="161"/>
    </row>
    <row r="439" spans="49:73" ht="44.25" customHeight="1" x14ac:dyDescent="0.25">
      <c r="AW439" s="35"/>
      <c r="AX439" s="35"/>
      <c r="AY439" s="35"/>
      <c r="AZ439" s="35"/>
      <c r="BA439" s="35"/>
      <c r="BB439" s="35"/>
      <c r="BC439" s="35"/>
      <c r="BD439" s="35"/>
      <c r="BE439" s="35"/>
      <c r="BF439" s="35"/>
      <c r="BG439" s="35"/>
      <c r="BH439" s="35"/>
      <c r="BI439" s="35"/>
      <c r="BJ439" s="35"/>
      <c r="BK439" s="35"/>
      <c r="BL439" s="35"/>
      <c r="BM439" s="161"/>
      <c r="BN439" s="161"/>
      <c r="BO439" s="161"/>
      <c r="BP439" s="161"/>
      <c r="BQ439" s="161"/>
      <c r="BR439" s="161"/>
      <c r="BT439" s="161"/>
      <c r="BU439" s="161"/>
    </row>
    <row r="440" spans="49:73" ht="44.25" customHeight="1" x14ac:dyDescent="0.25">
      <c r="AW440" s="35"/>
      <c r="AX440" s="35"/>
      <c r="AY440" s="35"/>
      <c r="AZ440" s="35"/>
      <c r="BA440" s="35"/>
      <c r="BB440" s="35"/>
      <c r="BC440" s="35"/>
      <c r="BD440" s="35"/>
      <c r="BE440" s="35"/>
      <c r="BF440" s="35"/>
      <c r="BG440" s="35"/>
      <c r="BH440" s="35"/>
      <c r="BI440" s="35"/>
      <c r="BJ440" s="35"/>
      <c r="BK440" s="35"/>
      <c r="BL440" s="35"/>
      <c r="BM440" s="161"/>
      <c r="BN440" s="161"/>
      <c r="BO440" s="161"/>
      <c r="BP440" s="161"/>
      <c r="BQ440" s="161"/>
      <c r="BR440" s="161"/>
      <c r="BT440" s="161"/>
      <c r="BU440" s="161"/>
    </row>
    <row r="441" spans="49:73" ht="44.25" customHeight="1" x14ac:dyDescent="0.25">
      <c r="AW441" s="35"/>
      <c r="AX441" s="35"/>
      <c r="AY441" s="35"/>
      <c r="AZ441" s="35"/>
      <c r="BA441" s="35"/>
      <c r="BB441" s="35"/>
      <c r="BC441" s="35"/>
      <c r="BD441" s="35"/>
      <c r="BE441" s="35"/>
      <c r="BF441" s="35"/>
      <c r="BG441" s="35"/>
      <c r="BH441" s="35"/>
      <c r="BI441" s="35"/>
      <c r="BJ441" s="35"/>
      <c r="BK441" s="35"/>
      <c r="BL441" s="35"/>
      <c r="BM441" s="161"/>
      <c r="BN441" s="161"/>
      <c r="BO441" s="161"/>
      <c r="BP441" s="161"/>
      <c r="BQ441" s="161"/>
      <c r="BR441" s="161"/>
      <c r="BT441" s="161"/>
      <c r="BU441" s="161"/>
    </row>
    <row r="442" spans="49:73" ht="44.25" customHeight="1" x14ac:dyDescent="0.25">
      <c r="AW442" s="35"/>
      <c r="AX442" s="35"/>
      <c r="AY442" s="35"/>
      <c r="AZ442" s="35"/>
      <c r="BA442" s="35"/>
      <c r="BB442" s="35"/>
      <c r="BC442" s="35"/>
      <c r="BD442" s="35"/>
      <c r="BE442" s="35"/>
      <c r="BF442" s="35"/>
      <c r="BG442" s="35"/>
      <c r="BH442" s="35"/>
      <c r="BI442" s="35"/>
      <c r="BJ442" s="35"/>
      <c r="BK442" s="35"/>
      <c r="BL442" s="35"/>
      <c r="BM442" s="161"/>
      <c r="BN442" s="161"/>
      <c r="BO442" s="161"/>
      <c r="BP442" s="161"/>
      <c r="BQ442" s="161"/>
      <c r="BR442" s="161"/>
      <c r="BT442" s="161"/>
      <c r="BU442" s="161"/>
    </row>
    <row r="443" spans="49:73" ht="44.25" customHeight="1" x14ac:dyDescent="0.25">
      <c r="AW443" s="35"/>
      <c r="AX443" s="35"/>
      <c r="AY443" s="35"/>
      <c r="AZ443" s="35"/>
      <c r="BA443" s="35"/>
      <c r="BB443" s="35"/>
      <c r="BC443" s="35"/>
      <c r="BD443" s="35"/>
      <c r="BE443" s="35"/>
      <c r="BF443" s="35"/>
      <c r="BG443" s="35"/>
      <c r="BH443" s="35"/>
      <c r="BI443" s="35"/>
      <c r="BJ443" s="35"/>
      <c r="BK443" s="35"/>
      <c r="BL443" s="35"/>
      <c r="BM443" s="161"/>
      <c r="BN443" s="161"/>
      <c r="BO443" s="161"/>
      <c r="BP443" s="161"/>
      <c r="BQ443" s="161"/>
      <c r="BR443" s="161"/>
      <c r="BT443" s="161"/>
      <c r="BU443" s="161"/>
    </row>
    <row r="444" spans="49:73" ht="44.25" customHeight="1" x14ac:dyDescent="0.25">
      <c r="AW444" s="35"/>
      <c r="AX444" s="35"/>
      <c r="AY444" s="35"/>
      <c r="AZ444" s="35"/>
      <c r="BA444" s="35"/>
      <c r="BB444" s="35"/>
      <c r="BC444" s="35"/>
      <c r="BD444" s="35"/>
      <c r="BE444" s="35"/>
      <c r="BF444" s="35"/>
      <c r="BG444" s="35"/>
      <c r="BH444" s="35"/>
      <c r="BI444" s="35"/>
      <c r="BJ444" s="35"/>
      <c r="BK444" s="35"/>
      <c r="BL444" s="35"/>
      <c r="BM444" s="161"/>
      <c r="BN444" s="161"/>
      <c r="BO444" s="161"/>
      <c r="BP444" s="161"/>
      <c r="BQ444" s="161"/>
      <c r="BR444" s="161"/>
      <c r="BT444" s="161"/>
      <c r="BU444" s="161"/>
    </row>
    <row r="445" spans="49:73" ht="44.25" customHeight="1" x14ac:dyDescent="0.25">
      <c r="AW445" s="35"/>
      <c r="AX445" s="35"/>
      <c r="AY445" s="35"/>
      <c r="AZ445" s="35"/>
      <c r="BA445" s="35"/>
      <c r="BB445" s="35"/>
      <c r="BC445" s="35"/>
      <c r="BD445" s="35"/>
      <c r="BE445" s="35"/>
      <c r="BF445" s="35"/>
      <c r="BG445" s="35"/>
      <c r="BH445" s="35"/>
      <c r="BI445" s="35"/>
      <c r="BJ445" s="35"/>
      <c r="BK445" s="35"/>
      <c r="BL445" s="35"/>
      <c r="BM445" s="161"/>
      <c r="BN445" s="161"/>
      <c r="BO445" s="161"/>
      <c r="BP445" s="161"/>
      <c r="BQ445" s="161"/>
      <c r="BR445" s="161"/>
      <c r="BT445" s="161"/>
      <c r="BU445" s="161"/>
    </row>
    <row r="446" spans="49:73" ht="44.25" customHeight="1" x14ac:dyDescent="0.25">
      <c r="AW446" s="35"/>
      <c r="AX446" s="35"/>
      <c r="AY446" s="35"/>
      <c r="AZ446" s="35"/>
      <c r="BA446" s="35"/>
      <c r="BB446" s="35"/>
      <c r="BC446" s="35"/>
      <c r="BD446" s="35"/>
      <c r="BE446" s="35"/>
      <c r="BF446" s="35"/>
      <c r="BG446" s="35"/>
      <c r="BH446" s="35"/>
      <c r="BI446" s="35"/>
      <c r="BJ446" s="35"/>
      <c r="BK446" s="35"/>
      <c r="BL446" s="35"/>
      <c r="BM446" s="161"/>
      <c r="BN446" s="161"/>
      <c r="BO446" s="161"/>
      <c r="BP446" s="161"/>
      <c r="BQ446" s="161"/>
      <c r="BR446" s="161"/>
      <c r="BT446" s="161"/>
      <c r="BU446" s="161"/>
    </row>
    <row r="447" spans="49:73" ht="44.25" customHeight="1" x14ac:dyDescent="0.25">
      <c r="AW447" s="35"/>
      <c r="AX447" s="35"/>
      <c r="AY447" s="35"/>
      <c r="AZ447" s="35"/>
      <c r="BA447" s="35"/>
      <c r="BB447" s="35"/>
      <c r="BC447" s="35"/>
      <c r="BD447" s="35"/>
      <c r="BE447" s="35"/>
      <c r="BF447" s="35"/>
      <c r="BG447" s="35"/>
      <c r="BH447" s="35"/>
      <c r="BI447" s="35"/>
      <c r="BJ447" s="35"/>
      <c r="BK447" s="35"/>
      <c r="BL447" s="35"/>
      <c r="BM447" s="161"/>
      <c r="BN447" s="161"/>
      <c r="BO447" s="161"/>
      <c r="BP447" s="161"/>
      <c r="BQ447" s="161"/>
      <c r="BR447" s="161"/>
      <c r="BT447" s="161"/>
      <c r="BU447" s="161"/>
    </row>
    <row r="448" spans="49:73" ht="44.25" customHeight="1" x14ac:dyDescent="0.25">
      <c r="AW448" s="35"/>
      <c r="AX448" s="35"/>
      <c r="AY448" s="35"/>
      <c r="AZ448" s="35"/>
      <c r="BA448" s="35"/>
      <c r="BB448" s="35"/>
      <c r="BC448" s="35"/>
      <c r="BD448" s="35"/>
      <c r="BE448" s="35"/>
      <c r="BF448" s="35"/>
      <c r="BG448" s="35"/>
      <c r="BH448" s="35"/>
      <c r="BI448" s="35"/>
      <c r="BJ448" s="35"/>
      <c r="BK448" s="35"/>
      <c r="BL448" s="35"/>
      <c r="BM448" s="161"/>
      <c r="BN448" s="161"/>
      <c r="BO448" s="161"/>
      <c r="BP448" s="161"/>
      <c r="BQ448" s="161"/>
      <c r="BR448" s="161"/>
      <c r="BT448" s="161"/>
      <c r="BU448" s="161"/>
    </row>
    <row r="449" spans="49:73" ht="44.25" customHeight="1" x14ac:dyDescent="0.25">
      <c r="AW449" s="35"/>
      <c r="AX449" s="35"/>
      <c r="AY449" s="35"/>
      <c r="AZ449" s="35"/>
      <c r="BA449" s="35"/>
      <c r="BB449" s="35"/>
      <c r="BC449" s="35"/>
      <c r="BD449" s="35"/>
      <c r="BE449" s="35"/>
      <c r="BF449" s="35"/>
      <c r="BG449" s="35"/>
      <c r="BH449" s="35"/>
      <c r="BI449" s="35"/>
      <c r="BJ449" s="35"/>
      <c r="BK449" s="35"/>
      <c r="BL449" s="35"/>
      <c r="BM449" s="161"/>
      <c r="BN449" s="161"/>
      <c r="BO449" s="161"/>
      <c r="BP449" s="161"/>
      <c r="BQ449" s="161"/>
      <c r="BR449" s="161"/>
      <c r="BT449" s="161"/>
      <c r="BU449" s="161"/>
    </row>
    <row r="450" spans="49:73" ht="44.25" customHeight="1" x14ac:dyDescent="0.25">
      <c r="AW450" s="35"/>
      <c r="AX450" s="35"/>
      <c r="AY450" s="35"/>
      <c r="AZ450" s="35"/>
      <c r="BA450" s="35"/>
      <c r="BB450" s="35"/>
      <c r="BC450" s="35"/>
      <c r="BD450" s="35"/>
      <c r="BE450" s="35"/>
      <c r="BF450" s="35"/>
      <c r="BG450" s="35"/>
      <c r="BH450" s="35"/>
      <c r="BI450" s="35"/>
      <c r="BJ450" s="35"/>
      <c r="BK450" s="35"/>
      <c r="BL450" s="35"/>
      <c r="BM450" s="161"/>
      <c r="BN450" s="161"/>
      <c r="BO450" s="161"/>
      <c r="BP450" s="161"/>
      <c r="BQ450" s="161"/>
      <c r="BR450" s="161"/>
      <c r="BT450" s="161"/>
      <c r="BU450" s="161"/>
    </row>
    <row r="451" spans="49:73" ht="44.25" customHeight="1" x14ac:dyDescent="0.25">
      <c r="AW451" s="35"/>
      <c r="AX451" s="35"/>
      <c r="AY451" s="35"/>
      <c r="AZ451" s="35"/>
      <c r="BA451" s="35"/>
      <c r="BB451" s="35"/>
      <c r="BC451" s="35"/>
      <c r="BD451" s="35"/>
      <c r="BE451" s="35"/>
      <c r="BF451" s="35"/>
      <c r="BG451" s="35"/>
      <c r="BH451" s="35"/>
      <c r="BI451" s="35"/>
      <c r="BJ451" s="35"/>
      <c r="BK451" s="35"/>
      <c r="BL451" s="35"/>
      <c r="BM451" s="161"/>
      <c r="BN451" s="161"/>
      <c r="BO451" s="161"/>
      <c r="BP451" s="161"/>
      <c r="BQ451" s="161"/>
      <c r="BR451" s="161"/>
      <c r="BT451" s="161"/>
      <c r="BU451" s="161"/>
    </row>
    <row r="452" spans="49:73" ht="44.25" customHeight="1" x14ac:dyDescent="0.25">
      <c r="AW452" s="35"/>
      <c r="AX452" s="35"/>
      <c r="AY452" s="35"/>
      <c r="AZ452" s="35"/>
      <c r="BA452" s="35"/>
      <c r="BB452" s="35"/>
      <c r="BC452" s="35"/>
      <c r="BD452" s="35"/>
      <c r="BE452" s="35"/>
      <c r="BF452" s="35"/>
      <c r="BG452" s="35"/>
      <c r="BH452" s="35"/>
      <c r="BI452" s="35"/>
      <c r="BJ452" s="35"/>
      <c r="BK452" s="35"/>
      <c r="BL452" s="35"/>
      <c r="BM452" s="161"/>
      <c r="BN452" s="161"/>
      <c r="BO452" s="161"/>
      <c r="BP452" s="161"/>
      <c r="BQ452" s="161"/>
      <c r="BR452" s="161"/>
      <c r="BT452" s="161"/>
      <c r="BU452" s="161"/>
    </row>
    <row r="453" spans="49:73" ht="44.25" customHeight="1" x14ac:dyDescent="0.25">
      <c r="AW453" s="35"/>
      <c r="AX453" s="35"/>
      <c r="AY453" s="35"/>
      <c r="AZ453" s="35"/>
      <c r="BA453" s="35"/>
      <c r="BB453" s="35"/>
      <c r="BC453" s="35"/>
      <c r="BD453" s="35"/>
      <c r="BE453" s="35"/>
      <c r="BF453" s="35"/>
      <c r="BG453" s="35"/>
      <c r="BH453" s="35"/>
      <c r="BI453" s="35"/>
      <c r="BJ453" s="35"/>
      <c r="BK453" s="35"/>
      <c r="BL453" s="35"/>
      <c r="BM453" s="161"/>
      <c r="BN453" s="161"/>
      <c r="BO453" s="161"/>
      <c r="BP453" s="161"/>
      <c r="BQ453" s="161"/>
      <c r="BR453" s="161"/>
      <c r="BT453" s="161"/>
      <c r="BU453" s="161"/>
    </row>
    <row r="454" spans="49:73" ht="44.25" customHeight="1" x14ac:dyDescent="0.25">
      <c r="AW454" s="35"/>
      <c r="AX454" s="35"/>
      <c r="AY454" s="35"/>
      <c r="AZ454" s="35"/>
      <c r="BA454" s="35"/>
      <c r="BB454" s="35"/>
      <c r="BC454" s="35"/>
      <c r="BD454" s="35"/>
      <c r="BE454" s="35"/>
      <c r="BF454" s="35"/>
      <c r="BG454" s="35"/>
      <c r="BH454" s="35"/>
      <c r="BI454" s="35"/>
      <c r="BJ454" s="35"/>
      <c r="BK454" s="35"/>
      <c r="BL454" s="35"/>
      <c r="BM454" s="161"/>
      <c r="BN454" s="161"/>
      <c r="BO454" s="161"/>
      <c r="BP454" s="161"/>
      <c r="BQ454" s="161"/>
      <c r="BR454" s="161"/>
      <c r="BT454" s="161"/>
      <c r="BU454" s="161"/>
    </row>
    <row r="455" spans="49:73" ht="44.25" customHeight="1" x14ac:dyDescent="0.25">
      <c r="AW455" s="35"/>
      <c r="AX455" s="35"/>
      <c r="AY455" s="35"/>
      <c r="AZ455" s="35"/>
      <c r="BA455" s="35"/>
      <c r="BB455" s="35"/>
      <c r="BC455" s="35"/>
      <c r="BD455" s="35"/>
      <c r="BE455" s="35"/>
      <c r="BF455" s="35"/>
      <c r="BG455" s="35"/>
      <c r="BH455" s="35"/>
      <c r="BI455" s="35"/>
      <c r="BJ455" s="35"/>
      <c r="BK455" s="35"/>
      <c r="BL455" s="35"/>
      <c r="BM455" s="161"/>
      <c r="BN455" s="161"/>
      <c r="BO455" s="161"/>
      <c r="BP455" s="161"/>
      <c r="BQ455" s="161"/>
      <c r="BR455" s="161"/>
      <c r="BT455" s="161"/>
      <c r="BU455" s="161"/>
    </row>
    <row r="456" spans="49:73" ht="44.25" customHeight="1" x14ac:dyDescent="0.25">
      <c r="AW456" s="35"/>
      <c r="AX456" s="35"/>
      <c r="AY456" s="35"/>
      <c r="AZ456" s="35"/>
      <c r="BA456" s="35"/>
      <c r="BB456" s="35"/>
      <c r="BC456" s="35"/>
      <c r="BD456" s="35"/>
      <c r="BE456" s="35"/>
      <c r="BF456" s="35"/>
      <c r="BG456" s="35"/>
      <c r="BH456" s="35"/>
      <c r="BI456" s="35"/>
      <c r="BJ456" s="35"/>
      <c r="BK456" s="35"/>
      <c r="BL456" s="35"/>
      <c r="BM456" s="161"/>
      <c r="BN456" s="161"/>
      <c r="BO456" s="161"/>
      <c r="BP456" s="161"/>
      <c r="BQ456" s="161"/>
      <c r="BR456" s="161"/>
      <c r="BT456" s="161"/>
      <c r="BU456" s="161"/>
    </row>
    <row r="457" spans="49:73" ht="44.25" customHeight="1" x14ac:dyDescent="0.25">
      <c r="AW457" s="35"/>
      <c r="AX457" s="35"/>
      <c r="AY457" s="35"/>
      <c r="AZ457" s="35"/>
      <c r="BA457" s="35"/>
      <c r="BB457" s="35"/>
      <c r="BC457" s="35"/>
      <c r="BD457" s="35"/>
      <c r="BE457" s="35"/>
      <c r="BF457" s="35"/>
      <c r="BG457" s="35"/>
      <c r="BH457" s="35"/>
      <c r="BI457" s="35"/>
      <c r="BJ457" s="35"/>
      <c r="BK457" s="35"/>
      <c r="BL457" s="35"/>
      <c r="BM457" s="161"/>
      <c r="BN457" s="161"/>
      <c r="BO457" s="161"/>
      <c r="BP457" s="161"/>
      <c r="BQ457" s="161"/>
      <c r="BR457" s="161"/>
      <c r="BT457" s="161"/>
      <c r="BU457" s="161"/>
    </row>
    <row r="458" spans="49:73" ht="44.25" customHeight="1" x14ac:dyDescent="0.25">
      <c r="AW458" s="35"/>
      <c r="AX458" s="35"/>
      <c r="AY458" s="35"/>
      <c r="AZ458" s="35"/>
      <c r="BA458" s="35"/>
      <c r="BB458" s="35"/>
      <c r="BC458" s="35"/>
      <c r="BD458" s="35"/>
      <c r="BE458" s="35"/>
      <c r="BF458" s="35"/>
      <c r="BG458" s="35"/>
      <c r="BH458" s="35"/>
      <c r="BI458" s="35"/>
      <c r="BJ458" s="35"/>
      <c r="BK458" s="35"/>
      <c r="BL458" s="35"/>
      <c r="BM458" s="161"/>
      <c r="BN458" s="161"/>
      <c r="BO458" s="161"/>
      <c r="BP458" s="161"/>
      <c r="BQ458" s="161"/>
      <c r="BR458" s="161"/>
      <c r="BT458" s="161"/>
      <c r="BU458" s="161"/>
    </row>
    <row r="459" spans="49:73" ht="44.25" customHeight="1" x14ac:dyDescent="0.25">
      <c r="AW459" s="35"/>
      <c r="AX459" s="35"/>
      <c r="AY459" s="35"/>
      <c r="AZ459" s="35"/>
      <c r="BA459" s="35"/>
      <c r="BB459" s="35"/>
      <c r="BC459" s="35"/>
      <c r="BD459" s="35"/>
      <c r="BE459" s="35"/>
      <c r="BF459" s="35"/>
      <c r="BG459" s="35"/>
      <c r="BH459" s="35"/>
      <c r="BI459" s="35"/>
      <c r="BJ459" s="35"/>
      <c r="BK459" s="35"/>
      <c r="BL459" s="35"/>
      <c r="BM459" s="161"/>
      <c r="BN459" s="161"/>
      <c r="BO459" s="161"/>
      <c r="BP459" s="161"/>
      <c r="BQ459" s="161"/>
      <c r="BR459" s="161"/>
      <c r="BT459" s="161"/>
      <c r="BU459" s="161"/>
    </row>
    <row r="460" spans="49:73" ht="44.25" customHeight="1" x14ac:dyDescent="0.25">
      <c r="AW460" s="35"/>
      <c r="AX460" s="35"/>
      <c r="AY460" s="35"/>
      <c r="AZ460" s="35"/>
      <c r="BA460" s="35"/>
      <c r="BB460" s="35"/>
      <c r="BC460" s="35"/>
      <c r="BD460" s="35"/>
      <c r="BE460" s="35"/>
      <c r="BF460" s="35"/>
      <c r="BG460" s="35"/>
      <c r="BH460" s="35"/>
      <c r="BI460" s="35"/>
      <c r="BJ460" s="35"/>
      <c r="BK460" s="35"/>
      <c r="BL460" s="35"/>
      <c r="BM460" s="161"/>
      <c r="BN460" s="161"/>
      <c r="BO460" s="161"/>
      <c r="BP460" s="161"/>
      <c r="BQ460" s="161"/>
      <c r="BR460" s="161"/>
      <c r="BT460" s="161"/>
      <c r="BU460" s="161"/>
    </row>
    <row r="461" spans="49:73" ht="44.25" customHeight="1" x14ac:dyDescent="0.25">
      <c r="AW461" s="35"/>
      <c r="AX461" s="35"/>
      <c r="AY461" s="35"/>
      <c r="AZ461" s="35"/>
      <c r="BA461" s="35"/>
      <c r="BB461" s="35"/>
      <c r="BC461" s="35"/>
      <c r="BD461" s="35"/>
      <c r="BE461" s="35"/>
      <c r="BF461" s="35"/>
      <c r="BG461" s="35"/>
      <c r="BH461" s="35"/>
      <c r="BI461" s="35"/>
      <c r="BJ461" s="35"/>
      <c r="BK461" s="35"/>
      <c r="BL461" s="35"/>
      <c r="BM461" s="161"/>
      <c r="BN461" s="161"/>
      <c r="BO461" s="161"/>
      <c r="BP461" s="161"/>
      <c r="BQ461" s="161"/>
      <c r="BR461" s="161"/>
      <c r="BT461" s="161"/>
      <c r="BU461" s="161"/>
    </row>
    <row r="462" spans="49:73" ht="44.25" customHeight="1" x14ac:dyDescent="0.25">
      <c r="AW462" s="35"/>
      <c r="AX462" s="35"/>
      <c r="AY462" s="35"/>
      <c r="AZ462" s="35"/>
      <c r="BA462" s="35"/>
      <c r="BB462" s="35"/>
      <c r="BC462" s="35"/>
      <c r="BD462" s="35"/>
      <c r="BE462" s="35"/>
      <c r="BF462" s="35"/>
      <c r="BG462" s="35"/>
      <c r="BH462" s="35"/>
      <c r="BI462" s="35"/>
      <c r="BJ462" s="35"/>
      <c r="BK462" s="35"/>
      <c r="BL462" s="35"/>
      <c r="BM462" s="161"/>
      <c r="BN462" s="161"/>
      <c r="BO462" s="161"/>
      <c r="BP462" s="161"/>
      <c r="BQ462" s="161"/>
      <c r="BR462" s="161"/>
      <c r="BT462" s="161"/>
      <c r="BU462" s="161"/>
    </row>
    <row r="463" spans="49:73" ht="44.25" customHeight="1" x14ac:dyDescent="0.25">
      <c r="AW463" s="35"/>
      <c r="AX463" s="35"/>
      <c r="AY463" s="35"/>
      <c r="AZ463" s="35"/>
      <c r="BA463" s="35"/>
      <c r="BB463" s="35"/>
      <c r="BC463" s="35"/>
      <c r="BD463" s="35"/>
      <c r="BE463" s="35"/>
      <c r="BF463" s="35"/>
      <c r="BG463" s="35"/>
      <c r="BH463" s="35"/>
      <c r="BI463" s="35"/>
      <c r="BJ463" s="35"/>
      <c r="BK463" s="35"/>
      <c r="BL463" s="35"/>
      <c r="BM463" s="161"/>
      <c r="BN463" s="161"/>
      <c r="BO463" s="161"/>
      <c r="BP463" s="161"/>
      <c r="BQ463" s="161"/>
      <c r="BR463" s="161"/>
      <c r="BT463" s="161"/>
      <c r="BU463" s="161"/>
    </row>
    <row r="464" spans="49:73" ht="44.25" customHeight="1" x14ac:dyDescent="0.25">
      <c r="AW464" s="35"/>
      <c r="AX464" s="35"/>
      <c r="AY464" s="35"/>
      <c r="AZ464" s="35"/>
      <c r="BA464" s="35"/>
      <c r="BB464" s="35"/>
      <c r="BC464" s="35"/>
      <c r="BD464" s="35"/>
      <c r="BE464" s="35"/>
      <c r="BF464" s="35"/>
      <c r="BG464" s="35"/>
      <c r="BH464" s="35"/>
      <c r="BI464" s="35"/>
      <c r="BJ464" s="35"/>
      <c r="BK464" s="35"/>
      <c r="BL464" s="35"/>
      <c r="BM464" s="161"/>
      <c r="BN464" s="161"/>
      <c r="BO464" s="161"/>
      <c r="BP464" s="161"/>
      <c r="BQ464" s="161"/>
      <c r="BR464" s="161"/>
      <c r="BT464" s="161"/>
      <c r="BU464" s="161"/>
    </row>
    <row r="465" spans="49:73" ht="44.25" customHeight="1" x14ac:dyDescent="0.25">
      <c r="AW465" s="35"/>
      <c r="AX465" s="35"/>
      <c r="AY465" s="35"/>
      <c r="AZ465" s="35"/>
      <c r="BA465" s="35"/>
      <c r="BB465" s="35"/>
      <c r="BC465" s="35"/>
      <c r="BD465" s="35"/>
      <c r="BE465" s="35"/>
      <c r="BF465" s="35"/>
      <c r="BG465" s="35"/>
      <c r="BH465" s="35"/>
      <c r="BI465" s="35"/>
      <c r="BJ465" s="35"/>
      <c r="BK465" s="35"/>
      <c r="BL465" s="35"/>
      <c r="BM465" s="161"/>
      <c r="BN465" s="161"/>
      <c r="BO465" s="161"/>
      <c r="BP465" s="161"/>
      <c r="BQ465" s="161"/>
      <c r="BR465" s="161"/>
      <c r="BT465" s="161"/>
      <c r="BU465" s="161"/>
    </row>
    <row r="466" spans="49:73" ht="44.25" customHeight="1" x14ac:dyDescent="0.25">
      <c r="AW466" s="35"/>
      <c r="AX466" s="35"/>
      <c r="AY466" s="35"/>
      <c r="AZ466" s="35"/>
      <c r="BA466" s="35"/>
      <c r="BB466" s="35"/>
      <c r="BC466" s="35"/>
      <c r="BD466" s="35"/>
      <c r="BE466" s="35"/>
      <c r="BF466" s="35"/>
      <c r="BG466" s="35"/>
      <c r="BH466" s="35"/>
      <c r="BI466" s="35"/>
      <c r="BJ466" s="35"/>
      <c r="BK466" s="35"/>
      <c r="BL466" s="35"/>
      <c r="BM466" s="161"/>
      <c r="BN466" s="161"/>
      <c r="BO466" s="161"/>
      <c r="BP466" s="161"/>
      <c r="BQ466" s="161"/>
      <c r="BR466" s="161"/>
      <c r="BT466" s="161"/>
      <c r="BU466" s="161"/>
    </row>
    <row r="467" spans="49:73" ht="44.25" customHeight="1" x14ac:dyDescent="0.25">
      <c r="AW467" s="35"/>
      <c r="AX467" s="35"/>
      <c r="AY467" s="35"/>
      <c r="AZ467" s="35"/>
      <c r="BA467" s="35"/>
      <c r="BB467" s="35"/>
      <c r="BC467" s="35"/>
      <c r="BD467" s="35"/>
      <c r="BE467" s="35"/>
      <c r="BF467" s="35"/>
      <c r="BG467" s="35"/>
      <c r="BH467" s="35"/>
      <c r="BI467" s="35"/>
      <c r="BJ467" s="35"/>
      <c r="BK467" s="35"/>
      <c r="BL467" s="35"/>
      <c r="BM467" s="161"/>
      <c r="BN467" s="161"/>
      <c r="BO467" s="161"/>
      <c r="BP467" s="161"/>
      <c r="BQ467" s="161"/>
      <c r="BR467" s="161"/>
      <c r="BT467" s="161"/>
      <c r="BU467" s="161"/>
    </row>
    <row r="468" spans="49:73" ht="44.25" customHeight="1" x14ac:dyDescent="0.25">
      <c r="AW468" s="35"/>
      <c r="AX468" s="35"/>
      <c r="AY468" s="35"/>
      <c r="AZ468" s="35"/>
      <c r="BA468" s="35"/>
      <c r="BB468" s="35"/>
      <c r="BC468" s="35"/>
      <c r="BD468" s="35"/>
      <c r="BE468" s="35"/>
      <c r="BF468" s="35"/>
      <c r="BG468" s="35"/>
      <c r="BH468" s="35"/>
      <c r="BI468" s="35"/>
      <c r="BJ468" s="35"/>
      <c r="BK468" s="35"/>
      <c r="BL468" s="35"/>
      <c r="BM468" s="161"/>
      <c r="BN468" s="161"/>
      <c r="BO468" s="161"/>
      <c r="BP468" s="161"/>
      <c r="BQ468" s="161"/>
      <c r="BR468" s="161"/>
      <c r="BT468" s="161"/>
      <c r="BU468" s="161"/>
    </row>
    <row r="469" spans="49:73" ht="44.25" customHeight="1" x14ac:dyDescent="0.25">
      <c r="AW469" s="35"/>
      <c r="AX469" s="35"/>
      <c r="AY469" s="35"/>
      <c r="AZ469" s="35"/>
      <c r="BA469" s="35"/>
      <c r="BB469" s="35"/>
      <c r="BC469" s="35"/>
      <c r="BD469" s="35"/>
      <c r="BE469" s="35"/>
      <c r="BF469" s="35"/>
      <c r="BG469" s="35"/>
      <c r="BH469" s="35"/>
      <c r="BI469" s="35"/>
      <c r="BJ469" s="35"/>
      <c r="BK469" s="35"/>
      <c r="BL469" s="35"/>
      <c r="BM469" s="161"/>
      <c r="BN469" s="161"/>
      <c r="BO469" s="161"/>
      <c r="BP469" s="161"/>
      <c r="BQ469" s="161"/>
      <c r="BR469" s="161"/>
      <c r="BT469" s="161"/>
      <c r="BU469" s="161"/>
    </row>
    <row r="470" spans="49:73" ht="44.25" customHeight="1" x14ac:dyDescent="0.25">
      <c r="AW470" s="35"/>
      <c r="AX470" s="35"/>
      <c r="AY470" s="35"/>
      <c r="AZ470" s="35"/>
      <c r="BA470" s="35"/>
      <c r="BB470" s="35"/>
      <c r="BC470" s="35"/>
      <c r="BD470" s="35"/>
      <c r="BE470" s="35"/>
      <c r="BF470" s="35"/>
      <c r="BG470" s="35"/>
      <c r="BH470" s="35"/>
      <c r="BI470" s="35"/>
      <c r="BJ470" s="35"/>
      <c r="BK470" s="35"/>
      <c r="BL470" s="35"/>
      <c r="BM470" s="161"/>
      <c r="BN470" s="161"/>
      <c r="BO470" s="161"/>
      <c r="BP470" s="161"/>
      <c r="BQ470" s="161"/>
      <c r="BR470" s="161"/>
      <c r="BT470" s="161"/>
      <c r="BU470" s="161"/>
    </row>
    <row r="471" spans="49:73" ht="44.25" customHeight="1" x14ac:dyDescent="0.25">
      <c r="AW471" s="35"/>
      <c r="AX471" s="35"/>
      <c r="AY471" s="35"/>
      <c r="AZ471" s="35"/>
      <c r="BA471" s="35"/>
      <c r="BB471" s="35"/>
      <c r="BC471" s="35"/>
      <c r="BD471" s="35"/>
      <c r="BE471" s="35"/>
      <c r="BF471" s="35"/>
      <c r="BG471" s="35"/>
      <c r="BH471" s="35"/>
      <c r="BI471" s="35"/>
      <c r="BJ471" s="35"/>
      <c r="BK471" s="35"/>
      <c r="BL471" s="35"/>
      <c r="BM471" s="161"/>
      <c r="BN471" s="161"/>
      <c r="BO471" s="161"/>
      <c r="BP471" s="161"/>
      <c r="BQ471" s="161"/>
      <c r="BR471" s="161"/>
      <c r="BT471" s="161"/>
      <c r="BU471" s="161"/>
    </row>
    <row r="472" spans="49:73" ht="44.25" customHeight="1" x14ac:dyDescent="0.25">
      <c r="AW472" s="35"/>
      <c r="AX472" s="35"/>
      <c r="AY472" s="35"/>
      <c r="AZ472" s="35"/>
      <c r="BA472" s="35"/>
      <c r="BB472" s="35"/>
      <c r="BC472" s="35"/>
      <c r="BD472" s="35"/>
      <c r="BE472" s="35"/>
      <c r="BF472" s="35"/>
      <c r="BG472" s="35"/>
      <c r="BH472" s="35"/>
      <c r="BI472" s="35"/>
      <c r="BJ472" s="35"/>
      <c r="BK472" s="35"/>
      <c r="BL472" s="35"/>
      <c r="BM472" s="161"/>
      <c r="BN472" s="161"/>
      <c r="BO472" s="161"/>
      <c r="BP472" s="161"/>
      <c r="BQ472" s="161"/>
      <c r="BR472" s="161"/>
      <c r="BT472" s="161"/>
      <c r="BU472" s="161"/>
    </row>
    <row r="473" spans="49:73" ht="44.25" customHeight="1" x14ac:dyDescent="0.25">
      <c r="AW473" s="35"/>
      <c r="AX473" s="35"/>
      <c r="AY473" s="35"/>
      <c r="AZ473" s="35"/>
      <c r="BA473" s="35"/>
      <c r="BB473" s="35"/>
      <c r="BC473" s="35"/>
      <c r="BD473" s="35"/>
      <c r="BE473" s="35"/>
      <c r="BF473" s="35"/>
      <c r="BG473" s="35"/>
      <c r="BH473" s="35"/>
      <c r="BI473" s="35"/>
      <c r="BJ473" s="35"/>
      <c r="BK473" s="35"/>
      <c r="BL473" s="35"/>
      <c r="BM473" s="161"/>
      <c r="BN473" s="161"/>
      <c r="BO473" s="161"/>
      <c r="BP473" s="161"/>
      <c r="BQ473" s="161"/>
      <c r="BR473" s="161"/>
      <c r="BT473" s="161"/>
      <c r="BU473" s="161"/>
    </row>
    <row r="474" spans="49:73" ht="44.25" customHeight="1" x14ac:dyDescent="0.25">
      <c r="AW474" s="35"/>
      <c r="AX474" s="35"/>
      <c r="AY474" s="35"/>
      <c r="AZ474" s="35"/>
      <c r="BA474" s="35"/>
      <c r="BB474" s="35"/>
      <c r="BC474" s="35"/>
      <c r="BD474" s="35"/>
      <c r="BE474" s="35"/>
      <c r="BF474" s="35"/>
      <c r="BG474" s="35"/>
      <c r="BH474" s="35"/>
      <c r="BI474" s="35"/>
      <c r="BJ474" s="35"/>
      <c r="BK474" s="35"/>
      <c r="BL474" s="35"/>
      <c r="BM474" s="161"/>
      <c r="BN474" s="161"/>
      <c r="BO474" s="161"/>
      <c r="BP474" s="161"/>
      <c r="BQ474" s="161"/>
      <c r="BR474" s="161"/>
      <c r="BT474" s="161"/>
      <c r="BU474" s="161"/>
    </row>
    <row r="475" spans="49:73" ht="44.25" customHeight="1" x14ac:dyDescent="0.25">
      <c r="AW475" s="35"/>
      <c r="AX475" s="35"/>
      <c r="AY475" s="35"/>
      <c r="AZ475" s="35"/>
      <c r="BA475" s="35"/>
      <c r="BB475" s="35"/>
      <c r="BC475" s="35"/>
      <c r="BD475" s="35"/>
      <c r="BE475" s="35"/>
      <c r="BF475" s="35"/>
      <c r="BG475" s="35"/>
      <c r="BH475" s="35"/>
      <c r="BI475" s="35"/>
      <c r="BJ475" s="35"/>
      <c r="BK475" s="35"/>
      <c r="BL475" s="35"/>
      <c r="BM475" s="161"/>
      <c r="BN475" s="161"/>
      <c r="BO475" s="161"/>
      <c r="BP475" s="161"/>
      <c r="BQ475" s="161"/>
      <c r="BR475" s="161"/>
      <c r="BT475" s="161"/>
      <c r="BU475" s="161"/>
    </row>
    <row r="476" spans="49:73" ht="44.25" customHeight="1" x14ac:dyDescent="0.25">
      <c r="AW476" s="35"/>
      <c r="AX476" s="35"/>
      <c r="AY476" s="35"/>
      <c r="AZ476" s="35"/>
      <c r="BA476" s="35"/>
      <c r="BB476" s="35"/>
      <c r="BC476" s="35"/>
      <c r="BD476" s="35"/>
      <c r="BE476" s="35"/>
      <c r="BF476" s="35"/>
      <c r="BG476" s="35"/>
      <c r="BH476" s="35"/>
      <c r="BI476" s="35"/>
      <c r="BJ476" s="35"/>
      <c r="BK476" s="35"/>
      <c r="BL476" s="35"/>
      <c r="BM476" s="161"/>
      <c r="BN476" s="161"/>
      <c r="BO476" s="161"/>
      <c r="BP476" s="161"/>
      <c r="BQ476" s="161"/>
      <c r="BR476" s="161"/>
      <c r="BT476" s="161"/>
      <c r="BU476" s="161"/>
    </row>
    <row r="477" spans="49:73" ht="44.25" customHeight="1" x14ac:dyDescent="0.25">
      <c r="AW477" s="35"/>
      <c r="AX477" s="35"/>
      <c r="AY477" s="35"/>
      <c r="AZ477" s="35"/>
      <c r="BA477" s="35"/>
      <c r="BB477" s="35"/>
      <c r="BC477" s="35"/>
      <c r="BD477" s="35"/>
      <c r="BE477" s="35"/>
      <c r="BF477" s="35"/>
      <c r="BG477" s="35"/>
      <c r="BH477" s="35"/>
      <c r="BI477" s="35"/>
      <c r="BJ477" s="35"/>
      <c r="BK477" s="35"/>
      <c r="BL477" s="35"/>
      <c r="BM477" s="161"/>
      <c r="BN477" s="161"/>
      <c r="BO477" s="161"/>
      <c r="BP477" s="161"/>
      <c r="BQ477" s="161"/>
      <c r="BR477" s="161"/>
      <c r="BT477" s="161"/>
      <c r="BU477" s="161"/>
    </row>
    <row r="478" spans="49:73" ht="44.25" customHeight="1" x14ac:dyDescent="0.25">
      <c r="AW478" s="35"/>
      <c r="AX478" s="35"/>
      <c r="AY478" s="35"/>
      <c r="AZ478" s="35"/>
      <c r="BA478" s="35"/>
      <c r="BB478" s="35"/>
      <c r="BC478" s="35"/>
      <c r="BD478" s="35"/>
      <c r="BE478" s="35"/>
      <c r="BF478" s="35"/>
      <c r="BG478" s="35"/>
      <c r="BH478" s="35"/>
      <c r="BI478" s="35"/>
      <c r="BJ478" s="35"/>
      <c r="BK478" s="35"/>
      <c r="BL478" s="35"/>
      <c r="BM478" s="161"/>
      <c r="BN478" s="161"/>
      <c r="BO478" s="161"/>
      <c r="BP478" s="161"/>
      <c r="BQ478" s="161"/>
      <c r="BR478" s="161"/>
      <c r="BT478" s="161"/>
      <c r="BU478" s="161"/>
    </row>
    <row r="479" spans="49:73" ht="44.25" customHeight="1" x14ac:dyDescent="0.25">
      <c r="AW479" s="35"/>
      <c r="AX479" s="35"/>
      <c r="AY479" s="35"/>
      <c r="AZ479" s="35"/>
      <c r="BA479" s="35"/>
      <c r="BB479" s="35"/>
      <c r="BC479" s="35"/>
      <c r="BD479" s="35"/>
      <c r="BE479" s="35"/>
      <c r="BF479" s="35"/>
      <c r="BG479" s="35"/>
      <c r="BH479" s="35"/>
      <c r="BI479" s="35"/>
      <c r="BJ479" s="35"/>
      <c r="BK479" s="35"/>
      <c r="BL479" s="35"/>
      <c r="BM479" s="161"/>
      <c r="BN479" s="161"/>
      <c r="BO479" s="161"/>
      <c r="BP479" s="161"/>
      <c r="BQ479" s="161"/>
      <c r="BR479" s="161"/>
      <c r="BT479" s="161"/>
      <c r="BU479" s="161"/>
    </row>
    <row r="480" spans="49:73" ht="44.25" customHeight="1" x14ac:dyDescent="0.25">
      <c r="AW480" s="35"/>
      <c r="AX480" s="35"/>
      <c r="AY480" s="35"/>
      <c r="AZ480" s="35"/>
      <c r="BA480" s="35"/>
      <c r="BB480" s="35"/>
      <c r="BC480" s="35"/>
      <c r="BD480" s="35"/>
      <c r="BE480" s="35"/>
      <c r="BF480" s="35"/>
      <c r="BG480" s="35"/>
      <c r="BH480" s="35"/>
      <c r="BI480" s="35"/>
      <c r="BJ480" s="35"/>
      <c r="BK480" s="35"/>
      <c r="BL480" s="35"/>
      <c r="BM480" s="161"/>
      <c r="BN480" s="161"/>
      <c r="BO480" s="161"/>
      <c r="BP480" s="161"/>
      <c r="BQ480" s="161"/>
      <c r="BR480" s="161"/>
      <c r="BT480" s="161"/>
      <c r="BU480" s="161"/>
    </row>
    <row r="481" spans="49:73" ht="44.25" customHeight="1" x14ac:dyDescent="0.25">
      <c r="AW481" s="35"/>
      <c r="AX481" s="35"/>
      <c r="AY481" s="35"/>
      <c r="AZ481" s="35"/>
      <c r="BA481" s="35"/>
      <c r="BB481" s="35"/>
      <c r="BC481" s="35"/>
      <c r="BD481" s="35"/>
      <c r="BE481" s="35"/>
      <c r="BF481" s="35"/>
      <c r="BG481" s="35"/>
      <c r="BH481" s="35"/>
      <c r="BI481" s="35"/>
      <c r="BJ481" s="35"/>
      <c r="BK481" s="35"/>
      <c r="BL481" s="35"/>
      <c r="BM481" s="161"/>
      <c r="BN481" s="161"/>
      <c r="BO481" s="161"/>
      <c r="BP481" s="161"/>
      <c r="BQ481" s="161"/>
      <c r="BR481" s="161"/>
      <c r="BT481" s="161"/>
      <c r="BU481" s="161"/>
    </row>
    <row r="482" spans="49:73" ht="44.25" customHeight="1" x14ac:dyDescent="0.25">
      <c r="AW482" s="35"/>
      <c r="AX482" s="35"/>
      <c r="AY482" s="35"/>
      <c r="AZ482" s="35"/>
      <c r="BA482" s="35"/>
      <c r="BB482" s="35"/>
      <c r="BC482" s="35"/>
      <c r="BD482" s="35"/>
      <c r="BE482" s="35"/>
      <c r="BF482" s="35"/>
      <c r="BG482" s="35"/>
      <c r="BH482" s="35"/>
      <c r="BI482" s="35"/>
      <c r="BJ482" s="35"/>
      <c r="BK482" s="35"/>
      <c r="BL482" s="35"/>
      <c r="BM482" s="161"/>
      <c r="BN482" s="161"/>
      <c r="BO482" s="161"/>
      <c r="BP482" s="161"/>
      <c r="BQ482" s="161"/>
      <c r="BR482" s="161"/>
      <c r="BT482" s="161"/>
      <c r="BU482" s="161"/>
    </row>
    <row r="483" spans="49:73" ht="44.25" customHeight="1" x14ac:dyDescent="0.25">
      <c r="AW483" s="35"/>
      <c r="AX483" s="35"/>
      <c r="AY483" s="35"/>
      <c r="AZ483" s="35"/>
      <c r="BA483" s="35"/>
      <c r="BB483" s="35"/>
      <c r="BC483" s="35"/>
      <c r="BD483" s="35"/>
      <c r="BE483" s="35"/>
      <c r="BF483" s="35"/>
      <c r="BG483" s="35"/>
      <c r="BH483" s="35"/>
      <c r="BI483" s="35"/>
      <c r="BJ483" s="35"/>
      <c r="BK483" s="35"/>
      <c r="BL483" s="35"/>
      <c r="BM483" s="161"/>
      <c r="BN483" s="161"/>
      <c r="BO483" s="161"/>
      <c r="BP483" s="161"/>
      <c r="BQ483" s="161"/>
      <c r="BR483" s="161"/>
      <c r="BT483" s="161"/>
      <c r="BU483" s="161"/>
    </row>
    <row r="484" spans="49:73" ht="44.25" customHeight="1" x14ac:dyDescent="0.25">
      <c r="AW484" s="35"/>
      <c r="AX484" s="35"/>
      <c r="AY484" s="35"/>
      <c r="AZ484" s="35"/>
      <c r="BA484" s="35"/>
      <c r="BB484" s="35"/>
      <c r="BC484" s="35"/>
      <c r="BD484" s="35"/>
      <c r="BE484" s="35"/>
      <c r="BF484" s="35"/>
      <c r="BG484" s="35"/>
      <c r="BH484" s="35"/>
      <c r="BI484" s="35"/>
      <c r="BJ484" s="35"/>
      <c r="BK484" s="35"/>
      <c r="BL484" s="35"/>
      <c r="BM484" s="161"/>
      <c r="BN484" s="161"/>
      <c r="BO484" s="161"/>
      <c r="BP484" s="161"/>
      <c r="BQ484" s="161"/>
      <c r="BR484" s="161"/>
      <c r="BT484" s="161"/>
      <c r="BU484" s="161"/>
    </row>
    <row r="485" spans="49:73" ht="44.25" customHeight="1" x14ac:dyDescent="0.25">
      <c r="AW485" s="35"/>
      <c r="AX485" s="35"/>
      <c r="AY485" s="35"/>
      <c r="AZ485" s="35"/>
      <c r="BA485" s="35"/>
      <c r="BB485" s="35"/>
      <c r="BC485" s="35"/>
      <c r="BD485" s="35"/>
      <c r="BE485" s="35"/>
      <c r="BF485" s="35"/>
      <c r="BG485" s="35"/>
      <c r="BH485" s="35"/>
      <c r="BI485" s="35"/>
      <c r="BJ485" s="35"/>
      <c r="BK485" s="35"/>
      <c r="BL485" s="35"/>
      <c r="BM485" s="161"/>
      <c r="BN485" s="161"/>
      <c r="BO485" s="161"/>
      <c r="BP485" s="161"/>
      <c r="BQ485" s="161"/>
      <c r="BR485" s="161"/>
      <c r="BT485" s="161"/>
      <c r="BU485" s="161"/>
    </row>
    <row r="486" spans="49:73" ht="44.25" customHeight="1" x14ac:dyDescent="0.25">
      <c r="AW486" s="35"/>
      <c r="AX486" s="35"/>
      <c r="AY486" s="35"/>
      <c r="AZ486" s="35"/>
      <c r="BA486" s="35"/>
      <c r="BB486" s="35"/>
      <c r="BC486" s="35"/>
      <c r="BD486" s="35"/>
      <c r="BE486" s="35"/>
      <c r="BF486" s="35"/>
      <c r="BG486" s="35"/>
      <c r="BH486" s="35"/>
      <c r="BI486" s="35"/>
      <c r="BJ486" s="35"/>
      <c r="BK486" s="35"/>
      <c r="BL486" s="35"/>
      <c r="BM486" s="161"/>
      <c r="BN486" s="161"/>
      <c r="BO486" s="161"/>
      <c r="BP486" s="161"/>
      <c r="BQ486" s="161"/>
      <c r="BR486" s="161"/>
      <c r="BT486" s="161"/>
      <c r="BU486" s="161"/>
    </row>
    <row r="487" spans="49:73" ht="44.25" customHeight="1" x14ac:dyDescent="0.25">
      <c r="AW487" s="35"/>
      <c r="AX487" s="35"/>
      <c r="AY487" s="35"/>
      <c r="AZ487" s="35"/>
      <c r="BA487" s="35"/>
      <c r="BB487" s="35"/>
      <c r="BC487" s="35"/>
      <c r="BD487" s="35"/>
      <c r="BE487" s="35"/>
      <c r="BF487" s="35"/>
      <c r="BG487" s="35"/>
      <c r="BH487" s="35"/>
      <c r="BI487" s="35"/>
      <c r="BJ487" s="35"/>
      <c r="BK487" s="35"/>
      <c r="BL487" s="35"/>
      <c r="BM487" s="161"/>
      <c r="BN487" s="161"/>
      <c r="BO487" s="161"/>
      <c r="BP487" s="161"/>
      <c r="BQ487" s="161"/>
      <c r="BR487" s="161"/>
      <c r="BT487" s="161"/>
      <c r="BU487" s="161"/>
    </row>
    <row r="488" spans="49:73" ht="44.25" customHeight="1" x14ac:dyDescent="0.25">
      <c r="AW488" s="35"/>
      <c r="AX488" s="35"/>
      <c r="AY488" s="35"/>
      <c r="AZ488" s="35"/>
      <c r="BA488" s="35"/>
      <c r="BB488" s="35"/>
      <c r="BC488" s="35"/>
      <c r="BD488" s="35"/>
      <c r="BE488" s="35"/>
      <c r="BF488" s="35"/>
      <c r="BG488" s="35"/>
      <c r="BH488" s="35"/>
      <c r="BI488" s="35"/>
      <c r="BJ488" s="35"/>
      <c r="BK488" s="35"/>
      <c r="BL488" s="35"/>
      <c r="BM488" s="161"/>
      <c r="BN488" s="161"/>
      <c r="BO488" s="161"/>
      <c r="BP488" s="161"/>
      <c r="BQ488" s="161"/>
      <c r="BR488" s="161"/>
      <c r="BT488" s="161"/>
      <c r="BU488" s="161"/>
    </row>
    <row r="489" spans="49:73" ht="44.25" customHeight="1" x14ac:dyDescent="0.25">
      <c r="AW489" s="35"/>
      <c r="AX489" s="35"/>
      <c r="AY489" s="35"/>
      <c r="AZ489" s="35"/>
      <c r="BA489" s="35"/>
      <c r="BB489" s="35"/>
      <c r="BC489" s="35"/>
      <c r="BD489" s="35"/>
      <c r="BE489" s="35"/>
      <c r="BF489" s="35"/>
      <c r="BG489" s="35"/>
      <c r="BH489" s="35"/>
      <c r="BI489" s="35"/>
      <c r="BJ489" s="35"/>
      <c r="BK489" s="35"/>
      <c r="BL489" s="35"/>
      <c r="BM489" s="161"/>
      <c r="BN489" s="161"/>
      <c r="BO489" s="161"/>
      <c r="BP489" s="161"/>
      <c r="BQ489" s="161"/>
      <c r="BR489" s="161"/>
      <c r="BT489" s="161"/>
      <c r="BU489" s="161"/>
    </row>
    <row r="490" spans="49:73" ht="44.25" customHeight="1" x14ac:dyDescent="0.25">
      <c r="AW490" s="35"/>
      <c r="AX490" s="35"/>
      <c r="AY490" s="35"/>
      <c r="AZ490" s="35"/>
      <c r="BA490" s="35"/>
      <c r="BB490" s="35"/>
      <c r="BC490" s="35"/>
      <c r="BD490" s="35"/>
      <c r="BE490" s="35"/>
      <c r="BF490" s="35"/>
      <c r="BG490" s="35"/>
      <c r="BH490" s="35"/>
      <c r="BI490" s="35"/>
      <c r="BJ490" s="35"/>
      <c r="BK490" s="35"/>
      <c r="BL490" s="35"/>
      <c r="BM490" s="161"/>
      <c r="BN490" s="161"/>
      <c r="BO490" s="161"/>
      <c r="BP490" s="161"/>
      <c r="BQ490" s="161"/>
      <c r="BR490" s="161"/>
      <c r="BT490" s="161"/>
      <c r="BU490" s="161"/>
    </row>
    <row r="491" spans="49:73" ht="44.25" customHeight="1" x14ac:dyDescent="0.25">
      <c r="AW491" s="35"/>
      <c r="AX491" s="35"/>
      <c r="AY491" s="35"/>
      <c r="AZ491" s="35"/>
      <c r="BA491" s="35"/>
      <c r="BB491" s="35"/>
      <c r="BC491" s="35"/>
      <c r="BD491" s="35"/>
      <c r="BE491" s="35"/>
      <c r="BF491" s="35"/>
      <c r="BG491" s="35"/>
      <c r="BH491" s="35"/>
      <c r="BI491" s="35"/>
      <c r="BJ491" s="35"/>
      <c r="BK491" s="35"/>
      <c r="BL491" s="35"/>
      <c r="BM491" s="161"/>
      <c r="BN491" s="161"/>
      <c r="BO491" s="161"/>
      <c r="BP491" s="161"/>
      <c r="BQ491" s="161"/>
      <c r="BR491" s="161"/>
      <c r="BT491" s="161"/>
      <c r="BU491" s="161"/>
    </row>
    <row r="492" spans="49:73" ht="44.25" customHeight="1" x14ac:dyDescent="0.25">
      <c r="AW492" s="35"/>
      <c r="AX492" s="35"/>
      <c r="AY492" s="35"/>
      <c r="AZ492" s="35"/>
      <c r="BA492" s="35"/>
      <c r="BB492" s="35"/>
      <c r="BC492" s="35"/>
      <c r="BD492" s="35"/>
      <c r="BE492" s="35"/>
      <c r="BF492" s="35"/>
      <c r="BG492" s="35"/>
      <c r="BH492" s="35"/>
      <c r="BI492" s="35"/>
      <c r="BJ492" s="35"/>
      <c r="BK492" s="35"/>
      <c r="BL492" s="35"/>
      <c r="BM492" s="161"/>
      <c r="BN492" s="161"/>
      <c r="BO492" s="161"/>
      <c r="BP492" s="161"/>
      <c r="BQ492" s="161"/>
      <c r="BR492" s="161"/>
      <c r="BT492" s="161"/>
      <c r="BU492" s="161"/>
    </row>
    <row r="493" spans="49:73" ht="44.25" customHeight="1" x14ac:dyDescent="0.25">
      <c r="AW493" s="35"/>
      <c r="AX493" s="35"/>
      <c r="AY493" s="35"/>
      <c r="AZ493" s="35"/>
      <c r="BA493" s="35"/>
      <c r="BB493" s="35"/>
      <c r="BC493" s="35"/>
      <c r="BD493" s="35"/>
      <c r="BE493" s="35"/>
      <c r="BF493" s="35"/>
      <c r="BG493" s="35"/>
      <c r="BH493" s="35"/>
      <c r="BI493" s="35"/>
      <c r="BJ493" s="35"/>
      <c r="BK493" s="35"/>
      <c r="BL493" s="35"/>
      <c r="BM493" s="161"/>
      <c r="BN493" s="161"/>
      <c r="BO493" s="161"/>
      <c r="BP493" s="161"/>
      <c r="BQ493" s="161"/>
      <c r="BR493" s="161"/>
      <c r="BT493" s="161"/>
      <c r="BU493" s="161"/>
    </row>
    <row r="494" spans="49:73" ht="44.25" customHeight="1" x14ac:dyDescent="0.25">
      <c r="AW494" s="35"/>
      <c r="AX494" s="35"/>
      <c r="AY494" s="35"/>
      <c r="AZ494" s="35"/>
      <c r="BA494" s="35"/>
      <c r="BB494" s="35"/>
      <c r="BC494" s="35"/>
      <c r="BD494" s="35"/>
      <c r="BE494" s="35"/>
      <c r="BF494" s="35"/>
      <c r="BG494" s="35"/>
      <c r="BH494" s="35"/>
      <c r="BI494" s="35"/>
      <c r="BJ494" s="35"/>
      <c r="BK494" s="35"/>
      <c r="BL494" s="35"/>
      <c r="BM494" s="161"/>
      <c r="BN494" s="161"/>
      <c r="BO494" s="161"/>
      <c r="BP494" s="161"/>
      <c r="BQ494" s="161"/>
      <c r="BR494" s="161"/>
      <c r="BT494" s="161"/>
      <c r="BU494" s="161"/>
    </row>
    <row r="495" spans="49:73" ht="44.25" customHeight="1" x14ac:dyDescent="0.25">
      <c r="AW495" s="35"/>
      <c r="AX495" s="35"/>
      <c r="AY495" s="35"/>
      <c r="AZ495" s="35"/>
      <c r="BA495" s="35"/>
      <c r="BB495" s="35"/>
      <c r="BC495" s="35"/>
      <c r="BD495" s="35"/>
      <c r="BE495" s="35"/>
      <c r="BF495" s="35"/>
      <c r="BG495" s="35"/>
      <c r="BH495" s="35"/>
      <c r="BI495" s="35"/>
      <c r="BJ495" s="35"/>
      <c r="BK495" s="35"/>
      <c r="BL495" s="35"/>
      <c r="BM495" s="161"/>
      <c r="BN495" s="161"/>
      <c r="BO495" s="161"/>
      <c r="BP495" s="161"/>
      <c r="BQ495" s="161"/>
      <c r="BR495" s="161"/>
      <c r="BT495" s="161"/>
      <c r="BU495" s="161"/>
    </row>
    <row r="496" spans="49:73" ht="44.25" customHeight="1" x14ac:dyDescent="0.25">
      <c r="AW496" s="35"/>
      <c r="AX496" s="35"/>
      <c r="AY496" s="35"/>
      <c r="AZ496" s="35"/>
      <c r="BA496" s="35"/>
      <c r="BB496" s="35"/>
      <c r="BC496" s="35"/>
      <c r="BD496" s="35"/>
      <c r="BE496" s="35"/>
      <c r="BF496" s="35"/>
      <c r="BG496" s="35"/>
      <c r="BH496" s="35"/>
      <c r="BI496" s="35"/>
      <c r="BJ496" s="35"/>
      <c r="BK496" s="35"/>
      <c r="BL496" s="35"/>
      <c r="BM496" s="161"/>
      <c r="BN496" s="161"/>
      <c r="BO496" s="161"/>
      <c r="BP496" s="161"/>
      <c r="BQ496" s="161"/>
      <c r="BR496" s="161"/>
      <c r="BT496" s="161"/>
      <c r="BU496" s="161"/>
    </row>
    <row r="497" spans="49:73" ht="44.25" customHeight="1" x14ac:dyDescent="0.25">
      <c r="AW497" s="35"/>
      <c r="AX497" s="35"/>
      <c r="AY497" s="35"/>
      <c r="AZ497" s="35"/>
      <c r="BA497" s="35"/>
      <c r="BB497" s="35"/>
      <c r="BC497" s="35"/>
      <c r="BD497" s="35"/>
      <c r="BE497" s="35"/>
      <c r="BF497" s="35"/>
      <c r="BG497" s="35"/>
      <c r="BH497" s="35"/>
      <c r="BI497" s="35"/>
      <c r="BJ497" s="35"/>
      <c r="BK497" s="35"/>
      <c r="BL497" s="35"/>
      <c r="BM497" s="161"/>
      <c r="BN497" s="161"/>
      <c r="BO497" s="161"/>
      <c r="BP497" s="161"/>
      <c r="BQ497" s="161"/>
      <c r="BR497" s="161"/>
      <c r="BT497" s="161"/>
      <c r="BU497" s="161"/>
    </row>
    <row r="498" spans="49:73" ht="44.25" customHeight="1" x14ac:dyDescent="0.25">
      <c r="AW498" s="35"/>
      <c r="AX498" s="35"/>
      <c r="AY498" s="35"/>
      <c r="AZ498" s="35"/>
      <c r="BA498" s="35"/>
      <c r="BB498" s="35"/>
      <c r="BC498" s="35"/>
      <c r="BD498" s="35"/>
      <c r="BE498" s="35"/>
      <c r="BF498" s="35"/>
      <c r="BG498" s="35"/>
      <c r="BH498" s="35"/>
      <c r="BI498" s="35"/>
      <c r="BJ498" s="35"/>
      <c r="BK498" s="35"/>
      <c r="BL498" s="35"/>
      <c r="BM498" s="161"/>
      <c r="BN498" s="161"/>
      <c r="BO498" s="161"/>
      <c r="BP498" s="161"/>
      <c r="BQ498" s="161"/>
      <c r="BR498" s="161"/>
      <c r="BT498" s="161"/>
      <c r="BU498" s="161"/>
    </row>
    <row r="499" spans="49:73" ht="44.25" customHeight="1" x14ac:dyDescent="0.25">
      <c r="AW499" s="35"/>
      <c r="AX499" s="35"/>
      <c r="AY499" s="35"/>
      <c r="AZ499" s="35"/>
      <c r="BA499" s="35"/>
      <c r="BB499" s="35"/>
      <c r="BC499" s="35"/>
      <c r="BD499" s="35"/>
      <c r="BE499" s="35"/>
      <c r="BF499" s="35"/>
      <c r="BG499" s="35"/>
      <c r="BH499" s="35"/>
      <c r="BI499" s="35"/>
      <c r="BJ499" s="35"/>
      <c r="BK499" s="35"/>
      <c r="BL499" s="35"/>
      <c r="BM499" s="161"/>
      <c r="BN499" s="161"/>
      <c r="BO499" s="161"/>
      <c r="BP499" s="161"/>
      <c r="BQ499" s="161"/>
      <c r="BR499" s="161"/>
      <c r="BT499" s="161"/>
      <c r="BU499" s="161"/>
    </row>
    <row r="500" spans="49:73" ht="44.25" customHeight="1" x14ac:dyDescent="0.25">
      <c r="AW500" s="35"/>
      <c r="AX500" s="35"/>
      <c r="AY500" s="35"/>
      <c r="AZ500" s="35"/>
      <c r="BA500" s="35"/>
      <c r="BB500" s="35"/>
      <c r="BC500" s="35"/>
      <c r="BD500" s="35"/>
      <c r="BE500" s="35"/>
      <c r="BF500" s="35"/>
      <c r="BG500" s="35"/>
      <c r="BH500" s="35"/>
      <c r="BI500" s="35"/>
      <c r="BJ500" s="35"/>
      <c r="BK500" s="35"/>
      <c r="BL500" s="35"/>
      <c r="BM500" s="161"/>
      <c r="BN500" s="161"/>
      <c r="BO500" s="161"/>
      <c r="BP500" s="161"/>
      <c r="BQ500" s="161"/>
      <c r="BR500" s="161"/>
      <c r="BT500" s="161"/>
      <c r="BU500" s="161"/>
    </row>
    <row r="501" spans="49:73" ht="44.25" customHeight="1" x14ac:dyDescent="0.25">
      <c r="AW501" s="35"/>
      <c r="AX501" s="35"/>
      <c r="AY501" s="35"/>
      <c r="AZ501" s="35"/>
      <c r="BA501" s="35"/>
      <c r="BB501" s="35"/>
      <c r="BC501" s="35"/>
      <c r="BD501" s="35"/>
      <c r="BE501" s="35"/>
      <c r="BF501" s="35"/>
      <c r="BG501" s="35"/>
      <c r="BH501" s="35"/>
      <c r="BI501" s="35"/>
      <c r="BJ501" s="35"/>
      <c r="BK501" s="35"/>
      <c r="BL501" s="35"/>
      <c r="BM501" s="161"/>
      <c r="BN501" s="161"/>
      <c r="BO501" s="161"/>
      <c r="BP501" s="161"/>
      <c r="BQ501" s="161"/>
      <c r="BR501" s="161"/>
      <c r="BT501" s="161"/>
      <c r="BU501" s="161"/>
    </row>
    <row r="502" spans="49:73" ht="44.25" customHeight="1" x14ac:dyDescent="0.25">
      <c r="AW502" s="35"/>
      <c r="AX502" s="35"/>
      <c r="AY502" s="35"/>
      <c r="AZ502" s="35"/>
      <c r="BA502" s="35"/>
      <c r="BB502" s="35"/>
      <c r="BC502" s="35"/>
      <c r="BD502" s="35"/>
      <c r="BE502" s="35"/>
      <c r="BF502" s="35"/>
      <c r="BG502" s="35"/>
      <c r="BH502" s="35"/>
      <c r="BI502" s="35"/>
      <c r="BJ502" s="35"/>
      <c r="BK502" s="35"/>
      <c r="BL502" s="35"/>
      <c r="BM502" s="161"/>
      <c r="BN502" s="161"/>
      <c r="BO502" s="161"/>
      <c r="BP502" s="161"/>
      <c r="BQ502" s="161"/>
      <c r="BR502" s="161"/>
      <c r="BT502" s="161"/>
      <c r="BU502" s="161"/>
    </row>
    <row r="503" spans="49:73" ht="44.25" customHeight="1" x14ac:dyDescent="0.25">
      <c r="AW503" s="35"/>
      <c r="AX503" s="35"/>
      <c r="AY503" s="35"/>
      <c r="AZ503" s="35"/>
      <c r="BA503" s="35"/>
      <c r="BB503" s="35"/>
      <c r="BC503" s="35"/>
      <c r="BD503" s="35"/>
      <c r="BE503" s="35"/>
      <c r="BF503" s="35"/>
      <c r="BG503" s="35"/>
      <c r="BH503" s="35"/>
      <c r="BI503" s="35"/>
      <c r="BJ503" s="35"/>
      <c r="BK503" s="35"/>
      <c r="BL503" s="35"/>
      <c r="BM503" s="161"/>
      <c r="BN503" s="161"/>
      <c r="BO503" s="161"/>
      <c r="BP503" s="161"/>
      <c r="BQ503" s="161"/>
      <c r="BR503" s="161"/>
      <c r="BT503" s="161"/>
      <c r="BU503" s="161"/>
    </row>
    <row r="504" spans="49:73" ht="44.25" customHeight="1" x14ac:dyDescent="0.25">
      <c r="AW504" s="35"/>
      <c r="AX504" s="35"/>
      <c r="AY504" s="35"/>
      <c r="AZ504" s="35"/>
      <c r="BA504" s="35"/>
      <c r="BB504" s="35"/>
      <c r="BC504" s="35"/>
      <c r="BD504" s="35"/>
      <c r="BE504" s="35"/>
      <c r="BF504" s="35"/>
      <c r="BG504" s="35"/>
      <c r="BH504" s="35"/>
      <c r="BI504" s="35"/>
      <c r="BJ504" s="35"/>
      <c r="BK504" s="35"/>
      <c r="BL504" s="35"/>
      <c r="BM504" s="161"/>
      <c r="BN504" s="161"/>
      <c r="BO504" s="161"/>
      <c r="BP504" s="161"/>
      <c r="BQ504" s="161"/>
      <c r="BR504" s="161"/>
      <c r="BT504" s="161"/>
      <c r="BU504" s="161"/>
    </row>
    <row r="505" spans="49:73" ht="44.25" customHeight="1" x14ac:dyDescent="0.25">
      <c r="AW505" s="35"/>
      <c r="AX505" s="35"/>
      <c r="AY505" s="35"/>
      <c r="AZ505" s="35"/>
      <c r="BA505" s="35"/>
      <c r="BB505" s="35"/>
      <c r="BC505" s="35"/>
      <c r="BD505" s="35"/>
      <c r="BE505" s="35"/>
      <c r="BF505" s="35"/>
      <c r="BG505" s="35"/>
      <c r="BH505" s="35"/>
      <c r="BI505" s="35"/>
      <c r="BJ505" s="35"/>
      <c r="BK505" s="35"/>
      <c r="BL505" s="35"/>
      <c r="BM505" s="161"/>
      <c r="BN505" s="161"/>
      <c r="BO505" s="161"/>
      <c r="BP505" s="161"/>
      <c r="BQ505" s="161"/>
      <c r="BR505" s="161"/>
      <c r="BT505" s="161"/>
      <c r="BU505" s="161"/>
    </row>
    <row r="506" spans="49:73" ht="44.25" customHeight="1" x14ac:dyDescent="0.25">
      <c r="AW506" s="35"/>
      <c r="AX506" s="35"/>
      <c r="AY506" s="35"/>
      <c r="AZ506" s="35"/>
      <c r="BA506" s="35"/>
      <c r="BB506" s="35"/>
      <c r="BC506" s="35"/>
      <c r="BD506" s="35"/>
      <c r="BE506" s="35"/>
      <c r="BF506" s="35"/>
      <c r="BG506" s="35"/>
      <c r="BH506" s="35"/>
      <c r="BI506" s="35"/>
      <c r="BJ506" s="35"/>
      <c r="BK506" s="35"/>
      <c r="BL506" s="35"/>
      <c r="BM506" s="161"/>
      <c r="BN506" s="161"/>
      <c r="BO506" s="161"/>
      <c r="BP506" s="161"/>
      <c r="BQ506" s="161"/>
      <c r="BR506" s="161"/>
      <c r="BT506" s="161"/>
      <c r="BU506" s="161"/>
    </row>
    <row r="507" spans="49:73" ht="44.25" customHeight="1" x14ac:dyDescent="0.25">
      <c r="AW507" s="35"/>
      <c r="AX507" s="35"/>
      <c r="AY507" s="35"/>
      <c r="AZ507" s="35"/>
      <c r="BA507" s="35"/>
      <c r="BB507" s="35"/>
      <c r="BC507" s="35"/>
      <c r="BD507" s="35"/>
      <c r="BE507" s="35"/>
      <c r="BF507" s="35"/>
      <c r="BG507" s="35"/>
      <c r="BH507" s="35"/>
      <c r="BI507" s="35"/>
      <c r="BJ507" s="35"/>
      <c r="BK507" s="35"/>
      <c r="BL507" s="35"/>
      <c r="BM507" s="161"/>
      <c r="BN507" s="161"/>
      <c r="BO507" s="161"/>
      <c r="BP507" s="161"/>
      <c r="BQ507" s="161"/>
      <c r="BR507" s="161"/>
      <c r="BT507" s="161"/>
      <c r="BU507" s="161"/>
    </row>
    <row r="508" spans="49:73" ht="44.25" customHeight="1" x14ac:dyDescent="0.25">
      <c r="AW508" s="35"/>
      <c r="AX508" s="35"/>
      <c r="AY508" s="35"/>
      <c r="AZ508" s="35"/>
      <c r="BA508" s="35"/>
      <c r="BB508" s="35"/>
      <c r="BC508" s="35"/>
      <c r="BD508" s="35"/>
      <c r="BE508" s="35"/>
      <c r="BF508" s="35"/>
      <c r="BG508" s="35"/>
      <c r="BH508" s="35"/>
      <c r="BI508" s="35"/>
      <c r="BJ508" s="35"/>
      <c r="BK508" s="35"/>
      <c r="BL508" s="35"/>
      <c r="BM508" s="161"/>
      <c r="BN508" s="161"/>
      <c r="BO508" s="161"/>
      <c r="BP508" s="161"/>
      <c r="BQ508" s="161"/>
      <c r="BR508" s="161"/>
      <c r="BT508" s="161"/>
      <c r="BU508" s="161"/>
    </row>
    <row r="509" spans="49:73" ht="44.25" customHeight="1" x14ac:dyDescent="0.25">
      <c r="AW509" s="35"/>
      <c r="AX509" s="35"/>
      <c r="AY509" s="35"/>
      <c r="AZ509" s="35"/>
      <c r="BA509" s="35"/>
      <c r="BB509" s="35"/>
      <c r="BC509" s="35"/>
      <c r="BD509" s="35"/>
      <c r="BE509" s="35"/>
      <c r="BF509" s="35"/>
      <c r="BG509" s="35"/>
      <c r="BH509" s="35"/>
      <c r="BI509" s="35"/>
      <c r="BJ509" s="35"/>
      <c r="BK509" s="35"/>
      <c r="BL509" s="35"/>
      <c r="BM509" s="161"/>
      <c r="BN509" s="161"/>
      <c r="BO509" s="161"/>
      <c r="BP509" s="161"/>
      <c r="BQ509" s="161"/>
      <c r="BR509" s="161"/>
      <c r="BT509" s="161"/>
      <c r="BU509" s="161"/>
    </row>
    <row r="510" spans="49:73" ht="44.25" customHeight="1" x14ac:dyDescent="0.25">
      <c r="AW510" s="35"/>
      <c r="AX510" s="35"/>
      <c r="AY510" s="35"/>
      <c r="AZ510" s="35"/>
      <c r="BA510" s="35"/>
      <c r="BB510" s="35"/>
      <c r="BC510" s="35"/>
      <c r="BD510" s="35"/>
      <c r="BE510" s="35"/>
      <c r="BF510" s="35"/>
      <c r="BG510" s="35"/>
      <c r="BH510" s="35"/>
      <c r="BI510" s="35"/>
      <c r="BJ510" s="35"/>
      <c r="BK510" s="35"/>
      <c r="BL510" s="35"/>
      <c r="BM510" s="161"/>
      <c r="BN510" s="161"/>
      <c r="BO510" s="161"/>
      <c r="BP510" s="161"/>
      <c r="BQ510" s="161"/>
      <c r="BR510" s="161"/>
      <c r="BT510" s="161"/>
      <c r="BU510" s="161"/>
    </row>
    <row r="511" spans="49:73" ht="44.25" customHeight="1" x14ac:dyDescent="0.25">
      <c r="AW511" s="35"/>
      <c r="AX511" s="35"/>
      <c r="AY511" s="35"/>
      <c r="AZ511" s="35"/>
      <c r="BA511" s="35"/>
      <c r="BB511" s="35"/>
      <c r="BC511" s="35"/>
      <c r="BD511" s="35"/>
      <c r="BE511" s="35"/>
      <c r="BF511" s="35"/>
      <c r="BG511" s="35"/>
      <c r="BH511" s="35"/>
      <c r="BI511" s="35"/>
      <c r="BJ511" s="35"/>
      <c r="BK511" s="35"/>
      <c r="BL511" s="35"/>
      <c r="BM511" s="161"/>
      <c r="BN511" s="161"/>
      <c r="BO511" s="161"/>
      <c r="BP511" s="161"/>
      <c r="BQ511" s="161"/>
      <c r="BR511" s="161"/>
      <c r="BT511" s="161"/>
      <c r="BU511" s="161"/>
    </row>
    <row r="512" spans="49:73" ht="44.25" customHeight="1" x14ac:dyDescent="0.25">
      <c r="AW512" s="35"/>
      <c r="AX512" s="35"/>
      <c r="AY512" s="35"/>
      <c r="AZ512" s="35"/>
      <c r="BA512" s="35"/>
      <c r="BB512" s="35"/>
      <c r="BC512" s="35"/>
      <c r="BD512" s="35"/>
      <c r="BE512" s="35"/>
      <c r="BF512" s="35"/>
      <c r="BG512" s="35"/>
      <c r="BH512" s="35"/>
      <c r="BI512" s="35"/>
      <c r="BJ512" s="35"/>
      <c r="BK512" s="35"/>
      <c r="BL512" s="35"/>
      <c r="BM512" s="161"/>
      <c r="BN512" s="161"/>
      <c r="BO512" s="161"/>
      <c r="BP512" s="161"/>
      <c r="BQ512" s="161"/>
      <c r="BR512" s="161"/>
      <c r="BT512" s="161"/>
      <c r="BU512" s="161"/>
    </row>
    <row r="513" spans="49:73" ht="44.25" customHeight="1" x14ac:dyDescent="0.25">
      <c r="AW513" s="35"/>
      <c r="AX513" s="35"/>
      <c r="AY513" s="35"/>
      <c r="AZ513" s="35"/>
      <c r="BA513" s="35"/>
      <c r="BB513" s="35"/>
      <c r="BC513" s="35"/>
      <c r="BD513" s="35"/>
      <c r="BE513" s="35"/>
      <c r="BF513" s="35"/>
      <c r="BG513" s="35"/>
      <c r="BH513" s="35"/>
      <c r="BI513" s="35"/>
      <c r="BJ513" s="35"/>
      <c r="BK513" s="35"/>
      <c r="BL513" s="35"/>
      <c r="BM513" s="161"/>
      <c r="BN513" s="161"/>
      <c r="BO513" s="161"/>
      <c r="BP513" s="161"/>
      <c r="BQ513" s="161"/>
      <c r="BR513" s="161"/>
      <c r="BT513" s="161"/>
      <c r="BU513" s="161"/>
    </row>
    <row r="514" spans="49:73" ht="44.25" customHeight="1" x14ac:dyDescent="0.25">
      <c r="AW514" s="35"/>
      <c r="AX514" s="35"/>
      <c r="AY514" s="35"/>
      <c r="AZ514" s="35"/>
      <c r="BA514" s="35"/>
      <c r="BB514" s="35"/>
      <c r="BC514" s="35"/>
      <c r="BD514" s="35"/>
      <c r="BE514" s="35"/>
      <c r="BF514" s="35"/>
      <c r="BG514" s="35"/>
      <c r="BH514" s="35"/>
      <c r="BI514" s="35"/>
      <c r="BJ514" s="35"/>
      <c r="BK514" s="35"/>
      <c r="BL514" s="35"/>
      <c r="BM514" s="161"/>
      <c r="BN514" s="161"/>
      <c r="BO514" s="161"/>
      <c r="BP514" s="161"/>
      <c r="BQ514" s="161"/>
      <c r="BR514" s="161"/>
      <c r="BT514" s="161"/>
      <c r="BU514" s="161"/>
    </row>
    <row r="515" spans="49:73" ht="44.25" customHeight="1" x14ac:dyDescent="0.25">
      <c r="AW515" s="35"/>
      <c r="AX515" s="35"/>
      <c r="AY515" s="35"/>
      <c r="AZ515" s="35"/>
      <c r="BA515" s="35"/>
      <c r="BB515" s="35"/>
      <c r="BC515" s="35"/>
      <c r="BD515" s="35"/>
      <c r="BE515" s="35"/>
      <c r="BF515" s="35"/>
      <c r="BG515" s="35"/>
      <c r="BH515" s="35"/>
      <c r="BI515" s="35"/>
      <c r="BJ515" s="35"/>
      <c r="BK515" s="35"/>
      <c r="BL515" s="35"/>
      <c r="BM515" s="161"/>
      <c r="BN515" s="161"/>
      <c r="BO515" s="161"/>
      <c r="BP515" s="161"/>
      <c r="BQ515" s="161"/>
      <c r="BR515" s="161"/>
      <c r="BT515" s="161"/>
      <c r="BU515" s="161"/>
    </row>
    <row r="516" spans="49:73" ht="44.25" customHeight="1" x14ac:dyDescent="0.25">
      <c r="AW516" s="35"/>
      <c r="AX516" s="35"/>
      <c r="AY516" s="35"/>
      <c r="AZ516" s="35"/>
      <c r="BA516" s="35"/>
      <c r="BB516" s="35"/>
      <c r="BC516" s="35"/>
      <c r="BD516" s="35"/>
      <c r="BE516" s="35"/>
      <c r="BF516" s="35"/>
      <c r="BG516" s="35"/>
      <c r="BH516" s="35"/>
      <c r="BI516" s="35"/>
      <c r="BJ516" s="35"/>
      <c r="BK516" s="35"/>
      <c r="BL516" s="35"/>
      <c r="BM516" s="161"/>
      <c r="BN516" s="161"/>
      <c r="BO516" s="161"/>
      <c r="BP516" s="161"/>
      <c r="BQ516" s="161"/>
      <c r="BR516" s="161"/>
      <c r="BT516" s="161"/>
      <c r="BU516" s="161"/>
    </row>
    <row r="517" spans="49:73" ht="44.25" customHeight="1" x14ac:dyDescent="0.25">
      <c r="AW517" s="35"/>
      <c r="AX517" s="35"/>
      <c r="AY517" s="35"/>
      <c r="AZ517" s="35"/>
      <c r="BA517" s="35"/>
      <c r="BB517" s="35"/>
      <c r="BC517" s="35"/>
      <c r="BD517" s="35"/>
      <c r="BE517" s="35"/>
      <c r="BF517" s="35"/>
      <c r="BG517" s="35"/>
      <c r="BH517" s="35"/>
      <c r="BI517" s="35"/>
      <c r="BJ517" s="35"/>
      <c r="BK517" s="35"/>
      <c r="BL517" s="35"/>
      <c r="BM517" s="161"/>
      <c r="BN517" s="161"/>
      <c r="BO517" s="161"/>
      <c r="BP517" s="161"/>
      <c r="BQ517" s="161"/>
      <c r="BR517" s="161"/>
      <c r="BT517" s="161"/>
      <c r="BU517" s="161"/>
    </row>
    <row r="518" spans="49:73" ht="44.25" customHeight="1" x14ac:dyDescent="0.25">
      <c r="AW518" s="35"/>
      <c r="AX518" s="35"/>
      <c r="AY518" s="35"/>
      <c r="AZ518" s="35"/>
      <c r="BA518" s="35"/>
      <c r="BB518" s="35"/>
      <c r="BC518" s="35"/>
      <c r="BD518" s="35"/>
      <c r="BE518" s="35"/>
      <c r="BF518" s="35"/>
      <c r="BG518" s="35"/>
      <c r="BH518" s="35"/>
      <c r="BI518" s="35"/>
      <c r="BJ518" s="35"/>
      <c r="BK518" s="35"/>
      <c r="BL518" s="35"/>
      <c r="BM518" s="161"/>
      <c r="BN518" s="161"/>
      <c r="BO518" s="161"/>
      <c r="BP518" s="161"/>
      <c r="BQ518" s="161"/>
      <c r="BR518" s="161"/>
      <c r="BT518" s="161"/>
      <c r="BU518" s="161"/>
    </row>
    <row r="519" spans="49:73" ht="44.25" customHeight="1" x14ac:dyDescent="0.25">
      <c r="AW519" s="35"/>
      <c r="AX519" s="35"/>
      <c r="AY519" s="35"/>
      <c r="AZ519" s="35"/>
      <c r="BA519" s="35"/>
      <c r="BB519" s="35"/>
      <c r="BC519" s="35"/>
      <c r="BD519" s="35"/>
      <c r="BE519" s="35"/>
      <c r="BF519" s="35"/>
      <c r="BG519" s="35"/>
      <c r="BH519" s="35"/>
      <c r="BI519" s="35"/>
      <c r="BJ519" s="35"/>
      <c r="BK519" s="35"/>
      <c r="BL519" s="35"/>
      <c r="BM519" s="161"/>
      <c r="BN519" s="161"/>
      <c r="BO519" s="161"/>
      <c r="BP519" s="161"/>
      <c r="BQ519" s="161"/>
      <c r="BR519" s="161"/>
      <c r="BT519" s="161"/>
      <c r="BU519" s="161"/>
    </row>
    <row r="520" spans="49:73" ht="44.25" customHeight="1" x14ac:dyDescent="0.25">
      <c r="AW520" s="35"/>
      <c r="AX520" s="35"/>
      <c r="AY520" s="35"/>
      <c r="AZ520" s="35"/>
      <c r="BA520" s="35"/>
      <c r="BB520" s="35"/>
      <c r="BC520" s="35"/>
      <c r="BD520" s="35"/>
      <c r="BE520" s="35"/>
      <c r="BF520" s="35"/>
      <c r="BG520" s="35"/>
      <c r="BH520" s="35"/>
      <c r="BI520" s="35"/>
      <c r="BJ520" s="35"/>
      <c r="BK520" s="35"/>
      <c r="BL520" s="35"/>
      <c r="BM520" s="161"/>
      <c r="BN520" s="161"/>
      <c r="BO520" s="161"/>
      <c r="BP520" s="161"/>
      <c r="BQ520" s="161"/>
      <c r="BR520" s="161"/>
      <c r="BT520" s="161"/>
      <c r="BU520" s="161"/>
    </row>
    <row r="521" spans="49:73" ht="44.25" customHeight="1" x14ac:dyDescent="0.25">
      <c r="AW521" s="35"/>
      <c r="AX521" s="35"/>
      <c r="AY521" s="35"/>
      <c r="AZ521" s="35"/>
      <c r="BA521" s="35"/>
      <c r="BB521" s="35"/>
      <c r="BC521" s="35"/>
      <c r="BD521" s="35"/>
      <c r="BE521" s="35"/>
      <c r="BF521" s="35"/>
      <c r="BG521" s="35"/>
      <c r="BH521" s="35"/>
      <c r="BI521" s="35"/>
      <c r="BJ521" s="35"/>
      <c r="BK521" s="35"/>
      <c r="BL521" s="35"/>
      <c r="BM521" s="161"/>
      <c r="BN521" s="161"/>
      <c r="BO521" s="161"/>
      <c r="BP521" s="161"/>
      <c r="BQ521" s="161"/>
      <c r="BR521" s="161"/>
      <c r="BT521" s="161"/>
      <c r="BU521" s="161"/>
    </row>
    <row r="522" spans="49:73" ht="44.25" customHeight="1" x14ac:dyDescent="0.25">
      <c r="AW522" s="35"/>
      <c r="AX522" s="35"/>
      <c r="AY522" s="35"/>
      <c r="AZ522" s="35"/>
      <c r="BA522" s="35"/>
      <c r="BB522" s="35"/>
      <c r="BC522" s="35"/>
      <c r="BD522" s="35"/>
      <c r="BE522" s="35"/>
      <c r="BF522" s="35"/>
      <c r="BG522" s="35"/>
      <c r="BH522" s="35"/>
      <c r="BI522" s="35"/>
      <c r="BJ522" s="35"/>
      <c r="BK522" s="35"/>
      <c r="BL522" s="35"/>
      <c r="BM522" s="161"/>
      <c r="BN522" s="161"/>
      <c r="BO522" s="161"/>
      <c r="BP522" s="161"/>
      <c r="BQ522" s="161"/>
      <c r="BR522" s="161"/>
      <c r="BT522" s="161"/>
      <c r="BU522" s="161"/>
    </row>
    <row r="523" spans="49:73" ht="44.25" customHeight="1" x14ac:dyDescent="0.25">
      <c r="AW523" s="35"/>
      <c r="AX523" s="35"/>
      <c r="AY523" s="35"/>
      <c r="AZ523" s="35"/>
      <c r="BA523" s="35"/>
      <c r="BB523" s="35"/>
      <c r="BC523" s="35"/>
      <c r="BD523" s="35"/>
      <c r="BE523" s="35"/>
      <c r="BF523" s="35"/>
      <c r="BG523" s="35"/>
      <c r="BH523" s="35"/>
      <c r="BI523" s="35"/>
      <c r="BJ523" s="35"/>
      <c r="BK523" s="35"/>
      <c r="BL523" s="35"/>
      <c r="BM523" s="161"/>
      <c r="BN523" s="161"/>
      <c r="BO523" s="161"/>
      <c r="BP523" s="161"/>
      <c r="BQ523" s="161"/>
      <c r="BR523" s="161"/>
      <c r="BT523" s="161"/>
      <c r="BU523" s="161"/>
    </row>
    <row r="524" spans="49:73" ht="44.25" customHeight="1" x14ac:dyDescent="0.25">
      <c r="AW524" s="35"/>
      <c r="AX524" s="35"/>
      <c r="AY524" s="35"/>
      <c r="AZ524" s="35"/>
      <c r="BA524" s="35"/>
      <c r="BB524" s="35"/>
      <c r="BC524" s="35"/>
      <c r="BD524" s="35"/>
      <c r="BE524" s="35"/>
      <c r="BF524" s="35"/>
      <c r="BG524" s="35"/>
      <c r="BH524" s="35"/>
      <c r="BI524" s="35"/>
      <c r="BJ524" s="35"/>
      <c r="BK524" s="35"/>
      <c r="BL524" s="35"/>
      <c r="BM524" s="161"/>
      <c r="BN524" s="161"/>
      <c r="BO524" s="161"/>
      <c r="BP524" s="161"/>
      <c r="BQ524" s="161"/>
      <c r="BR524" s="161"/>
      <c r="BT524" s="161"/>
      <c r="BU524" s="161"/>
    </row>
    <row r="525" spans="49:73" ht="44.25" customHeight="1" x14ac:dyDescent="0.25">
      <c r="AW525" s="35"/>
      <c r="AX525" s="35"/>
      <c r="AY525" s="35"/>
      <c r="AZ525" s="35"/>
      <c r="BA525" s="35"/>
      <c r="BB525" s="35"/>
      <c r="BC525" s="35"/>
      <c r="BD525" s="35"/>
      <c r="BE525" s="35"/>
      <c r="BF525" s="35"/>
      <c r="BG525" s="35"/>
      <c r="BH525" s="35"/>
      <c r="BI525" s="35"/>
      <c r="BJ525" s="35"/>
      <c r="BK525" s="35"/>
      <c r="BL525" s="35"/>
      <c r="BM525" s="161"/>
      <c r="BN525" s="161"/>
      <c r="BO525" s="161"/>
      <c r="BP525" s="161"/>
      <c r="BQ525" s="161"/>
      <c r="BR525" s="161"/>
      <c r="BT525" s="161"/>
      <c r="BU525" s="161"/>
    </row>
    <row r="526" spans="49:73" ht="44.25" customHeight="1" x14ac:dyDescent="0.25">
      <c r="AW526" s="35"/>
      <c r="AX526" s="35"/>
      <c r="AY526" s="35"/>
      <c r="AZ526" s="35"/>
      <c r="BA526" s="35"/>
      <c r="BB526" s="35"/>
      <c r="BC526" s="35"/>
      <c r="BD526" s="35"/>
      <c r="BE526" s="35"/>
      <c r="BF526" s="35"/>
      <c r="BG526" s="35"/>
      <c r="BH526" s="35"/>
      <c r="BI526" s="35"/>
      <c r="BJ526" s="35"/>
      <c r="BK526" s="35"/>
      <c r="BL526" s="35"/>
      <c r="BM526" s="161"/>
      <c r="BN526" s="161"/>
      <c r="BO526" s="161"/>
      <c r="BP526" s="161"/>
      <c r="BQ526" s="161"/>
      <c r="BR526" s="161"/>
      <c r="BT526" s="161"/>
      <c r="BU526" s="161"/>
    </row>
    <row r="527" spans="49:73" ht="44.25" customHeight="1" x14ac:dyDescent="0.25">
      <c r="AW527" s="35"/>
      <c r="AX527" s="35"/>
      <c r="AY527" s="35"/>
      <c r="AZ527" s="35"/>
      <c r="BA527" s="35"/>
      <c r="BB527" s="35"/>
      <c r="BC527" s="35"/>
      <c r="BD527" s="35"/>
      <c r="BE527" s="35"/>
      <c r="BF527" s="35"/>
      <c r="BG527" s="35"/>
      <c r="BH527" s="35"/>
      <c r="BI527" s="35"/>
      <c r="BJ527" s="35"/>
      <c r="BK527" s="35"/>
      <c r="BL527" s="35"/>
      <c r="BM527" s="161"/>
      <c r="BN527" s="161"/>
      <c r="BO527" s="161"/>
      <c r="BP527" s="161"/>
      <c r="BQ527" s="161"/>
      <c r="BR527" s="161"/>
      <c r="BT527" s="161"/>
      <c r="BU527" s="161"/>
    </row>
    <row r="528" spans="49:73" ht="44.25" customHeight="1" x14ac:dyDescent="0.25">
      <c r="AW528" s="35"/>
      <c r="AX528" s="35"/>
      <c r="AY528" s="35"/>
      <c r="AZ528" s="35"/>
      <c r="BA528" s="35"/>
      <c r="BB528" s="35"/>
      <c r="BC528" s="35"/>
      <c r="BD528" s="35"/>
      <c r="BE528" s="35"/>
      <c r="BF528" s="35"/>
      <c r="BG528" s="35"/>
      <c r="BH528" s="35"/>
      <c r="BI528" s="35"/>
      <c r="BJ528" s="35"/>
      <c r="BK528" s="35"/>
      <c r="BL528" s="35"/>
      <c r="BM528" s="161"/>
      <c r="BN528" s="161"/>
      <c r="BO528" s="161"/>
      <c r="BP528" s="161"/>
      <c r="BQ528" s="161"/>
      <c r="BR528" s="161"/>
      <c r="BT528" s="161"/>
      <c r="BU528" s="161"/>
    </row>
    <row r="529" spans="49:73" ht="44.25" customHeight="1" x14ac:dyDescent="0.25">
      <c r="AW529" s="35"/>
      <c r="AX529" s="35"/>
      <c r="AY529" s="35"/>
      <c r="AZ529" s="35"/>
      <c r="BA529" s="35"/>
      <c r="BB529" s="35"/>
      <c r="BC529" s="35"/>
      <c r="BD529" s="35"/>
      <c r="BE529" s="35"/>
      <c r="BF529" s="35"/>
      <c r="BG529" s="35"/>
      <c r="BH529" s="35"/>
      <c r="BI529" s="35"/>
      <c r="BJ529" s="35"/>
      <c r="BK529" s="35"/>
      <c r="BL529" s="35"/>
      <c r="BM529" s="161"/>
      <c r="BN529" s="161"/>
      <c r="BO529" s="161"/>
      <c r="BP529" s="161"/>
      <c r="BQ529" s="161"/>
      <c r="BR529" s="161"/>
      <c r="BT529" s="161"/>
      <c r="BU529" s="161"/>
    </row>
    <row r="530" spans="49:73" ht="44.25" customHeight="1" x14ac:dyDescent="0.25">
      <c r="AW530" s="35"/>
      <c r="AX530" s="35"/>
      <c r="AY530" s="35"/>
      <c r="AZ530" s="35"/>
      <c r="BA530" s="35"/>
      <c r="BB530" s="35"/>
      <c r="BC530" s="35"/>
      <c r="BD530" s="35"/>
      <c r="BE530" s="35"/>
      <c r="BF530" s="35"/>
      <c r="BG530" s="35"/>
      <c r="BH530" s="35"/>
      <c r="BI530" s="35"/>
      <c r="BJ530" s="35"/>
      <c r="BK530" s="35"/>
      <c r="BL530" s="35"/>
      <c r="BM530" s="161"/>
      <c r="BN530" s="161"/>
      <c r="BO530" s="161"/>
      <c r="BP530" s="161"/>
      <c r="BQ530" s="161"/>
      <c r="BR530" s="161"/>
      <c r="BT530" s="161"/>
      <c r="BU530" s="161"/>
    </row>
    <row r="531" spans="49:73" ht="44.25" customHeight="1" x14ac:dyDescent="0.25">
      <c r="AW531" s="35"/>
      <c r="AX531" s="35"/>
      <c r="AY531" s="35"/>
      <c r="AZ531" s="35"/>
      <c r="BA531" s="35"/>
      <c r="BB531" s="35"/>
      <c r="BC531" s="35"/>
      <c r="BD531" s="35"/>
      <c r="BE531" s="35"/>
      <c r="BF531" s="35"/>
      <c r="BG531" s="35"/>
      <c r="BH531" s="35"/>
      <c r="BI531" s="35"/>
      <c r="BJ531" s="35"/>
      <c r="BK531" s="35"/>
      <c r="BL531" s="35"/>
      <c r="BM531" s="161"/>
      <c r="BN531" s="161"/>
      <c r="BO531" s="161"/>
      <c r="BP531" s="161"/>
      <c r="BQ531" s="161"/>
      <c r="BR531" s="161"/>
      <c r="BT531" s="161"/>
      <c r="BU531" s="161"/>
    </row>
    <row r="532" spans="49:73" ht="44.25" customHeight="1" x14ac:dyDescent="0.25">
      <c r="AW532" s="35"/>
      <c r="AX532" s="35"/>
      <c r="AY532" s="35"/>
      <c r="AZ532" s="35"/>
      <c r="BA532" s="35"/>
      <c r="BB532" s="35"/>
      <c r="BC532" s="35"/>
      <c r="BD532" s="35"/>
      <c r="BE532" s="35"/>
      <c r="BF532" s="35"/>
      <c r="BG532" s="35"/>
      <c r="BH532" s="35"/>
      <c r="BI532" s="35"/>
      <c r="BJ532" s="35"/>
      <c r="BK532" s="35"/>
      <c r="BL532" s="35"/>
      <c r="BM532" s="161"/>
      <c r="BN532" s="161"/>
      <c r="BO532" s="161"/>
      <c r="BP532" s="161"/>
      <c r="BQ532" s="161"/>
      <c r="BR532" s="161"/>
      <c r="BT532" s="161"/>
      <c r="BU532" s="161"/>
    </row>
    <row r="533" spans="49:73" ht="44.25" customHeight="1" x14ac:dyDescent="0.25">
      <c r="AW533" s="35"/>
      <c r="AX533" s="35"/>
      <c r="AY533" s="35"/>
      <c r="AZ533" s="35"/>
      <c r="BA533" s="35"/>
      <c r="BB533" s="35"/>
      <c r="BC533" s="35"/>
      <c r="BD533" s="35"/>
      <c r="BE533" s="35"/>
      <c r="BF533" s="35"/>
      <c r="BG533" s="35"/>
      <c r="BH533" s="35"/>
      <c r="BI533" s="35"/>
      <c r="BJ533" s="35"/>
      <c r="BK533" s="35"/>
      <c r="BL533" s="35"/>
      <c r="BM533" s="161"/>
      <c r="BN533" s="161"/>
      <c r="BO533" s="161"/>
      <c r="BP533" s="161"/>
      <c r="BQ533" s="161"/>
      <c r="BR533" s="161"/>
      <c r="BT533" s="161"/>
      <c r="BU533" s="161"/>
    </row>
    <row r="534" spans="49:73" ht="44.25" customHeight="1" x14ac:dyDescent="0.25">
      <c r="AW534" s="35"/>
      <c r="AX534" s="35"/>
      <c r="AY534" s="35"/>
      <c r="AZ534" s="35"/>
      <c r="BA534" s="35"/>
      <c r="BB534" s="35"/>
      <c r="BC534" s="35"/>
      <c r="BD534" s="35"/>
      <c r="BE534" s="35"/>
      <c r="BF534" s="35"/>
      <c r="BG534" s="35"/>
      <c r="BH534" s="35"/>
      <c r="BI534" s="35"/>
      <c r="BJ534" s="35"/>
      <c r="BK534" s="35"/>
      <c r="BL534" s="35"/>
      <c r="BM534" s="161"/>
      <c r="BN534" s="161"/>
      <c r="BO534" s="161"/>
      <c r="BP534" s="161"/>
      <c r="BQ534" s="161"/>
      <c r="BR534" s="161"/>
      <c r="BT534" s="161"/>
      <c r="BU534" s="161"/>
    </row>
    <row r="535" spans="49:73" ht="44.25" customHeight="1" x14ac:dyDescent="0.25">
      <c r="AW535" s="35"/>
      <c r="AX535" s="35"/>
      <c r="AY535" s="35"/>
      <c r="AZ535" s="35"/>
      <c r="BA535" s="35"/>
      <c r="BB535" s="35"/>
      <c r="BC535" s="35"/>
      <c r="BD535" s="35"/>
      <c r="BE535" s="35"/>
      <c r="BF535" s="35"/>
      <c r="BG535" s="35"/>
      <c r="BH535" s="35"/>
      <c r="BI535" s="35"/>
      <c r="BJ535" s="35"/>
      <c r="BK535" s="35"/>
      <c r="BL535" s="35"/>
      <c r="BM535" s="161"/>
      <c r="BN535" s="161"/>
      <c r="BO535" s="161"/>
      <c r="BP535" s="161"/>
      <c r="BQ535" s="161"/>
      <c r="BR535" s="161"/>
      <c r="BT535" s="161"/>
      <c r="BU535" s="161"/>
    </row>
    <row r="536" spans="49:73" ht="44.25" customHeight="1" x14ac:dyDescent="0.25">
      <c r="AW536" s="35"/>
      <c r="AX536" s="35"/>
      <c r="AY536" s="35"/>
      <c r="AZ536" s="35"/>
      <c r="BA536" s="35"/>
      <c r="BB536" s="35"/>
      <c r="BC536" s="35"/>
      <c r="BD536" s="35"/>
      <c r="BE536" s="35"/>
      <c r="BF536" s="35"/>
      <c r="BG536" s="35"/>
      <c r="BH536" s="35"/>
      <c r="BI536" s="35"/>
      <c r="BJ536" s="35"/>
      <c r="BK536" s="35"/>
      <c r="BL536" s="35"/>
      <c r="BM536" s="161"/>
      <c r="BN536" s="161"/>
      <c r="BO536" s="161"/>
      <c r="BP536" s="161"/>
      <c r="BQ536" s="161"/>
      <c r="BR536" s="161"/>
      <c r="BT536" s="161"/>
      <c r="BU536" s="161"/>
    </row>
    <row r="537" spans="49:73" ht="44.25" customHeight="1" x14ac:dyDescent="0.25">
      <c r="AW537" s="35"/>
      <c r="AX537" s="35"/>
      <c r="AY537" s="35"/>
      <c r="AZ537" s="35"/>
      <c r="BA537" s="35"/>
      <c r="BB537" s="35"/>
      <c r="BC537" s="35"/>
      <c r="BD537" s="35"/>
      <c r="BE537" s="35"/>
      <c r="BF537" s="35"/>
      <c r="BG537" s="35"/>
      <c r="BH537" s="35"/>
      <c r="BI537" s="35"/>
      <c r="BJ537" s="35"/>
      <c r="BK537" s="35"/>
      <c r="BL537" s="35"/>
      <c r="BM537" s="161"/>
      <c r="BN537" s="161"/>
      <c r="BO537" s="161"/>
      <c r="BP537" s="161"/>
      <c r="BQ537" s="161"/>
      <c r="BR537" s="161"/>
      <c r="BT537" s="161"/>
      <c r="BU537" s="161"/>
    </row>
    <row r="538" spans="49:73" ht="44.25" customHeight="1" x14ac:dyDescent="0.25">
      <c r="AW538" s="35"/>
      <c r="AX538" s="35"/>
      <c r="AY538" s="35"/>
      <c r="AZ538" s="35"/>
      <c r="BA538" s="35"/>
      <c r="BB538" s="35"/>
      <c r="BC538" s="35"/>
      <c r="BD538" s="35"/>
      <c r="BE538" s="35"/>
      <c r="BF538" s="35"/>
      <c r="BG538" s="35"/>
      <c r="BH538" s="35"/>
      <c r="BI538" s="35"/>
      <c r="BJ538" s="35"/>
      <c r="BK538" s="35"/>
      <c r="BL538" s="35"/>
      <c r="BM538" s="161"/>
      <c r="BN538" s="161"/>
      <c r="BO538" s="161"/>
      <c r="BP538" s="161"/>
      <c r="BQ538" s="161"/>
      <c r="BR538" s="161"/>
      <c r="BT538" s="161"/>
      <c r="BU538" s="161"/>
    </row>
    <row r="539" spans="49:73" ht="44.25" customHeight="1" x14ac:dyDescent="0.25">
      <c r="AW539" s="35"/>
      <c r="AX539" s="35"/>
      <c r="AY539" s="35"/>
      <c r="AZ539" s="35"/>
      <c r="BA539" s="35"/>
      <c r="BB539" s="35"/>
      <c r="BC539" s="35"/>
      <c r="BD539" s="35"/>
      <c r="BE539" s="35"/>
      <c r="BF539" s="35"/>
      <c r="BG539" s="35"/>
      <c r="BH539" s="35"/>
      <c r="BI539" s="35"/>
      <c r="BJ539" s="35"/>
      <c r="BK539" s="35"/>
      <c r="BL539" s="35"/>
      <c r="BM539" s="161"/>
      <c r="BN539" s="161"/>
      <c r="BO539" s="161"/>
      <c r="BP539" s="161"/>
      <c r="BQ539" s="161"/>
      <c r="BR539" s="161"/>
      <c r="BT539" s="161"/>
      <c r="BU539" s="161"/>
    </row>
    <row r="540" spans="49:73" ht="44.25" customHeight="1" x14ac:dyDescent="0.25">
      <c r="AW540" s="35"/>
      <c r="AX540" s="35"/>
      <c r="AY540" s="35"/>
      <c r="AZ540" s="35"/>
      <c r="BA540" s="35"/>
      <c r="BB540" s="35"/>
      <c r="BC540" s="35"/>
      <c r="BD540" s="35"/>
      <c r="BE540" s="35"/>
      <c r="BF540" s="35"/>
      <c r="BG540" s="35"/>
      <c r="BH540" s="35"/>
      <c r="BI540" s="35"/>
      <c r="BJ540" s="35"/>
      <c r="BK540" s="35"/>
      <c r="BL540" s="35"/>
      <c r="BM540" s="161"/>
      <c r="BN540" s="161"/>
      <c r="BO540" s="161"/>
      <c r="BP540" s="161"/>
      <c r="BQ540" s="161"/>
      <c r="BR540" s="161"/>
      <c r="BT540" s="161"/>
      <c r="BU540" s="161"/>
    </row>
    <row r="541" spans="49:73" ht="44.25" customHeight="1" x14ac:dyDescent="0.25">
      <c r="AW541" s="35"/>
      <c r="AX541" s="35"/>
      <c r="AY541" s="35"/>
      <c r="AZ541" s="35"/>
      <c r="BA541" s="35"/>
      <c r="BB541" s="35"/>
      <c r="BC541" s="35"/>
      <c r="BD541" s="35"/>
      <c r="BE541" s="35"/>
      <c r="BF541" s="35"/>
      <c r="BG541" s="35"/>
      <c r="BH541" s="35"/>
      <c r="BI541" s="35"/>
      <c r="BJ541" s="35"/>
      <c r="BK541" s="35"/>
      <c r="BL541" s="35"/>
      <c r="BM541" s="161"/>
      <c r="BN541" s="161"/>
      <c r="BO541" s="161"/>
      <c r="BP541" s="161"/>
      <c r="BQ541" s="161"/>
      <c r="BR541" s="161"/>
      <c r="BT541" s="161"/>
      <c r="BU541" s="161"/>
    </row>
    <row r="542" spans="49:73" ht="44.25" customHeight="1" x14ac:dyDescent="0.25">
      <c r="AW542" s="35"/>
      <c r="AX542" s="35"/>
      <c r="AY542" s="35"/>
      <c r="AZ542" s="35"/>
      <c r="BA542" s="35"/>
      <c r="BB542" s="35"/>
      <c r="BC542" s="35"/>
      <c r="BD542" s="35"/>
      <c r="BE542" s="35"/>
      <c r="BF542" s="35"/>
      <c r="BG542" s="35"/>
      <c r="BH542" s="35"/>
      <c r="BI542" s="35"/>
      <c r="BJ542" s="35"/>
      <c r="BK542" s="35"/>
      <c r="BL542" s="35"/>
      <c r="BM542" s="161"/>
      <c r="BN542" s="161"/>
      <c r="BO542" s="161"/>
      <c r="BP542" s="161"/>
      <c r="BQ542" s="161"/>
      <c r="BR542" s="161"/>
      <c r="BT542" s="161"/>
      <c r="BU542" s="161"/>
    </row>
    <row r="543" spans="49:73" ht="44.25" customHeight="1" x14ac:dyDescent="0.25">
      <c r="AW543" s="35"/>
      <c r="AX543" s="35"/>
      <c r="AY543" s="35"/>
      <c r="AZ543" s="35"/>
      <c r="BA543" s="35"/>
      <c r="BB543" s="35"/>
      <c r="BC543" s="35"/>
      <c r="BD543" s="35"/>
      <c r="BE543" s="35"/>
      <c r="BF543" s="35"/>
      <c r="BG543" s="35"/>
      <c r="BH543" s="35"/>
      <c r="BI543" s="35"/>
      <c r="BJ543" s="35"/>
      <c r="BK543" s="35"/>
      <c r="BL543" s="35"/>
      <c r="BM543" s="161"/>
      <c r="BN543" s="161"/>
      <c r="BO543" s="161"/>
      <c r="BP543" s="161"/>
      <c r="BQ543" s="161"/>
      <c r="BR543" s="161"/>
      <c r="BT543" s="161"/>
      <c r="BU543" s="161"/>
    </row>
    <row r="544" spans="49:73" ht="44.25" customHeight="1" x14ac:dyDescent="0.25">
      <c r="AW544" s="35"/>
      <c r="AX544" s="35"/>
      <c r="AY544" s="35"/>
      <c r="AZ544" s="35"/>
      <c r="BA544" s="35"/>
      <c r="BB544" s="35"/>
      <c r="BC544" s="35"/>
      <c r="BD544" s="35"/>
      <c r="BE544" s="35"/>
      <c r="BF544" s="35"/>
      <c r="BG544" s="35"/>
      <c r="BH544" s="35"/>
      <c r="BI544" s="35"/>
      <c r="BJ544" s="35"/>
      <c r="BK544" s="35"/>
      <c r="BL544" s="35"/>
      <c r="BM544" s="161"/>
      <c r="BN544" s="161"/>
      <c r="BO544" s="161"/>
      <c r="BP544" s="161"/>
      <c r="BQ544" s="161"/>
      <c r="BR544" s="161"/>
      <c r="BT544" s="161"/>
      <c r="BU544" s="161"/>
    </row>
    <row r="545" spans="49:73" ht="44.25" customHeight="1" x14ac:dyDescent="0.25">
      <c r="AW545" s="35"/>
      <c r="AX545" s="35"/>
      <c r="AY545" s="35"/>
      <c r="AZ545" s="35"/>
      <c r="BA545" s="35"/>
      <c r="BB545" s="35"/>
      <c r="BC545" s="35"/>
      <c r="BD545" s="35"/>
      <c r="BE545" s="35"/>
      <c r="BF545" s="35"/>
      <c r="BG545" s="35"/>
      <c r="BH545" s="35"/>
      <c r="BI545" s="35"/>
      <c r="BJ545" s="35"/>
      <c r="BK545" s="35"/>
      <c r="BL545" s="35"/>
      <c r="BM545" s="161"/>
      <c r="BN545" s="161"/>
      <c r="BO545" s="161"/>
      <c r="BP545" s="161"/>
      <c r="BQ545" s="161"/>
      <c r="BR545" s="161"/>
      <c r="BT545" s="161"/>
      <c r="BU545" s="161"/>
    </row>
    <row r="546" spans="49:73" ht="44.25" customHeight="1" x14ac:dyDescent="0.25">
      <c r="AW546" s="35"/>
      <c r="AX546" s="35"/>
      <c r="AY546" s="35"/>
      <c r="AZ546" s="35"/>
      <c r="BA546" s="35"/>
      <c r="BB546" s="35"/>
      <c r="BC546" s="35"/>
      <c r="BD546" s="35"/>
      <c r="BE546" s="35"/>
      <c r="BF546" s="35"/>
      <c r="BG546" s="35"/>
      <c r="BH546" s="35"/>
      <c r="BI546" s="35"/>
      <c r="BJ546" s="35"/>
      <c r="BK546" s="35"/>
      <c r="BL546" s="35"/>
      <c r="BM546" s="161"/>
      <c r="BN546" s="161"/>
      <c r="BO546" s="161"/>
      <c r="BP546" s="161"/>
      <c r="BQ546" s="161"/>
      <c r="BR546" s="161"/>
      <c r="BT546" s="161"/>
      <c r="BU546" s="161"/>
    </row>
    <row r="547" spans="49:73" ht="44.25" customHeight="1" x14ac:dyDescent="0.25">
      <c r="AW547" s="35"/>
      <c r="AX547" s="35"/>
      <c r="AY547" s="35"/>
      <c r="AZ547" s="35"/>
      <c r="BA547" s="35"/>
      <c r="BB547" s="35"/>
      <c r="BC547" s="35"/>
      <c r="BD547" s="35"/>
      <c r="BE547" s="35"/>
      <c r="BF547" s="35"/>
      <c r="BG547" s="35"/>
      <c r="BH547" s="35"/>
      <c r="BI547" s="35"/>
      <c r="BJ547" s="35"/>
      <c r="BK547" s="35"/>
      <c r="BL547" s="35"/>
      <c r="BM547" s="161"/>
      <c r="BN547" s="161"/>
      <c r="BO547" s="161"/>
      <c r="BP547" s="161"/>
      <c r="BQ547" s="161"/>
      <c r="BR547" s="161"/>
      <c r="BT547" s="161"/>
      <c r="BU547" s="161"/>
    </row>
    <row r="548" spans="49:73" ht="44.25" customHeight="1" x14ac:dyDescent="0.25">
      <c r="AW548" s="35"/>
      <c r="AX548" s="35"/>
      <c r="AY548" s="35"/>
      <c r="AZ548" s="35"/>
      <c r="BA548" s="35"/>
      <c r="BB548" s="35"/>
      <c r="BC548" s="35"/>
      <c r="BD548" s="35"/>
      <c r="BE548" s="35"/>
      <c r="BF548" s="35"/>
      <c r="BG548" s="35"/>
      <c r="BH548" s="35"/>
      <c r="BI548" s="35"/>
      <c r="BJ548" s="35"/>
      <c r="BK548" s="35"/>
      <c r="BL548" s="35"/>
      <c r="BM548" s="161"/>
      <c r="BN548" s="161"/>
      <c r="BO548" s="161"/>
      <c r="BP548" s="161"/>
      <c r="BQ548" s="161"/>
      <c r="BR548" s="161"/>
      <c r="BT548" s="161"/>
      <c r="BU548" s="161"/>
    </row>
    <row r="549" spans="49:73" ht="44.25" customHeight="1" x14ac:dyDescent="0.25">
      <c r="AW549" s="35"/>
      <c r="AX549" s="35"/>
      <c r="AY549" s="35"/>
      <c r="AZ549" s="35"/>
      <c r="BA549" s="35"/>
      <c r="BB549" s="35"/>
      <c r="BC549" s="35"/>
      <c r="BD549" s="35"/>
      <c r="BE549" s="35"/>
      <c r="BF549" s="35"/>
      <c r="BG549" s="35"/>
      <c r="BH549" s="35"/>
      <c r="BI549" s="35"/>
      <c r="BJ549" s="35"/>
      <c r="BK549" s="35"/>
      <c r="BL549" s="35"/>
      <c r="BM549" s="161"/>
      <c r="BN549" s="161"/>
      <c r="BO549" s="161"/>
      <c r="BP549" s="161"/>
      <c r="BQ549" s="161"/>
      <c r="BR549" s="161"/>
      <c r="BT549" s="161"/>
      <c r="BU549" s="161"/>
    </row>
    <row r="550" spans="49:73" ht="44.25" customHeight="1" x14ac:dyDescent="0.25">
      <c r="AW550" s="35"/>
      <c r="AX550" s="35"/>
      <c r="AY550" s="35"/>
      <c r="AZ550" s="35"/>
      <c r="BA550" s="35"/>
      <c r="BB550" s="35"/>
      <c r="BC550" s="35"/>
      <c r="BD550" s="35"/>
      <c r="BE550" s="35"/>
      <c r="BF550" s="35"/>
      <c r="BG550" s="35"/>
      <c r="BH550" s="35"/>
      <c r="BI550" s="35"/>
      <c r="BJ550" s="35"/>
      <c r="BK550" s="35"/>
      <c r="BL550" s="35"/>
      <c r="BM550" s="161"/>
      <c r="BN550" s="161"/>
      <c r="BO550" s="161"/>
      <c r="BP550" s="161"/>
      <c r="BQ550" s="161"/>
      <c r="BR550" s="161"/>
      <c r="BT550" s="161"/>
      <c r="BU550" s="161"/>
    </row>
    <row r="551" spans="49:73" ht="44.25" customHeight="1" x14ac:dyDescent="0.25">
      <c r="AW551" s="35"/>
      <c r="AX551" s="35"/>
      <c r="AY551" s="35"/>
      <c r="AZ551" s="35"/>
      <c r="BA551" s="35"/>
      <c r="BB551" s="35"/>
      <c r="BC551" s="35"/>
      <c r="BD551" s="35"/>
      <c r="BE551" s="35"/>
      <c r="BF551" s="35"/>
      <c r="BG551" s="35"/>
      <c r="BH551" s="35"/>
      <c r="BI551" s="35"/>
      <c r="BJ551" s="35"/>
      <c r="BK551" s="35"/>
      <c r="BL551" s="35"/>
      <c r="BM551" s="161"/>
      <c r="BN551" s="161"/>
      <c r="BO551" s="161"/>
      <c r="BP551" s="161"/>
      <c r="BQ551" s="161"/>
      <c r="BR551" s="161"/>
      <c r="BT551" s="161"/>
      <c r="BU551" s="161"/>
    </row>
    <row r="552" spans="49:73" ht="44.25" customHeight="1" x14ac:dyDescent="0.25">
      <c r="AW552" s="35"/>
      <c r="AX552" s="35"/>
      <c r="AY552" s="35"/>
      <c r="AZ552" s="35"/>
      <c r="BA552" s="35"/>
      <c r="BB552" s="35"/>
      <c r="BC552" s="35"/>
      <c r="BD552" s="35"/>
      <c r="BE552" s="35"/>
      <c r="BF552" s="35"/>
      <c r="BG552" s="35"/>
      <c r="BH552" s="35"/>
      <c r="BI552" s="35"/>
      <c r="BJ552" s="35"/>
      <c r="BK552" s="35"/>
      <c r="BL552" s="35"/>
      <c r="BM552" s="161"/>
      <c r="BN552" s="161"/>
      <c r="BO552" s="161"/>
      <c r="BP552" s="161"/>
      <c r="BQ552" s="161"/>
      <c r="BR552" s="161"/>
      <c r="BT552" s="161"/>
      <c r="BU552" s="161"/>
    </row>
    <row r="553" spans="49:73" ht="44.25" customHeight="1" x14ac:dyDescent="0.25">
      <c r="AW553" s="35"/>
      <c r="AX553" s="35"/>
      <c r="AY553" s="35"/>
      <c r="AZ553" s="35"/>
      <c r="BA553" s="35"/>
      <c r="BB553" s="35"/>
      <c r="BC553" s="35"/>
      <c r="BD553" s="35"/>
      <c r="BE553" s="35"/>
      <c r="BF553" s="35"/>
      <c r="BG553" s="35"/>
      <c r="BH553" s="35"/>
      <c r="BI553" s="35"/>
      <c r="BJ553" s="35"/>
      <c r="BK553" s="35"/>
      <c r="BL553" s="35"/>
      <c r="BM553" s="161"/>
      <c r="BN553" s="161"/>
      <c r="BO553" s="161"/>
      <c r="BP553" s="161"/>
      <c r="BQ553" s="161"/>
      <c r="BR553" s="161"/>
      <c r="BT553" s="161"/>
      <c r="BU553" s="161"/>
    </row>
    <row r="554" spans="49:73" ht="44.25" customHeight="1" x14ac:dyDescent="0.25">
      <c r="AW554" s="35"/>
      <c r="AX554" s="35"/>
      <c r="AY554" s="35"/>
      <c r="AZ554" s="35"/>
      <c r="BA554" s="35"/>
      <c r="BB554" s="35"/>
      <c r="BC554" s="35"/>
      <c r="BD554" s="35"/>
      <c r="BE554" s="35"/>
      <c r="BF554" s="35"/>
      <c r="BG554" s="35"/>
      <c r="BH554" s="35"/>
      <c r="BI554" s="35"/>
      <c r="BJ554" s="35"/>
      <c r="BK554" s="35"/>
      <c r="BL554" s="35"/>
      <c r="BM554" s="161"/>
      <c r="BN554" s="161"/>
      <c r="BO554" s="161"/>
      <c r="BP554" s="161"/>
      <c r="BQ554" s="161"/>
      <c r="BR554" s="161"/>
      <c r="BT554" s="161"/>
      <c r="BU554" s="161"/>
    </row>
    <row r="555" spans="49:73" ht="44.25" customHeight="1" x14ac:dyDescent="0.25">
      <c r="AW555" s="35"/>
      <c r="AX555" s="35"/>
      <c r="AY555" s="35"/>
      <c r="AZ555" s="35"/>
      <c r="BA555" s="35"/>
      <c r="BB555" s="35"/>
      <c r="BC555" s="35"/>
      <c r="BD555" s="35"/>
      <c r="BE555" s="35"/>
      <c r="BF555" s="35"/>
      <c r="BG555" s="35"/>
      <c r="BH555" s="35"/>
      <c r="BI555" s="35"/>
      <c r="BJ555" s="35"/>
      <c r="BK555" s="35"/>
      <c r="BL555" s="35"/>
      <c r="BM555" s="161"/>
      <c r="BN555" s="161"/>
      <c r="BO555" s="161"/>
      <c r="BP555" s="161"/>
      <c r="BQ555" s="161"/>
      <c r="BR555" s="161"/>
      <c r="BT555" s="161"/>
      <c r="BU555" s="161"/>
    </row>
    <row r="556" spans="49:73" ht="44.25" customHeight="1" x14ac:dyDescent="0.25">
      <c r="AW556" s="35"/>
      <c r="AX556" s="35"/>
      <c r="AY556" s="35"/>
      <c r="AZ556" s="35"/>
      <c r="BA556" s="35"/>
      <c r="BB556" s="35"/>
      <c r="BC556" s="35"/>
      <c r="BD556" s="35"/>
      <c r="BE556" s="35"/>
      <c r="BF556" s="35"/>
      <c r="BG556" s="35"/>
      <c r="BH556" s="35"/>
      <c r="BI556" s="35"/>
      <c r="BJ556" s="35"/>
      <c r="BK556" s="35"/>
      <c r="BL556" s="35"/>
      <c r="BM556" s="161"/>
      <c r="BN556" s="161"/>
      <c r="BO556" s="161"/>
      <c r="BP556" s="161"/>
      <c r="BQ556" s="161"/>
      <c r="BR556" s="161"/>
      <c r="BT556" s="161"/>
      <c r="BU556" s="161"/>
    </row>
    <row r="557" spans="49:73" ht="44.25" customHeight="1" x14ac:dyDescent="0.25">
      <c r="AW557" s="35"/>
      <c r="AX557" s="35"/>
      <c r="AY557" s="35"/>
      <c r="AZ557" s="35"/>
      <c r="BA557" s="35"/>
      <c r="BB557" s="35"/>
      <c r="BC557" s="35"/>
      <c r="BD557" s="35"/>
      <c r="BE557" s="35"/>
      <c r="BF557" s="35"/>
      <c r="BG557" s="35"/>
      <c r="BH557" s="35"/>
      <c r="BI557" s="35"/>
      <c r="BJ557" s="35"/>
      <c r="BK557" s="35"/>
      <c r="BL557" s="35"/>
      <c r="BM557" s="161"/>
      <c r="BN557" s="161"/>
      <c r="BO557" s="161"/>
      <c r="BP557" s="161"/>
      <c r="BQ557" s="161"/>
      <c r="BR557" s="161"/>
      <c r="BT557" s="161"/>
      <c r="BU557" s="161"/>
    </row>
    <row r="558" spans="49:73" ht="44.25" customHeight="1" x14ac:dyDescent="0.25">
      <c r="AW558" s="35"/>
      <c r="AX558" s="35"/>
      <c r="AY558" s="35"/>
      <c r="AZ558" s="35"/>
      <c r="BA558" s="35"/>
      <c r="BB558" s="35"/>
      <c r="BC558" s="35"/>
      <c r="BD558" s="35"/>
      <c r="BE558" s="35"/>
      <c r="BF558" s="35"/>
      <c r="BG558" s="35"/>
      <c r="BH558" s="35"/>
      <c r="BI558" s="35"/>
      <c r="BJ558" s="35"/>
      <c r="BK558" s="35"/>
      <c r="BL558" s="35"/>
      <c r="BM558" s="161"/>
      <c r="BN558" s="161"/>
      <c r="BO558" s="161"/>
      <c r="BP558" s="161"/>
      <c r="BQ558" s="161"/>
      <c r="BR558" s="161"/>
      <c r="BT558" s="161"/>
      <c r="BU558" s="161"/>
    </row>
    <row r="559" spans="49:73" ht="44.25" customHeight="1" x14ac:dyDescent="0.25">
      <c r="AW559" s="35"/>
      <c r="AX559" s="35"/>
      <c r="AY559" s="35"/>
      <c r="AZ559" s="35"/>
      <c r="BA559" s="35"/>
      <c r="BB559" s="35"/>
      <c r="BC559" s="35"/>
      <c r="BD559" s="35"/>
      <c r="BE559" s="35"/>
      <c r="BF559" s="35"/>
      <c r="BG559" s="35"/>
      <c r="BH559" s="35"/>
      <c r="BI559" s="35"/>
      <c r="BJ559" s="35"/>
      <c r="BK559" s="35"/>
      <c r="BL559" s="35"/>
      <c r="BM559" s="161"/>
      <c r="BN559" s="161"/>
      <c r="BO559" s="161"/>
      <c r="BP559" s="161"/>
      <c r="BQ559" s="161"/>
      <c r="BR559" s="161"/>
      <c r="BT559" s="161"/>
      <c r="BU559" s="161"/>
    </row>
    <row r="560" spans="49:73" ht="44.25" customHeight="1" x14ac:dyDescent="0.25">
      <c r="AW560" s="35"/>
      <c r="AX560" s="35"/>
      <c r="AY560" s="35"/>
      <c r="AZ560" s="35"/>
      <c r="BA560" s="35"/>
      <c r="BB560" s="35"/>
      <c r="BC560" s="35"/>
      <c r="BD560" s="35"/>
      <c r="BE560" s="35"/>
      <c r="BF560" s="35"/>
      <c r="BG560" s="35"/>
      <c r="BH560" s="35"/>
      <c r="BI560" s="35"/>
      <c r="BJ560" s="35"/>
      <c r="BK560" s="35"/>
      <c r="BL560" s="35"/>
      <c r="BM560" s="161"/>
      <c r="BN560" s="161"/>
      <c r="BO560" s="161"/>
      <c r="BP560" s="161"/>
      <c r="BQ560" s="161"/>
      <c r="BR560" s="161"/>
      <c r="BT560" s="161"/>
      <c r="BU560" s="161"/>
    </row>
    <row r="561" spans="49:73" ht="44.25" customHeight="1" x14ac:dyDescent="0.25">
      <c r="AW561" s="35"/>
      <c r="AX561" s="35"/>
      <c r="AY561" s="35"/>
      <c r="AZ561" s="35"/>
      <c r="BA561" s="35"/>
      <c r="BB561" s="35"/>
      <c r="BC561" s="35"/>
      <c r="BD561" s="35"/>
      <c r="BE561" s="35"/>
      <c r="BF561" s="35"/>
      <c r="BG561" s="35"/>
      <c r="BH561" s="35"/>
      <c r="BI561" s="35"/>
      <c r="BJ561" s="35"/>
      <c r="BK561" s="35"/>
      <c r="BL561" s="35"/>
      <c r="BM561" s="161"/>
      <c r="BN561" s="161"/>
      <c r="BO561" s="161"/>
      <c r="BP561" s="161"/>
      <c r="BQ561" s="161"/>
      <c r="BR561" s="161"/>
      <c r="BT561" s="161"/>
      <c r="BU561" s="161"/>
    </row>
    <row r="562" spans="49:73" ht="44.25" customHeight="1" x14ac:dyDescent="0.25">
      <c r="AW562" s="35"/>
      <c r="AX562" s="35"/>
      <c r="AY562" s="35"/>
      <c r="AZ562" s="35"/>
      <c r="BA562" s="35"/>
      <c r="BB562" s="35"/>
      <c r="BC562" s="35"/>
      <c r="BD562" s="35"/>
      <c r="BE562" s="35"/>
      <c r="BF562" s="35"/>
      <c r="BG562" s="35"/>
      <c r="BH562" s="35"/>
      <c r="BI562" s="35"/>
      <c r="BJ562" s="35"/>
      <c r="BK562" s="35"/>
      <c r="BL562" s="35"/>
      <c r="BM562" s="161"/>
      <c r="BN562" s="161"/>
      <c r="BO562" s="161"/>
      <c r="BP562" s="161"/>
      <c r="BQ562" s="161"/>
      <c r="BR562" s="161"/>
      <c r="BT562" s="161"/>
      <c r="BU562" s="161"/>
    </row>
    <row r="563" spans="49:73" ht="44.25" customHeight="1" x14ac:dyDescent="0.25">
      <c r="AW563" s="35"/>
      <c r="AX563" s="35"/>
      <c r="AY563" s="35"/>
      <c r="AZ563" s="35"/>
      <c r="BA563" s="35"/>
      <c r="BB563" s="35"/>
      <c r="BC563" s="35"/>
      <c r="BD563" s="35"/>
      <c r="BE563" s="35"/>
      <c r="BF563" s="35"/>
      <c r="BG563" s="35"/>
      <c r="BH563" s="35"/>
      <c r="BI563" s="35"/>
      <c r="BJ563" s="35"/>
      <c r="BK563" s="35"/>
      <c r="BL563" s="35"/>
      <c r="BM563" s="161"/>
      <c r="BN563" s="161"/>
      <c r="BO563" s="161"/>
      <c r="BP563" s="161"/>
      <c r="BQ563" s="161"/>
      <c r="BR563" s="161"/>
      <c r="BT563" s="161"/>
      <c r="BU563" s="161"/>
    </row>
    <row r="564" spans="49:73" ht="44.25" customHeight="1" x14ac:dyDescent="0.25">
      <c r="AW564" s="35"/>
      <c r="AX564" s="35"/>
      <c r="AY564" s="35"/>
      <c r="AZ564" s="35"/>
      <c r="BA564" s="35"/>
      <c r="BB564" s="35"/>
      <c r="BC564" s="35"/>
      <c r="BD564" s="35"/>
      <c r="BE564" s="35"/>
      <c r="BF564" s="35"/>
      <c r="BG564" s="35"/>
      <c r="BH564" s="35"/>
      <c r="BI564" s="35"/>
      <c r="BJ564" s="35"/>
      <c r="BK564" s="35"/>
      <c r="BL564" s="35"/>
      <c r="BM564" s="161"/>
      <c r="BN564" s="161"/>
      <c r="BO564" s="161"/>
      <c r="BP564" s="161"/>
      <c r="BQ564" s="161"/>
      <c r="BR564" s="161"/>
      <c r="BT564" s="161"/>
      <c r="BU564" s="161"/>
    </row>
    <row r="565" spans="49:73" ht="44.25" customHeight="1" x14ac:dyDescent="0.25">
      <c r="AW565" s="35"/>
      <c r="AX565" s="35"/>
      <c r="AY565" s="35"/>
      <c r="AZ565" s="35"/>
      <c r="BA565" s="35"/>
      <c r="BB565" s="35"/>
      <c r="BC565" s="35"/>
      <c r="BD565" s="35"/>
      <c r="BE565" s="35"/>
      <c r="BF565" s="35"/>
      <c r="BG565" s="35"/>
      <c r="BH565" s="35"/>
      <c r="BI565" s="35"/>
      <c r="BJ565" s="35"/>
      <c r="BK565" s="35"/>
      <c r="BL565" s="35"/>
      <c r="BM565" s="161"/>
      <c r="BN565" s="161"/>
      <c r="BO565" s="161"/>
      <c r="BP565" s="161"/>
      <c r="BQ565" s="161"/>
      <c r="BR565" s="161"/>
      <c r="BT565" s="161"/>
      <c r="BU565" s="161"/>
    </row>
    <row r="566" spans="49:73" ht="44.25" customHeight="1" x14ac:dyDescent="0.25">
      <c r="AW566" s="35"/>
      <c r="AX566" s="35"/>
      <c r="AY566" s="35"/>
      <c r="AZ566" s="35"/>
      <c r="BA566" s="35"/>
      <c r="BB566" s="35"/>
      <c r="BC566" s="35"/>
      <c r="BD566" s="35"/>
      <c r="BE566" s="35"/>
      <c r="BF566" s="35"/>
      <c r="BG566" s="35"/>
      <c r="BH566" s="35"/>
      <c r="BI566" s="35"/>
      <c r="BJ566" s="35"/>
      <c r="BK566" s="35"/>
      <c r="BL566" s="35"/>
      <c r="BM566" s="161"/>
      <c r="BN566" s="161"/>
      <c r="BO566" s="161"/>
      <c r="BP566" s="161"/>
      <c r="BQ566" s="161"/>
      <c r="BR566" s="161"/>
      <c r="BT566" s="161"/>
      <c r="BU566" s="161"/>
    </row>
    <row r="567" spans="49:73" ht="44.25" customHeight="1" x14ac:dyDescent="0.25">
      <c r="AW567" s="35"/>
      <c r="AX567" s="35"/>
      <c r="AY567" s="35"/>
      <c r="AZ567" s="35"/>
      <c r="BA567" s="35"/>
      <c r="BB567" s="35"/>
      <c r="BC567" s="35"/>
      <c r="BD567" s="35"/>
      <c r="BE567" s="35"/>
      <c r="BF567" s="35"/>
      <c r="BG567" s="35"/>
      <c r="BH567" s="35"/>
      <c r="BI567" s="35"/>
      <c r="BJ567" s="35"/>
      <c r="BK567" s="35"/>
      <c r="BL567" s="35"/>
      <c r="BM567" s="161"/>
      <c r="BN567" s="161"/>
      <c r="BO567" s="161"/>
      <c r="BP567" s="161"/>
      <c r="BQ567" s="161"/>
      <c r="BR567" s="161"/>
      <c r="BT567" s="161"/>
      <c r="BU567" s="161"/>
    </row>
    <row r="568" spans="49:73" ht="44.25" customHeight="1" x14ac:dyDescent="0.25">
      <c r="AW568" s="35"/>
      <c r="AX568" s="35"/>
      <c r="AY568" s="35"/>
      <c r="AZ568" s="35"/>
      <c r="BA568" s="35"/>
      <c r="BB568" s="35"/>
      <c r="BC568" s="35"/>
      <c r="BD568" s="35"/>
      <c r="BE568" s="35"/>
      <c r="BF568" s="35"/>
      <c r="BG568" s="35"/>
      <c r="BH568" s="35"/>
      <c r="BI568" s="35"/>
      <c r="BJ568" s="35"/>
      <c r="BK568" s="35"/>
      <c r="BL568" s="35"/>
      <c r="BM568" s="161"/>
      <c r="BN568" s="161"/>
      <c r="BO568" s="161"/>
      <c r="BP568" s="161"/>
      <c r="BQ568" s="161"/>
      <c r="BR568" s="161"/>
      <c r="BT568" s="161"/>
      <c r="BU568" s="161"/>
    </row>
    <row r="569" spans="49:73" ht="44.25" customHeight="1" x14ac:dyDescent="0.25">
      <c r="AW569" s="35"/>
      <c r="AX569" s="35"/>
      <c r="AY569" s="35"/>
      <c r="AZ569" s="35"/>
      <c r="BA569" s="35"/>
      <c r="BB569" s="35"/>
      <c r="BC569" s="35"/>
      <c r="BD569" s="35"/>
      <c r="BE569" s="35"/>
      <c r="BF569" s="35"/>
      <c r="BG569" s="35"/>
      <c r="BH569" s="35"/>
      <c r="BI569" s="35"/>
      <c r="BJ569" s="35"/>
      <c r="BK569" s="35"/>
      <c r="BL569" s="35"/>
      <c r="BM569" s="161"/>
      <c r="BN569" s="161"/>
      <c r="BO569" s="161"/>
      <c r="BP569" s="161"/>
      <c r="BQ569" s="161"/>
      <c r="BR569" s="161"/>
      <c r="BT569" s="161"/>
      <c r="BU569" s="161"/>
    </row>
    <row r="570" spans="49:73" ht="44.25" customHeight="1" x14ac:dyDescent="0.25">
      <c r="AW570" s="35"/>
      <c r="AX570" s="35"/>
      <c r="AY570" s="35"/>
      <c r="AZ570" s="35"/>
      <c r="BA570" s="35"/>
      <c r="BB570" s="35"/>
      <c r="BC570" s="35"/>
      <c r="BD570" s="35"/>
      <c r="BE570" s="35"/>
      <c r="BF570" s="35"/>
      <c r="BG570" s="35"/>
      <c r="BH570" s="35"/>
      <c r="BI570" s="35"/>
      <c r="BJ570" s="35"/>
      <c r="BK570" s="35"/>
      <c r="BL570" s="35"/>
      <c r="BM570" s="161"/>
      <c r="BN570" s="161"/>
      <c r="BO570" s="161"/>
      <c r="BP570" s="161"/>
      <c r="BQ570" s="161"/>
      <c r="BR570" s="161"/>
      <c r="BT570" s="161"/>
      <c r="BU570" s="161"/>
    </row>
    <row r="571" spans="49:73" ht="44.25" customHeight="1" x14ac:dyDescent="0.25">
      <c r="AW571" s="35"/>
      <c r="AX571" s="35"/>
      <c r="AY571" s="35"/>
      <c r="AZ571" s="35"/>
      <c r="BA571" s="35"/>
      <c r="BB571" s="35"/>
      <c r="BC571" s="35"/>
      <c r="BD571" s="35"/>
      <c r="BE571" s="35"/>
      <c r="BF571" s="35"/>
      <c r="BG571" s="35"/>
      <c r="BH571" s="35"/>
      <c r="BI571" s="35"/>
      <c r="BJ571" s="35"/>
      <c r="BK571" s="35"/>
      <c r="BL571" s="35"/>
      <c r="BM571" s="161"/>
      <c r="BN571" s="161"/>
      <c r="BO571" s="161"/>
      <c r="BP571" s="161"/>
      <c r="BQ571" s="161"/>
      <c r="BR571" s="161"/>
      <c r="BT571" s="161"/>
      <c r="BU571" s="161"/>
    </row>
    <row r="572" spans="49:73" ht="44.25" customHeight="1" x14ac:dyDescent="0.25">
      <c r="AW572" s="35"/>
      <c r="AX572" s="35"/>
      <c r="AY572" s="35"/>
      <c r="AZ572" s="35"/>
      <c r="BA572" s="35"/>
      <c r="BB572" s="35"/>
      <c r="BC572" s="35"/>
      <c r="BD572" s="35"/>
      <c r="BE572" s="35"/>
      <c r="BF572" s="35"/>
      <c r="BG572" s="35"/>
      <c r="BH572" s="35"/>
      <c r="BI572" s="35"/>
      <c r="BJ572" s="35"/>
      <c r="BK572" s="35"/>
      <c r="BL572" s="35"/>
      <c r="BM572" s="161"/>
      <c r="BN572" s="161"/>
      <c r="BO572" s="161"/>
      <c r="BP572" s="161"/>
      <c r="BQ572" s="161"/>
      <c r="BR572" s="161"/>
      <c r="BT572" s="161"/>
      <c r="BU572" s="161"/>
    </row>
    <row r="573" spans="49:73" ht="44.25" customHeight="1" x14ac:dyDescent="0.25">
      <c r="AW573" s="35"/>
      <c r="AX573" s="35"/>
      <c r="AY573" s="35"/>
      <c r="AZ573" s="35"/>
      <c r="BA573" s="35"/>
      <c r="BB573" s="35"/>
      <c r="BC573" s="35"/>
      <c r="BD573" s="35"/>
      <c r="BE573" s="35"/>
      <c r="BF573" s="35"/>
      <c r="BG573" s="35"/>
      <c r="BH573" s="35"/>
      <c r="BI573" s="35"/>
      <c r="BJ573" s="35"/>
      <c r="BK573" s="35"/>
      <c r="BL573" s="35"/>
      <c r="BM573" s="161"/>
      <c r="BN573" s="161"/>
      <c r="BO573" s="161"/>
      <c r="BP573" s="161"/>
      <c r="BQ573" s="161"/>
      <c r="BR573" s="161"/>
      <c r="BT573" s="161"/>
      <c r="BU573" s="161"/>
    </row>
    <row r="574" spans="49:73" ht="44.25" customHeight="1" x14ac:dyDescent="0.25">
      <c r="AW574" s="35"/>
      <c r="AX574" s="35"/>
      <c r="AY574" s="35"/>
      <c r="AZ574" s="35"/>
      <c r="BA574" s="35"/>
      <c r="BB574" s="35"/>
      <c r="BC574" s="35"/>
      <c r="BD574" s="35"/>
      <c r="BE574" s="35"/>
      <c r="BF574" s="35"/>
      <c r="BG574" s="35"/>
      <c r="BH574" s="35"/>
      <c r="BI574" s="35"/>
      <c r="BJ574" s="35"/>
      <c r="BK574" s="35"/>
      <c r="BL574" s="35"/>
      <c r="BM574" s="161"/>
      <c r="BN574" s="161"/>
      <c r="BO574" s="161"/>
      <c r="BP574" s="161"/>
      <c r="BQ574" s="161"/>
      <c r="BR574" s="161"/>
      <c r="BT574" s="161"/>
      <c r="BU574" s="161"/>
    </row>
    <row r="575" spans="49:73" ht="44.25" customHeight="1" x14ac:dyDescent="0.25">
      <c r="AW575" s="35"/>
      <c r="AX575" s="35"/>
      <c r="AY575" s="35"/>
      <c r="AZ575" s="35"/>
      <c r="BA575" s="35"/>
      <c r="BB575" s="35"/>
      <c r="BC575" s="35"/>
      <c r="BD575" s="35"/>
      <c r="BE575" s="35"/>
      <c r="BF575" s="35"/>
      <c r="BG575" s="35"/>
      <c r="BH575" s="35"/>
      <c r="BI575" s="35"/>
      <c r="BJ575" s="35"/>
      <c r="BK575" s="35"/>
      <c r="BL575" s="35"/>
      <c r="BM575" s="161"/>
      <c r="BN575" s="161"/>
      <c r="BO575" s="161"/>
      <c r="BP575" s="161"/>
      <c r="BQ575" s="161"/>
      <c r="BR575" s="161"/>
      <c r="BT575" s="161"/>
      <c r="BU575" s="161"/>
    </row>
    <row r="576" spans="49:73" ht="44.25" customHeight="1" x14ac:dyDescent="0.25">
      <c r="AW576" s="35"/>
      <c r="AX576" s="35"/>
      <c r="AY576" s="35"/>
      <c r="AZ576" s="35"/>
      <c r="BA576" s="35"/>
      <c r="BB576" s="35"/>
      <c r="BC576" s="35"/>
      <c r="BD576" s="35"/>
      <c r="BE576" s="35"/>
      <c r="BF576" s="35"/>
      <c r="BG576" s="35"/>
      <c r="BH576" s="35"/>
      <c r="BI576" s="35"/>
      <c r="BJ576" s="35"/>
      <c r="BK576" s="35"/>
      <c r="BL576" s="35"/>
      <c r="BM576" s="161"/>
      <c r="BN576" s="161"/>
      <c r="BO576" s="161"/>
      <c r="BP576" s="161"/>
      <c r="BQ576" s="161"/>
      <c r="BR576" s="161"/>
      <c r="BT576" s="161"/>
      <c r="BU576" s="161"/>
    </row>
    <row r="577" spans="49:73" ht="44.25" customHeight="1" x14ac:dyDescent="0.25">
      <c r="AW577" s="35"/>
      <c r="AX577" s="35"/>
      <c r="AY577" s="35"/>
      <c r="AZ577" s="35"/>
      <c r="BA577" s="35"/>
      <c r="BB577" s="35"/>
      <c r="BC577" s="35"/>
      <c r="BD577" s="35"/>
      <c r="BE577" s="35"/>
      <c r="BF577" s="35"/>
      <c r="BG577" s="35"/>
      <c r="BH577" s="35"/>
      <c r="BI577" s="35"/>
      <c r="BJ577" s="35"/>
      <c r="BK577" s="35"/>
      <c r="BL577" s="35"/>
      <c r="BM577" s="161"/>
      <c r="BN577" s="161"/>
      <c r="BO577" s="161"/>
      <c r="BP577" s="161"/>
      <c r="BQ577" s="161"/>
      <c r="BR577" s="161"/>
      <c r="BT577" s="161"/>
      <c r="BU577" s="161"/>
    </row>
    <row r="578" spans="49:73" ht="44.25" customHeight="1" x14ac:dyDescent="0.25">
      <c r="AW578" s="35"/>
      <c r="AX578" s="35"/>
      <c r="AY578" s="35"/>
      <c r="AZ578" s="35"/>
      <c r="BA578" s="35"/>
      <c r="BB578" s="35"/>
      <c r="BC578" s="35"/>
      <c r="BD578" s="35"/>
      <c r="BE578" s="35"/>
      <c r="BF578" s="35"/>
      <c r="BG578" s="35"/>
      <c r="BH578" s="35"/>
      <c r="BI578" s="35"/>
      <c r="BJ578" s="35"/>
      <c r="BK578" s="35"/>
      <c r="BL578" s="35"/>
      <c r="BM578" s="161"/>
      <c r="BN578" s="161"/>
      <c r="BO578" s="161"/>
      <c r="BP578" s="161"/>
      <c r="BQ578" s="161"/>
      <c r="BR578" s="161"/>
      <c r="BT578" s="161"/>
      <c r="BU578" s="161"/>
    </row>
    <row r="579" spans="49:73" ht="44.25" customHeight="1" x14ac:dyDescent="0.25">
      <c r="AW579" s="35"/>
      <c r="AX579" s="35"/>
      <c r="AY579" s="35"/>
      <c r="AZ579" s="35"/>
      <c r="BA579" s="35"/>
      <c r="BB579" s="35"/>
      <c r="BC579" s="35"/>
      <c r="BD579" s="35"/>
      <c r="BE579" s="35"/>
      <c r="BF579" s="35"/>
      <c r="BG579" s="35"/>
      <c r="BH579" s="35"/>
      <c r="BI579" s="35"/>
      <c r="BJ579" s="35"/>
      <c r="BK579" s="35"/>
      <c r="BL579" s="35"/>
      <c r="BM579" s="161"/>
      <c r="BN579" s="161"/>
      <c r="BO579" s="161"/>
      <c r="BP579" s="161"/>
      <c r="BQ579" s="161"/>
      <c r="BR579" s="161"/>
      <c r="BT579" s="161"/>
      <c r="BU579" s="161"/>
    </row>
    <row r="580" spans="49:73" ht="44.25" customHeight="1" x14ac:dyDescent="0.25">
      <c r="AW580" s="35"/>
      <c r="AX580" s="35"/>
      <c r="AY580" s="35"/>
      <c r="AZ580" s="35"/>
      <c r="BA580" s="35"/>
      <c r="BB580" s="35"/>
      <c r="BC580" s="35"/>
      <c r="BD580" s="35"/>
      <c r="BE580" s="35"/>
      <c r="BF580" s="35"/>
      <c r="BG580" s="35"/>
      <c r="BH580" s="35"/>
      <c r="BI580" s="35"/>
      <c r="BJ580" s="35"/>
      <c r="BK580" s="35"/>
      <c r="BL580" s="35"/>
      <c r="BM580" s="161"/>
      <c r="BN580" s="161"/>
      <c r="BO580" s="161"/>
      <c r="BP580" s="161"/>
      <c r="BQ580" s="161"/>
      <c r="BR580" s="161"/>
      <c r="BT580" s="161"/>
      <c r="BU580" s="161"/>
    </row>
    <row r="581" spans="49:73" ht="44.25" customHeight="1" x14ac:dyDescent="0.25">
      <c r="AW581" s="35"/>
      <c r="AX581" s="35"/>
      <c r="AY581" s="35"/>
      <c r="AZ581" s="35"/>
      <c r="BA581" s="35"/>
      <c r="BB581" s="35"/>
      <c r="BC581" s="35"/>
      <c r="BD581" s="35"/>
      <c r="BE581" s="35"/>
      <c r="BF581" s="35"/>
      <c r="BG581" s="35"/>
      <c r="BH581" s="35"/>
      <c r="BI581" s="35"/>
      <c r="BJ581" s="35"/>
      <c r="BK581" s="35"/>
      <c r="BL581" s="35"/>
      <c r="BM581" s="161"/>
      <c r="BN581" s="161"/>
      <c r="BO581" s="161"/>
      <c r="BP581" s="161"/>
      <c r="BQ581" s="161"/>
      <c r="BR581" s="161"/>
      <c r="BT581" s="161"/>
      <c r="BU581" s="161"/>
    </row>
    <row r="582" spans="49:73" ht="44.25" customHeight="1" x14ac:dyDescent="0.25">
      <c r="AW582" s="35"/>
      <c r="AX582" s="35"/>
      <c r="AY582" s="35"/>
      <c r="AZ582" s="35"/>
      <c r="BA582" s="35"/>
      <c r="BB582" s="35"/>
      <c r="BC582" s="35"/>
      <c r="BD582" s="35"/>
      <c r="BE582" s="35"/>
      <c r="BF582" s="35"/>
      <c r="BG582" s="35"/>
      <c r="BH582" s="35"/>
      <c r="BI582" s="35"/>
      <c r="BJ582" s="35"/>
      <c r="BK582" s="35"/>
      <c r="BL582" s="35"/>
      <c r="BM582" s="161"/>
      <c r="BN582" s="161"/>
      <c r="BO582" s="161"/>
      <c r="BP582" s="161"/>
      <c r="BQ582" s="161"/>
      <c r="BR582" s="161"/>
      <c r="BT582" s="161"/>
      <c r="BU582" s="161"/>
    </row>
    <row r="583" spans="49:73" ht="44.25" customHeight="1" x14ac:dyDescent="0.25">
      <c r="AW583" s="35"/>
      <c r="AX583" s="35"/>
      <c r="AY583" s="35"/>
      <c r="AZ583" s="35"/>
      <c r="BA583" s="35"/>
      <c r="BB583" s="35"/>
      <c r="BC583" s="35"/>
      <c r="BD583" s="35"/>
      <c r="BE583" s="35"/>
      <c r="BF583" s="35"/>
      <c r="BG583" s="35"/>
      <c r="BH583" s="35"/>
      <c r="BI583" s="35"/>
      <c r="BJ583" s="35"/>
      <c r="BK583" s="35"/>
      <c r="BL583" s="35"/>
      <c r="BM583" s="161"/>
      <c r="BN583" s="161"/>
      <c r="BO583" s="161"/>
      <c r="BP583" s="161"/>
      <c r="BQ583" s="161"/>
      <c r="BR583" s="161"/>
      <c r="BT583" s="161"/>
      <c r="BU583" s="161"/>
    </row>
    <row r="584" spans="49:73" ht="44.25" customHeight="1" x14ac:dyDescent="0.25">
      <c r="AW584" s="35"/>
      <c r="AX584" s="35"/>
      <c r="AY584" s="35"/>
      <c r="AZ584" s="35"/>
      <c r="BA584" s="35"/>
      <c r="BB584" s="35"/>
      <c r="BC584" s="35"/>
      <c r="BD584" s="35"/>
      <c r="BE584" s="35"/>
      <c r="BF584" s="35"/>
      <c r="BG584" s="35"/>
      <c r="BH584" s="35"/>
      <c r="BI584" s="35"/>
      <c r="BJ584" s="35"/>
      <c r="BK584" s="35"/>
      <c r="BL584" s="35"/>
      <c r="BM584" s="161"/>
      <c r="BN584" s="161"/>
      <c r="BO584" s="161"/>
      <c r="BP584" s="161"/>
      <c r="BQ584" s="161"/>
      <c r="BR584" s="161"/>
      <c r="BT584" s="161"/>
      <c r="BU584" s="161"/>
    </row>
    <row r="585" spans="49:73" ht="44.25" customHeight="1" x14ac:dyDescent="0.25">
      <c r="AW585" s="35"/>
      <c r="AX585" s="35"/>
      <c r="AY585" s="35"/>
      <c r="AZ585" s="35"/>
      <c r="BA585" s="35"/>
      <c r="BB585" s="35"/>
      <c r="BC585" s="35"/>
      <c r="BD585" s="35"/>
      <c r="BE585" s="35"/>
      <c r="BF585" s="35"/>
      <c r="BG585" s="35"/>
      <c r="BH585" s="35"/>
      <c r="BI585" s="35"/>
      <c r="BJ585" s="35"/>
      <c r="BK585" s="35"/>
      <c r="BL585" s="35"/>
      <c r="BM585" s="161"/>
      <c r="BN585" s="161"/>
      <c r="BO585" s="161"/>
      <c r="BP585" s="161"/>
      <c r="BQ585" s="161"/>
      <c r="BR585" s="161"/>
      <c r="BT585" s="161"/>
      <c r="BU585" s="161"/>
    </row>
    <row r="586" spans="49:73" ht="44.25" customHeight="1" x14ac:dyDescent="0.25">
      <c r="AW586" s="35"/>
      <c r="AX586" s="35"/>
      <c r="AY586" s="35"/>
      <c r="AZ586" s="35"/>
      <c r="BA586" s="35"/>
      <c r="BB586" s="35"/>
      <c r="BC586" s="35"/>
      <c r="BD586" s="35"/>
      <c r="BE586" s="35"/>
      <c r="BF586" s="35"/>
      <c r="BG586" s="35"/>
      <c r="BH586" s="35"/>
      <c r="BI586" s="35"/>
      <c r="BJ586" s="35"/>
      <c r="BK586" s="35"/>
      <c r="BL586" s="35"/>
      <c r="BM586" s="161"/>
      <c r="BN586" s="161"/>
      <c r="BO586" s="161"/>
      <c r="BP586" s="161"/>
      <c r="BQ586" s="161"/>
      <c r="BR586" s="161"/>
      <c r="BT586" s="161"/>
      <c r="BU586" s="161"/>
    </row>
    <row r="587" spans="49:73" ht="44.25" customHeight="1" x14ac:dyDescent="0.25">
      <c r="AW587" s="35"/>
      <c r="AX587" s="35"/>
      <c r="AY587" s="35"/>
      <c r="AZ587" s="35"/>
      <c r="BA587" s="35"/>
      <c r="BB587" s="35"/>
      <c r="BC587" s="35"/>
      <c r="BD587" s="35"/>
      <c r="BE587" s="35"/>
      <c r="BF587" s="35"/>
      <c r="BG587" s="35"/>
      <c r="BH587" s="35"/>
      <c r="BI587" s="35"/>
      <c r="BJ587" s="35"/>
      <c r="BK587" s="35"/>
      <c r="BL587" s="35"/>
      <c r="BM587" s="161"/>
      <c r="BN587" s="161"/>
      <c r="BO587" s="161"/>
      <c r="BP587" s="161"/>
      <c r="BQ587" s="161"/>
      <c r="BR587" s="161"/>
      <c r="BT587" s="161"/>
      <c r="BU587" s="161"/>
    </row>
    <row r="588" spans="49:73" ht="44.25" customHeight="1" x14ac:dyDescent="0.25">
      <c r="AW588" s="35"/>
      <c r="AX588" s="35"/>
      <c r="AY588" s="35"/>
      <c r="AZ588" s="35"/>
      <c r="BA588" s="35"/>
      <c r="BB588" s="35"/>
      <c r="BC588" s="35"/>
      <c r="BD588" s="35"/>
      <c r="BE588" s="35"/>
      <c r="BF588" s="35"/>
      <c r="BG588" s="35"/>
      <c r="BH588" s="35"/>
      <c r="BI588" s="35"/>
      <c r="BJ588" s="35"/>
      <c r="BK588" s="35"/>
      <c r="BL588" s="35"/>
      <c r="BM588" s="161"/>
      <c r="BN588" s="161"/>
      <c r="BO588" s="161"/>
      <c r="BP588" s="161"/>
      <c r="BQ588" s="161"/>
      <c r="BR588" s="161"/>
      <c r="BT588" s="161"/>
      <c r="BU588" s="161"/>
    </row>
    <row r="589" spans="49:73" ht="44.25" customHeight="1" x14ac:dyDescent="0.25">
      <c r="AW589" s="35"/>
      <c r="AX589" s="35"/>
      <c r="AY589" s="35"/>
      <c r="AZ589" s="35"/>
      <c r="BA589" s="35"/>
      <c r="BB589" s="35"/>
      <c r="BC589" s="35"/>
      <c r="BD589" s="35"/>
      <c r="BE589" s="35"/>
      <c r="BF589" s="35"/>
      <c r="BG589" s="35"/>
      <c r="BH589" s="35"/>
      <c r="BI589" s="35"/>
      <c r="BJ589" s="35"/>
      <c r="BK589" s="35"/>
      <c r="BL589" s="35"/>
      <c r="BM589" s="161"/>
      <c r="BN589" s="161"/>
      <c r="BO589" s="161"/>
      <c r="BP589" s="161"/>
      <c r="BQ589" s="161"/>
      <c r="BR589" s="161"/>
      <c r="BT589" s="161"/>
      <c r="BU589" s="161"/>
    </row>
    <row r="590" spans="49:73" ht="44.25" customHeight="1" x14ac:dyDescent="0.25">
      <c r="AW590" s="35"/>
      <c r="AX590" s="35"/>
      <c r="AY590" s="35"/>
      <c r="AZ590" s="35"/>
      <c r="BA590" s="35"/>
      <c r="BB590" s="35"/>
      <c r="BC590" s="35"/>
      <c r="BD590" s="35"/>
      <c r="BE590" s="35"/>
      <c r="BF590" s="35"/>
      <c r="BG590" s="35"/>
      <c r="BH590" s="35"/>
      <c r="BI590" s="35"/>
      <c r="BJ590" s="35"/>
      <c r="BK590" s="35"/>
      <c r="BL590" s="35"/>
      <c r="BM590" s="161"/>
      <c r="BN590" s="161"/>
      <c r="BO590" s="161"/>
      <c r="BP590" s="161"/>
      <c r="BQ590" s="161"/>
      <c r="BR590" s="161"/>
      <c r="BT590" s="161"/>
      <c r="BU590" s="161"/>
    </row>
    <row r="591" spans="49:73" ht="44.25" customHeight="1" x14ac:dyDescent="0.25">
      <c r="AW591" s="35"/>
      <c r="AX591" s="35"/>
      <c r="AY591" s="35"/>
      <c r="AZ591" s="35"/>
      <c r="BA591" s="35"/>
      <c r="BB591" s="35"/>
      <c r="BC591" s="35"/>
      <c r="BD591" s="35"/>
      <c r="BE591" s="35"/>
      <c r="BF591" s="35"/>
      <c r="BG591" s="35"/>
      <c r="BH591" s="35"/>
      <c r="BI591" s="35"/>
      <c r="BJ591" s="35"/>
      <c r="BK591" s="35"/>
      <c r="BL591" s="35"/>
      <c r="BM591" s="161"/>
      <c r="BN591" s="161"/>
      <c r="BO591" s="161"/>
      <c r="BP591" s="161"/>
      <c r="BQ591" s="161"/>
      <c r="BR591" s="161"/>
      <c r="BT591" s="161"/>
      <c r="BU591" s="161"/>
    </row>
    <row r="592" spans="49:73" ht="44.25" customHeight="1" x14ac:dyDescent="0.25">
      <c r="AW592" s="35"/>
      <c r="AX592" s="35"/>
      <c r="AY592" s="35"/>
      <c r="AZ592" s="35"/>
      <c r="BA592" s="35"/>
      <c r="BB592" s="35"/>
      <c r="BC592" s="35"/>
      <c r="BD592" s="35"/>
      <c r="BE592" s="35"/>
      <c r="BF592" s="35"/>
      <c r="BG592" s="35"/>
      <c r="BH592" s="35"/>
      <c r="BI592" s="35"/>
      <c r="BJ592" s="35"/>
      <c r="BK592" s="35"/>
      <c r="BL592" s="35"/>
      <c r="BM592" s="161"/>
      <c r="BN592" s="161"/>
      <c r="BO592" s="161"/>
      <c r="BP592" s="161"/>
      <c r="BQ592" s="161"/>
      <c r="BR592" s="161"/>
      <c r="BT592" s="161"/>
      <c r="BU592" s="161"/>
    </row>
    <row r="593" spans="49:73" ht="44.25" customHeight="1" x14ac:dyDescent="0.25">
      <c r="AW593" s="35"/>
      <c r="AX593" s="35"/>
      <c r="AY593" s="35"/>
      <c r="AZ593" s="35"/>
      <c r="BA593" s="35"/>
      <c r="BB593" s="35"/>
      <c r="BC593" s="35"/>
      <c r="BD593" s="35"/>
      <c r="BE593" s="35"/>
      <c r="BF593" s="35"/>
      <c r="BG593" s="35"/>
      <c r="BH593" s="35"/>
      <c r="BI593" s="35"/>
      <c r="BJ593" s="35"/>
      <c r="BK593" s="35"/>
      <c r="BL593" s="35"/>
      <c r="BM593" s="161"/>
      <c r="BN593" s="161"/>
      <c r="BO593" s="161"/>
      <c r="BP593" s="161"/>
      <c r="BQ593" s="161"/>
      <c r="BR593" s="161"/>
      <c r="BT593" s="161"/>
      <c r="BU593" s="161"/>
    </row>
    <row r="594" spans="49:73" ht="44.25" customHeight="1" x14ac:dyDescent="0.25">
      <c r="AW594" s="35"/>
      <c r="AX594" s="35"/>
      <c r="AY594" s="35"/>
      <c r="AZ594" s="35"/>
      <c r="BA594" s="35"/>
      <c r="BB594" s="35"/>
      <c r="BC594" s="35"/>
      <c r="BD594" s="35"/>
      <c r="BE594" s="35"/>
      <c r="BF594" s="35"/>
      <c r="BG594" s="35"/>
      <c r="BH594" s="35"/>
      <c r="BI594" s="35"/>
      <c r="BJ594" s="35"/>
      <c r="BK594" s="35"/>
      <c r="BL594" s="35"/>
      <c r="BM594" s="161"/>
      <c r="BN594" s="161"/>
      <c r="BO594" s="161"/>
      <c r="BP594" s="161"/>
      <c r="BQ594" s="161"/>
      <c r="BR594" s="161"/>
      <c r="BT594" s="161"/>
      <c r="BU594" s="161"/>
    </row>
    <row r="595" spans="49:73" ht="44.25" customHeight="1" x14ac:dyDescent="0.25">
      <c r="AW595" s="35"/>
      <c r="AX595" s="35"/>
      <c r="AY595" s="35"/>
      <c r="AZ595" s="35"/>
      <c r="BA595" s="35"/>
      <c r="BB595" s="35"/>
      <c r="BC595" s="35"/>
      <c r="BD595" s="35"/>
      <c r="BE595" s="35"/>
      <c r="BF595" s="35"/>
      <c r="BG595" s="35"/>
      <c r="BH595" s="35"/>
      <c r="BI595" s="35"/>
      <c r="BJ595" s="35"/>
      <c r="BK595" s="35"/>
      <c r="BL595" s="35"/>
      <c r="BM595" s="161"/>
      <c r="BN595" s="161"/>
      <c r="BO595" s="161"/>
      <c r="BP595" s="161"/>
      <c r="BQ595" s="161"/>
      <c r="BR595" s="161"/>
      <c r="BT595" s="161"/>
      <c r="BU595" s="161"/>
    </row>
    <row r="596" spans="49:73" ht="44.25" customHeight="1" x14ac:dyDescent="0.25">
      <c r="AW596" s="35"/>
      <c r="AX596" s="35"/>
      <c r="AY596" s="35"/>
      <c r="AZ596" s="35"/>
      <c r="BA596" s="35"/>
      <c r="BB596" s="35"/>
      <c r="BC596" s="35"/>
      <c r="BD596" s="35"/>
      <c r="BE596" s="35"/>
      <c r="BF596" s="35"/>
      <c r="BG596" s="35"/>
      <c r="BH596" s="35"/>
      <c r="BI596" s="35"/>
      <c r="BJ596" s="35"/>
      <c r="BK596" s="35"/>
      <c r="BL596" s="35"/>
      <c r="BM596" s="161"/>
      <c r="BN596" s="161"/>
      <c r="BO596" s="161"/>
      <c r="BP596" s="161"/>
      <c r="BQ596" s="161"/>
      <c r="BR596" s="161"/>
      <c r="BT596" s="161"/>
      <c r="BU596" s="161"/>
    </row>
    <row r="597" spans="49:73" ht="44.25" customHeight="1" x14ac:dyDescent="0.25">
      <c r="AW597" s="35"/>
      <c r="AX597" s="35"/>
      <c r="AY597" s="35"/>
      <c r="AZ597" s="35"/>
      <c r="BA597" s="35"/>
      <c r="BB597" s="35"/>
      <c r="BC597" s="35"/>
      <c r="BD597" s="35"/>
      <c r="BE597" s="35"/>
      <c r="BF597" s="35"/>
      <c r="BG597" s="35"/>
      <c r="BH597" s="35"/>
      <c r="BI597" s="35"/>
      <c r="BJ597" s="35"/>
      <c r="BK597" s="35"/>
      <c r="BL597" s="35"/>
      <c r="BM597" s="161"/>
      <c r="BN597" s="161"/>
      <c r="BO597" s="161"/>
      <c r="BP597" s="161"/>
      <c r="BQ597" s="161"/>
      <c r="BR597" s="161"/>
      <c r="BT597" s="161"/>
      <c r="BU597" s="161"/>
    </row>
    <row r="598" spans="49:73" ht="44.25" customHeight="1" x14ac:dyDescent="0.25">
      <c r="AW598" s="35"/>
      <c r="AX598" s="35"/>
      <c r="AY598" s="35"/>
      <c r="AZ598" s="35"/>
      <c r="BA598" s="35"/>
      <c r="BB598" s="35"/>
      <c r="BC598" s="35"/>
      <c r="BD598" s="35"/>
      <c r="BE598" s="35"/>
      <c r="BF598" s="35"/>
      <c r="BG598" s="35"/>
      <c r="BH598" s="35"/>
      <c r="BI598" s="35"/>
      <c r="BJ598" s="35"/>
      <c r="BK598" s="35"/>
      <c r="BL598" s="35"/>
      <c r="BM598" s="161"/>
      <c r="BN598" s="161"/>
      <c r="BO598" s="161"/>
      <c r="BP598" s="161"/>
      <c r="BQ598" s="161"/>
      <c r="BR598" s="161"/>
      <c r="BT598" s="161"/>
      <c r="BU598" s="161"/>
    </row>
    <row r="599" spans="49:73" ht="44.25" customHeight="1" x14ac:dyDescent="0.25">
      <c r="AW599" s="35"/>
      <c r="AX599" s="35"/>
      <c r="AY599" s="35"/>
      <c r="AZ599" s="35"/>
      <c r="BA599" s="35"/>
      <c r="BB599" s="35"/>
      <c r="BC599" s="35"/>
      <c r="BD599" s="35"/>
      <c r="BE599" s="35"/>
      <c r="BF599" s="35"/>
      <c r="BG599" s="35"/>
      <c r="BH599" s="35"/>
      <c r="BI599" s="35"/>
      <c r="BJ599" s="35"/>
      <c r="BK599" s="35"/>
      <c r="BL599" s="35"/>
      <c r="BM599" s="161"/>
      <c r="BN599" s="161"/>
      <c r="BO599" s="161"/>
      <c r="BP599" s="161"/>
      <c r="BQ599" s="161"/>
      <c r="BR599" s="161"/>
      <c r="BT599" s="161"/>
      <c r="BU599" s="161"/>
    </row>
    <row r="600" spans="49:73" ht="44.25" customHeight="1" x14ac:dyDescent="0.25">
      <c r="AW600" s="35"/>
      <c r="AX600" s="35"/>
      <c r="AY600" s="35"/>
      <c r="AZ600" s="35"/>
      <c r="BA600" s="35"/>
      <c r="BB600" s="35"/>
      <c r="BC600" s="35"/>
      <c r="BD600" s="35"/>
      <c r="BE600" s="35"/>
      <c r="BF600" s="35"/>
      <c r="BG600" s="35"/>
      <c r="BH600" s="35"/>
      <c r="BI600" s="35"/>
      <c r="BJ600" s="35"/>
      <c r="BK600" s="35"/>
      <c r="BL600" s="35"/>
      <c r="BM600" s="161"/>
      <c r="BN600" s="161"/>
      <c r="BO600" s="161"/>
      <c r="BP600" s="161"/>
      <c r="BQ600" s="161"/>
      <c r="BR600" s="161"/>
      <c r="BT600" s="161"/>
      <c r="BU600" s="161"/>
    </row>
    <row r="601" spans="49:73" ht="44.25" customHeight="1" x14ac:dyDescent="0.25">
      <c r="AW601" s="35"/>
      <c r="AX601" s="35"/>
      <c r="AY601" s="35"/>
      <c r="AZ601" s="35"/>
      <c r="BA601" s="35"/>
      <c r="BB601" s="35"/>
      <c r="BC601" s="35"/>
      <c r="BD601" s="35"/>
      <c r="BE601" s="35"/>
      <c r="BF601" s="35"/>
      <c r="BG601" s="35"/>
      <c r="BH601" s="35"/>
      <c r="BI601" s="35"/>
      <c r="BJ601" s="35"/>
      <c r="BK601" s="35"/>
      <c r="BL601" s="35"/>
      <c r="BM601" s="161"/>
      <c r="BN601" s="161"/>
      <c r="BO601" s="161"/>
      <c r="BP601" s="161"/>
      <c r="BQ601" s="161"/>
      <c r="BR601" s="161"/>
      <c r="BT601" s="161"/>
      <c r="BU601" s="161"/>
    </row>
    <row r="602" spans="49:73" ht="44.25" customHeight="1" x14ac:dyDescent="0.25">
      <c r="AW602" s="35"/>
      <c r="AX602" s="35"/>
      <c r="AY602" s="35"/>
      <c r="AZ602" s="35"/>
      <c r="BA602" s="35"/>
      <c r="BB602" s="35"/>
      <c r="BC602" s="35"/>
      <c r="BD602" s="35"/>
      <c r="BE602" s="35"/>
      <c r="BF602" s="35"/>
      <c r="BG602" s="35"/>
      <c r="BH602" s="35"/>
      <c r="BI602" s="35"/>
      <c r="BJ602" s="35"/>
      <c r="BK602" s="35"/>
      <c r="BL602" s="35"/>
      <c r="BM602" s="161"/>
      <c r="BN602" s="161"/>
      <c r="BO602" s="161"/>
      <c r="BP602" s="161"/>
      <c r="BQ602" s="161"/>
      <c r="BR602" s="161"/>
      <c r="BT602" s="161"/>
      <c r="BU602" s="161"/>
    </row>
    <row r="603" spans="49:73" ht="44.25" customHeight="1" x14ac:dyDescent="0.25">
      <c r="AW603" s="35"/>
      <c r="AX603" s="35"/>
      <c r="AY603" s="35"/>
      <c r="AZ603" s="35"/>
      <c r="BA603" s="35"/>
      <c r="BB603" s="35"/>
      <c r="BC603" s="35"/>
      <c r="BD603" s="35"/>
      <c r="BE603" s="35"/>
      <c r="BF603" s="35"/>
      <c r="BG603" s="35"/>
      <c r="BH603" s="35"/>
      <c r="BI603" s="35"/>
      <c r="BJ603" s="35"/>
      <c r="BK603" s="35"/>
      <c r="BL603" s="35"/>
      <c r="BM603" s="161"/>
      <c r="BN603" s="161"/>
      <c r="BO603" s="161"/>
      <c r="BP603" s="161"/>
      <c r="BQ603" s="161"/>
      <c r="BR603" s="161"/>
      <c r="BT603" s="161"/>
      <c r="BU603" s="161"/>
    </row>
    <row r="604" spans="49:73" ht="44.25" customHeight="1" x14ac:dyDescent="0.25">
      <c r="AW604" s="35"/>
      <c r="AX604" s="35"/>
      <c r="AY604" s="35"/>
      <c r="AZ604" s="35"/>
      <c r="BA604" s="35"/>
      <c r="BB604" s="35"/>
      <c r="BC604" s="35"/>
      <c r="BD604" s="35"/>
      <c r="BE604" s="35"/>
      <c r="BF604" s="35"/>
      <c r="BG604" s="35"/>
      <c r="BH604" s="35"/>
      <c r="BI604" s="35"/>
      <c r="BJ604" s="35"/>
      <c r="BK604" s="35"/>
      <c r="BL604" s="35"/>
      <c r="BM604" s="161"/>
      <c r="BN604" s="161"/>
      <c r="BO604" s="161"/>
      <c r="BP604" s="161"/>
      <c r="BQ604" s="161"/>
      <c r="BR604" s="161"/>
      <c r="BT604" s="161"/>
      <c r="BU604" s="161"/>
    </row>
    <row r="605" spans="49:73" ht="44.25" customHeight="1" x14ac:dyDescent="0.25">
      <c r="AW605" s="35"/>
      <c r="AX605" s="35"/>
      <c r="AY605" s="35"/>
      <c r="AZ605" s="35"/>
      <c r="BA605" s="35"/>
      <c r="BB605" s="35"/>
      <c r="BC605" s="35"/>
      <c r="BD605" s="35"/>
      <c r="BE605" s="35"/>
      <c r="BF605" s="35"/>
      <c r="BG605" s="35"/>
      <c r="BH605" s="35"/>
      <c r="BI605" s="35"/>
      <c r="BJ605" s="35"/>
      <c r="BK605" s="35"/>
      <c r="BL605" s="35"/>
      <c r="BM605" s="161"/>
      <c r="BN605" s="161"/>
      <c r="BO605" s="161"/>
      <c r="BP605" s="161"/>
      <c r="BQ605" s="161"/>
      <c r="BR605" s="161"/>
      <c r="BT605" s="161"/>
      <c r="BU605" s="161"/>
    </row>
    <row r="606" spans="49:73" ht="44.25" customHeight="1" x14ac:dyDescent="0.25">
      <c r="AW606" s="35"/>
      <c r="AX606" s="35"/>
      <c r="AY606" s="35"/>
      <c r="AZ606" s="35"/>
      <c r="BA606" s="35"/>
      <c r="BB606" s="35"/>
      <c r="BC606" s="35"/>
      <c r="BD606" s="35"/>
      <c r="BE606" s="35"/>
      <c r="BF606" s="35"/>
      <c r="BG606" s="35"/>
      <c r="BH606" s="35"/>
      <c r="BI606" s="35"/>
      <c r="BJ606" s="35"/>
      <c r="BK606" s="35"/>
      <c r="BL606" s="35"/>
      <c r="BM606" s="161"/>
      <c r="BN606" s="161"/>
      <c r="BO606" s="161"/>
      <c r="BP606" s="161"/>
      <c r="BQ606" s="161"/>
      <c r="BR606" s="161"/>
      <c r="BT606" s="161"/>
      <c r="BU606" s="161"/>
    </row>
    <row r="607" spans="49:73" ht="44.25" customHeight="1" x14ac:dyDescent="0.25">
      <c r="AW607" s="35"/>
      <c r="AX607" s="35"/>
      <c r="AY607" s="35"/>
      <c r="AZ607" s="35"/>
      <c r="BA607" s="35"/>
      <c r="BB607" s="35"/>
      <c r="BC607" s="35"/>
      <c r="BD607" s="35"/>
      <c r="BE607" s="35"/>
      <c r="BF607" s="35"/>
      <c r="BG607" s="35"/>
      <c r="BH607" s="35"/>
      <c r="BI607" s="35"/>
      <c r="BJ607" s="35"/>
      <c r="BK607" s="35"/>
      <c r="BL607" s="35"/>
      <c r="BM607" s="161"/>
      <c r="BN607" s="161"/>
      <c r="BO607" s="161"/>
      <c r="BP607" s="161"/>
      <c r="BQ607" s="161"/>
      <c r="BR607" s="161"/>
      <c r="BT607" s="161"/>
      <c r="BU607" s="161"/>
    </row>
    <row r="608" spans="49:73" ht="44.25" customHeight="1" x14ac:dyDescent="0.25">
      <c r="AW608" s="35"/>
      <c r="AX608" s="35"/>
      <c r="AY608" s="35"/>
      <c r="AZ608" s="35"/>
      <c r="BA608" s="35"/>
      <c r="BB608" s="35"/>
      <c r="BC608" s="35"/>
      <c r="BD608" s="35"/>
      <c r="BE608" s="35"/>
      <c r="BF608" s="35"/>
      <c r="BG608" s="35"/>
      <c r="BH608" s="35"/>
      <c r="BI608" s="35"/>
      <c r="BJ608" s="35"/>
      <c r="BK608" s="35"/>
      <c r="BL608" s="35"/>
      <c r="BM608" s="161"/>
      <c r="BN608" s="161"/>
      <c r="BO608" s="161"/>
      <c r="BP608" s="161"/>
      <c r="BQ608" s="161"/>
      <c r="BR608" s="161"/>
      <c r="BT608" s="161"/>
      <c r="BU608" s="161"/>
    </row>
    <row r="609" spans="49:73" ht="44.25" customHeight="1" x14ac:dyDescent="0.25">
      <c r="AW609" s="35"/>
      <c r="AX609" s="35"/>
      <c r="AY609" s="35"/>
      <c r="AZ609" s="35"/>
      <c r="BA609" s="35"/>
      <c r="BB609" s="35"/>
      <c r="BC609" s="35"/>
      <c r="BD609" s="35"/>
      <c r="BE609" s="35"/>
      <c r="BF609" s="35"/>
      <c r="BG609" s="35"/>
      <c r="BH609" s="35"/>
      <c r="BI609" s="35"/>
      <c r="BJ609" s="35"/>
      <c r="BK609" s="35"/>
      <c r="BL609" s="35"/>
      <c r="BM609" s="161"/>
      <c r="BN609" s="161"/>
      <c r="BO609" s="161"/>
      <c r="BP609" s="161"/>
      <c r="BQ609" s="161"/>
      <c r="BR609" s="161"/>
      <c r="BT609" s="161"/>
      <c r="BU609" s="161"/>
    </row>
    <row r="610" spans="49:73" ht="44.25" customHeight="1" x14ac:dyDescent="0.25">
      <c r="AW610" s="35"/>
      <c r="AX610" s="35"/>
      <c r="AY610" s="35"/>
      <c r="AZ610" s="35"/>
      <c r="BA610" s="35"/>
      <c r="BB610" s="35"/>
      <c r="BC610" s="35"/>
      <c r="BD610" s="35"/>
      <c r="BE610" s="35"/>
      <c r="BF610" s="35"/>
      <c r="BG610" s="35"/>
      <c r="BH610" s="35"/>
      <c r="BI610" s="35"/>
      <c r="BJ610" s="35"/>
      <c r="BK610" s="35"/>
      <c r="BL610" s="35"/>
      <c r="BM610" s="161"/>
      <c r="BN610" s="161"/>
      <c r="BO610" s="161"/>
      <c r="BP610" s="161"/>
      <c r="BQ610" s="161"/>
      <c r="BR610" s="161"/>
      <c r="BT610" s="161"/>
      <c r="BU610" s="161"/>
    </row>
    <row r="611" spans="49:73" ht="44.25" customHeight="1" x14ac:dyDescent="0.25">
      <c r="AW611" s="35"/>
      <c r="AX611" s="35"/>
      <c r="AY611" s="35"/>
      <c r="AZ611" s="35"/>
      <c r="BA611" s="35"/>
      <c r="BB611" s="35"/>
      <c r="BC611" s="35"/>
      <c r="BD611" s="35"/>
      <c r="BE611" s="35"/>
      <c r="BF611" s="35"/>
      <c r="BG611" s="35"/>
      <c r="BH611" s="35"/>
      <c r="BI611" s="35"/>
      <c r="BJ611" s="35"/>
      <c r="BK611" s="35"/>
      <c r="BL611" s="35"/>
      <c r="BM611" s="161"/>
      <c r="BN611" s="161"/>
      <c r="BO611" s="161"/>
      <c r="BP611" s="161"/>
      <c r="BQ611" s="161"/>
      <c r="BR611" s="161"/>
      <c r="BT611" s="161"/>
      <c r="BU611" s="161"/>
    </row>
    <row r="612" spans="49:73" ht="44.25" customHeight="1" x14ac:dyDescent="0.25">
      <c r="AW612" s="35"/>
      <c r="AX612" s="35"/>
      <c r="AY612" s="35"/>
      <c r="AZ612" s="35"/>
      <c r="BA612" s="35"/>
      <c r="BB612" s="35"/>
      <c r="BC612" s="35"/>
      <c r="BD612" s="35"/>
      <c r="BE612" s="35"/>
      <c r="BF612" s="35"/>
      <c r="BG612" s="35"/>
      <c r="BH612" s="35"/>
      <c r="BI612" s="35"/>
      <c r="BJ612" s="35"/>
      <c r="BK612" s="35"/>
      <c r="BL612" s="35"/>
      <c r="BM612" s="161"/>
      <c r="BN612" s="161"/>
      <c r="BO612" s="161"/>
      <c r="BP612" s="161"/>
      <c r="BQ612" s="161"/>
      <c r="BR612" s="161"/>
      <c r="BT612" s="161"/>
      <c r="BU612" s="161"/>
    </row>
    <row r="613" spans="49:73" ht="44.25" customHeight="1" x14ac:dyDescent="0.25">
      <c r="AW613" s="35"/>
      <c r="AX613" s="35"/>
      <c r="AY613" s="35"/>
      <c r="AZ613" s="35"/>
      <c r="BA613" s="35"/>
      <c r="BB613" s="35"/>
      <c r="BC613" s="35"/>
      <c r="BD613" s="35"/>
      <c r="BE613" s="35"/>
      <c r="BF613" s="35"/>
      <c r="BG613" s="35"/>
      <c r="BH613" s="35"/>
      <c r="BI613" s="35"/>
      <c r="BJ613" s="35"/>
      <c r="BK613" s="35"/>
      <c r="BL613" s="35"/>
      <c r="BM613" s="161"/>
      <c r="BN613" s="161"/>
      <c r="BO613" s="161"/>
      <c r="BP613" s="161"/>
      <c r="BQ613" s="161"/>
      <c r="BR613" s="161"/>
      <c r="BT613" s="161"/>
      <c r="BU613" s="161"/>
    </row>
    <row r="614" spans="49:73" ht="44.25" customHeight="1" x14ac:dyDescent="0.25">
      <c r="AW614" s="35"/>
      <c r="AX614" s="35"/>
      <c r="AY614" s="35"/>
      <c r="AZ614" s="35"/>
      <c r="BA614" s="35"/>
      <c r="BB614" s="35"/>
      <c r="BC614" s="35"/>
      <c r="BD614" s="35"/>
      <c r="BE614" s="35"/>
      <c r="BF614" s="35"/>
      <c r="BG614" s="35"/>
      <c r="BH614" s="35"/>
      <c r="BI614" s="35"/>
      <c r="BJ614" s="35"/>
      <c r="BK614" s="35"/>
      <c r="BL614" s="35"/>
      <c r="BM614" s="161"/>
      <c r="BN614" s="161"/>
      <c r="BO614" s="161"/>
      <c r="BP614" s="161"/>
      <c r="BQ614" s="161"/>
      <c r="BR614" s="161"/>
      <c r="BT614" s="161"/>
      <c r="BU614" s="161"/>
    </row>
    <row r="615" spans="49:73" ht="44.25" customHeight="1" x14ac:dyDescent="0.25">
      <c r="AW615" s="35"/>
      <c r="AX615" s="35"/>
      <c r="AY615" s="35"/>
      <c r="AZ615" s="35"/>
      <c r="BA615" s="35"/>
      <c r="BB615" s="35"/>
      <c r="BC615" s="35"/>
      <c r="BD615" s="35"/>
      <c r="BE615" s="35"/>
      <c r="BF615" s="35"/>
      <c r="BG615" s="35"/>
      <c r="BH615" s="35"/>
      <c r="BI615" s="35"/>
      <c r="BJ615" s="35"/>
      <c r="BK615" s="35"/>
      <c r="BL615" s="35"/>
      <c r="BM615" s="161"/>
      <c r="BN615" s="161"/>
      <c r="BO615" s="161"/>
      <c r="BP615" s="161"/>
      <c r="BQ615" s="161"/>
      <c r="BR615" s="161"/>
      <c r="BT615" s="161"/>
      <c r="BU615" s="161"/>
    </row>
    <row r="616" spans="49:73" ht="44.25" customHeight="1" x14ac:dyDescent="0.25">
      <c r="AW616" s="35"/>
      <c r="AX616" s="35"/>
      <c r="AY616" s="35"/>
      <c r="AZ616" s="35"/>
      <c r="BA616" s="35"/>
      <c r="BB616" s="35"/>
      <c r="BC616" s="35"/>
      <c r="BD616" s="35"/>
      <c r="BE616" s="35"/>
      <c r="BF616" s="35"/>
      <c r="BG616" s="35"/>
      <c r="BH616" s="35"/>
      <c r="BI616" s="35"/>
      <c r="BJ616" s="35"/>
      <c r="BK616" s="35"/>
      <c r="BL616" s="35"/>
      <c r="BM616" s="161"/>
      <c r="BN616" s="161"/>
      <c r="BO616" s="161"/>
      <c r="BP616" s="161"/>
      <c r="BQ616" s="161"/>
      <c r="BR616" s="161"/>
      <c r="BT616" s="161"/>
      <c r="BU616" s="161"/>
    </row>
    <row r="617" spans="49:73" ht="44.25" customHeight="1" x14ac:dyDescent="0.25">
      <c r="AW617" s="35"/>
      <c r="AX617" s="35"/>
      <c r="AY617" s="35"/>
      <c r="AZ617" s="35"/>
      <c r="BA617" s="35"/>
      <c r="BB617" s="35"/>
      <c r="BC617" s="35"/>
      <c r="BD617" s="35"/>
      <c r="BE617" s="35"/>
      <c r="BF617" s="35"/>
      <c r="BG617" s="35"/>
      <c r="BH617" s="35"/>
      <c r="BI617" s="35"/>
      <c r="BJ617" s="35"/>
      <c r="BK617" s="35"/>
      <c r="BL617" s="35"/>
      <c r="BM617" s="161"/>
      <c r="BN617" s="161"/>
      <c r="BO617" s="161"/>
      <c r="BP617" s="161"/>
      <c r="BQ617" s="161"/>
      <c r="BR617" s="161"/>
      <c r="BT617" s="161"/>
      <c r="BU617" s="161"/>
    </row>
    <row r="618" spans="49:73" ht="44.25" customHeight="1" x14ac:dyDescent="0.25">
      <c r="AW618" s="35"/>
      <c r="AX618" s="35"/>
      <c r="AY618" s="35"/>
      <c r="AZ618" s="35"/>
      <c r="BA618" s="35"/>
      <c r="BB618" s="35"/>
      <c r="BC618" s="35"/>
      <c r="BD618" s="35"/>
      <c r="BE618" s="35"/>
      <c r="BF618" s="35"/>
      <c r="BG618" s="35"/>
      <c r="BH618" s="35"/>
      <c r="BI618" s="35"/>
      <c r="BJ618" s="35"/>
      <c r="BK618" s="35"/>
      <c r="BL618" s="35"/>
      <c r="BM618" s="161"/>
      <c r="BN618" s="161"/>
      <c r="BO618" s="161"/>
      <c r="BP618" s="161"/>
      <c r="BQ618" s="161"/>
      <c r="BR618" s="161"/>
      <c r="BT618" s="161"/>
      <c r="BU618" s="161"/>
    </row>
    <row r="619" spans="49:73" ht="44.25" customHeight="1" x14ac:dyDescent="0.25">
      <c r="AW619" s="35"/>
      <c r="AX619" s="35"/>
      <c r="AY619" s="35"/>
      <c r="AZ619" s="35"/>
      <c r="BA619" s="35"/>
      <c r="BB619" s="35"/>
      <c r="BC619" s="35"/>
      <c r="BD619" s="35"/>
      <c r="BE619" s="35"/>
      <c r="BF619" s="35"/>
      <c r="BG619" s="35"/>
      <c r="BH619" s="35"/>
      <c r="BI619" s="35"/>
      <c r="BJ619" s="35"/>
      <c r="BK619" s="35"/>
      <c r="BL619" s="35"/>
      <c r="BM619" s="161"/>
      <c r="BN619" s="161"/>
      <c r="BO619" s="161"/>
      <c r="BP619" s="161"/>
      <c r="BQ619" s="161"/>
      <c r="BR619" s="161"/>
      <c r="BT619" s="161"/>
      <c r="BU619" s="161"/>
    </row>
    <row r="620" spans="49:73" ht="44.25" customHeight="1" x14ac:dyDescent="0.25">
      <c r="AW620" s="35"/>
      <c r="AX620" s="35"/>
      <c r="AY620" s="35"/>
      <c r="AZ620" s="35"/>
      <c r="BA620" s="35"/>
      <c r="BB620" s="35"/>
      <c r="BC620" s="35"/>
      <c r="BD620" s="35"/>
      <c r="BE620" s="35"/>
      <c r="BF620" s="35"/>
      <c r="BG620" s="35"/>
      <c r="BH620" s="35"/>
      <c r="BI620" s="35"/>
      <c r="BJ620" s="35"/>
      <c r="BK620" s="35"/>
      <c r="BL620" s="35"/>
      <c r="BM620" s="161"/>
      <c r="BN620" s="161"/>
      <c r="BO620" s="161"/>
      <c r="BP620" s="161"/>
      <c r="BQ620" s="161"/>
      <c r="BR620" s="161"/>
      <c r="BT620" s="161"/>
      <c r="BU620" s="161"/>
    </row>
    <row r="621" spans="49:73" ht="44.25" customHeight="1" x14ac:dyDescent="0.25">
      <c r="AW621" s="35"/>
      <c r="AX621" s="35"/>
      <c r="AY621" s="35"/>
      <c r="AZ621" s="35"/>
      <c r="BA621" s="35"/>
      <c r="BB621" s="35"/>
      <c r="BC621" s="35"/>
      <c r="BD621" s="35"/>
      <c r="BE621" s="35"/>
      <c r="BF621" s="35"/>
      <c r="BG621" s="35"/>
      <c r="BH621" s="35"/>
      <c r="BI621" s="35"/>
      <c r="BJ621" s="35"/>
      <c r="BK621" s="35"/>
      <c r="BL621" s="35"/>
      <c r="BM621" s="161"/>
      <c r="BN621" s="161"/>
      <c r="BO621" s="161"/>
      <c r="BP621" s="161"/>
      <c r="BQ621" s="161"/>
      <c r="BR621" s="161"/>
      <c r="BT621" s="161"/>
      <c r="BU621" s="161"/>
    </row>
    <row r="622" spans="49:73" ht="44.25" customHeight="1" x14ac:dyDescent="0.25">
      <c r="AW622" s="35"/>
      <c r="AX622" s="35"/>
      <c r="AY622" s="35"/>
      <c r="AZ622" s="35"/>
      <c r="BA622" s="35"/>
      <c r="BB622" s="35"/>
      <c r="BC622" s="35"/>
      <c r="BD622" s="35"/>
      <c r="BE622" s="35"/>
      <c r="BF622" s="35"/>
      <c r="BG622" s="35"/>
      <c r="BH622" s="35"/>
      <c r="BI622" s="35"/>
      <c r="BJ622" s="35"/>
      <c r="BK622" s="35"/>
      <c r="BL622" s="35"/>
      <c r="BM622" s="161"/>
      <c r="BN622" s="161"/>
      <c r="BO622" s="161"/>
      <c r="BP622" s="161"/>
      <c r="BQ622" s="161"/>
      <c r="BR622" s="161"/>
      <c r="BT622" s="161"/>
      <c r="BU622" s="161"/>
    </row>
    <row r="623" spans="49:73" ht="44.25" customHeight="1" x14ac:dyDescent="0.25">
      <c r="AW623" s="35"/>
      <c r="AX623" s="35"/>
      <c r="AY623" s="35"/>
      <c r="AZ623" s="35"/>
      <c r="BA623" s="35"/>
      <c r="BB623" s="35"/>
      <c r="BC623" s="35"/>
      <c r="BD623" s="35"/>
      <c r="BE623" s="35"/>
      <c r="BF623" s="35"/>
      <c r="BG623" s="35"/>
      <c r="BH623" s="35"/>
      <c r="BI623" s="35"/>
      <c r="BJ623" s="35"/>
      <c r="BK623" s="35"/>
      <c r="BL623" s="35"/>
      <c r="BM623" s="161"/>
      <c r="BN623" s="161"/>
      <c r="BO623" s="161"/>
      <c r="BP623" s="161"/>
      <c r="BQ623" s="161"/>
      <c r="BR623" s="161"/>
      <c r="BT623" s="161"/>
      <c r="BU623" s="161"/>
    </row>
    <row r="624" spans="49:73" ht="44.25" customHeight="1" x14ac:dyDescent="0.25">
      <c r="AW624" s="35"/>
      <c r="AX624" s="35"/>
      <c r="AY624" s="35"/>
      <c r="AZ624" s="35"/>
      <c r="BA624" s="35"/>
      <c r="BB624" s="35"/>
      <c r="BC624" s="35"/>
      <c r="BD624" s="35"/>
      <c r="BE624" s="35"/>
      <c r="BF624" s="35"/>
      <c r="BG624" s="35"/>
      <c r="BH624" s="35"/>
      <c r="BI624" s="35"/>
      <c r="BJ624" s="35"/>
      <c r="BK624" s="35"/>
      <c r="BL624" s="35"/>
      <c r="BM624" s="161"/>
      <c r="BN624" s="161"/>
      <c r="BO624" s="161"/>
      <c r="BP624" s="161"/>
      <c r="BQ624" s="161"/>
      <c r="BR624" s="161"/>
      <c r="BT624" s="161"/>
      <c r="BU624" s="161"/>
    </row>
    <row r="625" spans="49:73" ht="44.25" customHeight="1" x14ac:dyDescent="0.25">
      <c r="AW625" s="35"/>
      <c r="AX625" s="35"/>
      <c r="AY625" s="35"/>
      <c r="AZ625" s="35"/>
      <c r="BA625" s="35"/>
      <c r="BB625" s="35"/>
      <c r="BC625" s="35"/>
      <c r="BD625" s="35"/>
      <c r="BE625" s="35"/>
      <c r="BF625" s="35"/>
      <c r="BG625" s="35"/>
      <c r="BH625" s="35"/>
      <c r="BI625" s="35"/>
      <c r="BJ625" s="35"/>
      <c r="BK625" s="35"/>
      <c r="BL625" s="35"/>
      <c r="BM625" s="161"/>
      <c r="BN625" s="161"/>
      <c r="BO625" s="161"/>
      <c r="BP625" s="161"/>
      <c r="BQ625" s="161"/>
      <c r="BR625" s="161"/>
      <c r="BT625" s="161"/>
      <c r="BU625" s="161"/>
    </row>
    <row r="626" spans="49:73" ht="44.25" customHeight="1" x14ac:dyDescent="0.25">
      <c r="AW626" s="35"/>
      <c r="AX626" s="35"/>
      <c r="AY626" s="35"/>
      <c r="AZ626" s="35"/>
      <c r="BA626" s="35"/>
      <c r="BB626" s="35"/>
      <c r="BC626" s="35"/>
      <c r="BD626" s="35"/>
      <c r="BE626" s="35"/>
      <c r="BF626" s="35"/>
      <c r="BG626" s="35"/>
      <c r="BH626" s="35"/>
      <c r="BI626" s="35"/>
      <c r="BJ626" s="35"/>
      <c r="BK626" s="35"/>
      <c r="BL626" s="35"/>
      <c r="BM626" s="161"/>
      <c r="BN626" s="161"/>
      <c r="BO626" s="161"/>
      <c r="BP626" s="161"/>
      <c r="BQ626" s="161"/>
      <c r="BR626" s="161"/>
      <c r="BT626" s="161"/>
      <c r="BU626" s="161"/>
    </row>
    <row r="627" spans="49:73" ht="44.25" customHeight="1" x14ac:dyDescent="0.25">
      <c r="AW627" s="35"/>
      <c r="AX627" s="35"/>
      <c r="AY627" s="35"/>
      <c r="AZ627" s="35"/>
      <c r="BA627" s="35"/>
      <c r="BB627" s="35"/>
      <c r="BC627" s="35"/>
      <c r="BD627" s="35"/>
      <c r="BE627" s="35"/>
      <c r="BF627" s="35"/>
      <c r="BG627" s="35"/>
      <c r="BH627" s="35"/>
      <c r="BI627" s="35"/>
      <c r="BJ627" s="35"/>
      <c r="BK627" s="35"/>
      <c r="BL627" s="35"/>
      <c r="BM627" s="161"/>
      <c r="BN627" s="161"/>
      <c r="BO627" s="161"/>
      <c r="BP627" s="161"/>
      <c r="BQ627" s="161"/>
      <c r="BR627" s="161"/>
      <c r="BT627" s="161"/>
      <c r="BU627" s="161"/>
    </row>
    <row r="628" spans="49:73" ht="44.25" customHeight="1" x14ac:dyDescent="0.25">
      <c r="AW628" s="35"/>
      <c r="AX628" s="35"/>
      <c r="AY628" s="35"/>
      <c r="AZ628" s="35"/>
      <c r="BA628" s="35"/>
      <c r="BB628" s="35"/>
      <c r="BC628" s="35"/>
      <c r="BD628" s="35"/>
      <c r="BE628" s="35"/>
      <c r="BF628" s="35"/>
      <c r="BG628" s="35"/>
      <c r="BH628" s="35"/>
      <c r="BI628" s="35"/>
      <c r="BJ628" s="35"/>
      <c r="BK628" s="35"/>
      <c r="BL628" s="35"/>
      <c r="BM628" s="161"/>
      <c r="BN628" s="161"/>
      <c r="BO628" s="161"/>
      <c r="BP628" s="161"/>
      <c r="BQ628" s="161"/>
      <c r="BR628" s="161"/>
      <c r="BT628" s="161"/>
      <c r="BU628" s="161"/>
    </row>
    <row r="629" spans="49:73" ht="44.25" customHeight="1" x14ac:dyDescent="0.25">
      <c r="AW629" s="35"/>
      <c r="AX629" s="35"/>
      <c r="AY629" s="35"/>
      <c r="AZ629" s="35"/>
      <c r="BA629" s="35"/>
      <c r="BB629" s="35"/>
      <c r="BC629" s="35"/>
      <c r="BD629" s="35"/>
      <c r="BE629" s="35"/>
      <c r="BF629" s="35"/>
      <c r="BG629" s="35"/>
      <c r="BH629" s="35"/>
      <c r="BI629" s="35"/>
      <c r="BJ629" s="35"/>
      <c r="BK629" s="35"/>
      <c r="BL629" s="35"/>
      <c r="BM629" s="161"/>
      <c r="BN629" s="161"/>
      <c r="BO629" s="161"/>
      <c r="BP629" s="161"/>
      <c r="BQ629" s="161"/>
      <c r="BR629" s="161"/>
      <c r="BT629" s="161"/>
      <c r="BU629" s="161"/>
    </row>
    <row r="630" spans="49:73" ht="44.25" customHeight="1" x14ac:dyDescent="0.25">
      <c r="AW630" s="35"/>
      <c r="AX630" s="35"/>
      <c r="AY630" s="35"/>
      <c r="AZ630" s="35"/>
      <c r="BA630" s="35"/>
      <c r="BB630" s="35"/>
      <c r="BC630" s="35"/>
      <c r="BD630" s="35"/>
      <c r="BE630" s="35"/>
      <c r="BF630" s="35"/>
      <c r="BG630" s="35"/>
      <c r="BH630" s="35"/>
      <c r="BI630" s="35"/>
      <c r="BJ630" s="35"/>
      <c r="BK630" s="35"/>
      <c r="BL630" s="35"/>
      <c r="BM630" s="161"/>
      <c r="BN630" s="161"/>
      <c r="BO630" s="161"/>
      <c r="BP630" s="161"/>
      <c r="BQ630" s="161"/>
      <c r="BR630" s="161"/>
      <c r="BT630" s="161"/>
      <c r="BU630" s="161"/>
    </row>
    <row r="631" spans="49:73" ht="44.25" customHeight="1" x14ac:dyDescent="0.25">
      <c r="AW631" s="35"/>
      <c r="AX631" s="35"/>
      <c r="AY631" s="35"/>
      <c r="AZ631" s="35"/>
      <c r="BA631" s="35"/>
      <c r="BB631" s="35"/>
      <c r="BC631" s="35"/>
      <c r="BD631" s="35"/>
      <c r="BE631" s="35"/>
      <c r="BF631" s="35"/>
      <c r="BG631" s="35"/>
      <c r="BH631" s="35"/>
      <c r="BI631" s="35"/>
      <c r="BJ631" s="35"/>
      <c r="BK631" s="35"/>
      <c r="BL631" s="35"/>
      <c r="BM631" s="161"/>
      <c r="BN631" s="161"/>
      <c r="BO631" s="161"/>
      <c r="BP631" s="161"/>
      <c r="BQ631" s="161"/>
      <c r="BR631" s="161"/>
      <c r="BT631" s="161"/>
      <c r="BU631" s="161"/>
    </row>
    <row r="632" spans="49:73" ht="44.25" customHeight="1" x14ac:dyDescent="0.25">
      <c r="AW632" s="35"/>
      <c r="AX632" s="35"/>
      <c r="AY632" s="35"/>
      <c r="AZ632" s="35"/>
      <c r="BA632" s="35"/>
      <c r="BB632" s="35"/>
      <c r="BC632" s="35"/>
      <c r="BD632" s="35"/>
      <c r="BE632" s="35"/>
      <c r="BF632" s="35"/>
      <c r="BG632" s="35"/>
      <c r="BH632" s="35"/>
      <c r="BI632" s="35"/>
      <c r="BJ632" s="35"/>
      <c r="BK632" s="35"/>
      <c r="BL632" s="35"/>
      <c r="BM632" s="161"/>
      <c r="BN632" s="161"/>
      <c r="BO632" s="161"/>
      <c r="BP632" s="161"/>
      <c r="BQ632" s="161"/>
      <c r="BR632" s="161"/>
      <c r="BT632" s="161"/>
      <c r="BU632" s="161"/>
    </row>
    <row r="633" spans="49:73" ht="44.25" customHeight="1" x14ac:dyDescent="0.25">
      <c r="AW633" s="35"/>
      <c r="AX633" s="35"/>
      <c r="AY633" s="35"/>
      <c r="AZ633" s="35"/>
      <c r="BA633" s="35"/>
      <c r="BB633" s="35"/>
      <c r="BC633" s="35"/>
      <c r="BD633" s="35"/>
      <c r="BE633" s="35"/>
      <c r="BF633" s="35"/>
      <c r="BG633" s="35"/>
      <c r="BH633" s="35"/>
      <c r="BI633" s="35"/>
      <c r="BJ633" s="35"/>
      <c r="BK633" s="35"/>
      <c r="BL633" s="35"/>
      <c r="BM633" s="161"/>
      <c r="BN633" s="161"/>
      <c r="BO633" s="161"/>
      <c r="BP633" s="161"/>
      <c r="BQ633" s="161"/>
      <c r="BR633" s="161"/>
      <c r="BT633" s="161"/>
      <c r="BU633" s="161"/>
    </row>
    <row r="634" spans="49:73" ht="44.25" customHeight="1" x14ac:dyDescent="0.25">
      <c r="AW634" s="35"/>
      <c r="AX634" s="35"/>
      <c r="AY634" s="35"/>
      <c r="AZ634" s="35"/>
      <c r="BA634" s="35"/>
      <c r="BB634" s="35"/>
      <c r="BC634" s="35"/>
      <c r="BD634" s="35"/>
      <c r="BE634" s="35"/>
      <c r="BF634" s="35"/>
      <c r="BG634" s="35"/>
      <c r="BH634" s="35"/>
      <c r="BI634" s="35"/>
      <c r="BJ634" s="35"/>
      <c r="BK634" s="35"/>
      <c r="BL634" s="35"/>
      <c r="BM634" s="161"/>
      <c r="BN634" s="161"/>
      <c r="BO634" s="161"/>
      <c r="BP634" s="161"/>
      <c r="BQ634" s="161"/>
      <c r="BR634" s="161"/>
      <c r="BT634" s="161"/>
      <c r="BU634" s="161"/>
    </row>
    <row r="635" spans="49:73" ht="44.25" customHeight="1" x14ac:dyDescent="0.25">
      <c r="AW635" s="35"/>
      <c r="AX635" s="35"/>
      <c r="AY635" s="35"/>
      <c r="AZ635" s="35"/>
      <c r="BA635" s="35"/>
      <c r="BB635" s="35"/>
      <c r="BC635" s="35"/>
      <c r="BD635" s="35"/>
      <c r="BE635" s="35"/>
      <c r="BF635" s="35"/>
      <c r="BG635" s="35"/>
      <c r="BH635" s="35"/>
      <c r="BI635" s="35"/>
      <c r="BJ635" s="35"/>
      <c r="BK635" s="35"/>
      <c r="BL635" s="35"/>
      <c r="BM635" s="161"/>
      <c r="BN635" s="161"/>
      <c r="BO635" s="161"/>
      <c r="BP635" s="161"/>
      <c r="BQ635" s="161"/>
      <c r="BR635" s="161"/>
      <c r="BT635" s="161"/>
      <c r="BU635" s="161"/>
    </row>
    <row r="636" spans="49:73" ht="44.25" customHeight="1" x14ac:dyDescent="0.25">
      <c r="AW636" s="35"/>
      <c r="AX636" s="35"/>
      <c r="AY636" s="35"/>
      <c r="AZ636" s="35"/>
      <c r="BA636" s="35"/>
      <c r="BB636" s="35"/>
      <c r="BC636" s="35"/>
      <c r="BD636" s="35"/>
      <c r="BE636" s="35"/>
      <c r="BF636" s="35"/>
      <c r="BG636" s="35"/>
      <c r="BH636" s="35"/>
      <c r="BI636" s="35"/>
      <c r="BJ636" s="35"/>
      <c r="BK636" s="35"/>
      <c r="BL636" s="35"/>
      <c r="BM636" s="161"/>
      <c r="BN636" s="161"/>
      <c r="BO636" s="161"/>
      <c r="BP636" s="161"/>
      <c r="BQ636" s="161"/>
      <c r="BR636" s="161"/>
      <c r="BT636" s="161"/>
      <c r="BU636" s="161"/>
    </row>
    <row r="637" spans="49:73" ht="44.25" customHeight="1" x14ac:dyDescent="0.25">
      <c r="AW637" s="35"/>
      <c r="AX637" s="35"/>
      <c r="AY637" s="35"/>
      <c r="AZ637" s="35"/>
      <c r="BA637" s="35"/>
      <c r="BB637" s="35"/>
      <c r="BC637" s="35"/>
      <c r="BD637" s="35"/>
      <c r="BE637" s="35"/>
      <c r="BF637" s="35"/>
      <c r="BG637" s="35"/>
      <c r="BH637" s="35"/>
      <c r="BI637" s="35"/>
      <c r="BJ637" s="35"/>
      <c r="BK637" s="35"/>
      <c r="BL637" s="35"/>
      <c r="BM637" s="161"/>
      <c r="BN637" s="161"/>
      <c r="BO637" s="161"/>
      <c r="BP637" s="161"/>
      <c r="BQ637" s="161"/>
      <c r="BR637" s="161"/>
      <c r="BT637" s="161"/>
      <c r="BU637" s="161"/>
    </row>
    <row r="638" spans="49:73" ht="44.25" customHeight="1" x14ac:dyDescent="0.25">
      <c r="AW638" s="35"/>
      <c r="AX638" s="35"/>
      <c r="AY638" s="35"/>
      <c r="AZ638" s="35"/>
      <c r="BA638" s="35"/>
      <c r="BB638" s="35"/>
      <c r="BC638" s="35"/>
      <c r="BD638" s="35"/>
      <c r="BE638" s="35"/>
      <c r="BF638" s="35"/>
      <c r="BG638" s="35"/>
      <c r="BH638" s="35"/>
      <c r="BI638" s="35"/>
      <c r="BJ638" s="35"/>
      <c r="BK638" s="35"/>
      <c r="BL638" s="35"/>
      <c r="BM638" s="161"/>
      <c r="BN638" s="161"/>
      <c r="BO638" s="161"/>
      <c r="BP638" s="161"/>
      <c r="BQ638" s="161"/>
      <c r="BR638" s="161"/>
      <c r="BT638" s="161"/>
      <c r="BU638" s="161"/>
    </row>
    <row r="639" spans="49:73" ht="44.25" customHeight="1" x14ac:dyDescent="0.25">
      <c r="AW639" s="35"/>
      <c r="AX639" s="35"/>
      <c r="AY639" s="35"/>
      <c r="AZ639" s="35"/>
      <c r="BA639" s="35"/>
      <c r="BB639" s="35"/>
      <c r="BC639" s="35"/>
      <c r="BD639" s="35"/>
      <c r="BE639" s="35"/>
      <c r="BF639" s="35"/>
      <c r="BG639" s="35"/>
      <c r="BH639" s="35"/>
      <c r="BI639" s="35"/>
      <c r="BJ639" s="35"/>
      <c r="BK639" s="35"/>
      <c r="BL639" s="35"/>
      <c r="BM639" s="161"/>
      <c r="BN639" s="161"/>
      <c r="BO639" s="161"/>
      <c r="BP639" s="161"/>
      <c r="BQ639" s="161"/>
      <c r="BR639" s="161"/>
      <c r="BT639" s="161"/>
      <c r="BU639" s="161"/>
    </row>
    <row r="640" spans="49:73" ht="44.25" customHeight="1" x14ac:dyDescent="0.25">
      <c r="AW640" s="35"/>
      <c r="AX640" s="35"/>
      <c r="AY640" s="35"/>
      <c r="AZ640" s="35"/>
      <c r="BA640" s="35"/>
      <c r="BB640" s="35"/>
      <c r="BC640" s="35"/>
      <c r="BD640" s="35"/>
      <c r="BE640" s="35"/>
      <c r="BF640" s="35"/>
      <c r="BG640" s="35"/>
      <c r="BH640" s="35"/>
      <c r="BI640" s="35"/>
      <c r="BJ640" s="35"/>
      <c r="BK640" s="35"/>
      <c r="BL640" s="35"/>
      <c r="BM640" s="161"/>
      <c r="BN640" s="161"/>
      <c r="BO640" s="161"/>
      <c r="BP640" s="161"/>
      <c r="BQ640" s="161"/>
      <c r="BR640" s="161"/>
      <c r="BT640" s="161"/>
      <c r="BU640" s="161"/>
    </row>
    <row r="641" spans="49:73" ht="44.25" customHeight="1" x14ac:dyDescent="0.25">
      <c r="AW641" s="35"/>
      <c r="AX641" s="35"/>
      <c r="AY641" s="35"/>
      <c r="AZ641" s="35"/>
      <c r="BA641" s="35"/>
      <c r="BB641" s="35"/>
      <c r="BC641" s="35"/>
      <c r="BD641" s="35"/>
      <c r="BE641" s="35"/>
      <c r="BF641" s="35"/>
      <c r="BG641" s="35"/>
      <c r="BH641" s="35"/>
      <c r="BI641" s="35"/>
      <c r="BJ641" s="35"/>
      <c r="BK641" s="35"/>
      <c r="BL641" s="35"/>
      <c r="BM641" s="161"/>
      <c r="BN641" s="161"/>
      <c r="BO641" s="161"/>
      <c r="BP641" s="161"/>
      <c r="BQ641" s="161"/>
      <c r="BR641" s="161"/>
      <c r="BT641" s="161"/>
      <c r="BU641" s="161"/>
    </row>
    <row r="642" spans="49:73" ht="44.25" customHeight="1" x14ac:dyDescent="0.25">
      <c r="AW642" s="35"/>
      <c r="AX642" s="35"/>
      <c r="AY642" s="35"/>
      <c r="AZ642" s="35"/>
      <c r="BA642" s="35"/>
      <c r="BB642" s="35"/>
      <c r="BC642" s="35"/>
      <c r="BD642" s="35"/>
      <c r="BE642" s="35"/>
      <c r="BF642" s="35"/>
      <c r="BG642" s="35"/>
      <c r="BH642" s="35"/>
      <c r="BI642" s="35"/>
      <c r="BJ642" s="35"/>
      <c r="BK642" s="35"/>
      <c r="BL642" s="35"/>
      <c r="BM642" s="161"/>
      <c r="BN642" s="161"/>
      <c r="BO642" s="161"/>
      <c r="BP642" s="161"/>
      <c r="BQ642" s="161"/>
      <c r="BR642" s="161"/>
      <c r="BT642" s="161"/>
      <c r="BU642" s="161"/>
    </row>
    <row r="643" spans="49:73" ht="44.25" customHeight="1" x14ac:dyDescent="0.25">
      <c r="AW643" s="35"/>
      <c r="AX643" s="35"/>
      <c r="AY643" s="35"/>
      <c r="AZ643" s="35"/>
      <c r="BA643" s="35"/>
      <c r="BB643" s="35"/>
      <c r="BC643" s="35"/>
      <c r="BD643" s="35"/>
      <c r="BE643" s="35"/>
      <c r="BF643" s="35"/>
      <c r="BG643" s="35"/>
      <c r="BH643" s="35"/>
      <c r="BI643" s="35"/>
      <c r="BJ643" s="35"/>
      <c r="BK643" s="35"/>
      <c r="BL643" s="35"/>
      <c r="BM643" s="161"/>
      <c r="BN643" s="161"/>
      <c r="BO643" s="161"/>
      <c r="BP643" s="161"/>
      <c r="BQ643" s="161"/>
      <c r="BR643" s="161"/>
      <c r="BT643" s="161"/>
      <c r="BU643" s="161"/>
    </row>
    <row r="644" spans="49:73" ht="44.25" customHeight="1" x14ac:dyDescent="0.25">
      <c r="AW644" s="35"/>
      <c r="AX644" s="35"/>
      <c r="AY644" s="35"/>
      <c r="AZ644" s="35"/>
      <c r="BA644" s="35"/>
      <c r="BB644" s="35"/>
      <c r="BC644" s="35"/>
      <c r="BD644" s="35"/>
      <c r="BE644" s="35"/>
      <c r="BF644" s="35"/>
      <c r="BG644" s="35"/>
      <c r="BH644" s="35"/>
      <c r="BI644" s="35"/>
      <c r="BJ644" s="35"/>
      <c r="BK644" s="35"/>
      <c r="BL644" s="35"/>
      <c r="BM644" s="161"/>
      <c r="BN644" s="161"/>
      <c r="BO644" s="161"/>
      <c r="BP644" s="161"/>
      <c r="BQ644" s="161"/>
      <c r="BR644" s="161"/>
      <c r="BT644" s="161"/>
      <c r="BU644" s="161"/>
    </row>
    <row r="645" spans="49:73" ht="44.25" customHeight="1" x14ac:dyDescent="0.25">
      <c r="AW645" s="35"/>
      <c r="AX645" s="35"/>
      <c r="AY645" s="35"/>
      <c r="AZ645" s="35"/>
      <c r="BA645" s="35"/>
      <c r="BB645" s="35"/>
      <c r="BC645" s="35"/>
      <c r="BD645" s="35"/>
      <c r="BE645" s="35"/>
      <c r="BF645" s="35"/>
      <c r="BG645" s="35"/>
      <c r="BH645" s="35"/>
      <c r="BI645" s="35"/>
      <c r="BJ645" s="35"/>
      <c r="BK645" s="35"/>
      <c r="BL645" s="35"/>
      <c r="BM645" s="161"/>
      <c r="BN645" s="161"/>
      <c r="BO645" s="161"/>
      <c r="BP645" s="161"/>
      <c r="BQ645" s="161"/>
      <c r="BR645" s="161"/>
      <c r="BT645" s="161"/>
      <c r="BU645" s="161"/>
    </row>
    <row r="646" spans="49:73" ht="44.25" customHeight="1" x14ac:dyDescent="0.25">
      <c r="AW646" s="35"/>
      <c r="AX646" s="35"/>
      <c r="AY646" s="35"/>
      <c r="AZ646" s="35"/>
      <c r="BA646" s="35"/>
      <c r="BB646" s="35"/>
      <c r="BC646" s="35"/>
      <c r="BD646" s="35"/>
      <c r="BE646" s="35"/>
      <c r="BF646" s="35"/>
      <c r="BG646" s="35"/>
      <c r="BH646" s="35"/>
      <c r="BI646" s="35"/>
      <c r="BJ646" s="35"/>
      <c r="BK646" s="35"/>
      <c r="BL646" s="35"/>
      <c r="BM646" s="161"/>
      <c r="BN646" s="161"/>
      <c r="BO646" s="161"/>
      <c r="BP646" s="161"/>
      <c r="BQ646" s="161"/>
      <c r="BR646" s="161"/>
      <c r="BT646" s="161"/>
      <c r="BU646" s="161"/>
    </row>
    <row r="647" spans="49:73" ht="44.25" customHeight="1" x14ac:dyDescent="0.25">
      <c r="AW647" s="35"/>
      <c r="AX647" s="35"/>
      <c r="AY647" s="35"/>
      <c r="AZ647" s="35"/>
      <c r="BA647" s="35"/>
      <c r="BB647" s="35"/>
      <c r="BC647" s="35"/>
      <c r="BD647" s="35"/>
      <c r="BE647" s="35"/>
      <c r="BF647" s="35"/>
      <c r="BG647" s="35"/>
      <c r="BH647" s="35"/>
      <c r="BI647" s="35"/>
      <c r="BJ647" s="35"/>
      <c r="BK647" s="35"/>
      <c r="BL647" s="35"/>
      <c r="BM647" s="161"/>
      <c r="BN647" s="161"/>
      <c r="BO647" s="161"/>
      <c r="BP647" s="161"/>
      <c r="BQ647" s="161"/>
      <c r="BR647" s="161"/>
      <c r="BT647" s="161"/>
      <c r="BU647" s="161"/>
    </row>
    <row r="648" spans="49:73" ht="44.25" customHeight="1" x14ac:dyDescent="0.25">
      <c r="AW648" s="35"/>
      <c r="AX648" s="35"/>
      <c r="AY648" s="35"/>
      <c r="AZ648" s="35"/>
      <c r="BA648" s="35"/>
      <c r="BB648" s="35"/>
      <c r="BC648" s="35"/>
      <c r="BD648" s="35"/>
      <c r="BE648" s="35"/>
      <c r="BF648" s="35"/>
      <c r="BG648" s="35"/>
      <c r="BH648" s="35"/>
      <c r="BI648" s="35"/>
      <c r="BJ648" s="35"/>
      <c r="BK648" s="35"/>
      <c r="BL648" s="35"/>
      <c r="BM648" s="161"/>
      <c r="BN648" s="161"/>
      <c r="BO648" s="161"/>
      <c r="BP648" s="161"/>
      <c r="BQ648" s="161"/>
      <c r="BR648" s="161"/>
      <c r="BT648" s="161"/>
      <c r="BU648" s="161"/>
    </row>
    <row r="649" spans="49:73" ht="44.25" customHeight="1" x14ac:dyDescent="0.25">
      <c r="AW649" s="35"/>
      <c r="AX649" s="35"/>
      <c r="AY649" s="35"/>
      <c r="AZ649" s="35"/>
      <c r="BA649" s="35"/>
      <c r="BB649" s="35"/>
      <c r="BC649" s="35"/>
      <c r="BD649" s="35"/>
      <c r="BE649" s="35"/>
      <c r="BF649" s="35"/>
      <c r="BG649" s="35"/>
      <c r="BH649" s="35"/>
      <c r="BI649" s="35"/>
      <c r="BJ649" s="35"/>
      <c r="BK649" s="35"/>
      <c r="BL649" s="35"/>
      <c r="BM649" s="161"/>
      <c r="BN649" s="161"/>
      <c r="BO649" s="161"/>
      <c r="BP649" s="161"/>
      <c r="BQ649" s="161"/>
      <c r="BR649" s="161"/>
      <c r="BT649" s="161"/>
      <c r="BU649" s="161"/>
    </row>
    <row r="650" spans="49:73" ht="44.25" customHeight="1" x14ac:dyDescent="0.25">
      <c r="AW650" s="35"/>
      <c r="AX650" s="35"/>
      <c r="AY650" s="35"/>
      <c r="AZ650" s="35"/>
      <c r="BA650" s="35"/>
      <c r="BB650" s="35"/>
      <c r="BC650" s="35"/>
      <c r="BD650" s="35"/>
      <c r="BE650" s="35"/>
      <c r="BF650" s="35"/>
      <c r="BG650" s="35"/>
      <c r="BH650" s="35"/>
      <c r="BI650" s="35"/>
      <c r="BJ650" s="35"/>
      <c r="BK650" s="35"/>
      <c r="BL650" s="35"/>
      <c r="BM650" s="161"/>
      <c r="BN650" s="161"/>
      <c r="BO650" s="161"/>
      <c r="BP650" s="161"/>
      <c r="BQ650" s="161"/>
      <c r="BR650" s="161"/>
      <c r="BT650" s="161"/>
      <c r="BU650" s="161"/>
    </row>
    <row r="651" spans="49:73" ht="44.25" customHeight="1" x14ac:dyDescent="0.25">
      <c r="AW651" s="35"/>
      <c r="AX651" s="35"/>
      <c r="AY651" s="35"/>
      <c r="AZ651" s="35"/>
      <c r="BA651" s="35"/>
      <c r="BB651" s="35"/>
      <c r="BC651" s="35"/>
      <c r="BD651" s="35"/>
      <c r="BE651" s="35"/>
      <c r="BF651" s="35"/>
      <c r="BG651" s="35"/>
      <c r="BH651" s="35"/>
      <c r="BI651" s="35"/>
      <c r="BJ651" s="35"/>
      <c r="BK651" s="35"/>
      <c r="BL651" s="35"/>
      <c r="BM651" s="161"/>
      <c r="BN651" s="161"/>
      <c r="BO651" s="161"/>
      <c r="BP651" s="161"/>
      <c r="BQ651" s="161"/>
      <c r="BR651" s="161"/>
      <c r="BT651" s="161"/>
      <c r="BU651" s="161"/>
    </row>
    <row r="652" spans="49:73" ht="44.25" customHeight="1" x14ac:dyDescent="0.25">
      <c r="AW652" s="35"/>
      <c r="AX652" s="35"/>
      <c r="AY652" s="35"/>
      <c r="AZ652" s="35"/>
      <c r="BA652" s="35"/>
      <c r="BB652" s="35"/>
      <c r="BC652" s="35"/>
      <c r="BD652" s="35"/>
      <c r="BE652" s="35"/>
      <c r="BF652" s="35"/>
      <c r="BG652" s="35"/>
      <c r="BH652" s="35"/>
      <c r="BI652" s="35"/>
      <c r="BJ652" s="35"/>
      <c r="BK652" s="35"/>
      <c r="BL652" s="35"/>
      <c r="BM652" s="161"/>
      <c r="BN652" s="161"/>
      <c r="BO652" s="161"/>
      <c r="BP652" s="161"/>
      <c r="BQ652" s="161"/>
      <c r="BR652" s="161"/>
      <c r="BT652" s="161"/>
      <c r="BU652" s="161"/>
    </row>
    <row r="653" spans="49:73" ht="44.25" customHeight="1" x14ac:dyDescent="0.25">
      <c r="AW653" s="35"/>
      <c r="AX653" s="35"/>
      <c r="AY653" s="35"/>
      <c r="AZ653" s="35"/>
      <c r="BA653" s="35"/>
      <c r="BB653" s="35"/>
      <c r="BC653" s="35"/>
      <c r="BD653" s="35"/>
      <c r="BE653" s="35"/>
      <c r="BF653" s="35"/>
      <c r="BG653" s="35"/>
      <c r="BH653" s="35"/>
      <c r="BI653" s="35"/>
      <c r="BJ653" s="35"/>
      <c r="BK653" s="35"/>
      <c r="BL653" s="35"/>
      <c r="BM653" s="161"/>
      <c r="BN653" s="161"/>
      <c r="BO653" s="161"/>
      <c r="BP653" s="161"/>
      <c r="BQ653" s="161"/>
      <c r="BR653" s="161"/>
      <c r="BT653" s="161"/>
      <c r="BU653" s="161"/>
    </row>
    <row r="654" spans="49:73" ht="44.25" customHeight="1" x14ac:dyDescent="0.25">
      <c r="AW654" s="35"/>
      <c r="AX654" s="35"/>
      <c r="AY654" s="35"/>
      <c r="AZ654" s="35"/>
      <c r="BA654" s="35"/>
      <c r="BB654" s="35"/>
      <c r="BC654" s="35"/>
      <c r="BD654" s="35"/>
      <c r="BE654" s="35"/>
      <c r="BF654" s="35"/>
      <c r="BG654" s="35"/>
      <c r="BH654" s="35"/>
      <c r="BI654" s="35"/>
      <c r="BJ654" s="35"/>
      <c r="BK654" s="35"/>
      <c r="BL654" s="35"/>
      <c r="BM654" s="161"/>
      <c r="BN654" s="161"/>
      <c r="BO654" s="161"/>
      <c r="BP654" s="161"/>
      <c r="BQ654" s="161"/>
      <c r="BR654" s="161"/>
      <c r="BT654" s="161"/>
      <c r="BU654" s="161"/>
    </row>
    <row r="655" spans="49:73" ht="44.25" customHeight="1" x14ac:dyDescent="0.25">
      <c r="AW655" s="35"/>
      <c r="AX655" s="35"/>
      <c r="AY655" s="35"/>
      <c r="AZ655" s="35"/>
      <c r="BA655" s="35"/>
      <c r="BB655" s="35"/>
      <c r="BC655" s="35"/>
      <c r="BD655" s="35"/>
      <c r="BE655" s="35"/>
      <c r="BF655" s="35"/>
      <c r="BG655" s="35"/>
      <c r="BH655" s="35"/>
      <c r="BI655" s="35"/>
      <c r="BJ655" s="35"/>
      <c r="BK655" s="35"/>
      <c r="BL655" s="35"/>
      <c r="BM655" s="161"/>
      <c r="BN655" s="161"/>
      <c r="BO655" s="161"/>
      <c r="BP655" s="161"/>
      <c r="BQ655" s="161"/>
      <c r="BR655" s="161"/>
      <c r="BT655" s="161"/>
      <c r="BU655" s="161"/>
    </row>
    <row r="656" spans="49:73" ht="44.25" customHeight="1" x14ac:dyDescent="0.25">
      <c r="AW656" s="35"/>
      <c r="AX656" s="35"/>
      <c r="AY656" s="35"/>
      <c r="AZ656" s="35"/>
      <c r="BA656" s="35"/>
      <c r="BB656" s="35"/>
      <c r="BC656" s="35"/>
      <c r="BD656" s="35"/>
      <c r="BE656" s="35"/>
      <c r="BF656" s="35"/>
      <c r="BG656" s="35"/>
      <c r="BH656" s="35"/>
      <c r="BI656" s="35"/>
      <c r="BJ656" s="35"/>
      <c r="BK656" s="35"/>
      <c r="BL656" s="35"/>
      <c r="BM656" s="161"/>
      <c r="BN656" s="161"/>
      <c r="BO656" s="161"/>
      <c r="BP656" s="161"/>
      <c r="BQ656" s="161"/>
      <c r="BR656" s="161"/>
      <c r="BT656" s="161"/>
      <c r="BU656" s="161"/>
    </row>
    <row r="657" spans="49:73" ht="44.25" customHeight="1" x14ac:dyDescent="0.25">
      <c r="AW657" s="35"/>
      <c r="AX657" s="35"/>
      <c r="AY657" s="35"/>
      <c r="AZ657" s="35"/>
      <c r="BA657" s="35"/>
      <c r="BB657" s="35"/>
      <c r="BC657" s="35"/>
      <c r="BD657" s="35"/>
      <c r="BE657" s="35"/>
      <c r="BF657" s="35"/>
      <c r="BG657" s="35"/>
      <c r="BH657" s="35"/>
      <c r="BI657" s="35"/>
      <c r="BJ657" s="35"/>
      <c r="BK657" s="35"/>
      <c r="BL657" s="35"/>
      <c r="BM657" s="161"/>
      <c r="BN657" s="161"/>
      <c r="BO657" s="161"/>
      <c r="BP657" s="161"/>
      <c r="BQ657" s="161"/>
      <c r="BR657" s="161"/>
      <c r="BT657" s="161"/>
      <c r="BU657" s="161"/>
    </row>
    <row r="658" spans="49:73" ht="44.25" customHeight="1" x14ac:dyDescent="0.25">
      <c r="AW658" s="35"/>
      <c r="AX658" s="35"/>
      <c r="AY658" s="35"/>
      <c r="AZ658" s="35"/>
      <c r="BA658" s="35"/>
      <c r="BB658" s="35"/>
      <c r="BC658" s="35"/>
      <c r="BD658" s="35"/>
      <c r="BE658" s="35"/>
      <c r="BF658" s="35"/>
      <c r="BG658" s="35"/>
      <c r="BH658" s="35"/>
      <c r="BI658" s="35"/>
      <c r="BJ658" s="35"/>
      <c r="BK658" s="35"/>
      <c r="BL658" s="35"/>
      <c r="BM658" s="161"/>
      <c r="BN658" s="161"/>
      <c r="BO658" s="161"/>
      <c r="BP658" s="161"/>
      <c r="BQ658" s="161"/>
      <c r="BR658" s="161"/>
      <c r="BT658" s="161"/>
      <c r="BU658" s="161"/>
    </row>
    <row r="659" spans="49:73" ht="44.25" customHeight="1" x14ac:dyDescent="0.25">
      <c r="AW659" s="35"/>
      <c r="AX659" s="35"/>
      <c r="AY659" s="35"/>
      <c r="AZ659" s="35"/>
      <c r="BA659" s="35"/>
      <c r="BB659" s="35"/>
      <c r="BC659" s="35"/>
      <c r="BD659" s="35"/>
      <c r="BE659" s="35"/>
      <c r="BF659" s="35"/>
      <c r="BG659" s="35"/>
      <c r="BH659" s="35"/>
      <c r="BI659" s="35"/>
      <c r="BJ659" s="35"/>
      <c r="BK659" s="35"/>
      <c r="BL659" s="35"/>
      <c r="BM659" s="161"/>
      <c r="BN659" s="161"/>
      <c r="BO659" s="161"/>
      <c r="BP659" s="161"/>
      <c r="BQ659" s="161"/>
      <c r="BR659" s="161"/>
      <c r="BT659" s="161"/>
      <c r="BU659" s="161"/>
    </row>
    <row r="660" spans="49:73" ht="44.25" customHeight="1" x14ac:dyDescent="0.25">
      <c r="AW660" s="35"/>
      <c r="AX660" s="35"/>
      <c r="AY660" s="35"/>
      <c r="AZ660" s="35"/>
      <c r="BA660" s="35"/>
      <c r="BB660" s="35"/>
      <c r="BC660" s="35"/>
      <c r="BD660" s="35"/>
      <c r="BE660" s="35"/>
      <c r="BF660" s="35"/>
      <c r="BG660" s="35"/>
      <c r="BH660" s="35"/>
      <c r="BI660" s="35"/>
      <c r="BJ660" s="35"/>
      <c r="BK660" s="35"/>
      <c r="BL660" s="35"/>
      <c r="BM660" s="161"/>
      <c r="BN660" s="161"/>
      <c r="BO660" s="161"/>
      <c r="BP660" s="161"/>
      <c r="BQ660" s="161"/>
      <c r="BR660" s="161"/>
      <c r="BT660" s="161"/>
      <c r="BU660" s="161"/>
    </row>
    <row r="661" spans="49:73" ht="44.25" customHeight="1" x14ac:dyDescent="0.25">
      <c r="AW661" s="35"/>
      <c r="AX661" s="35"/>
      <c r="AY661" s="35"/>
      <c r="AZ661" s="35"/>
      <c r="BA661" s="35"/>
      <c r="BB661" s="35"/>
      <c r="BC661" s="35"/>
      <c r="BD661" s="35"/>
      <c r="BE661" s="35"/>
      <c r="BF661" s="35"/>
      <c r="BG661" s="35"/>
      <c r="BH661" s="35"/>
      <c r="BI661" s="35"/>
      <c r="BJ661" s="35"/>
      <c r="BK661" s="35"/>
      <c r="BL661" s="35"/>
      <c r="BM661" s="161"/>
      <c r="BN661" s="161"/>
      <c r="BO661" s="161"/>
      <c r="BP661" s="161"/>
      <c r="BQ661" s="161"/>
      <c r="BR661" s="161"/>
      <c r="BT661" s="161"/>
      <c r="BU661" s="161"/>
    </row>
    <row r="662" spans="49:73" ht="44.25" customHeight="1" x14ac:dyDescent="0.25">
      <c r="AW662" s="35"/>
      <c r="AX662" s="35"/>
      <c r="AY662" s="35"/>
      <c r="AZ662" s="35"/>
      <c r="BA662" s="35"/>
      <c r="BB662" s="35"/>
      <c r="BC662" s="35"/>
      <c r="BD662" s="35"/>
      <c r="BE662" s="35"/>
      <c r="BF662" s="35"/>
      <c r="BG662" s="35"/>
      <c r="BH662" s="35"/>
      <c r="BI662" s="35"/>
      <c r="BJ662" s="35"/>
      <c r="BK662" s="35"/>
      <c r="BL662" s="35"/>
      <c r="BM662" s="161"/>
      <c r="BN662" s="161"/>
      <c r="BO662" s="161"/>
      <c r="BP662" s="161"/>
      <c r="BQ662" s="161"/>
      <c r="BR662" s="161"/>
      <c r="BT662" s="161"/>
      <c r="BU662" s="161"/>
    </row>
    <row r="663" spans="49:73" ht="44.25" customHeight="1" x14ac:dyDescent="0.25">
      <c r="AW663" s="35"/>
      <c r="AX663" s="35"/>
      <c r="AY663" s="35"/>
      <c r="AZ663" s="35"/>
      <c r="BA663" s="35"/>
      <c r="BB663" s="35"/>
      <c r="BC663" s="35"/>
      <c r="BD663" s="35"/>
      <c r="BE663" s="35"/>
      <c r="BF663" s="35"/>
      <c r="BG663" s="35"/>
      <c r="BH663" s="35"/>
      <c r="BI663" s="35"/>
      <c r="BJ663" s="35"/>
      <c r="BK663" s="35"/>
      <c r="BL663" s="35"/>
      <c r="BM663" s="161"/>
      <c r="BN663" s="161"/>
      <c r="BO663" s="161"/>
      <c r="BP663" s="161"/>
      <c r="BQ663" s="161"/>
      <c r="BR663" s="161"/>
      <c r="BT663" s="161"/>
      <c r="BU663" s="161"/>
    </row>
    <row r="664" spans="49:73" ht="44.25" customHeight="1" x14ac:dyDescent="0.25">
      <c r="AW664" s="35"/>
      <c r="AX664" s="35"/>
      <c r="AY664" s="35"/>
      <c r="AZ664" s="35"/>
      <c r="BA664" s="35"/>
      <c r="BB664" s="35"/>
      <c r="BC664" s="35"/>
      <c r="BD664" s="35"/>
      <c r="BE664" s="35"/>
      <c r="BF664" s="35"/>
      <c r="BG664" s="35"/>
      <c r="BH664" s="35"/>
      <c r="BI664" s="35"/>
      <c r="BJ664" s="35"/>
      <c r="BK664" s="35"/>
      <c r="BL664" s="35"/>
      <c r="BM664" s="161"/>
      <c r="BN664" s="161"/>
      <c r="BO664" s="161"/>
      <c r="BP664" s="161"/>
      <c r="BQ664" s="161"/>
      <c r="BR664" s="161"/>
      <c r="BT664" s="161"/>
      <c r="BU664" s="161"/>
    </row>
    <row r="665" spans="49:73" ht="44.25" customHeight="1" x14ac:dyDescent="0.25">
      <c r="AW665" s="35"/>
      <c r="AX665" s="35"/>
      <c r="AY665" s="35"/>
      <c r="AZ665" s="35"/>
      <c r="BA665" s="35"/>
      <c r="BB665" s="35"/>
      <c r="BC665" s="35"/>
      <c r="BD665" s="35"/>
      <c r="BE665" s="35"/>
      <c r="BF665" s="35"/>
      <c r="BG665" s="35"/>
      <c r="BH665" s="35"/>
      <c r="BI665" s="35"/>
      <c r="BJ665" s="35"/>
      <c r="BK665" s="35"/>
      <c r="BL665" s="35"/>
      <c r="BM665" s="161"/>
      <c r="BN665" s="161"/>
      <c r="BO665" s="161"/>
      <c r="BP665" s="161"/>
      <c r="BQ665" s="161"/>
      <c r="BR665" s="161"/>
      <c r="BT665" s="161"/>
      <c r="BU665" s="161"/>
    </row>
    <row r="666" spans="49:73" ht="44.25" customHeight="1" x14ac:dyDescent="0.25">
      <c r="AW666" s="35"/>
      <c r="AX666" s="35"/>
      <c r="AY666" s="35"/>
      <c r="AZ666" s="35"/>
      <c r="BA666" s="35"/>
      <c r="BB666" s="35"/>
      <c r="BC666" s="35"/>
      <c r="BD666" s="35"/>
      <c r="BE666" s="35"/>
      <c r="BF666" s="35"/>
      <c r="BG666" s="35"/>
      <c r="BH666" s="35"/>
      <c r="BI666" s="35"/>
      <c r="BJ666" s="35"/>
      <c r="BK666" s="35"/>
      <c r="BL666" s="35"/>
      <c r="BM666" s="161"/>
      <c r="BN666" s="161"/>
      <c r="BO666" s="161"/>
      <c r="BP666" s="161"/>
      <c r="BQ666" s="161"/>
      <c r="BR666" s="161"/>
      <c r="BT666" s="161"/>
      <c r="BU666" s="161"/>
    </row>
    <row r="667" spans="49:73" ht="44.25" customHeight="1" x14ac:dyDescent="0.25">
      <c r="AW667" s="35"/>
      <c r="AX667" s="35"/>
      <c r="AY667" s="35"/>
      <c r="AZ667" s="35"/>
      <c r="BA667" s="35"/>
      <c r="BB667" s="35"/>
      <c r="BC667" s="35"/>
      <c r="BD667" s="35"/>
      <c r="BE667" s="35"/>
      <c r="BF667" s="35"/>
      <c r="BG667" s="35"/>
      <c r="BH667" s="35"/>
      <c r="BI667" s="35"/>
      <c r="BJ667" s="35"/>
      <c r="BK667" s="35"/>
      <c r="BL667" s="35"/>
      <c r="BM667" s="161"/>
      <c r="BN667" s="161"/>
      <c r="BO667" s="161"/>
      <c r="BP667" s="161"/>
      <c r="BQ667" s="161"/>
      <c r="BR667" s="161"/>
      <c r="BT667" s="161"/>
      <c r="BU667" s="161"/>
    </row>
    <row r="668" spans="49:73" ht="44.25" customHeight="1" x14ac:dyDescent="0.25">
      <c r="AW668" s="35"/>
      <c r="AX668" s="35"/>
      <c r="AY668" s="35"/>
      <c r="AZ668" s="35"/>
      <c r="BA668" s="35"/>
      <c r="BB668" s="35"/>
      <c r="BC668" s="35"/>
      <c r="BD668" s="35"/>
      <c r="BE668" s="35"/>
      <c r="BF668" s="35"/>
      <c r="BG668" s="35"/>
      <c r="BH668" s="35"/>
      <c r="BI668" s="35"/>
      <c r="BJ668" s="35"/>
      <c r="BK668" s="35"/>
      <c r="BL668" s="35"/>
      <c r="BM668" s="161"/>
      <c r="BN668" s="161"/>
      <c r="BO668" s="161"/>
      <c r="BP668" s="161"/>
      <c r="BQ668" s="161"/>
      <c r="BR668" s="161"/>
      <c r="BT668" s="161"/>
      <c r="BU668" s="161"/>
    </row>
    <row r="669" spans="49:73" ht="44.25" customHeight="1" x14ac:dyDescent="0.25">
      <c r="AW669" s="35"/>
      <c r="AX669" s="35"/>
      <c r="AY669" s="35"/>
      <c r="AZ669" s="35"/>
      <c r="BA669" s="35"/>
      <c r="BB669" s="35"/>
      <c r="BC669" s="35"/>
      <c r="BD669" s="35"/>
      <c r="BE669" s="35"/>
      <c r="BF669" s="35"/>
      <c r="BG669" s="35"/>
      <c r="BH669" s="35"/>
      <c r="BI669" s="35"/>
      <c r="BJ669" s="35"/>
      <c r="BK669" s="35"/>
      <c r="BL669" s="35"/>
      <c r="BM669" s="161"/>
      <c r="BN669" s="161"/>
      <c r="BO669" s="161"/>
      <c r="BP669" s="161"/>
      <c r="BQ669" s="161"/>
      <c r="BR669" s="161"/>
      <c r="BT669" s="161"/>
      <c r="BU669" s="161"/>
    </row>
    <row r="670" spans="49:73" ht="44.25" customHeight="1" x14ac:dyDescent="0.25">
      <c r="AW670" s="35"/>
      <c r="AX670" s="35"/>
      <c r="AY670" s="35"/>
      <c r="AZ670" s="35"/>
      <c r="BA670" s="35"/>
      <c r="BB670" s="35"/>
      <c r="BC670" s="35"/>
      <c r="BD670" s="35"/>
      <c r="BE670" s="35"/>
      <c r="BF670" s="35"/>
      <c r="BG670" s="35"/>
      <c r="BH670" s="35"/>
      <c r="BI670" s="35"/>
      <c r="BJ670" s="35"/>
      <c r="BK670" s="35"/>
      <c r="BL670" s="35"/>
      <c r="BM670" s="161"/>
      <c r="BN670" s="161"/>
      <c r="BO670" s="161"/>
      <c r="BP670" s="161"/>
      <c r="BQ670" s="161"/>
      <c r="BR670" s="161"/>
      <c r="BT670" s="161"/>
      <c r="BU670" s="161"/>
    </row>
    <row r="671" spans="49:73" ht="44.25" customHeight="1" x14ac:dyDescent="0.25">
      <c r="AW671" s="35"/>
      <c r="AX671" s="35"/>
      <c r="AY671" s="35"/>
      <c r="AZ671" s="35"/>
      <c r="BA671" s="35"/>
      <c r="BB671" s="35"/>
      <c r="BC671" s="35"/>
      <c r="BD671" s="35"/>
      <c r="BE671" s="35"/>
      <c r="BF671" s="35"/>
      <c r="BG671" s="35"/>
      <c r="BH671" s="35"/>
      <c r="BI671" s="35"/>
      <c r="BJ671" s="35"/>
      <c r="BK671" s="35"/>
      <c r="BL671" s="35"/>
      <c r="BM671" s="161"/>
      <c r="BN671" s="161"/>
      <c r="BO671" s="161"/>
      <c r="BP671" s="161"/>
      <c r="BQ671" s="161"/>
      <c r="BR671" s="161"/>
      <c r="BT671" s="161"/>
      <c r="BU671" s="161"/>
    </row>
    <row r="672" spans="49:73" ht="44.25" customHeight="1" x14ac:dyDescent="0.25">
      <c r="AW672" s="35"/>
      <c r="AX672" s="35"/>
      <c r="AY672" s="35"/>
      <c r="AZ672" s="35"/>
      <c r="BA672" s="35"/>
      <c r="BB672" s="35"/>
      <c r="BC672" s="35"/>
      <c r="BD672" s="35"/>
      <c r="BE672" s="35"/>
      <c r="BF672" s="35"/>
      <c r="BG672" s="35"/>
      <c r="BH672" s="35"/>
      <c r="BI672" s="35"/>
      <c r="BJ672" s="35"/>
      <c r="BK672" s="35"/>
      <c r="BL672" s="35"/>
      <c r="BM672" s="161"/>
      <c r="BN672" s="161"/>
      <c r="BO672" s="161"/>
      <c r="BP672" s="161"/>
      <c r="BQ672" s="161"/>
      <c r="BR672" s="161"/>
      <c r="BT672" s="161"/>
      <c r="BU672" s="161"/>
    </row>
    <row r="673" spans="49:73" ht="44.25" customHeight="1" x14ac:dyDescent="0.25">
      <c r="AW673" s="35"/>
      <c r="AX673" s="35"/>
      <c r="AY673" s="35"/>
      <c r="AZ673" s="35"/>
      <c r="BA673" s="35"/>
      <c r="BB673" s="35"/>
      <c r="BC673" s="35"/>
      <c r="BD673" s="35"/>
      <c r="BE673" s="35"/>
      <c r="BF673" s="35"/>
      <c r="BG673" s="35"/>
      <c r="BH673" s="35"/>
      <c r="BI673" s="35"/>
      <c r="BJ673" s="35"/>
      <c r="BK673" s="35"/>
      <c r="BL673" s="35"/>
      <c r="BM673" s="161"/>
      <c r="BN673" s="161"/>
      <c r="BO673" s="161"/>
      <c r="BP673" s="161"/>
      <c r="BQ673" s="161"/>
      <c r="BR673" s="161"/>
      <c r="BT673" s="161"/>
      <c r="BU673" s="161"/>
    </row>
    <row r="674" spans="49:73" ht="44.25" customHeight="1" x14ac:dyDescent="0.25">
      <c r="AW674" s="35"/>
      <c r="AX674" s="35"/>
      <c r="AY674" s="35"/>
      <c r="AZ674" s="35"/>
      <c r="BA674" s="35"/>
      <c r="BB674" s="35"/>
      <c r="BC674" s="35"/>
      <c r="BD674" s="35"/>
      <c r="BE674" s="35"/>
      <c r="BF674" s="35"/>
      <c r="BG674" s="35"/>
      <c r="BH674" s="35"/>
      <c r="BI674" s="35"/>
      <c r="BJ674" s="35"/>
      <c r="BK674" s="35"/>
      <c r="BL674" s="35"/>
      <c r="BM674" s="161"/>
      <c r="BN674" s="161"/>
      <c r="BO674" s="161"/>
      <c r="BP674" s="161"/>
      <c r="BQ674" s="161"/>
      <c r="BR674" s="161"/>
      <c r="BT674" s="161"/>
      <c r="BU674" s="161"/>
    </row>
    <row r="675" spans="49:73" ht="44.25" customHeight="1" x14ac:dyDescent="0.25">
      <c r="AW675" s="35"/>
      <c r="AX675" s="35"/>
      <c r="AY675" s="35"/>
      <c r="AZ675" s="35"/>
      <c r="BA675" s="35"/>
      <c r="BB675" s="35"/>
      <c r="BC675" s="35"/>
      <c r="BD675" s="35"/>
      <c r="BE675" s="35"/>
      <c r="BF675" s="35"/>
      <c r="BG675" s="35"/>
      <c r="BH675" s="35"/>
      <c r="BI675" s="35"/>
      <c r="BJ675" s="35"/>
      <c r="BK675" s="35"/>
      <c r="BL675" s="35"/>
      <c r="BM675" s="161"/>
      <c r="BN675" s="161"/>
      <c r="BO675" s="161"/>
      <c r="BP675" s="161"/>
      <c r="BQ675" s="161"/>
      <c r="BR675" s="161"/>
      <c r="BT675" s="161"/>
      <c r="BU675" s="161"/>
    </row>
    <row r="676" spans="49:73" ht="44.25" customHeight="1" x14ac:dyDescent="0.25">
      <c r="AW676" s="35"/>
      <c r="AX676" s="35"/>
      <c r="AY676" s="35"/>
      <c r="AZ676" s="35"/>
      <c r="BA676" s="35"/>
      <c r="BB676" s="35"/>
      <c r="BC676" s="35"/>
      <c r="BD676" s="35"/>
      <c r="BE676" s="35"/>
      <c r="BF676" s="35"/>
      <c r="BG676" s="35"/>
      <c r="BH676" s="35"/>
      <c r="BI676" s="35"/>
      <c r="BJ676" s="35"/>
      <c r="BK676" s="35"/>
      <c r="BL676" s="35"/>
      <c r="BM676" s="161"/>
      <c r="BN676" s="161"/>
      <c r="BO676" s="161"/>
      <c r="BP676" s="161"/>
      <c r="BQ676" s="161"/>
      <c r="BR676" s="161"/>
      <c r="BT676" s="161"/>
      <c r="BU676" s="161"/>
    </row>
    <row r="677" spans="49:73" ht="44.25" customHeight="1" x14ac:dyDescent="0.25">
      <c r="AW677" s="35"/>
      <c r="AX677" s="35"/>
      <c r="AY677" s="35"/>
      <c r="AZ677" s="35"/>
      <c r="BA677" s="35"/>
      <c r="BB677" s="35"/>
      <c r="BC677" s="35"/>
      <c r="BD677" s="35"/>
      <c r="BE677" s="35"/>
      <c r="BF677" s="35"/>
      <c r="BG677" s="35"/>
      <c r="BH677" s="35"/>
      <c r="BI677" s="35"/>
      <c r="BJ677" s="35"/>
      <c r="BK677" s="35"/>
      <c r="BL677" s="35"/>
      <c r="BM677" s="161"/>
      <c r="BN677" s="161"/>
      <c r="BO677" s="161"/>
      <c r="BP677" s="161"/>
      <c r="BQ677" s="161"/>
      <c r="BR677" s="161"/>
      <c r="BT677" s="161"/>
      <c r="BU677" s="161"/>
    </row>
    <row r="678" spans="49:73" ht="44.25" customHeight="1" x14ac:dyDescent="0.25">
      <c r="AW678" s="35"/>
      <c r="AX678" s="35"/>
      <c r="AY678" s="35"/>
      <c r="AZ678" s="35"/>
      <c r="BA678" s="35"/>
      <c r="BB678" s="35"/>
      <c r="BC678" s="35"/>
      <c r="BD678" s="35"/>
      <c r="BE678" s="35"/>
      <c r="BF678" s="35"/>
      <c r="BG678" s="35"/>
      <c r="BH678" s="35"/>
      <c r="BI678" s="35"/>
      <c r="BJ678" s="35"/>
      <c r="BK678" s="35"/>
      <c r="BL678" s="35"/>
      <c r="BM678" s="161"/>
      <c r="BN678" s="161"/>
      <c r="BO678" s="161"/>
      <c r="BP678" s="161"/>
      <c r="BQ678" s="161"/>
      <c r="BR678" s="161"/>
      <c r="BT678" s="161"/>
      <c r="BU678" s="161"/>
    </row>
    <row r="679" spans="49:73" ht="44.25" customHeight="1" x14ac:dyDescent="0.25">
      <c r="AW679" s="35"/>
      <c r="AX679" s="35"/>
      <c r="AY679" s="35"/>
      <c r="AZ679" s="35"/>
      <c r="BA679" s="35"/>
      <c r="BB679" s="35"/>
      <c r="BC679" s="35"/>
      <c r="BD679" s="35"/>
      <c r="BE679" s="35"/>
      <c r="BF679" s="35"/>
      <c r="BG679" s="35"/>
      <c r="BH679" s="35"/>
      <c r="BI679" s="35"/>
      <c r="BJ679" s="35"/>
      <c r="BK679" s="35"/>
      <c r="BL679" s="35"/>
      <c r="BM679" s="161"/>
      <c r="BN679" s="161"/>
      <c r="BO679" s="161"/>
      <c r="BP679" s="161"/>
      <c r="BQ679" s="161"/>
      <c r="BR679" s="161"/>
      <c r="BT679" s="161"/>
      <c r="BU679" s="161"/>
    </row>
    <row r="680" spans="49:73" ht="44.25" customHeight="1" x14ac:dyDescent="0.25">
      <c r="AW680" s="35"/>
      <c r="AX680" s="35"/>
      <c r="AY680" s="35"/>
      <c r="AZ680" s="35"/>
      <c r="BA680" s="35"/>
      <c r="BB680" s="35"/>
      <c r="BC680" s="35"/>
      <c r="BD680" s="35"/>
      <c r="BE680" s="35"/>
      <c r="BF680" s="35"/>
      <c r="BG680" s="35"/>
      <c r="BH680" s="35"/>
      <c r="BI680" s="35"/>
      <c r="BJ680" s="35"/>
      <c r="BK680" s="35"/>
      <c r="BL680" s="35"/>
      <c r="BM680" s="161"/>
      <c r="BN680" s="161"/>
      <c r="BO680" s="161"/>
      <c r="BP680" s="161"/>
      <c r="BQ680" s="161"/>
      <c r="BR680" s="161"/>
      <c r="BT680" s="161"/>
      <c r="BU680" s="161"/>
    </row>
    <row r="681" spans="49:73" ht="44.25" customHeight="1" x14ac:dyDescent="0.25">
      <c r="AW681" s="35"/>
      <c r="AX681" s="35"/>
      <c r="AY681" s="35"/>
      <c r="AZ681" s="35"/>
      <c r="BA681" s="35"/>
      <c r="BB681" s="35"/>
      <c r="BC681" s="35"/>
      <c r="BD681" s="35"/>
      <c r="BE681" s="35"/>
      <c r="BF681" s="35"/>
      <c r="BG681" s="35"/>
      <c r="BH681" s="35"/>
      <c r="BI681" s="35"/>
      <c r="BJ681" s="35"/>
      <c r="BK681" s="35"/>
      <c r="BL681" s="35"/>
      <c r="BM681" s="161"/>
      <c r="BN681" s="161"/>
      <c r="BO681" s="161"/>
      <c r="BP681" s="161"/>
      <c r="BQ681" s="161"/>
      <c r="BR681" s="161"/>
      <c r="BT681" s="161"/>
      <c r="BU681" s="161"/>
    </row>
    <row r="682" spans="49:73" ht="44.25" customHeight="1" x14ac:dyDescent="0.25">
      <c r="AW682" s="35"/>
      <c r="AX682" s="35"/>
      <c r="AY682" s="35"/>
      <c r="AZ682" s="35"/>
      <c r="BA682" s="35"/>
      <c r="BB682" s="35"/>
      <c r="BC682" s="35"/>
      <c r="BD682" s="35"/>
      <c r="BE682" s="35"/>
      <c r="BF682" s="35"/>
      <c r="BG682" s="35"/>
      <c r="BH682" s="35"/>
      <c r="BI682" s="35"/>
      <c r="BJ682" s="35"/>
      <c r="BK682" s="35"/>
      <c r="BL682" s="35"/>
      <c r="BM682" s="161"/>
      <c r="BN682" s="161"/>
      <c r="BO682" s="161"/>
      <c r="BP682" s="161"/>
      <c r="BQ682" s="161"/>
      <c r="BR682" s="161"/>
      <c r="BT682" s="161"/>
      <c r="BU682" s="161"/>
    </row>
    <row r="683" spans="49:73" ht="44.25" customHeight="1" x14ac:dyDescent="0.25">
      <c r="AW683" s="35"/>
      <c r="AX683" s="35"/>
      <c r="AY683" s="35"/>
      <c r="AZ683" s="35"/>
      <c r="BA683" s="35"/>
      <c r="BB683" s="35"/>
      <c r="BC683" s="35"/>
      <c r="BD683" s="35"/>
      <c r="BE683" s="35"/>
      <c r="BF683" s="35"/>
      <c r="BG683" s="35"/>
      <c r="BH683" s="35"/>
      <c r="BI683" s="35"/>
      <c r="BJ683" s="35"/>
      <c r="BK683" s="35"/>
      <c r="BL683" s="35"/>
      <c r="BM683" s="161"/>
      <c r="BN683" s="161"/>
      <c r="BO683" s="161"/>
      <c r="BP683" s="161"/>
      <c r="BQ683" s="161"/>
      <c r="BR683" s="161"/>
      <c r="BT683" s="161"/>
      <c r="BU683" s="161"/>
    </row>
    <row r="684" spans="49:73" ht="44.25" customHeight="1" x14ac:dyDescent="0.25">
      <c r="AW684" s="35"/>
      <c r="AX684" s="35"/>
      <c r="AY684" s="35"/>
      <c r="AZ684" s="35"/>
      <c r="BA684" s="35"/>
      <c r="BB684" s="35"/>
      <c r="BC684" s="35"/>
      <c r="BD684" s="35"/>
      <c r="BE684" s="35"/>
      <c r="BF684" s="35"/>
      <c r="BG684" s="35"/>
      <c r="BH684" s="35"/>
      <c r="BI684" s="35"/>
      <c r="BJ684" s="35"/>
      <c r="BK684" s="35"/>
      <c r="BL684" s="35"/>
      <c r="BM684" s="161"/>
      <c r="BN684" s="161"/>
      <c r="BO684" s="161"/>
      <c r="BP684" s="161"/>
      <c r="BQ684" s="161"/>
      <c r="BR684" s="161"/>
      <c r="BT684" s="161"/>
      <c r="BU684" s="161"/>
    </row>
    <row r="685" spans="49:73" ht="44.25" customHeight="1" x14ac:dyDescent="0.25">
      <c r="AW685" s="35"/>
      <c r="AX685" s="35"/>
      <c r="AY685" s="35"/>
      <c r="AZ685" s="35"/>
      <c r="BA685" s="35"/>
      <c r="BB685" s="35"/>
      <c r="BC685" s="35"/>
      <c r="BD685" s="35"/>
      <c r="BE685" s="35"/>
      <c r="BF685" s="35"/>
      <c r="BG685" s="35"/>
      <c r="BH685" s="35"/>
      <c r="BI685" s="35"/>
      <c r="BJ685" s="35"/>
      <c r="BK685" s="35"/>
      <c r="BL685" s="35"/>
      <c r="BM685" s="161"/>
      <c r="BN685" s="161"/>
      <c r="BO685" s="161"/>
      <c r="BP685" s="161"/>
      <c r="BQ685" s="161"/>
      <c r="BR685" s="161"/>
      <c r="BT685" s="161"/>
      <c r="BU685" s="161"/>
    </row>
    <row r="686" spans="49:73" ht="44.25" customHeight="1" x14ac:dyDescent="0.25">
      <c r="AW686" s="35"/>
      <c r="AX686" s="35"/>
      <c r="AY686" s="35"/>
      <c r="AZ686" s="35"/>
      <c r="BA686" s="35"/>
      <c r="BB686" s="35"/>
      <c r="BC686" s="35"/>
      <c r="BD686" s="35"/>
      <c r="BE686" s="35"/>
      <c r="BF686" s="35"/>
      <c r="BG686" s="35"/>
      <c r="BH686" s="35"/>
      <c r="BI686" s="35"/>
      <c r="BJ686" s="35"/>
      <c r="BK686" s="35"/>
      <c r="BL686" s="35"/>
      <c r="BM686" s="161"/>
      <c r="BN686" s="161"/>
      <c r="BO686" s="161"/>
      <c r="BP686" s="161"/>
      <c r="BQ686" s="161"/>
      <c r="BR686" s="161"/>
      <c r="BT686" s="161"/>
      <c r="BU686" s="161"/>
    </row>
    <row r="687" spans="49:73" ht="44.25" customHeight="1" x14ac:dyDescent="0.25">
      <c r="AW687" s="35"/>
      <c r="AX687" s="35"/>
      <c r="AY687" s="35"/>
      <c r="AZ687" s="35"/>
      <c r="BA687" s="35"/>
      <c r="BB687" s="35"/>
      <c r="BC687" s="35"/>
      <c r="BD687" s="35"/>
      <c r="BE687" s="35"/>
      <c r="BF687" s="35"/>
      <c r="BG687" s="35"/>
      <c r="BH687" s="35"/>
      <c r="BI687" s="35"/>
      <c r="BJ687" s="35"/>
      <c r="BK687" s="35"/>
      <c r="BL687" s="35"/>
      <c r="BM687" s="161"/>
      <c r="BN687" s="161"/>
      <c r="BO687" s="161"/>
      <c r="BP687" s="161"/>
      <c r="BQ687" s="161"/>
      <c r="BR687" s="161"/>
      <c r="BT687" s="161"/>
      <c r="BU687" s="161"/>
    </row>
    <row r="688" spans="49:73" ht="44.25" customHeight="1" x14ac:dyDescent="0.25">
      <c r="AW688" s="35"/>
      <c r="AX688" s="35"/>
      <c r="AY688" s="35"/>
      <c r="AZ688" s="35"/>
      <c r="BA688" s="35"/>
      <c r="BB688" s="35"/>
      <c r="BC688" s="35"/>
      <c r="BD688" s="35"/>
      <c r="BE688" s="35"/>
      <c r="BF688" s="35"/>
      <c r="BG688" s="35"/>
      <c r="BH688" s="35"/>
      <c r="BI688" s="35"/>
      <c r="BJ688" s="35"/>
      <c r="BK688" s="35"/>
      <c r="BL688" s="35"/>
      <c r="BM688" s="161"/>
      <c r="BN688" s="161"/>
      <c r="BO688" s="161"/>
      <c r="BP688" s="161"/>
      <c r="BQ688" s="161"/>
      <c r="BR688" s="161"/>
      <c r="BT688" s="161"/>
      <c r="BU688" s="161"/>
    </row>
    <row r="689" spans="49:73" ht="44.25" customHeight="1" x14ac:dyDescent="0.25">
      <c r="AW689" s="35"/>
      <c r="AX689" s="35"/>
      <c r="AY689" s="35"/>
      <c r="AZ689" s="35"/>
      <c r="BA689" s="35"/>
      <c r="BB689" s="35"/>
      <c r="BC689" s="35"/>
      <c r="BD689" s="35"/>
      <c r="BE689" s="35"/>
      <c r="BF689" s="35"/>
      <c r="BG689" s="35"/>
      <c r="BH689" s="35"/>
      <c r="BI689" s="35"/>
      <c r="BJ689" s="35"/>
      <c r="BK689" s="35"/>
      <c r="BL689" s="35"/>
      <c r="BM689" s="161"/>
      <c r="BN689" s="161"/>
      <c r="BO689" s="161"/>
      <c r="BP689" s="161"/>
      <c r="BQ689" s="161"/>
      <c r="BR689" s="161"/>
      <c r="BT689" s="161"/>
      <c r="BU689" s="161"/>
    </row>
    <row r="690" spans="49:73" ht="44.25" customHeight="1" x14ac:dyDescent="0.25">
      <c r="AW690" s="35"/>
      <c r="AX690" s="35"/>
      <c r="AY690" s="35"/>
      <c r="AZ690" s="35"/>
      <c r="BA690" s="35"/>
      <c r="BB690" s="35"/>
      <c r="BC690" s="35"/>
      <c r="BD690" s="35"/>
      <c r="BE690" s="35"/>
      <c r="BF690" s="35"/>
      <c r="BG690" s="35"/>
      <c r="BH690" s="35"/>
      <c r="BI690" s="35"/>
      <c r="BJ690" s="35"/>
      <c r="BK690" s="35"/>
      <c r="BL690" s="35"/>
      <c r="BM690" s="161"/>
      <c r="BN690" s="161"/>
      <c r="BO690" s="161"/>
      <c r="BP690" s="161"/>
      <c r="BQ690" s="161"/>
      <c r="BR690" s="161"/>
      <c r="BT690" s="161"/>
      <c r="BU690" s="161"/>
    </row>
    <row r="691" spans="49:73" ht="44.25" customHeight="1" x14ac:dyDescent="0.25">
      <c r="AW691" s="35"/>
      <c r="AX691" s="35"/>
      <c r="AY691" s="35"/>
      <c r="AZ691" s="35"/>
      <c r="BA691" s="35"/>
      <c r="BB691" s="35"/>
      <c r="BC691" s="35"/>
      <c r="BD691" s="35"/>
      <c r="BE691" s="35"/>
      <c r="BF691" s="35"/>
      <c r="BG691" s="35"/>
      <c r="BH691" s="35"/>
      <c r="BI691" s="35"/>
      <c r="BJ691" s="35"/>
      <c r="BK691" s="35"/>
      <c r="BL691" s="35"/>
      <c r="BM691" s="161"/>
      <c r="BN691" s="161"/>
      <c r="BO691" s="161"/>
      <c r="BP691" s="161"/>
      <c r="BQ691" s="161"/>
      <c r="BR691" s="161"/>
      <c r="BT691" s="161"/>
      <c r="BU691" s="161"/>
    </row>
    <row r="692" spans="49:73" ht="44.25" customHeight="1" x14ac:dyDescent="0.25">
      <c r="AW692" s="35"/>
      <c r="AX692" s="35"/>
      <c r="AY692" s="35"/>
      <c r="AZ692" s="35"/>
      <c r="BA692" s="35"/>
      <c r="BB692" s="35"/>
      <c r="BC692" s="35"/>
      <c r="BD692" s="35"/>
      <c r="BE692" s="35"/>
      <c r="BF692" s="35"/>
      <c r="BG692" s="35"/>
      <c r="BH692" s="35"/>
      <c r="BI692" s="35"/>
      <c r="BJ692" s="35"/>
      <c r="BK692" s="35"/>
      <c r="BL692" s="35"/>
      <c r="BM692" s="161"/>
      <c r="BN692" s="161"/>
      <c r="BO692" s="161"/>
      <c r="BP692" s="161"/>
      <c r="BQ692" s="161"/>
      <c r="BR692" s="161"/>
      <c r="BT692" s="161"/>
      <c r="BU692" s="161"/>
    </row>
    <row r="693" spans="49:73" ht="44.25" customHeight="1" x14ac:dyDescent="0.25">
      <c r="AW693" s="35"/>
      <c r="AX693" s="35"/>
      <c r="AY693" s="35"/>
      <c r="AZ693" s="35"/>
      <c r="BA693" s="35"/>
      <c r="BB693" s="35"/>
      <c r="BC693" s="35"/>
      <c r="BD693" s="35"/>
      <c r="BE693" s="35"/>
      <c r="BF693" s="35"/>
      <c r="BG693" s="35"/>
      <c r="BH693" s="35"/>
      <c r="BI693" s="35"/>
      <c r="BJ693" s="35"/>
      <c r="BK693" s="35"/>
      <c r="BL693" s="35"/>
      <c r="BM693" s="161"/>
      <c r="BN693" s="161"/>
      <c r="BO693" s="161"/>
      <c r="BP693" s="161"/>
      <c r="BQ693" s="161"/>
      <c r="BR693" s="161"/>
      <c r="BT693" s="161"/>
      <c r="BU693" s="161"/>
    </row>
    <row r="694" spans="49:73" ht="44.25" customHeight="1" x14ac:dyDescent="0.25">
      <c r="AW694" s="35"/>
      <c r="AX694" s="35"/>
      <c r="AY694" s="35"/>
      <c r="AZ694" s="35"/>
      <c r="BA694" s="35"/>
      <c r="BB694" s="35"/>
      <c r="BC694" s="35"/>
      <c r="BD694" s="35"/>
      <c r="BE694" s="35"/>
      <c r="BF694" s="35"/>
      <c r="BG694" s="35"/>
      <c r="BH694" s="35"/>
      <c r="BI694" s="35"/>
      <c r="BJ694" s="35"/>
      <c r="BK694" s="35"/>
      <c r="BL694" s="35"/>
      <c r="BM694" s="161"/>
      <c r="BN694" s="161"/>
      <c r="BO694" s="161"/>
      <c r="BP694" s="161"/>
      <c r="BQ694" s="161"/>
      <c r="BR694" s="161"/>
      <c r="BT694" s="161"/>
      <c r="BU694" s="161"/>
    </row>
    <row r="695" spans="49:73" ht="44.25" customHeight="1" x14ac:dyDescent="0.25">
      <c r="AW695" s="35"/>
      <c r="AX695" s="35"/>
      <c r="AY695" s="35"/>
      <c r="AZ695" s="35"/>
      <c r="BA695" s="35"/>
      <c r="BB695" s="35"/>
      <c r="BC695" s="35"/>
      <c r="BD695" s="35"/>
      <c r="BE695" s="35"/>
      <c r="BF695" s="35"/>
      <c r="BG695" s="35"/>
      <c r="BH695" s="35"/>
      <c r="BI695" s="35"/>
      <c r="BJ695" s="35"/>
      <c r="BK695" s="35"/>
      <c r="BL695" s="35"/>
      <c r="BM695" s="161"/>
      <c r="BN695" s="161"/>
      <c r="BO695" s="161"/>
      <c r="BP695" s="161"/>
      <c r="BQ695" s="161"/>
      <c r="BR695" s="161"/>
      <c r="BT695" s="161"/>
      <c r="BU695" s="161"/>
    </row>
    <row r="696" spans="49:73" ht="44.25" customHeight="1" x14ac:dyDescent="0.25">
      <c r="AW696" s="35"/>
      <c r="AX696" s="35"/>
      <c r="AY696" s="35"/>
      <c r="AZ696" s="35"/>
      <c r="BA696" s="35"/>
      <c r="BB696" s="35"/>
      <c r="BC696" s="35"/>
      <c r="BD696" s="35"/>
      <c r="BE696" s="35"/>
      <c r="BF696" s="35"/>
      <c r="BG696" s="35"/>
      <c r="BH696" s="35"/>
      <c r="BI696" s="35"/>
      <c r="BJ696" s="35"/>
      <c r="BK696" s="35"/>
      <c r="BL696" s="35"/>
      <c r="BM696" s="161"/>
      <c r="BN696" s="161"/>
      <c r="BO696" s="161"/>
      <c r="BP696" s="161"/>
      <c r="BQ696" s="161"/>
      <c r="BR696" s="161"/>
      <c r="BT696" s="161"/>
      <c r="BU696" s="161"/>
    </row>
    <row r="697" spans="49:73" ht="44.25" customHeight="1" x14ac:dyDescent="0.25">
      <c r="AW697" s="35"/>
      <c r="AX697" s="35"/>
      <c r="AY697" s="35"/>
      <c r="AZ697" s="35"/>
      <c r="BA697" s="35"/>
      <c r="BB697" s="35"/>
      <c r="BC697" s="35"/>
      <c r="BD697" s="35"/>
      <c r="BE697" s="35"/>
      <c r="BF697" s="35"/>
      <c r="BG697" s="35"/>
      <c r="BH697" s="35"/>
      <c r="BI697" s="35"/>
      <c r="BJ697" s="35"/>
      <c r="BK697" s="35"/>
      <c r="BL697" s="35"/>
      <c r="BM697" s="161"/>
      <c r="BN697" s="161"/>
      <c r="BO697" s="161"/>
      <c r="BP697" s="161"/>
      <c r="BQ697" s="161"/>
      <c r="BR697" s="161"/>
      <c r="BT697" s="161"/>
      <c r="BU697" s="161"/>
    </row>
    <row r="698" spans="49:73" ht="44.25" customHeight="1" x14ac:dyDescent="0.25">
      <c r="AW698" s="35"/>
      <c r="AX698" s="35"/>
      <c r="AY698" s="35"/>
      <c r="AZ698" s="35"/>
      <c r="BA698" s="35"/>
      <c r="BB698" s="35"/>
      <c r="BC698" s="35"/>
      <c r="BD698" s="35"/>
      <c r="BE698" s="35"/>
      <c r="BF698" s="35"/>
      <c r="BG698" s="35"/>
      <c r="BH698" s="35"/>
      <c r="BI698" s="35"/>
      <c r="BJ698" s="35"/>
      <c r="BK698" s="35"/>
      <c r="BL698" s="35"/>
      <c r="BM698" s="161"/>
      <c r="BN698" s="161"/>
      <c r="BO698" s="161"/>
      <c r="BP698" s="161"/>
      <c r="BQ698" s="161"/>
      <c r="BR698" s="161"/>
      <c r="BT698" s="161"/>
      <c r="BU698" s="161"/>
    </row>
    <row r="699" spans="49:73" ht="44.25" customHeight="1" x14ac:dyDescent="0.25">
      <c r="AW699" s="35"/>
      <c r="AX699" s="35"/>
      <c r="AY699" s="35"/>
      <c r="AZ699" s="35"/>
      <c r="BA699" s="35"/>
      <c r="BB699" s="35"/>
      <c r="BC699" s="35"/>
      <c r="BD699" s="35"/>
      <c r="BE699" s="35"/>
      <c r="BF699" s="35"/>
      <c r="BG699" s="35"/>
      <c r="BH699" s="35"/>
      <c r="BI699" s="35"/>
      <c r="BJ699" s="35"/>
      <c r="BK699" s="35"/>
      <c r="BL699" s="35"/>
      <c r="BM699" s="161"/>
      <c r="BN699" s="161"/>
      <c r="BO699" s="161"/>
      <c r="BP699" s="161"/>
      <c r="BQ699" s="161"/>
      <c r="BR699" s="161"/>
      <c r="BT699" s="161"/>
      <c r="BU699" s="161"/>
    </row>
    <row r="700" spans="49:73" ht="44.25" customHeight="1" x14ac:dyDescent="0.25">
      <c r="AW700" s="35"/>
      <c r="AX700" s="35"/>
      <c r="AY700" s="35"/>
      <c r="AZ700" s="35"/>
      <c r="BA700" s="35"/>
      <c r="BB700" s="35"/>
      <c r="BC700" s="35"/>
      <c r="BD700" s="35"/>
      <c r="BE700" s="35"/>
      <c r="BF700" s="35"/>
      <c r="BG700" s="35"/>
      <c r="BH700" s="35"/>
      <c r="BI700" s="35"/>
      <c r="BJ700" s="35"/>
      <c r="BK700" s="35"/>
      <c r="BL700" s="35"/>
      <c r="BM700" s="161"/>
      <c r="BN700" s="161"/>
      <c r="BO700" s="161"/>
      <c r="BP700" s="161"/>
      <c r="BQ700" s="161"/>
      <c r="BR700" s="161"/>
      <c r="BT700" s="161"/>
      <c r="BU700" s="161"/>
    </row>
    <row r="701" spans="49:73" ht="44.25" customHeight="1" x14ac:dyDescent="0.25">
      <c r="AW701" s="35"/>
      <c r="AX701" s="35"/>
      <c r="AY701" s="35"/>
      <c r="AZ701" s="35"/>
      <c r="BA701" s="35"/>
      <c r="BB701" s="35"/>
      <c r="BC701" s="35"/>
      <c r="BD701" s="35"/>
      <c r="BE701" s="35"/>
      <c r="BF701" s="35"/>
      <c r="BG701" s="35"/>
      <c r="BH701" s="35"/>
      <c r="BI701" s="35"/>
      <c r="BJ701" s="35"/>
      <c r="BK701" s="35"/>
      <c r="BL701" s="35"/>
      <c r="BM701" s="161"/>
      <c r="BN701" s="161"/>
      <c r="BO701" s="161"/>
      <c r="BP701" s="161"/>
      <c r="BQ701" s="161"/>
      <c r="BR701" s="161"/>
      <c r="BT701" s="161"/>
      <c r="BU701" s="161"/>
    </row>
    <row r="702" spans="49:73" ht="44.25" customHeight="1" x14ac:dyDescent="0.25">
      <c r="AW702" s="35"/>
      <c r="AX702" s="35"/>
      <c r="AY702" s="35"/>
      <c r="AZ702" s="35"/>
      <c r="BA702" s="35"/>
      <c r="BB702" s="35"/>
      <c r="BC702" s="35"/>
      <c r="BD702" s="35"/>
      <c r="BE702" s="35"/>
      <c r="BF702" s="35"/>
      <c r="BG702" s="35"/>
      <c r="BH702" s="35"/>
      <c r="BI702" s="35"/>
      <c r="BJ702" s="35"/>
      <c r="BK702" s="35"/>
      <c r="BL702" s="35"/>
      <c r="BM702" s="161"/>
      <c r="BN702" s="161"/>
      <c r="BO702" s="161"/>
      <c r="BP702" s="161"/>
      <c r="BQ702" s="161"/>
      <c r="BR702" s="161"/>
      <c r="BT702" s="161"/>
      <c r="BU702" s="161"/>
    </row>
    <row r="703" spans="49:73" ht="44.25" customHeight="1" x14ac:dyDescent="0.25">
      <c r="AW703" s="35"/>
      <c r="AX703" s="35"/>
      <c r="AY703" s="35"/>
      <c r="AZ703" s="35"/>
      <c r="BA703" s="35"/>
      <c r="BB703" s="35"/>
      <c r="BC703" s="35"/>
      <c r="BD703" s="35"/>
      <c r="BE703" s="35"/>
      <c r="BF703" s="35"/>
      <c r="BG703" s="35"/>
      <c r="BH703" s="35"/>
      <c r="BI703" s="35"/>
      <c r="BJ703" s="35"/>
      <c r="BK703" s="35"/>
      <c r="BL703" s="35"/>
      <c r="BM703" s="161"/>
      <c r="BN703" s="161"/>
      <c r="BO703" s="161"/>
      <c r="BP703" s="161"/>
      <c r="BQ703" s="161"/>
      <c r="BR703" s="161"/>
      <c r="BT703" s="161"/>
      <c r="BU703" s="161"/>
    </row>
    <row r="704" spans="49:73" ht="44.25" customHeight="1" x14ac:dyDescent="0.25">
      <c r="AW704" s="35"/>
      <c r="AX704" s="35"/>
      <c r="AY704" s="35"/>
      <c r="AZ704" s="35"/>
      <c r="BA704" s="35"/>
      <c r="BB704" s="35"/>
      <c r="BC704" s="35"/>
      <c r="BD704" s="35"/>
      <c r="BE704" s="35"/>
      <c r="BF704" s="35"/>
      <c r="BG704" s="35"/>
      <c r="BH704" s="35"/>
      <c r="BI704" s="35"/>
      <c r="BJ704" s="35"/>
      <c r="BK704" s="35"/>
      <c r="BL704" s="35"/>
      <c r="BM704" s="161"/>
      <c r="BN704" s="161"/>
      <c r="BO704" s="161"/>
      <c r="BP704" s="161"/>
      <c r="BQ704" s="161"/>
      <c r="BR704" s="161"/>
      <c r="BT704" s="161"/>
      <c r="BU704" s="161"/>
    </row>
    <row r="705" spans="49:73" ht="44.25" customHeight="1" x14ac:dyDescent="0.25">
      <c r="AW705" s="35"/>
      <c r="AX705" s="35"/>
      <c r="AY705" s="35"/>
      <c r="AZ705" s="35"/>
      <c r="BA705" s="35"/>
      <c r="BB705" s="35"/>
      <c r="BC705" s="35"/>
      <c r="BD705" s="35"/>
      <c r="BE705" s="35"/>
      <c r="BF705" s="35"/>
      <c r="BG705" s="35"/>
      <c r="BH705" s="35"/>
      <c r="BI705" s="35"/>
      <c r="BJ705" s="35"/>
      <c r="BK705" s="35"/>
      <c r="BL705" s="35"/>
      <c r="BM705" s="161"/>
      <c r="BN705" s="161"/>
      <c r="BO705" s="161"/>
      <c r="BP705" s="161"/>
      <c r="BQ705" s="161"/>
      <c r="BR705" s="161"/>
      <c r="BT705" s="161"/>
      <c r="BU705" s="161"/>
    </row>
    <row r="706" spans="49:73" ht="44.25" customHeight="1" x14ac:dyDescent="0.25">
      <c r="AW706" s="35"/>
      <c r="AX706" s="35"/>
      <c r="AY706" s="35"/>
      <c r="AZ706" s="35"/>
      <c r="BA706" s="35"/>
      <c r="BB706" s="35"/>
      <c r="BC706" s="35"/>
      <c r="BD706" s="35"/>
      <c r="BE706" s="35"/>
      <c r="BF706" s="35"/>
      <c r="BG706" s="35"/>
      <c r="BH706" s="35"/>
      <c r="BI706" s="35"/>
      <c r="BJ706" s="35"/>
      <c r="BK706" s="35"/>
      <c r="BL706" s="35"/>
      <c r="BM706" s="161"/>
      <c r="BN706" s="161"/>
      <c r="BO706" s="161"/>
      <c r="BP706" s="161"/>
      <c r="BQ706" s="161"/>
      <c r="BR706" s="161"/>
      <c r="BT706" s="161"/>
      <c r="BU706" s="161"/>
    </row>
    <row r="707" spans="49:73" ht="44.25" customHeight="1" x14ac:dyDescent="0.25">
      <c r="AW707" s="35"/>
      <c r="AX707" s="35"/>
      <c r="AY707" s="35"/>
      <c r="AZ707" s="35"/>
      <c r="BA707" s="35"/>
      <c r="BB707" s="35"/>
      <c r="BC707" s="35"/>
      <c r="BD707" s="35"/>
      <c r="BE707" s="35"/>
      <c r="BF707" s="35"/>
      <c r="BG707" s="35"/>
      <c r="BH707" s="35"/>
      <c r="BI707" s="35"/>
      <c r="BJ707" s="35"/>
      <c r="BK707" s="35"/>
      <c r="BL707" s="35"/>
      <c r="BM707" s="161"/>
      <c r="BN707" s="161"/>
      <c r="BO707" s="161"/>
      <c r="BP707" s="161"/>
      <c r="BQ707" s="161"/>
      <c r="BR707" s="161"/>
      <c r="BT707" s="161"/>
      <c r="BU707" s="161"/>
    </row>
    <row r="708" spans="49:73" ht="44.25" customHeight="1" x14ac:dyDescent="0.25">
      <c r="AW708" s="35"/>
      <c r="AX708" s="35"/>
      <c r="AY708" s="35"/>
      <c r="AZ708" s="35"/>
      <c r="BA708" s="35"/>
      <c r="BB708" s="35"/>
      <c r="BC708" s="35"/>
      <c r="BD708" s="35"/>
      <c r="BE708" s="35"/>
      <c r="BF708" s="35"/>
      <c r="BG708" s="35"/>
      <c r="BH708" s="35"/>
      <c r="BI708" s="35"/>
      <c r="BJ708" s="35"/>
      <c r="BK708" s="35"/>
      <c r="BL708" s="35"/>
      <c r="BM708" s="161"/>
      <c r="BN708" s="161"/>
      <c r="BO708" s="161"/>
      <c r="BP708" s="161"/>
      <c r="BQ708" s="161"/>
      <c r="BR708" s="161"/>
      <c r="BT708" s="161"/>
      <c r="BU708" s="161"/>
    </row>
    <row r="709" spans="49:73" ht="44.25" customHeight="1" x14ac:dyDescent="0.25">
      <c r="AW709" s="35"/>
      <c r="AX709" s="35"/>
      <c r="AY709" s="35"/>
      <c r="AZ709" s="35"/>
      <c r="BA709" s="35"/>
      <c r="BB709" s="35"/>
      <c r="BC709" s="35"/>
      <c r="BD709" s="35"/>
      <c r="BE709" s="35"/>
      <c r="BF709" s="35"/>
      <c r="BG709" s="35"/>
      <c r="BH709" s="35"/>
      <c r="BI709" s="35"/>
      <c r="BJ709" s="35"/>
      <c r="BK709" s="35"/>
      <c r="BL709" s="35"/>
      <c r="BM709" s="161"/>
      <c r="BN709" s="161"/>
      <c r="BO709" s="161"/>
      <c r="BP709" s="161"/>
      <c r="BQ709" s="161"/>
      <c r="BR709" s="161"/>
      <c r="BT709" s="161"/>
      <c r="BU709" s="161"/>
    </row>
    <row r="710" spans="49:73" ht="44.25" customHeight="1" x14ac:dyDescent="0.25">
      <c r="AW710" s="35"/>
      <c r="AX710" s="35"/>
      <c r="AY710" s="35"/>
      <c r="AZ710" s="35"/>
      <c r="BA710" s="35"/>
      <c r="BB710" s="35"/>
      <c r="BC710" s="35"/>
      <c r="BD710" s="35"/>
      <c r="BE710" s="35"/>
      <c r="BF710" s="35"/>
      <c r="BG710" s="35"/>
      <c r="BH710" s="35"/>
      <c r="BI710" s="35"/>
      <c r="BJ710" s="35"/>
      <c r="BK710" s="35"/>
      <c r="BL710" s="35"/>
      <c r="BM710" s="161"/>
      <c r="BN710" s="161"/>
      <c r="BO710" s="161"/>
      <c r="BP710" s="161"/>
      <c r="BQ710" s="161"/>
      <c r="BR710" s="161"/>
      <c r="BT710" s="161"/>
      <c r="BU710" s="161"/>
    </row>
    <row r="711" spans="49:73" ht="44.25" customHeight="1" x14ac:dyDescent="0.25">
      <c r="AW711" s="35"/>
      <c r="AX711" s="35"/>
      <c r="AY711" s="35"/>
      <c r="AZ711" s="35"/>
      <c r="BA711" s="35"/>
      <c r="BB711" s="35"/>
      <c r="BC711" s="35"/>
      <c r="BD711" s="35"/>
      <c r="BE711" s="35"/>
      <c r="BF711" s="35"/>
      <c r="BG711" s="35"/>
      <c r="BH711" s="35"/>
      <c r="BI711" s="35"/>
      <c r="BJ711" s="35"/>
      <c r="BK711" s="35"/>
      <c r="BL711" s="35"/>
      <c r="BM711" s="161"/>
      <c r="BN711" s="161"/>
      <c r="BO711" s="161"/>
      <c r="BP711" s="161"/>
      <c r="BQ711" s="161"/>
      <c r="BR711" s="161"/>
      <c r="BT711" s="161"/>
      <c r="BU711" s="161"/>
    </row>
    <row r="712" spans="49:73" ht="44.25" customHeight="1" x14ac:dyDescent="0.25">
      <c r="AW712" s="35"/>
      <c r="AX712" s="35"/>
      <c r="AY712" s="35"/>
      <c r="AZ712" s="35"/>
      <c r="BA712" s="35"/>
      <c r="BB712" s="35"/>
      <c r="BC712" s="35"/>
      <c r="BD712" s="35"/>
      <c r="BE712" s="35"/>
      <c r="BF712" s="35"/>
      <c r="BG712" s="35"/>
      <c r="BH712" s="35"/>
      <c r="BI712" s="35"/>
      <c r="BJ712" s="35"/>
      <c r="BK712" s="35"/>
      <c r="BL712" s="35"/>
      <c r="BM712" s="161"/>
      <c r="BN712" s="161"/>
      <c r="BO712" s="161"/>
      <c r="BP712" s="161"/>
      <c r="BQ712" s="161"/>
      <c r="BR712" s="161"/>
      <c r="BT712" s="161"/>
      <c r="BU712" s="161"/>
    </row>
    <row r="713" spans="49:73" ht="44.25" customHeight="1" x14ac:dyDescent="0.25">
      <c r="AW713" s="35"/>
      <c r="AX713" s="35"/>
      <c r="AY713" s="35"/>
      <c r="AZ713" s="35"/>
      <c r="BA713" s="35"/>
      <c r="BB713" s="35"/>
      <c r="BC713" s="35"/>
      <c r="BD713" s="35"/>
      <c r="BE713" s="35"/>
      <c r="BF713" s="35"/>
      <c r="BG713" s="35"/>
      <c r="BH713" s="35"/>
      <c r="BI713" s="35"/>
      <c r="BJ713" s="35"/>
      <c r="BK713" s="35"/>
      <c r="BL713" s="35"/>
      <c r="BM713" s="161"/>
      <c r="BN713" s="161"/>
      <c r="BO713" s="161"/>
      <c r="BP713" s="161"/>
      <c r="BQ713" s="161"/>
      <c r="BR713" s="161"/>
      <c r="BT713" s="161"/>
      <c r="BU713" s="161"/>
    </row>
    <row r="714" spans="49:73" ht="44.25" customHeight="1" x14ac:dyDescent="0.25">
      <c r="AW714" s="35"/>
      <c r="AX714" s="35"/>
      <c r="AY714" s="35"/>
      <c r="AZ714" s="35"/>
      <c r="BA714" s="35"/>
      <c r="BB714" s="35"/>
      <c r="BC714" s="35"/>
      <c r="BD714" s="35"/>
      <c r="BE714" s="35"/>
      <c r="BF714" s="35"/>
      <c r="BG714" s="35"/>
      <c r="BH714" s="35"/>
      <c r="BI714" s="35"/>
      <c r="BJ714" s="35"/>
      <c r="BK714" s="35"/>
      <c r="BL714" s="35"/>
      <c r="BM714" s="161"/>
      <c r="BN714" s="161"/>
      <c r="BO714" s="161"/>
      <c r="BP714" s="161"/>
      <c r="BQ714" s="161"/>
      <c r="BR714" s="161"/>
      <c r="BT714" s="161"/>
      <c r="BU714" s="161"/>
    </row>
    <row r="715" spans="49:73" ht="44.25" customHeight="1" x14ac:dyDescent="0.25">
      <c r="AW715" s="35"/>
      <c r="AX715" s="35"/>
      <c r="AY715" s="35"/>
      <c r="AZ715" s="35"/>
      <c r="BA715" s="35"/>
      <c r="BB715" s="35"/>
      <c r="BC715" s="35"/>
      <c r="BD715" s="35"/>
      <c r="BE715" s="35"/>
      <c r="BF715" s="35"/>
      <c r="BG715" s="35"/>
      <c r="BH715" s="35"/>
      <c r="BI715" s="35"/>
      <c r="BJ715" s="35"/>
      <c r="BK715" s="35"/>
      <c r="BL715" s="35"/>
      <c r="BM715" s="161"/>
      <c r="BN715" s="161"/>
      <c r="BO715" s="161"/>
      <c r="BP715" s="161"/>
      <c r="BQ715" s="161"/>
      <c r="BR715" s="161"/>
      <c r="BT715" s="161"/>
      <c r="BU715" s="161"/>
    </row>
    <row r="716" spans="49:73" ht="44.25" customHeight="1" x14ac:dyDescent="0.25">
      <c r="AW716" s="35"/>
      <c r="AX716" s="35"/>
      <c r="AY716" s="35"/>
      <c r="AZ716" s="35"/>
      <c r="BA716" s="35"/>
      <c r="BB716" s="35"/>
      <c r="BC716" s="35"/>
      <c r="BD716" s="35"/>
      <c r="BE716" s="35"/>
      <c r="BF716" s="35"/>
      <c r="BG716" s="35"/>
      <c r="BH716" s="35"/>
      <c r="BI716" s="35"/>
      <c r="BJ716" s="35"/>
      <c r="BK716" s="35"/>
      <c r="BL716" s="35"/>
      <c r="BM716" s="161"/>
      <c r="BN716" s="161"/>
      <c r="BO716" s="161"/>
      <c r="BP716" s="161"/>
      <c r="BQ716" s="161"/>
      <c r="BR716" s="161"/>
      <c r="BT716" s="161"/>
      <c r="BU716" s="161"/>
    </row>
    <row r="717" spans="49:73" ht="44.25" customHeight="1" x14ac:dyDescent="0.25">
      <c r="AW717" s="35"/>
      <c r="AX717" s="35"/>
      <c r="AY717" s="35"/>
      <c r="AZ717" s="35"/>
      <c r="BA717" s="35"/>
      <c r="BB717" s="35"/>
      <c r="BC717" s="35"/>
      <c r="BD717" s="35"/>
      <c r="BE717" s="35"/>
      <c r="BF717" s="35"/>
      <c r="BG717" s="35"/>
      <c r="BH717" s="35"/>
      <c r="BI717" s="35"/>
      <c r="BJ717" s="35"/>
      <c r="BK717" s="35"/>
      <c r="BL717" s="35"/>
      <c r="BM717" s="161"/>
      <c r="BN717" s="161"/>
      <c r="BO717" s="161"/>
      <c r="BP717" s="161"/>
      <c r="BQ717" s="161"/>
      <c r="BR717" s="161"/>
      <c r="BT717" s="161"/>
      <c r="BU717" s="161"/>
    </row>
    <row r="718" spans="49:73" ht="44.25" customHeight="1" x14ac:dyDescent="0.25">
      <c r="AW718" s="35"/>
      <c r="AX718" s="35"/>
      <c r="AY718" s="35"/>
      <c r="AZ718" s="35"/>
      <c r="BA718" s="35"/>
      <c r="BB718" s="35"/>
      <c r="BC718" s="35"/>
      <c r="BD718" s="35"/>
      <c r="BE718" s="35"/>
      <c r="BF718" s="35"/>
      <c r="BG718" s="35"/>
      <c r="BH718" s="35"/>
      <c r="BI718" s="35"/>
      <c r="BJ718" s="35"/>
      <c r="BK718" s="35"/>
      <c r="BL718" s="35"/>
      <c r="BM718" s="161"/>
      <c r="BN718" s="161"/>
      <c r="BO718" s="161"/>
      <c r="BP718" s="161"/>
      <c r="BQ718" s="161"/>
      <c r="BR718" s="161"/>
      <c r="BT718" s="161"/>
      <c r="BU718" s="161"/>
    </row>
    <row r="719" spans="49:73" ht="44.25" customHeight="1" x14ac:dyDescent="0.25">
      <c r="AW719" s="35"/>
      <c r="AX719" s="35"/>
      <c r="AY719" s="35"/>
      <c r="AZ719" s="35"/>
      <c r="BA719" s="35"/>
      <c r="BB719" s="35"/>
      <c r="BC719" s="35"/>
      <c r="BD719" s="35"/>
      <c r="BE719" s="35"/>
      <c r="BF719" s="35"/>
      <c r="BG719" s="35"/>
      <c r="BH719" s="35"/>
      <c r="BI719" s="35"/>
      <c r="BJ719" s="35"/>
      <c r="BK719" s="35"/>
      <c r="BL719" s="35"/>
      <c r="BM719" s="161"/>
      <c r="BN719" s="161"/>
      <c r="BO719" s="161"/>
      <c r="BP719" s="161"/>
      <c r="BQ719" s="161"/>
      <c r="BR719" s="161"/>
      <c r="BT719" s="161"/>
      <c r="BU719" s="161"/>
    </row>
    <row r="720" spans="49:73" ht="44.25" customHeight="1" x14ac:dyDescent="0.25">
      <c r="AW720" s="35"/>
      <c r="AX720" s="35"/>
      <c r="AY720" s="35"/>
      <c r="AZ720" s="35"/>
      <c r="BA720" s="35"/>
      <c r="BB720" s="35"/>
      <c r="BC720" s="35"/>
      <c r="BD720" s="35"/>
      <c r="BE720" s="35"/>
      <c r="BF720" s="35"/>
      <c r="BG720" s="35"/>
      <c r="BH720" s="35"/>
      <c r="BI720" s="35"/>
      <c r="BJ720" s="35"/>
      <c r="BK720" s="35"/>
      <c r="BL720" s="35"/>
      <c r="BM720" s="161"/>
      <c r="BN720" s="161"/>
      <c r="BO720" s="161"/>
      <c r="BP720" s="161"/>
      <c r="BQ720" s="161"/>
      <c r="BR720" s="161"/>
      <c r="BT720" s="161"/>
      <c r="BU720" s="161"/>
    </row>
    <row r="721" spans="49:73" ht="44.25" customHeight="1" x14ac:dyDescent="0.25">
      <c r="AW721" s="35"/>
      <c r="AX721" s="35"/>
      <c r="AY721" s="35"/>
      <c r="AZ721" s="35"/>
      <c r="BA721" s="35"/>
      <c r="BB721" s="35"/>
      <c r="BC721" s="35"/>
      <c r="BD721" s="35"/>
      <c r="BE721" s="35"/>
      <c r="BF721" s="35"/>
      <c r="BG721" s="35"/>
      <c r="BH721" s="35"/>
      <c r="BI721" s="35"/>
      <c r="BJ721" s="35"/>
      <c r="BK721" s="35"/>
      <c r="BL721" s="35"/>
      <c r="BM721" s="161"/>
      <c r="BN721" s="161"/>
      <c r="BO721" s="161"/>
      <c r="BP721" s="161"/>
      <c r="BQ721" s="161"/>
      <c r="BR721" s="161"/>
      <c r="BT721" s="161"/>
      <c r="BU721" s="161"/>
    </row>
    <row r="722" spans="49:73" ht="44.25" customHeight="1" x14ac:dyDescent="0.25">
      <c r="AW722" s="35"/>
      <c r="AX722" s="35"/>
      <c r="AY722" s="35"/>
      <c r="AZ722" s="35"/>
      <c r="BA722" s="35"/>
      <c r="BB722" s="35"/>
      <c r="BC722" s="35"/>
      <c r="BD722" s="35"/>
      <c r="BE722" s="35"/>
      <c r="BF722" s="35"/>
      <c r="BG722" s="35"/>
      <c r="BH722" s="35"/>
      <c r="BI722" s="35"/>
      <c r="BJ722" s="35"/>
      <c r="BK722" s="35"/>
      <c r="BL722" s="35"/>
      <c r="BM722" s="161"/>
      <c r="BN722" s="161"/>
      <c r="BO722" s="161"/>
      <c r="BP722" s="161"/>
      <c r="BQ722" s="161"/>
      <c r="BR722" s="161"/>
      <c r="BT722" s="161"/>
      <c r="BU722" s="161"/>
    </row>
    <row r="723" spans="49:73" ht="44.25" customHeight="1" x14ac:dyDescent="0.25">
      <c r="AW723" s="35"/>
      <c r="AX723" s="35"/>
      <c r="AY723" s="35"/>
      <c r="AZ723" s="35"/>
      <c r="BA723" s="35"/>
      <c r="BB723" s="35"/>
      <c r="BC723" s="35"/>
      <c r="BD723" s="35"/>
      <c r="BE723" s="35"/>
      <c r="BF723" s="35"/>
      <c r="BG723" s="35"/>
      <c r="BH723" s="35"/>
      <c r="BI723" s="35"/>
      <c r="BJ723" s="35"/>
      <c r="BK723" s="35"/>
      <c r="BL723" s="35"/>
      <c r="BM723" s="161"/>
      <c r="BN723" s="161"/>
      <c r="BO723" s="161"/>
      <c r="BP723" s="161"/>
      <c r="BQ723" s="161"/>
      <c r="BR723" s="161"/>
      <c r="BT723" s="161"/>
      <c r="BU723" s="161"/>
    </row>
    <row r="724" spans="49:73" ht="44.25" customHeight="1" x14ac:dyDescent="0.25">
      <c r="AW724" s="35"/>
      <c r="AX724" s="35"/>
      <c r="AY724" s="35"/>
      <c r="AZ724" s="35"/>
      <c r="BA724" s="35"/>
      <c r="BB724" s="35"/>
      <c r="BC724" s="35"/>
      <c r="BD724" s="35"/>
      <c r="BE724" s="35"/>
      <c r="BF724" s="35"/>
      <c r="BG724" s="35"/>
      <c r="BH724" s="35"/>
      <c r="BI724" s="35"/>
      <c r="BJ724" s="35"/>
      <c r="BK724" s="35"/>
      <c r="BL724" s="35"/>
      <c r="BM724" s="161"/>
      <c r="BN724" s="161"/>
      <c r="BO724" s="161"/>
      <c r="BP724" s="161"/>
      <c r="BQ724" s="161"/>
      <c r="BR724" s="161"/>
      <c r="BT724" s="161"/>
      <c r="BU724" s="161"/>
    </row>
    <row r="725" spans="49:73" ht="44.25" customHeight="1" x14ac:dyDescent="0.25">
      <c r="AW725" s="35"/>
      <c r="AX725" s="35"/>
      <c r="AY725" s="35"/>
      <c r="AZ725" s="35"/>
      <c r="BA725" s="35"/>
      <c r="BB725" s="35"/>
      <c r="BC725" s="35"/>
      <c r="BD725" s="35"/>
      <c r="BE725" s="35"/>
      <c r="BF725" s="35"/>
      <c r="BG725" s="35"/>
      <c r="BH725" s="35"/>
      <c r="BI725" s="35"/>
      <c r="BJ725" s="35"/>
      <c r="BK725" s="35"/>
      <c r="BL725" s="35"/>
      <c r="BM725" s="161"/>
      <c r="BN725" s="161"/>
      <c r="BO725" s="161"/>
      <c r="BP725" s="161"/>
      <c r="BQ725" s="161"/>
      <c r="BR725" s="161"/>
      <c r="BT725" s="161"/>
      <c r="BU725" s="161"/>
    </row>
    <row r="726" spans="49:73" ht="44.25" customHeight="1" x14ac:dyDescent="0.25">
      <c r="AW726" s="35"/>
      <c r="AX726" s="35"/>
      <c r="AY726" s="35"/>
      <c r="AZ726" s="35"/>
      <c r="BA726" s="35"/>
      <c r="BB726" s="35"/>
      <c r="BC726" s="35"/>
      <c r="BD726" s="35"/>
      <c r="BE726" s="35"/>
      <c r="BF726" s="35"/>
      <c r="BG726" s="35"/>
      <c r="BH726" s="35"/>
      <c r="BI726" s="35"/>
      <c r="BJ726" s="35"/>
      <c r="BK726" s="35"/>
      <c r="BL726" s="35"/>
      <c r="BM726" s="161"/>
      <c r="BN726" s="161"/>
      <c r="BO726" s="161"/>
      <c r="BP726" s="161"/>
      <c r="BQ726" s="161"/>
      <c r="BR726" s="161"/>
      <c r="BT726" s="161"/>
      <c r="BU726" s="161"/>
    </row>
    <row r="727" spans="49:73" ht="44.25" customHeight="1" x14ac:dyDescent="0.25">
      <c r="AW727" s="35"/>
      <c r="AX727" s="35"/>
      <c r="AY727" s="35"/>
      <c r="AZ727" s="35"/>
      <c r="BA727" s="35"/>
      <c r="BB727" s="35"/>
      <c r="BC727" s="35"/>
      <c r="BD727" s="35"/>
      <c r="BE727" s="35"/>
      <c r="BF727" s="35"/>
      <c r="BG727" s="35"/>
      <c r="BH727" s="35"/>
      <c r="BI727" s="35"/>
      <c r="BJ727" s="35"/>
      <c r="BK727" s="35"/>
      <c r="BL727" s="35"/>
      <c r="BM727" s="161"/>
      <c r="BN727" s="161"/>
      <c r="BO727" s="161"/>
      <c r="BP727" s="161"/>
      <c r="BQ727" s="161"/>
      <c r="BR727" s="161"/>
      <c r="BT727" s="161"/>
      <c r="BU727" s="161"/>
    </row>
    <row r="728" spans="49:73" ht="44.25" customHeight="1" x14ac:dyDescent="0.25">
      <c r="AW728" s="35"/>
      <c r="AX728" s="35"/>
      <c r="AY728" s="35"/>
      <c r="AZ728" s="35"/>
      <c r="BA728" s="35"/>
      <c r="BB728" s="35"/>
      <c r="BC728" s="35"/>
      <c r="BD728" s="35"/>
      <c r="BE728" s="35"/>
      <c r="BF728" s="35"/>
      <c r="BG728" s="35"/>
      <c r="BH728" s="35"/>
      <c r="BI728" s="35"/>
      <c r="BJ728" s="35"/>
      <c r="BK728" s="35"/>
      <c r="BL728" s="35"/>
      <c r="BM728" s="161"/>
      <c r="BN728" s="161"/>
      <c r="BO728" s="161"/>
      <c r="BP728" s="161"/>
      <c r="BQ728" s="161"/>
      <c r="BR728" s="161"/>
      <c r="BT728" s="161"/>
      <c r="BU728" s="161"/>
    </row>
    <row r="729" spans="49:73" ht="44.25" customHeight="1" x14ac:dyDescent="0.25">
      <c r="AW729" s="35"/>
      <c r="AX729" s="35"/>
      <c r="AY729" s="35"/>
      <c r="AZ729" s="35"/>
      <c r="BA729" s="35"/>
      <c r="BB729" s="35"/>
      <c r="BC729" s="35"/>
      <c r="BD729" s="35"/>
      <c r="BE729" s="35"/>
      <c r="BF729" s="35"/>
      <c r="BG729" s="35"/>
      <c r="BH729" s="35"/>
      <c r="BI729" s="35"/>
      <c r="BJ729" s="35"/>
      <c r="BK729" s="35"/>
      <c r="BL729" s="35"/>
      <c r="BM729" s="161"/>
      <c r="BN729" s="161"/>
      <c r="BO729" s="161"/>
      <c r="BP729" s="161"/>
      <c r="BQ729" s="161"/>
      <c r="BR729" s="161"/>
      <c r="BT729" s="161"/>
      <c r="BU729" s="161"/>
    </row>
    <row r="730" spans="49:73" ht="44.25" customHeight="1" x14ac:dyDescent="0.25">
      <c r="AW730" s="35"/>
      <c r="AX730" s="35"/>
      <c r="AY730" s="35"/>
      <c r="AZ730" s="35"/>
      <c r="BA730" s="35"/>
      <c r="BB730" s="35"/>
      <c r="BC730" s="35"/>
      <c r="BD730" s="35"/>
      <c r="BE730" s="35"/>
      <c r="BF730" s="35"/>
      <c r="BG730" s="35"/>
      <c r="BH730" s="35"/>
      <c r="BI730" s="35"/>
      <c r="BJ730" s="35"/>
      <c r="BK730" s="35"/>
      <c r="BL730" s="35"/>
      <c r="BM730" s="161"/>
      <c r="BN730" s="161"/>
      <c r="BO730" s="161"/>
      <c r="BP730" s="161"/>
      <c r="BQ730" s="161"/>
      <c r="BR730" s="161"/>
      <c r="BT730" s="161"/>
      <c r="BU730" s="161"/>
    </row>
    <row r="731" spans="49:73" ht="44.25" customHeight="1" x14ac:dyDescent="0.25">
      <c r="AW731" s="35"/>
      <c r="AX731" s="35"/>
      <c r="AY731" s="35"/>
      <c r="AZ731" s="35"/>
      <c r="BA731" s="35"/>
      <c r="BB731" s="35"/>
      <c r="BC731" s="35"/>
      <c r="BD731" s="35"/>
      <c r="BE731" s="35"/>
      <c r="BF731" s="35"/>
      <c r="BG731" s="35"/>
      <c r="BH731" s="35"/>
      <c r="BI731" s="35"/>
      <c r="BJ731" s="35"/>
      <c r="BK731" s="35"/>
      <c r="BL731" s="35"/>
      <c r="BM731" s="161"/>
      <c r="BN731" s="161"/>
      <c r="BO731" s="161"/>
      <c r="BP731" s="161"/>
      <c r="BQ731" s="161"/>
      <c r="BR731" s="161"/>
      <c r="BT731" s="161"/>
      <c r="BU731" s="161"/>
    </row>
    <row r="732" spans="49:73" ht="44.25" customHeight="1" x14ac:dyDescent="0.25">
      <c r="AW732" s="35"/>
      <c r="AX732" s="35"/>
      <c r="AY732" s="35"/>
      <c r="AZ732" s="35"/>
      <c r="BA732" s="35"/>
      <c r="BB732" s="35"/>
      <c r="BC732" s="35"/>
      <c r="BD732" s="35"/>
      <c r="BE732" s="35"/>
      <c r="BF732" s="35"/>
      <c r="BG732" s="35"/>
      <c r="BH732" s="35"/>
      <c r="BI732" s="35"/>
      <c r="BJ732" s="35"/>
      <c r="BK732" s="35"/>
      <c r="BL732" s="35"/>
      <c r="BM732" s="161"/>
      <c r="BN732" s="161"/>
      <c r="BO732" s="161"/>
      <c r="BP732" s="161"/>
      <c r="BQ732" s="161"/>
      <c r="BR732" s="161"/>
      <c r="BT732" s="161"/>
      <c r="BU732" s="161"/>
    </row>
    <row r="733" spans="49:73" ht="44.25" customHeight="1" x14ac:dyDescent="0.25">
      <c r="AW733" s="35"/>
      <c r="AX733" s="35"/>
      <c r="AY733" s="35"/>
      <c r="AZ733" s="35"/>
      <c r="BA733" s="35"/>
      <c r="BB733" s="35"/>
      <c r="BC733" s="35"/>
      <c r="BD733" s="35"/>
      <c r="BE733" s="35"/>
      <c r="BF733" s="35"/>
      <c r="BG733" s="35"/>
      <c r="BH733" s="35"/>
      <c r="BI733" s="35"/>
      <c r="BJ733" s="35"/>
      <c r="BK733" s="35"/>
      <c r="BL733" s="35"/>
      <c r="BM733" s="161"/>
      <c r="BN733" s="161"/>
      <c r="BO733" s="161"/>
      <c r="BP733" s="161"/>
      <c r="BQ733" s="161"/>
      <c r="BR733" s="161"/>
      <c r="BT733" s="161"/>
      <c r="BU733" s="161"/>
    </row>
    <row r="734" spans="49:73" ht="44.25" customHeight="1" x14ac:dyDescent="0.25">
      <c r="AW734" s="35"/>
      <c r="AX734" s="35"/>
      <c r="AY734" s="35"/>
      <c r="AZ734" s="35"/>
      <c r="BA734" s="35"/>
      <c r="BB734" s="35"/>
      <c r="BC734" s="35"/>
      <c r="BD734" s="35"/>
      <c r="BE734" s="35"/>
      <c r="BF734" s="35"/>
      <c r="BG734" s="35"/>
      <c r="BH734" s="35"/>
      <c r="BI734" s="35"/>
      <c r="BJ734" s="35"/>
      <c r="BK734" s="35"/>
      <c r="BL734" s="35"/>
      <c r="BM734" s="161"/>
      <c r="BN734" s="161"/>
      <c r="BO734" s="161"/>
      <c r="BP734" s="161"/>
      <c r="BQ734" s="161"/>
      <c r="BR734" s="161"/>
      <c r="BT734" s="161"/>
      <c r="BU734" s="161"/>
    </row>
    <row r="735" spans="49:73" ht="44.25" customHeight="1" x14ac:dyDescent="0.25">
      <c r="AW735" s="35"/>
      <c r="AX735" s="35"/>
      <c r="AY735" s="35"/>
      <c r="AZ735" s="35"/>
      <c r="BA735" s="35"/>
      <c r="BB735" s="35"/>
      <c r="BC735" s="35"/>
      <c r="BD735" s="35"/>
      <c r="BE735" s="35"/>
      <c r="BF735" s="35"/>
      <c r="BG735" s="35"/>
      <c r="BH735" s="35"/>
      <c r="BI735" s="35"/>
      <c r="BJ735" s="35"/>
      <c r="BK735" s="35"/>
      <c r="BL735" s="35"/>
      <c r="BM735" s="161"/>
      <c r="BN735" s="161"/>
      <c r="BO735" s="161"/>
      <c r="BP735" s="161"/>
      <c r="BQ735" s="161"/>
      <c r="BR735" s="161"/>
      <c r="BT735" s="161"/>
      <c r="BU735" s="161"/>
    </row>
    <row r="736" spans="49:73" ht="44.25" customHeight="1" x14ac:dyDescent="0.25">
      <c r="AW736" s="35"/>
      <c r="AX736" s="35"/>
      <c r="AY736" s="35"/>
      <c r="AZ736" s="35"/>
      <c r="BA736" s="35"/>
      <c r="BB736" s="35"/>
      <c r="BC736" s="35"/>
      <c r="BD736" s="35"/>
      <c r="BE736" s="35"/>
      <c r="BF736" s="35"/>
      <c r="BG736" s="35"/>
      <c r="BH736" s="35"/>
      <c r="BI736" s="35"/>
      <c r="BJ736" s="35"/>
      <c r="BK736" s="35"/>
      <c r="BL736" s="35"/>
      <c r="BM736" s="161"/>
      <c r="BN736" s="161"/>
      <c r="BO736" s="161"/>
      <c r="BP736" s="161"/>
      <c r="BQ736" s="161"/>
      <c r="BR736" s="161"/>
      <c r="BT736" s="161"/>
      <c r="BU736" s="161"/>
    </row>
    <row r="737" spans="49:73" ht="44.25" customHeight="1" x14ac:dyDescent="0.25">
      <c r="AW737" s="35"/>
      <c r="AX737" s="35"/>
      <c r="AY737" s="35"/>
      <c r="AZ737" s="35"/>
      <c r="BA737" s="35"/>
      <c r="BB737" s="35"/>
      <c r="BC737" s="35"/>
      <c r="BD737" s="35"/>
      <c r="BE737" s="35"/>
      <c r="BF737" s="35"/>
      <c r="BG737" s="35"/>
      <c r="BH737" s="35"/>
      <c r="BI737" s="35"/>
      <c r="BJ737" s="35"/>
      <c r="BK737" s="35"/>
      <c r="BL737" s="35"/>
      <c r="BM737" s="161"/>
      <c r="BN737" s="161"/>
      <c r="BO737" s="161"/>
      <c r="BP737" s="161"/>
      <c r="BQ737" s="161"/>
      <c r="BR737" s="161"/>
      <c r="BT737" s="161"/>
      <c r="BU737" s="161"/>
    </row>
    <row r="738" spans="49:73" ht="44.25" customHeight="1" x14ac:dyDescent="0.25">
      <c r="AW738" s="35"/>
      <c r="AX738" s="35"/>
      <c r="AY738" s="35"/>
      <c r="AZ738" s="35"/>
      <c r="BA738" s="35"/>
      <c r="BB738" s="35"/>
      <c r="BC738" s="35"/>
      <c r="BD738" s="35"/>
      <c r="BE738" s="35"/>
      <c r="BF738" s="35"/>
      <c r="BG738" s="35"/>
      <c r="BH738" s="35"/>
      <c r="BI738" s="35"/>
      <c r="BJ738" s="35"/>
      <c r="BK738" s="35"/>
      <c r="BL738" s="35"/>
      <c r="BM738" s="161"/>
      <c r="BN738" s="161"/>
      <c r="BO738" s="161"/>
      <c r="BP738" s="161"/>
      <c r="BQ738" s="161"/>
      <c r="BR738" s="161"/>
      <c r="BT738" s="161"/>
      <c r="BU738" s="161"/>
    </row>
    <row r="739" spans="49:73" ht="44.25" customHeight="1" x14ac:dyDescent="0.25">
      <c r="AW739" s="35"/>
      <c r="AX739" s="35"/>
      <c r="AY739" s="35"/>
      <c r="AZ739" s="35"/>
      <c r="BA739" s="35"/>
      <c r="BB739" s="35"/>
      <c r="BC739" s="35"/>
      <c r="BD739" s="35"/>
      <c r="BE739" s="35"/>
      <c r="BF739" s="35"/>
      <c r="BG739" s="35"/>
      <c r="BH739" s="35"/>
      <c r="BI739" s="35"/>
      <c r="BJ739" s="35"/>
      <c r="BK739" s="35"/>
      <c r="BL739" s="35"/>
      <c r="BM739" s="161"/>
      <c r="BN739" s="161"/>
      <c r="BO739" s="161"/>
      <c r="BP739" s="161"/>
      <c r="BQ739" s="161"/>
      <c r="BR739" s="161"/>
      <c r="BT739" s="161"/>
      <c r="BU739" s="161"/>
    </row>
    <row r="740" spans="49:73" ht="44.25" customHeight="1" x14ac:dyDescent="0.25">
      <c r="AW740" s="35"/>
      <c r="AX740" s="35"/>
      <c r="AY740" s="35"/>
      <c r="AZ740" s="35"/>
      <c r="BA740" s="35"/>
      <c r="BB740" s="35"/>
      <c r="BC740" s="35"/>
      <c r="BD740" s="35"/>
      <c r="BE740" s="35"/>
      <c r="BF740" s="35"/>
      <c r="BG740" s="35"/>
      <c r="BH740" s="35"/>
      <c r="BI740" s="35"/>
      <c r="BJ740" s="35"/>
      <c r="BK740" s="35"/>
      <c r="BL740" s="35"/>
      <c r="BM740" s="161"/>
      <c r="BN740" s="161"/>
      <c r="BO740" s="161"/>
      <c r="BP740" s="161"/>
      <c r="BQ740" s="161"/>
      <c r="BR740" s="161"/>
      <c r="BT740" s="161"/>
      <c r="BU740" s="161"/>
    </row>
    <row r="741" spans="49:73" ht="44.25" customHeight="1" x14ac:dyDescent="0.25">
      <c r="AW741" s="35"/>
      <c r="AX741" s="35"/>
      <c r="AY741" s="35"/>
      <c r="AZ741" s="35"/>
      <c r="BA741" s="35"/>
      <c r="BB741" s="35"/>
      <c r="BC741" s="35"/>
      <c r="BD741" s="35"/>
      <c r="BE741" s="35"/>
      <c r="BF741" s="35"/>
      <c r="BG741" s="35"/>
      <c r="BH741" s="35"/>
      <c r="BI741" s="35"/>
      <c r="BJ741" s="35"/>
      <c r="BK741" s="35"/>
      <c r="BL741" s="35"/>
      <c r="BM741" s="161"/>
      <c r="BN741" s="161"/>
      <c r="BO741" s="161"/>
      <c r="BP741" s="161"/>
      <c r="BQ741" s="161"/>
      <c r="BR741" s="161"/>
      <c r="BT741" s="161"/>
      <c r="BU741" s="161"/>
    </row>
    <row r="742" spans="49:73" ht="44.25" customHeight="1" x14ac:dyDescent="0.25">
      <c r="AW742" s="35"/>
      <c r="AX742" s="35"/>
      <c r="AY742" s="35"/>
      <c r="AZ742" s="35"/>
      <c r="BA742" s="35"/>
      <c r="BB742" s="35"/>
      <c r="BC742" s="35"/>
      <c r="BD742" s="35"/>
      <c r="BE742" s="35"/>
      <c r="BF742" s="35"/>
      <c r="BG742" s="35"/>
      <c r="BH742" s="35"/>
      <c r="BI742" s="35"/>
      <c r="BJ742" s="35"/>
      <c r="BK742" s="35"/>
      <c r="BL742" s="35"/>
      <c r="BM742" s="161"/>
      <c r="BN742" s="161"/>
      <c r="BO742" s="161"/>
      <c r="BP742" s="161"/>
      <c r="BQ742" s="161"/>
      <c r="BR742" s="161"/>
      <c r="BT742" s="161"/>
      <c r="BU742" s="161"/>
    </row>
    <row r="743" spans="49:73" ht="44.25" customHeight="1" x14ac:dyDescent="0.25">
      <c r="AW743" s="35"/>
      <c r="AX743" s="35"/>
      <c r="AY743" s="35"/>
      <c r="AZ743" s="35"/>
      <c r="BA743" s="35"/>
      <c r="BB743" s="35"/>
      <c r="BC743" s="35"/>
      <c r="BD743" s="35"/>
      <c r="BE743" s="35"/>
      <c r="BF743" s="35"/>
      <c r="BG743" s="35"/>
      <c r="BH743" s="35"/>
      <c r="BI743" s="35"/>
      <c r="BJ743" s="35"/>
      <c r="BK743" s="35"/>
      <c r="BL743" s="35"/>
      <c r="BM743" s="161"/>
      <c r="BN743" s="161"/>
      <c r="BO743" s="161"/>
      <c r="BP743" s="161"/>
      <c r="BQ743" s="161"/>
      <c r="BR743" s="161"/>
      <c r="BT743" s="161"/>
      <c r="BU743" s="161"/>
    </row>
    <row r="744" spans="49:73" ht="44.25" customHeight="1" x14ac:dyDescent="0.25">
      <c r="AW744" s="35"/>
      <c r="AX744" s="35"/>
      <c r="AY744" s="35"/>
      <c r="AZ744" s="35"/>
      <c r="BA744" s="35"/>
      <c r="BB744" s="35"/>
      <c r="BC744" s="35"/>
      <c r="BD744" s="35"/>
      <c r="BE744" s="35"/>
      <c r="BF744" s="35"/>
      <c r="BG744" s="35"/>
      <c r="BH744" s="35"/>
      <c r="BI744" s="35"/>
      <c r="BJ744" s="35"/>
      <c r="BK744" s="35"/>
      <c r="BL744" s="35"/>
      <c r="BM744" s="161"/>
      <c r="BN744" s="161"/>
      <c r="BO744" s="161"/>
      <c r="BP744" s="161"/>
      <c r="BQ744" s="161"/>
      <c r="BR744" s="161"/>
      <c r="BT744" s="161"/>
      <c r="BU744" s="161"/>
    </row>
    <row r="745" spans="49:73" ht="44.25" customHeight="1" x14ac:dyDescent="0.25">
      <c r="AW745" s="35"/>
      <c r="AX745" s="35"/>
      <c r="AY745" s="35"/>
      <c r="AZ745" s="35"/>
      <c r="BA745" s="35"/>
      <c r="BB745" s="35"/>
      <c r="BC745" s="35"/>
      <c r="BD745" s="35"/>
      <c r="BE745" s="35"/>
      <c r="BF745" s="35"/>
      <c r="BG745" s="35"/>
      <c r="BH745" s="35"/>
      <c r="BI745" s="35"/>
      <c r="BJ745" s="35"/>
      <c r="BK745" s="35"/>
      <c r="BL745" s="35"/>
      <c r="BM745" s="161"/>
      <c r="BN745" s="161"/>
      <c r="BO745" s="161"/>
      <c r="BP745" s="161"/>
      <c r="BQ745" s="161"/>
      <c r="BR745" s="161"/>
      <c r="BT745" s="161"/>
      <c r="BU745" s="161"/>
    </row>
    <row r="746" spans="49:73" ht="44.25" customHeight="1" x14ac:dyDescent="0.25">
      <c r="AW746" s="35"/>
      <c r="AX746" s="35"/>
      <c r="AY746" s="35"/>
      <c r="AZ746" s="35"/>
      <c r="BA746" s="35"/>
      <c r="BB746" s="35"/>
      <c r="BC746" s="35"/>
      <c r="BD746" s="35"/>
      <c r="BE746" s="35"/>
      <c r="BF746" s="35"/>
      <c r="BG746" s="35"/>
      <c r="BH746" s="35"/>
      <c r="BI746" s="35"/>
      <c r="BJ746" s="35"/>
      <c r="BK746" s="35"/>
      <c r="BL746" s="35"/>
      <c r="BM746" s="161"/>
      <c r="BN746" s="161"/>
      <c r="BO746" s="161"/>
      <c r="BP746" s="161"/>
      <c r="BQ746" s="161"/>
      <c r="BR746" s="161"/>
      <c r="BT746" s="161"/>
      <c r="BU746" s="161"/>
    </row>
    <row r="747" spans="49:73" ht="44.25" customHeight="1" x14ac:dyDescent="0.25">
      <c r="AW747" s="35"/>
      <c r="AX747" s="35"/>
      <c r="AY747" s="35"/>
      <c r="AZ747" s="35"/>
      <c r="BA747" s="35"/>
      <c r="BB747" s="35"/>
      <c r="BC747" s="35"/>
      <c r="BD747" s="35"/>
      <c r="BE747" s="35"/>
      <c r="BF747" s="35"/>
      <c r="BG747" s="35"/>
      <c r="BH747" s="35"/>
      <c r="BI747" s="35"/>
      <c r="BJ747" s="35"/>
      <c r="BK747" s="35"/>
      <c r="BL747" s="35"/>
      <c r="BM747" s="161"/>
      <c r="BN747" s="161"/>
      <c r="BO747" s="161"/>
      <c r="BP747" s="161"/>
      <c r="BQ747" s="161"/>
      <c r="BR747" s="161"/>
      <c r="BT747" s="161"/>
      <c r="BU747" s="161"/>
    </row>
    <row r="748" spans="49:73" ht="44.25" customHeight="1" x14ac:dyDescent="0.25">
      <c r="AW748" s="35"/>
      <c r="AX748" s="35"/>
      <c r="AY748" s="35"/>
      <c r="AZ748" s="35"/>
      <c r="BA748" s="35"/>
      <c r="BB748" s="35"/>
      <c r="BC748" s="35"/>
      <c r="BD748" s="35"/>
      <c r="BE748" s="35"/>
      <c r="BF748" s="35"/>
      <c r="BG748" s="35"/>
      <c r="BH748" s="35"/>
      <c r="BI748" s="35"/>
      <c r="BJ748" s="35"/>
      <c r="BK748" s="35"/>
      <c r="BL748" s="35"/>
      <c r="BM748" s="161"/>
      <c r="BN748" s="161"/>
      <c r="BO748" s="161"/>
      <c r="BP748" s="161"/>
      <c r="BQ748" s="161"/>
      <c r="BR748" s="161"/>
      <c r="BT748" s="161"/>
      <c r="BU748" s="161"/>
    </row>
    <row r="749" spans="49:73" ht="44.25" customHeight="1" x14ac:dyDescent="0.25">
      <c r="AW749" s="35"/>
      <c r="AX749" s="35"/>
      <c r="AY749" s="35"/>
      <c r="AZ749" s="35"/>
      <c r="BA749" s="35"/>
      <c r="BB749" s="35"/>
      <c r="BC749" s="35"/>
      <c r="BD749" s="35"/>
      <c r="BE749" s="35"/>
      <c r="BF749" s="35"/>
      <c r="BG749" s="35"/>
      <c r="BH749" s="35"/>
      <c r="BI749" s="35"/>
      <c r="BJ749" s="35"/>
      <c r="BK749" s="35"/>
      <c r="BL749" s="35"/>
      <c r="BM749" s="161"/>
      <c r="BN749" s="161"/>
      <c r="BO749" s="161"/>
      <c r="BP749" s="161"/>
      <c r="BQ749" s="161"/>
      <c r="BR749" s="161"/>
      <c r="BT749" s="161"/>
      <c r="BU749" s="161"/>
    </row>
    <row r="750" spans="49:73" ht="44.25" customHeight="1" x14ac:dyDescent="0.25">
      <c r="AW750" s="35"/>
      <c r="AX750" s="35"/>
      <c r="AY750" s="35"/>
      <c r="AZ750" s="35"/>
      <c r="BA750" s="35"/>
      <c r="BB750" s="35"/>
      <c r="BC750" s="35"/>
      <c r="BD750" s="35"/>
      <c r="BE750" s="35"/>
      <c r="BF750" s="35"/>
      <c r="BG750" s="35"/>
      <c r="BH750" s="35"/>
      <c r="BI750" s="35"/>
      <c r="BJ750" s="35"/>
      <c r="BK750" s="35"/>
      <c r="BL750" s="35"/>
      <c r="BM750" s="161"/>
      <c r="BN750" s="161"/>
      <c r="BO750" s="161"/>
      <c r="BP750" s="161"/>
      <c r="BQ750" s="161"/>
      <c r="BR750" s="161"/>
      <c r="BT750" s="161"/>
      <c r="BU750" s="161"/>
    </row>
    <row r="751" spans="49:73" ht="44.25" customHeight="1" x14ac:dyDescent="0.25">
      <c r="AW751" s="35"/>
      <c r="AX751" s="35"/>
      <c r="AY751" s="35"/>
      <c r="AZ751" s="35"/>
      <c r="BA751" s="35"/>
      <c r="BB751" s="35"/>
      <c r="BC751" s="35"/>
      <c r="BD751" s="35"/>
      <c r="BE751" s="35"/>
      <c r="BF751" s="35"/>
      <c r="BG751" s="35"/>
      <c r="BH751" s="35"/>
      <c r="BI751" s="35"/>
      <c r="BJ751" s="35"/>
      <c r="BK751" s="35"/>
      <c r="BL751" s="35"/>
      <c r="BM751" s="161"/>
      <c r="BN751" s="161"/>
      <c r="BO751" s="161"/>
      <c r="BP751" s="161"/>
      <c r="BQ751" s="161"/>
      <c r="BR751" s="161"/>
      <c r="BT751" s="161"/>
      <c r="BU751" s="161"/>
    </row>
    <row r="752" spans="49:73" ht="44.25" customHeight="1" x14ac:dyDescent="0.25">
      <c r="AW752" s="35"/>
      <c r="AX752" s="35"/>
      <c r="AY752" s="35"/>
      <c r="AZ752" s="35"/>
      <c r="BA752" s="35"/>
      <c r="BB752" s="35"/>
      <c r="BC752" s="35"/>
      <c r="BD752" s="35"/>
      <c r="BE752" s="35"/>
      <c r="BF752" s="35"/>
      <c r="BG752" s="35"/>
      <c r="BH752" s="35"/>
      <c r="BI752" s="35"/>
      <c r="BJ752" s="35"/>
      <c r="BK752" s="35"/>
      <c r="BL752" s="35"/>
      <c r="BM752" s="161"/>
      <c r="BN752" s="161"/>
      <c r="BO752" s="161"/>
      <c r="BP752" s="161"/>
      <c r="BQ752" s="161"/>
      <c r="BR752" s="161"/>
      <c r="BT752" s="161"/>
      <c r="BU752" s="161"/>
    </row>
    <row r="753" spans="49:73" ht="44.25" customHeight="1" x14ac:dyDescent="0.25">
      <c r="AW753" s="35"/>
      <c r="AX753" s="35"/>
      <c r="AY753" s="35"/>
      <c r="AZ753" s="35"/>
      <c r="BA753" s="35"/>
      <c r="BB753" s="35"/>
      <c r="BC753" s="35"/>
      <c r="BD753" s="35"/>
      <c r="BE753" s="35"/>
      <c r="BF753" s="35"/>
      <c r="BG753" s="35"/>
      <c r="BH753" s="35"/>
      <c r="BI753" s="35"/>
      <c r="BJ753" s="35"/>
      <c r="BK753" s="35"/>
      <c r="BL753" s="35"/>
      <c r="BM753" s="161"/>
      <c r="BN753" s="161"/>
      <c r="BO753" s="161"/>
      <c r="BP753" s="161"/>
      <c r="BQ753" s="161"/>
      <c r="BR753" s="161"/>
      <c r="BT753" s="161"/>
      <c r="BU753" s="161"/>
    </row>
    <row r="754" spans="49:73" ht="44.25" customHeight="1" x14ac:dyDescent="0.25">
      <c r="AW754" s="35"/>
      <c r="AX754" s="35"/>
      <c r="AY754" s="35"/>
      <c r="AZ754" s="35"/>
      <c r="BA754" s="35"/>
      <c r="BB754" s="35"/>
      <c r="BC754" s="35"/>
      <c r="BD754" s="35"/>
      <c r="BE754" s="35"/>
      <c r="BF754" s="35"/>
      <c r="BG754" s="35"/>
      <c r="BH754" s="35"/>
      <c r="BI754" s="35"/>
      <c r="BJ754" s="35"/>
      <c r="BK754" s="35"/>
      <c r="BL754" s="35"/>
      <c r="BM754" s="161"/>
      <c r="BN754" s="161"/>
      <c r="BO754" s="161"/>
      <c r="BP754" s="161"/>
      <c r="BQ754" s="161"/>
      <c r="BR754" s="161"/>
      <c r="BT754" s="161"/>
      <c r="BU754" s="161"/>
    </row>
    <row r="755" spans="49:73" ht="44.25" customHeight="1" x14ac:dyDescent="0.25">
      <c r="AW755" s="35"/>
      <c r="AX755" s="35"/>
      <c r="AY755" s="35"/>
      <c r="AZ755" s="35"/>
      <c r="BA755" s="35"/>
      <c r="BB755" s="35"/>
      <c r="BC755" s="35"/>
      <c r="BD755" s="35"/>
      <c r="BE755" s="35"/>
      <c r="BF755" s="35"/>
      <c r="BG755" s="35"/>
      <c r="BH755" s="35"/>
      <c r="BI755" s="35"/>
      <c r="BJ755" s="35"/>
      <c r="BK755" s="35"/>
      <c r="BL755" s="35"/>
      <c r="BM755" s="161"/>
      <c r="BN755" s="161"/>
      <c r="BO755" s="161"/>
      <c r="BP755" s="161"/>
      <c r="BQ755" s="161"/>
      <c r="BR755" s="161"/>
      <c r="BT755" s="161"/>
      <c r="BU755" s="161"/>
    </row>
    <row r="756" spans="49:73" ht="44.25" customHeight="1" x14ac:dyDescent="0.25">
      <c r="AW756" s="35"/>
      <c r="AX756" s="35"/>
      <c r="AY756" s="35"/>
      <c r="AZ756" s="35"/>
      <c r="BA756" s="35"/>
      <c r="BB756" s="35"/>
      <c r="BC756" s="35"/>
      <c r="BD756" s="35"/>
      <c r="BE756" s="35"/>
      <c r="BF756" s="35"/>
      <c r="BG756" s="35"/>
      <c r="BH756" s="35"/>
      <c r="BI756" s="35"/>
      <c r="BJ756" s="35"/>
      <c r="BK756" s="35"/>
      <c r="BL756" s="35"/>
      <c r="BM756" s="161"/>
      <c r="BN756" s="161"/>
      <c r="BO756" s="161"/>
      <c r="BP756" s="161"/>
      <c r="BQ756" s="161"/>
      <c r="BR756" s="161"/>
      <c r="BT756" s="161"/>
      <c r="BU756" s="161"/>
    </row>
    <row r="757" spans="49:73" ht="44.25" customHeight="1" x14ac:dyDescent="0.25">
      <c r="AW757" s="35"/>
      <c r="AX757" s="35"/>
      <c r="AY757" s="35"/>
      <c r="AZ757" s="35"/>
      <c r="BA757" s="35"/>
      <c r="BB757" s="35"/>
      <c r="BC757" s="35"/>
      <c r="BD757" s="35"/>
      <c r="BE757" s="35"/>
      <c r="BF757" s="35"/>
      <c r="BG757" s="35"/>
      <c r="BH757" s="35"/>
      <c r="BI757" s="35"/>
      <c r="BJ757" s="35"/>
      <c r="BK757" s="35"/>
      <c r="BL757" s="35"/>
      <c r="BM757" s="161"/>
      <c r="BN757" s="161"/>
      <c r="BO757" s="161"/>
      <c r="BP757" s="161"/>
      <c r="BQ757" s="161"/>
      <c r="BR757" s="161"/>
      <c r="BT757" s="161"/>
      <c r="BU757" s="161"/>
    </row>
    <row r="758" spans="49:73" ht="44.25" customHeight="1" x14ac:dyDescent="0.25">
      <c r="AW758" s="35"/>
      <c r="AX758" s="35"/>
      <c r="AY758" s="35"/>
      <c r="AZ758" s="35"/>
      <c r="BA758" s="35"/>
      <c r="BB758" s="35"/>
      <c r="BC758" s="35"/>
      <c r="BD758" s="35"/>
      <c r="BE758" s="35"/>
      <c r="BF758" s="35"/>
      <c r="BG758" s="35"/>
      <c r="BH758" s="35"/>
      <c r="BI758" s="35"/>
      <c r="BJ758" s="35"/>
      <c r="BK758" s="35"/>
      <c r="BL758" s="35"/>
      <c r="BM758" s="161"/>
      <c r="BN758" s="161"/>
      <c r="BO758" s="161"/>
      <c r="BP758" s="161"/>
      <c r="BQ758" s="161"/>
      <c r="BR758" s="161"/>
      <c r="BT758" s="161"/>
      <c r="BU758" s="161"/>
    </row>
    <row r="759" spans="49:73" ht="44.25" customHeight="1" x14ac:dyDescent="0.25">
      <c r="AW759" s="35"/>
      <c r="AX759" s="35"/>
      <c r="AY759" s="35"/>
      <c r="AZ759" s="35"/>
      <c r="BA759" s="35"/>
      <c r="BB759" s="35"/>
      <c r="BC759" s="35"/>
      <c r="BD759" s="35"/>
      <c r="BE759" s="35"/>
      <c r="BF759" s="35"/>
      <c r="BG759" s="35"/>
      <c r="BH759" s="35"/>
      <c r="BI759" s="35"/>
      <c r="BJ759" s="35"/>
      <c r="BK759" s="35"/>
      <c r="BL759" s="35"/>
      <c r="BM759" s="161"/>
      <c r="BN759" s="161"/>
      <c r="BO759" s="161"/>
      <c r="BP759" s="161"/>
      <c r="BQ759" s="161"/>
      <c r="BR759" s="161"/>
      <c r="BT759" s="161"/>
      <c r="BU759" s="161"/>
    </row>
    <row r="760" spans="49:73" ht="44.25" customHeight="1" x14ac:dyDescent="0.25">
      <c r="AW760" s="35"/>
      <c r="AX760" s="35"/>
      <c r="AY760" s="35"/>
      <c r="AZ760" s="35"/>
      <c r="BA760" s="35"/>
      <c r="BB760" s="35"/>
      <c r="BC760" s="35"/>
      <c r="BD760" s="35"/>
      <c r="BE760" s="35"/>
      <c r="BF760" s="35"/>
      <c r="BG760" s="35"/>
      <c r="BH760" s="35"/>
      <c r="BI760" s="35"/>
      <c r="BJ760" s="35"/>
      <c r="BK760" s="35"/>
      <c r="BL760" s="35"/>
      <c r="BM760" s="161"/>
      <c r="BN760" s="161"/>
      <c r="BO760" s="161"/>
      <c r="BP760" s="161"/>
      <c r="BQ760" s="161"/>
      <c r="BR760" s="161"/>
      <c r="BT760" s="161"/>
      <c r="BU760" s="161"/>
    </row>
    <row r="761" spans="49:73" ht="44.25" customHeight="1" x14ac:dyDescent="0.25">
      <c r="AW761" s="35"/>
      <c r="AX761" s="35"/>
      <c r="AY761" s="35"/>
      <c r="AZ761" s="35"/>
      <c r="BA761" s="35"/>
      <c r="BB761" s="35"/>
      <c r="BC761" s="35"/>
      <c r="BD761" s="35"/>
      <c r="BE761" s="35"/>
      <c r="BF761" s="35"/>
      <c r="BG761" s="35"/>
      <c r="BH761" s="35"/>
      <c r="BI761" s="35"/>
      <c r="BJ761" s="35"/>
      <c r="BK761" s="35"/>
      <c r="BL761" s="35"/>
      <c r="BM761" s="161"/>
      <c r="BN761" s="161"/>
      <c r="BO761" s="161"/>
      <c r="BP761" s="161"/>
      <c r="BQ761" s="161"/>
      <c r="BR761" s="161"/>
      <c r="BT761" s="161"/>
      <c r="BU761" s="161"/>
    </row>
    <row r="762" spans="49:73" ht="44.25" customHeight="1" x14ac:dyDescent="0.25">
      <c r="AW762" s="35"/>
      <c r="AX762" s="35"/>
      <c r="AY762" s="35"/>
      <c r="AZ762" s="35"/>
      <c r="BA762" s="35"/>
      <c r="BB762" s="35"/>
      <c r="BC762" s="35"/>
      <c r="BD762" s="35"/>
      <c r="BE762" s="35"/>
      <c r="BF762" s="35"/>
      <c r="BG762" s="35"/>
      <c r="BH762" s="35"/>
      <c r="BI762" s="35"/>
      <c r="BJ762" s="35"/>
      <c r="BK762" s="35"/>
      <c r="BL762" s="35"/>
      <c r="BM762" s="161"/>
      <c r="BN762" s="161"/>
      <c r="BO762" s="161"/>
      <c r="BP762" s="161"/>
      <c r="BQ762" s="161"/>
      <c r="BR762" s="161"/>
      <c r="BT762" s="161"/>
      <c r="BU762" s="161"/>
    </row>
    <row r="763" spans="49:73" ht="44.25" customHeight="1" x14ac:dyDescent="0.25">
      <c r="AW763" s="35"/>
      <c r="AX763" s="35"/>
      <c r="AY763" s="35"/>
      <c r="AZ763" s="35"/>
      <c r="BA763" s="35"/>
      <c r="BB763" s="35"/>
      <c r="BC763" s="35"/>
      <c r="BD763" s="35"/>
      <c r="BE763" s="35"/>
      <c r="BF763" s="35"/>
      <c r="BG763" s="35"/>
      <c r="BH763" s="35"/>
      <c r="BI763" s="35"/>
      <c r="BJ763" s="35"/>
      <c r="BK763" s="35"/>
      <c r="BL763" s="35"/>
      <c r="BM763" s="161"/>
      <c r="BN763" s="161"/>
      <c r="BO763" s="161"/>
      <c r="BP763" s="161"/>
      <c r="BQ763" s="161"/>
      <c r="BR763" s="161"/>
      <c r="BT763" s="161"/>
      <c r="BU763" s="161"/>
    </row>
    <row r="764" spans="49:73" ht="44.25" customHeight="1" x14ac:dyDescent="0.25">
      <c r="AW764" s="35"/>
      <c r="AX764" s="35"/>
      <c r="AY764" s="35"/>
      <c r="AZ764" s="35"/>
      <c r="BA764" s="35"/>
      <c r="BB764" s="35"/>
      <c r="BC764" s="35"/>
      <c r="BD764" s="35"/>
      <c r="BE764" s="35"/>
      <c r="BF764" s="35"/>
      <c r="BG764" s="35"/>
      <c r="BH764" s="35"/>
      <c r="BI764" s="35"/>
      <c r="BJ764" s="35"/>
      <c r="BK764" s="35"/>
      <c r="BL764" s="35"/>
      <c r="BM764" s="161"/>
      <c r="BN764" s="161"/>
      <c r="BO764" s="161"/>
      <c r="BP764" s="161"/>
      <c r="BQ764" s="161"/>
      <c r="BR764" s="161"/>
      <c r="BT764" s="161"/>
      <c r="BU764" s="161"/>
    </row>
    <row r="765" spans="49:73" ht="44.25" customHeight="1" x14ac:dyDescent="0.25">
      <c r="AW765" s="35"/>
      <c r="AX765" s="35"/>
      <c r="AY765" s="35"/>
      <c r="AZ765" s="35"/>
      <c r="BA765" s="35"/>
      <c r="BB765" s="35"/>
      <c r="BC765" s="35"/>
      <c r="BD765" s="35"/>
      <c r="BE765" s="35"/>
      <c r="BF765" s="35"/>
      <c r="BG765" s="35"/>
      <c r="BH765" s="35"/>
      <c r="BI765" s="35"/>
      <c r="BJ765" s="35"/>
      <c r="BK765" s="35"/>
      <c r="BL765" s="35"/>
      <c r="BM765" s="161"/>
      <c r="BN765" s="161"/>
      <c r="BO765" s="161"/>
      <c r="BP765" s="161"/>
      <c r="BQ765" s="161"/>
      <c r="BR765" s="161"/>
      <c r="BT765" s="161"/>
      <c r="BU765" s="161"/>
    </row>
    <row r="766" spans="49:73" ht="44.25" customHeight="1" x14ac:dyDescent="0.25">
      <c r="AW766" s="35"/>
      <c r="AX766" s="35"/>
      <c r="AY766" s="35"/>
      <c r="AZ766" s="35"/>
      <c r="BA766" s="35"/>
      <c r="BB766" s="35"/>
      <c r="BC766" s="35"/>
      <c r="BD766" s="35"/>
      <c r="BE766" s="35"/>
      <c r="BF766" s="35"/>
      <c r="BG766" s="35"/>
      <c r="BH766" s="35"/>
      <c r="BI766" s="35"/>
      <c r="BJ766" s="35"/>
      <c r="BK766" s="35"/>
      <c r="BL766" s="35"/>
      <c r="BM766" s="161"/>
      <c r="BN766" s="161"/>
      <c r="BO766" s="161"/>
      <c r="BP766" s="161"/>
      <c r="BQ766" s="161"/>
      <c r="BR766" s="161"/>
      <c r="BT766" s="161"/>
      <c r="BU766" s="161"/>
    </row>
    <row r="767" spans="49:73" ht="44.25" customHeight="1" x14ac:dyDescent="0.25">
      <c r="AW767" s="35"/>
      <c r="AX767" s="35"/>
      <c r="AY767" s="35"/>
      <c r="AZ767" s="35"/>
      <c r="BA767" s="35"/>
      <c r="BB767" s="35"/>
      <c r="BC767" s="35"/>
      <c r="BD767" s="35"/>
      <c r="BE767" s="35"/>
      <c r="BF767" s="35"/>
      <c r="BG767" s="35"/>
      <c r="BH767" s="35"/>
      <c r="BI767" s="35"/>
      <c r="BJ767" s="35"/>
      <c r="BK767" s="35"/>
      <c r="BL767" s="35"/>
      <c r="BM767" s="161"/>
      <c r="BN767" s="161"/>
      <c r="BO767" s="161"/>
      <c r="BP767" s="161"/>
      <c r="BQ767" s="161"/>
      <c r="BR767" s="161"/>
      <c r="BT767" s="161"/>
      <c r="BU767" s="161"/>
    </row>
    <row r="768" spans="49:73" ht="44.25" customHeight="1" x14ac:dyDescent="0.25">
      <c r="AW768" s="35"/>
      <c r="AX768" s="35"/>
      <c r="AY768" s="35"/>
      <c r="AZ768" s="35"/>
      <c r="BA768" s="35"/>
      <c r="BB768" s="35"/>
      <c r="BC768" s="35"/>
      <c r="BD768" s="35"/>
      <c r="BE768" s="35"/>
      <c r="BF768" s="35"/>
      <c r="BG768" s="35"/>
      <c r="BH768" s="35"/>
      <c r="BI768" s="35"/>
      <c r="BJ768" s="35"/>
      <c r="BK768" s="35"/>
      <c r="BL768" s="35"/>
      <c r="BM768" s="161"/>
      <c r="BN768" s="161"/>
      <c r="BO768" s="161"/>
      <c r="BP768" s="161"/>
      <c r="BQ768" s="161"/>
      <c r="BR768" s="161"/>
      <c r="BT768" s="161"/>
      <c r="BU768" s="161"/>
    </row>
    <row r="769" spans="49:73" ht="44.25" customHeight="1" x14ac:dyDescent="0.25">
      <c r="AW769" s="35"/>
      <c r="AX769" s="35"/>
      <c r="AY769" s="35"/>
      <c r="AZ769" s="35"/>
      <c r="BA769" s="35"/>
      <c r="BB769" s="35"/>
      <c r="BC769" s="35"/>
      <c r="BD769" s="35"/>
      <c r="BE769" s="35"/>
      <c r="BF769" s="35"/>
      <c r="BG769" s="35"/>
      <c r="BH769" s="35"/>
      <c r="BI769" s="35"/>
      <c r="BJ769" s="35"/>
      <c r="BK769" s="35"/>
      <c r="BL769" s="35"/>
      <c r="BM769" s="161"/>
      <c r="BN769" s="161"/>
      <c r="BO769" s="161"/>
      <c r="BP769" s="161"/>
      <c r="BQ769" s="161"/>
      <c r="BR769" s="161"/>
      <c r="BT769" s="161"/>
      <c r="BU769" s="161"/>
    </row>
    <row r="770" spans="49:73" ht="44.25" customHeight="1" x14ac:dyDescent="0.25">
      <c r="AW770" s="35"/>
      <c r="AX770" s="35"/>
      <c r="AY770" s="35"/>
      <c r="AZ770" s="35"/>
      <c r="BA770" s="35"/>
      <c r="BB770" s="35"/>
      <c r="BC770" s="35"/>
      <c r="BD770" s="35"/>
      <c r="BE770" s="35"/>
      <c r="BF770" s="35"/>
      <c r="BG770" s="35"/>
      <c r="BH770" s="35"/>
      <c r="BI770" s="35"/>
      <c r="BJ770" s="35"/>
      <c r="BK770" s="35"/>
      <c r="BL770" s="35"/>
      <c r="BM770" s="161"/>
      <c r="BN770" s="161"/>
      <c r="BO770" s="161"/>
      <c r="BP770" s="161"/>
      <c r="BQ770" s="161"/>
      <c r="BR770" s="161"/>
      <c r="BT770" s="161"/>
      <c r="BU770" s="161"/>
    </row>
    <row r="771" spans="49:73" ht="44.25" customHeight="1" x14ac:dyDescent="0.25">
      <c r="AW771" s="35"/>
      <c r="AX771" s="35"/>
      <c r="AY771" s="35"/>
      <c r="AZ771" s="35"/>
      <c r="BA771" s="35"/>
      <c r="BB771" s="35"/>
      <c r="BC771" s="35"/>
      <c r="BD771" s="35"/>
      <c r="BE771" s="35"/>
      <c r="BF771" s="35"/>
      <c r="BG771" s="35"/>
      <c r="BH771" s="35"/>
      <c r="BI771" s="35"/>
      <c r="BJ771" s="35"/>
      <c r="BK771" s="35"/>
      <c r="BL771" s="35"/>
      <c r="BM771" s="161"/>
      <c r="BN771" s="161"/>
      <c r="BO771" s="161"/>
      <c r="BP771" s="161"/>
      <c r="BQ771" s="161"/>
      <c r="BR771" s="161"/>
      <c r="BT771" s="161"/>
      <c r="BU771" s="161"/>
    </row>
    <row r="772" spans="49:73" ht="44.25" customHeight="1" x14ac:dyDescent="0.25">
      <c r="AW772" s="35"/>
      <c r="AX772" s="35"/>
      <c r="AY772" s="35"/>
      <c r="AZ772" s="35"/>
      <c r="BA772" s="35"/>
      <c r="BB772" s="35"/>
      <c r="BC772" s="35"/>
      <c r="BD772" s="35"/>
      <c r="BE772" s="35"/>
      <c r="BF772" s="35"/>
      <c r="BG772" s="35"/>
      <c r="BH772" s="35"/>
      <c r="BI772" s="35"/>
      <c r="BJ772" s="35"/>
      <c r="BK772" s="35"/>
      <c r="BL772" s="35"/>
      <c r="BM772" s="161"/>
      <c r="BN772" s="161"/>
      <c r="BO772" s="161"/>
      <c r="BP772" s="161"/>
      <c r="BQ772" s="161"/>
      <c r="BR772" s="161"/>
      <c r="BT772" s="161"/>
      <c r="BU772" s="161"/>
    </row>
    <row r="773" spans="49:73" ht="44.25" customHeight="1" x14ac:dyDescent="0.25">
      <c r="AW773" s="35"/>
      <c r="AX773" s="35"/>
      <c r="AY773" s="35"/>
      <c r="AZ773" s="35"/>
      <c r="BA773" s="35"/>
      <c r="BB773" s="35"/>
      <c r="BC773" s="35"/>
      <c r="BD773" s="35"/>
      <c r="BE773" s="35"/>
      <c r="BF773" s="35"/>
      <c r="BG773" s="35"/>
      <c r="BH773" s="35"/>
      <c r="BI773" s="35"/>
      <c r="BJ773" s="35"/>
      <c r="BK773" s="35"/>
      <c r="BL773" s="35"/>
      <c r="BM773" s="161"/>
      <c r="BN773" s="161"/>
      <c r="BO773" s="161"/>
      <c r="BP773" s="161"/>
      <c r="BQ773" s="161"/>
      <c r="BR773" s="161"/>
      <c r="BT773" s="161"/>
      <c r="BU773" s="161"/>
    </row>
    <row r="774" spans="49:73" ht="44.25" customHeight="1" x14ac:dyDescent="0.25">
      <c r="AW774" s="35"/>
      <c r="AX774" s="35"/>
      <c r="AY774" s="35"/>
      <c r="AZ774" s="35"/>
      <c r="BA774" s="35"/>
      <c r="BB774" s="35"/>
      <c r="BC774" s="35"/>
      <c r="BD774" s="35"/>
      <c r="BE774" s="35"/>
      <c r="BF774" s="35"/>
      <c r="BG774" s="35"/>
      <c r="BH774" s="35"/>
      <c r="BI774" s="35"/>
      <c r="BJ774" s="35"/>
      <c r="BK774" s="35"/>
      <c r="BL774" s="35"/>
      <c r="BM774" s="161"/>
      <c r="BN774" s="161"/>
      <c r="BO774" s="161"/>
      <c r="BP774" s="161"/>
      <c r="BQ774" s="161"/>
      <c r="BR774" s="161"/>
      <c r="BT774" s="161"/>
      <c r="BU774" s="161"/>
    </row>
    <row r="775" spans="49:73" ht="44.25" customHeight="1" x14ac:dyDescent="0.25">
      <c r="AW775" s="35"/>
      <c r="AX775" s="35"/>
      <c r="AY775" s="35"/>
      <c r="AZ775" s="35"/>
      <c r="BA775" s="35"/>
      <c r="BB775" s="35"/>
      <c r="BC775" s="35"/>
      <c r="BD775" s="35"/>
      <c r="BE775" s="35"/>
      <c r="BF775" s="35"/>
      <c r="BG775" s="35"/>
      <c r="BH775" s="35"/>
      <c r="BI775" s="35"/>
      <c r="BJ775" s="35"/>
      <c r="BK775" s="35"/>
      <c r="BL775" s="35"/>
      <c r="BM775" s="161"/>
      <c r="BN775" s="161"/>
      <c r="BO775" s="161"/>
      <c r="BP775" s="161"/>
      <c r="BQ775" s="161"/>
      <c r="BR775" s="161"/>
      <c r="BT775" s="161"/>
      <c r="BU775" s="161"/>
    </row>
    <row r="776" spans="49:73" ht="44.25" customHeight="1" x14ac:dyDescent="0.25">
      <c r="AW776" s="35"/>
      <c r="AX776" s="35"/>
      <c r="AY776" s="35"/>
      <c r="AZ776" s="35"/>
      <c r="BA776" s="35"/>
      <c r="BB776" s="35"/>
      <c r="BC776" s="35"/>
      <c r="BD776" s="35"/>
      <c r="BE776" s="35"/>
      <c r="BF776" s="35"/>
      <c r="BG776" s="35"/>
      <c r="BH776" s="35"/>
      <c r="BI776" s="35"/>
      <c r="BJ776" s="35"/>
      <c r="BK776" s="35"/>
      <c r="BL776" s="35"/>
      <c r="BM776" s="161"/>
      <c r="BN776" s="161"/>
      <c r="BO776" s="161"/>
      <c r="BP776" s="161"/>
      <c r="BQ776" s="161"/>
      <c r="BR776" s="161"/>
      <c r="BT776" s="161"/>
      <c r="BU776" s="161"/>
    </row>
    <row r="777" spans="49:73" ht="44.25" customHeight="1" x14ac:dyDescent="0.25">
      <c r="AW777" s="35"/>
      <c r="AX777" s="35"/>
      <c r="AY777" s="35"/>
      <c r="AZ777" s="35"/>
      <c r="BA777" s="35"/>
      <c r="BB777" s="35"/>
      <c r="BC777" s="35"/>
      <c r="BD777" s="35"/>
      <c r="BE777" s="35"/>
      <c r="BF777" s="35"/>
      <c r="BG777" s="35"/>
      <c r="BH777" s="35"/>
      <c r="BI777" s="35"/>
      <c r="BJ777" s="35"/>
      <c r="BK777" s="35"/>
      <c r="BL777" s="35"/>
      <c r="BM777" s="161"/>
      <c r="BN777" s="161"/>
      <c r="BO777" s="161"/>
      <c r="BP777" s="161"/>
      <c r="BQ777" s="161"/>
      <c r="BR777" s="161"/>
      <c r="BT777" s="161"/>
      <c r="BU777" s="161"/>
    </row>
    <row r="778" spans="49:73" ht="44.25" customHeight="1" x14ac:dyDescent="0.25">
      <c r="AW778" s="35"/>
      <c r="AX778" s="35"/>
      <c r="AY778" s="35"/>
      <c r="AZ778" s="35"/>
      <c r="BA778" s="35"/>
      <c r="BB778" s="35"/>
      <c r="BC778" s="35"/>
      <c r="BD778" s="35"/>
      <c r="BE778" s="35"/>
      <c r="BF778" s="35"/>
      <c r="BG778" s="35"/>
      <c r="BH778" s="35"/>
      <c r="BI778" s="35"/>
      <c r="BJ778" s="35"/>
      <c r="BK778" s="35"/>
      <c r="BL778" s="35"/>
      <c r="BM778" s="161"/>
      <c r="BN778" s="161"/>
      <c r="BO778" s="161"/>
      <c r="BP778" s="161"/>
      <c r="BQ778" s="161"/>
      <c r="BR778" s="161"/>
      <c r="BT778" s="161"/>
      <c r="BU778" s="161"/>
    </row>
    <row r="779" spans="49:73" ht="44.25" customHeight="1" x14ac:dyDescent="0.25">
      <c r="AW779" s="35"/>
      <c r="AX779" s="35"/>
      <c r="AY779" s="35"/>
      <c r="AZ779" s="35"/>
      <c r="BA779" s="35"/>
      <c r="BB779" s="35"/>
      <c r="BC779" s="35"/>
      <c r="BD779" s="35"/>
      <c r="BE779" s="35"/>
      <c r="BF779" s="35"/>
      <c r="BG779" s="35"/>
      <c r="BH779" s="35"/>
      <c r="BI779" s="35"/>
      <c r="BJ779" s="35"/>
      <c r="BK779" s="35"/>
      <c r="BL779" s="35"/>
      <c r="BM779" s="161"/>
      <c r="BN779" s="161"/>
      <c r="BO779" s="161"/>
      <c r="BP779" s="161"/>
      <c r="BQ779" s="161"/>
      <c r="BR779" s="161"/>
      <c r="BT779" s="161"/>
      <c r="BU779" s="161"/>
    </row>
    <row r="780" spans="49:73" ht="44.25" customHeight="1" x14ac:dyDescent="0.25">
      <c r="AW780" s="35"/>
      <c r="AX780" s="35"/>
      <c r="AY780" s="35"/>
      <c r="AZ780" s="35"/>
      <c r="BA780" s="35"/>
      <c r="BB780" s="35"/>
      <c r="BC780" s="35"/>
      <c r="BD780" s="35"/>
      <c r="BE780" s="35"/>
      <c r="BF780" s="35"/>
      <c r="BG780" s="35"/>
      <c r="BH780" s="35"/>
      <c r="BI780" s="35"/>
      <c r="BJ780" s="35"/>
      <c r="BK780" s="35"/>
      <c r="BL780" s="35"/>
      <c r="BM780" s="161"/>
      <c r="BN780" s="161"/>
      <c r="BO780" s="161"/>
      <c r="BP780" s="161"/>
      <c r="BQ780" s="161"/>
      <c r="BR780" s="161"/>
      <c r="BT780" s="161"/>
      <c r="BU780" s="161"/>
    </row>
    <row r="781" spans="49:73" ht="44.25" customHeight="1" x14ac:dyDescent="0.25">
      <c r="AW781" s="35"/>
      <c r="AX781" s="35"/>
      <c r="AY781" s="35"/>
      <c r="AZ781" s="35"/>
      <c r="BA781" s="35"/>
      <c r="BB781" s="35"/>
      <c r="BC781" s="35"/>
      <c r="BD781" s="35"/>
      <c r="BE781" s="35"/>
      <c r="BF781" s="35"/>
      <c r="BG781" s="35"/>
      <c r="BH781" s="35"/>
      <c r="BI781" s="35"/>
      <c r="BJ781" s="35"/>
      <c r="BK781" s="35"/>
      <c r="BL781" s="35"/>
      <c r="BM781" s="161"/>
      <c r="BN781" s="161"/>
      <c r="BO781" s="161"/>
      <c r="BP781" s="161"/>
      <c r="BQ781" s="161"/>
      <c r="BR781" s="161"/>
      <c r="BT781" s="161"/>
      <c r="BU781" s="161"/>
    </row>
    <row r="782" spans="49:73" ht="44.25" customHeight="1" x14ac:dyDescent="0.25">
      <c r="AW782" s="35"/>
      <c r="AX782" s="35"/>
      <c r="AY782" s="35"/>
      <c r="AZ782" s="35"/>
      <c r="BA782" s="35"/>
      <c r="BB782" s="35"/>
      <c r="BC782" s="35"/>
      <c r="BD782" s="35"/>
      <c r="BE782" s="35"/>
      <c r="BF782" s="35"/>
      <c r="BG782" s="35"/>
      <c r="BH782" s="35"/>
      <c r="BI782" s="35"/>
      <c r="BJ782" s="35"/>
      <c r="BK782" s="35"/>
      <c r="BL782" s="35"/>
      <c r="BM782" s="161"/>
      <c r="BN782" s="161"/>
      <c r="BO782" s="161"/>
      <c r="BP782" s="161"/>
      <c r="BQ782" s="161"/>
      <c r="BR782" s="161"/>
      <c r="BT782" s="161"/>
      <c r="BU782" s="161"/>
    </row>
    <row r="783" spans="49:73" ht="44.25" customHeight="1" x14ac:dyDescent="0.25">
      <c r="AW783" s="35"/>
      <c r="AX783" s="35"/>
      <c r="AY783" s="35"/>
      <c r="AZ783" s="35"/>
      <c r="BA783" s="35"/>
      <c r="BB783" s="35"/>
      <c r="BC783" s="35"/>
      <c r="BD783" s="35"/>
      <c r="BE783" s="35"/>
      <c r="BF783" s="35"/>
      <c r="BG783" s="35"/>
      <c r="BH783" s="35"/>
      <c r="BI783" s="35"/>
      <c r="BJ783" s="35"/>
      <c r="BK783" s="35"/>
      <c r="BL783" s="35"/>
      <c r="BM783" s="161"/>
      <c r="BN783" s="161"/>
      <c r="BO783" s="161"/>
      <c r="BP783" s="161"/>
      <c r="BQ783" s="161"/>
      <c r="BR783" s="161"/>
      <c r="BT783" s="161"/>
      <c r="BU783" s="161"/>
    </row>
    <row r="784" spans="49:73" ht="44.25" customHeight="1" x14ac:dyDescent="0.25">
      <c r="AW784" s="35"/>
      <c r="AX784" s="35"/>
      <c r="AY784" s="35"/>
      <c r="AZ784" s="35"/>
      <c r="BA784" s="35"/>
      <c r="BB784" s="35"/>
      <c r="BC784" s="35"/>
      <c r="BD784" s="35"/>
      <c r="BE784" s="35"/>
      <c r="BF784" s="35"/>
      <c r="BG784" s="35"/>
      <c r="BH784" s="35"/>
      <c r="BI784" s="35"/>
      <c r="BJ784" s="35"/>
      <c r="BK784" s="35"/>
      <c r="BL784" s="35"/>
      <c r="BM784" s="161"/>
      <c r="BN784" s="161"/>
      <c r="BO784" s="161"/>
      <c r="BP784" s="161"/>
      <c r="BQ784" s="161"/>
      <c r="BR784" s="161"/>
      <c r="BT784" s="161"/>
      <c r="BU784" s="161"/>
    </row>
    <row r="785" spans="49:73" ht="44.25" customHeight="1" x14ac:dyDescent="0.25">
      <c r="AW785" s="35"/>
      <c r="AX785" s="35"/>
      <c r="AY785" s="35"/>
      <c r="AZ785" s="35"/>
      <c r="BA785" s="35"/>
      <c r="BB785" s="35"/>
      <c r="BC785" s="35"/>
      <c r="BD785" s="35"/>
      <c r="BE785" s="35"/>
      <c r="BF785" s="35"/>
      <c r="BG785" s="35"/>
      <c r="BH785" s="35"/>
      <c r="BI785" s="35"/>
      <c r="BJ785" s="35"/>
      <c r="BK785" s="35"/>
      <c r="BL785" s="35"/>
      <c r="BM785" s="161"/>
      <c r="BN785" s="161"/>
      <c r="BO785" s="161"/>
      <c r="BP785" s="161"/>
      <c r="BQ785" s="161"/>
      <c r="BR785" s="161"/>
      <c r="BT785" s="161"/>
      <c r="BU785" s="161"/>
    </row>
    <row r="786" spans="49:73" ht="44.25" customHeight="1" x14ac:dyDescent="0.25">
      <c r="AW786" s="35"/>
      <c r="AX786" s="35"/>
      <c r="AY786" s="35"/>
      <c r="AZ786" s="35"/>
      <c r="BA786" s="35"/>
      <c r="BB786" s="35"/>
      <c r="BC786" s="35"/>
      <c r="BD786" s="35"/>
      <c r="BE786" s="35"/>
      <c r="BF786" s="35"/>
      <c r="BG786" s="35"/>
      <c r="BH786" s="35"/>
      <c r="BI786" s="35"/>
      <c r="BJ786" s="35"/>
      <c r="BK786" s="35"/>
      <c r="BL786" s="35"/>
      <c r="BM786" s="161"/>
      <c r="BN786" s="161"/>
      <c r="BO786" s="161"/>
      <c r="BP786" s="161"/>
      <c r="BQ786" s="161"/>
      <c r="BR786" s="161"/>
      <c r="BT786" s="161"/>
      <c r="BU786" s="161"/>
    </row>
    <row r="787" spans="49:73" ht="44.25" customHeight="1" x14ac:dyDescent="0.25">
      <c r="AW787" s="35"/>
      <c r="AX787" s="35"/>
      <c r="AY787" s="35"/>
      <c r="AZ787" s="35"/>
      <c r="BA787" s="35"/>
      <c r="BB787" s="35"/>
      <c r="BC787" s="35"/>
      <c r="BD787" s="35"/>
      <c r="BE787" s="35"/>
      <c r="BF787" s="35"/>
      <c r="BG787" s="35"/>
      <c r="BH787" s="35"/>
      <c r="BI787" s="35"/>
      <c r="BJ787" s="35"/>
      <c r="BK787" s="35"/>
      <c r="BL787" s="35"/>
      <c r="BM787" s="161"/>
      <c r="BN787" s="161"/>
      <c r="BO787" s="161"/>
      <c r="BP787" s="161"/>
      <c r="BQ787" s="161"/>
      <c r="BR787" s="161"/>
      <c r="BT787" s="161"/>
      <c r="BU787" s="161"/>
    </row>
    <row r="788" spans="49:73" ht="44.25" customHeight="1" x14ac:dyDescent="0.25">
      <c r="AW788" s="35"/>
      <c r="AX788" s="35"/>
      <c r="AY788" s="35"/>
      <c r="AZ788" s="35"/>
      <c r="BA788" s="35"/>
      <c r="BB788" s="35"/>
      <c r="BC788" s="35"/>
      <c r="BD788" s="35"/>
      <c r="BE788" s="35"/>
      <c r="BF788" s="35"/>
      <c r="BG788" s="35"/>
      <c r="BH788" s="35"/>
      <c r="BI788" s="35"/>
      <c r="BJ788" s="35"/>
      <c r="BK788" s="35"/>
      <c r="BL788" s="35"/>
      <c r="BM788" s="161"/>
      <c r="BN788" s="161"/>
      <c r="BO788" s="161"/>
      <c r="BP788" s="161"/>
      <c r="BQ788" s="161"/>
      <c r="BR788" s="161"/>
      <c r="BT788" s="161"/>
      <c r="BU788" s="161"/>
    </row>
    <row r="789" spans="49:73" ht="44.25" customHeight="1" x14ac:dyDescent="0.25">
      <c r="AW789" s="35"/>
      <c r="AX789" s="35"/>
      <c r="AY789" s="35"/>
      <c r="AZ789" s="35"/>
      <c r="BA789" s="35"/>
      <c r="BB789" s="35"/>
      <c r="BC789" s="35"/>
      <c r="BD789" s="35"/>
      <c r="BE789" s="35"/>
      <c r="BF789" s="35"/>
      <c r="BG789" s="35"/>
      <c r="BH789" s="35"/>
      <c r="BI789" s="35"/>
      <c r="BJ789" s="35"/>
      <c r="BK789" s="35"/>
      <c r="BL789" s="35"/>
      <c r="BM789" s="161"/>
      <c r="BN789" s="161"/>
      <c r="BO789" s="161"/>
      <c r="BP789" s="161"/>
      <c r="BQ789" s="161"/>
      <c r="BR789" s="161"/>
      <c r="BT789" s="161"/>
      <c r="BU789" s="161"/>
    </row>
    <row r="790" spans="49:73" ht="44.25" customHeight="1" x14ac:dyDescent="0.25">
      <c r="AW790" s="35"/>
      <c r="AX790" s="35"/>
      <c r="AY790" s="35"/>
      <c r="AZ790" s="35"/>
      <c r="BA790" s="35"/>
      <c r="BB790" s="35"/>
      <c r="BC790" s="35"/>
      <c r="BD790" s="35"/>
      <c r="BE790" s="35"/>
      <c r="BF790" s="35"/>
      <c r="BG790" s="35"/>
      <c r="BH790" s="35"/>
      <c r="BI790" s="35"/>
      <c r="BJ790" s="35"/>
      <c r="BK790" s="35"/>
      <c r="BL790" s="35"/>
      <c r="BM790" s="161"/>
      <c r="BN790" s="161"/>
      <c r="BO790" s="161"/>
      <c r="BP790" s="161"/>
      <c r="BQ790" s="161"/>
      <c r="BR790" s="161"/>
      <c r="BT790" s="161"/>
      <c r="BU790" s="161"/>
    </row>
    <row r="791" spans="49:73" ht="44.25" customHeight="1" x14ac:dyDescent="0.25">
      <c r="AW791" s="35"/>
      <c r="AX791" s="35"/>
      <c r="AY791" s="35"/>
      <c r="AZ791" s="35"/>
      <c r="BA791" s="35"/>
      <c r="BB791" s="35"/>
      <c r="BC791" s="35"/>
      <c r="BD791" s="35"/>
      <c r="BE791" s="35"/>
      <c r="BF791" s="35"/>
      <c r="BG791" s="35"/>
      <c r="BH791" s="35"/>
      <c r="BI791" s="35"/>
      <c r="BJ791" s="35"/>
      <c r="BK791" s="35"/>
      <c r="BL791" s="35"/>
      <c r="BM791" s="161"/>
      <c r="BN791" s="161"/>
      <c r="BO791" s="161"/>
      <c r="BP791" s="161"/>
      <c r="BQ791" s="161"/>
      <c r="BR791" s="161"/>
      <c r="BT791" s="161"/>
      <c r="BU791" s="161"/>
    </row>
    <row r="792" spans="49:73" ht="44.25" customHeight="1" x14ac:dyDescent="0.25">
      <c r="AW792" s="35"/>
      <c r="AX792" s="35"/>
      <c r="AY792" s="35"/>
      <c r="AZ792" s="35"/>
      <c r="BA792" s="35"/>
      <c r="BB792" s="35"/>
      <c r="BC792" s="35"/>
      <c r="BD792" s="35"/>
      <c r="BE792" s="35"/>
      <c r="BF792" s="35"/>
      <c r="BG792" s="35"/>
      <c r="BH792" s="35"/>
      <c r="BI792" s="35"/>
      <c r="BJ792" s="35"/>
      <c r="BK792" s="35"/>
      <c r="BL792" s="35"/>
      <c r="BM792" s="161"/>
      <c r="BN792" s="161"/>
      <c r="BO792" s="161"/>
      <c r="BP792" s="161"/>
      <c r="BQ792" s="161"/>
      <c r="BR792" s="161"/>
      <c r="BT792" s="161"/>
      <c r="BU792" s="161"/>
    </row>
    <row r="793" spans="49:73" ht="44.25" customHeight="1" x14ac:dyDescent="0.25">
      <c r="AW793" s="35"/>
      <c r="AX793" s="35"/>
      <c r="AY793" s="35"/>
      <c r="AZ793" s="35"/>
      <c r="BA793" s="35"/>
      <c r="BB793" s="35"/>
      <c r="BC793" s="35"/>
      <c r="BD793" s="35"/>
      <c r="BE793" s="35"/>
      <c r="BF793" s="35"/>
      <c r="BG793" s="35"/>
      <c r="BH793" s="35"/>
      <c r="BI793" s="35"/>
      <c r="BJ793" s="35"/>
      <c r="BK793" s="35"/>
      <c r="BL793" s="35"/>
      <c r="BM793" s="161"/>
      <c r="BN793" s="161"/>
      <c r="BO793" s="161"/>
      <c r="BP793" s="161"/>
      <c r="BQ793" s="161"/>
      <c r="BR793" s="161"/>
      <c r="BT793" s="161"/>
      <c r="BU793" s="161"/>
    </row>
    <row r="794" spans="49:73" ht="44.25" customHeight="1" x14ac:dyDescent="0.25">
      <c r="AW794" s="35"/>
      <c r="AX794" s="35"/>
      <c r="AY794" s="35"/>
      <c r="AZ794" s="35"/>
      <c r="BA794" s="35"/>
      <c r="BB794" s="35"/>
      <c r="BC794" s="35"/>
      <c r="BD794" s="35"/>
      <c r="BE794" s="35"/>
      <c r="BF794" s="35"/>
      <c r="BG794" s="35"/>
      <c r="BH794" s="35"/>
      <c r="BI794" s="35"/>
      <c r="BJ794" s="35"/>
      <c r="BK794" s="35"/>
      <c r="BL794" s="35"/>
      <c r="BM794" s="161"/>
      <c r="BN794" s="161"/>
      <c r="BO794" s="161"/>
      <c r="BP794" s="161"/>
      <c r="BQ794" s="161"/>
      <c r="BR794" s="161"/>
      <c r="BT794" s="161"/>
      <c r="BU794" s="161"/>
    </row>
    <row r="795" spans="49:73" ht="44.25" customHeight="1" x14ac:dyDescent="0.25">
      <c r="AW795" s="35"/>
      <c r="AX795" s="35"/>
      <c r="AY795" s="35"/>
      <c r="AZ795" s="35"/>
      <c r="BA795" s="35"/>
      <c r="BB795" s="35"/>
      <c r="BC795" s="35"/>
      <c r="BD795" s="35"/>
      <c r="BE795" s="35"/>
      <c r="BF795" s="35"/>
      <c r="BG795" s="35"/>
      <c r="BH795" s="35"/>
      <c r="BI795" s="35"/>
      <c r="BJ795" s="35"/>
      <c r="BK795" s="35"/>
      <c r="BL795" s="35"/>
      <c r="BM795" s="161"/>
      <c r="BN795" s="161"/>
      <c r="BO795" s="161"/>
      <c r="BP795" s="161"/>
      <c r="BQ795" s="161"/>
      <c r="BR795" s="161"/>
      <c r="BT795" s="161"/>
      <c r="BU795" s="161"/>
    </row>
    <row r="796" spans="49:73" ht="44.25" customHeight="1" x14ac:dyDescent="0.25">
      <c r="AW796" s="35"/>
      <c r="AX796" s="35"/>
      <c r="AY796" s="35"/>
      <c r="AZ796" s="35"/>
      <c r="BA796" s="35"/>
      <c r="BB796" s="35"/>
      <c r="BC796" s="35"/>
      <c r="BD796" s="35"/>
      <c r="BE796" s="35"/>
      <c r="BF796" s="35"/>
      <c r="BG796" s="35"/>
      <c r="BH796" s="35"/>
      <c r="BI796" s="35"/>
      <c r="BJ796" s="35"/>
      <c r="BK796" s="35"/>
      <c r="BL796" s="35"/>
      <c r="BM796" s="161"/>
      <c r="BN796" s="161"/>
      <c r="BO796" s="161"/>
      <c r="BP796" s="161"/>
      <c r="BQ796" s="161"/>
      <c r="BR796" s="161"/>
      <c r="BT796" s="161"/>
      <c r="BU796" s="161"/>
    </row>
    <row r="797" spans="49:73" ht="44.25" customHeight="1" x14ac:dyDescent="0.25">
      <c r="AW797" s="35"/>
      <c r="AX797" s="35"/>
      <c r="AY797" s="35"/>
      <c r="AZ797" s="35"/>
      <c r="BA797" s="35"/>
      <c r="BB797" s="35"/>
      <c r="BC797" s="35"/>
      <c r="BD797" s="35"/>
      <c r="BE797" s="35"/>
      <c r="BF797" s="35"/>
      <c r="BG797" s="35"/>
      <c r="BH797" s="35"/>
      <c r="BI797" s="35"/>
      <c r="BJ797" s="35"/>
      <c r="BK797" s="35"/>
      <c r="BL797" s="35"/>
      <c r="BM797" s="161"/>
      <c r="BN797" s="161"/>
      <c r="BO797" s="161"/>
      <c r="BP797" s="161"/>
      <c r="BQ797" s="161"/>
      <c r="BR797" s="161"/>
      <c r="BT797" s="161"/>
      <c r="BU797" s="161"/>
    </row>
    <row r="798" spans="49:73" ht="44.25" customHeight="1" x14ac:dyDescent="0.25">
      <c r="AW798" s="35"/>
      <c r="AX798" s="35"/>
      <c r="AY798" s="35"/>
      <c r="AZ798" s="35"/>
      <c r="BA798" s="35"/>
      <c r="BB798" s="35"/>
      <c r="BC798" s="35"/>
      <c r="BD798" s="35"/>
      <c r="BE798" s="35"/>
      <c r="BF798" s="35"/>
      <c r="BG798" s="35"/>
      <c r="BH798" s="35"/>
      <c r="BI798" s="35"/>
      <c r="BJ798" s="35"/>
      <c r="BK798" s="35"/>
      <c r="BL798" s="35"/>
      <c r="BM798" s="161"/>
      <c r="BN798" s="161"/>
      <c r="BO798" s="161"/>
      <c r="BP798" s="161"/>
      <c r="BQ798" s="161"/>
      <c r="BR798" s="161"/>
      <c r="BT798" s="161"/>
      <c r="BU798" s="161"/>
    </row>
    <row r="799" spans="49:73" ht="44.25" customHeight="1" x14ac:dyDescent="0.25">
      <c r="AW799" s="35"/>
      <c r="AX799" s="35"/>
      <c r="AY799" s="35"/>
      <c r="AZ799" s="35"/>
      <c r="BA799" s="35"/>
      <c r="BB799" s="35"/>
      <c r="BC799" s="35"/>
      <c r="BD799" s="35"/>
      <c r="BE799" s="35"/>
      <c r="BF799" s="35"/>
      <c r="BG799" s="35"/>
      <c r="BH799" s="35"/>
      <c r="BI799" s="35"/>
      <c r="BJ799" s="35"/>
      <c r="BK799" s="35"/>
      <c r="BL799" s="35"/>
      <c r="BM799" s="161"/>
      <c r="BN799" s="161"/>
      <c r="BO799" s="161"/>
      <c r="BP799" s="161"/>
      <c r="BQ799" s="161"/>
      <c r="BR799" s="161"/>
      <c r="BT799" s="161"/>
      <c r="BU799" s="161"/>
    </row>
    <row r="800" spans="49:73" ht="44.25" customHeight="1" x14ac:dyDescent="0.25">
      <c r="AW800" s="35"/>
      <c r="AX800" s="35"/>
      <c r="AY800" s="35"/>
      <c r="AZ800" s="35"/>
      <c r="BA800" s="35"/>
      <c r="BB800" s="35"/>
      <c r="BC800" s="35"/>
      <c r="BD800" s="35"/>
      <c r="BE800" s="35"/>
      <c r="BF800" s="35"/>
      <c r="BG800" s="35"/>
      <c r="BH800" s="35"/>
      <c r="BI800" s="35"/>
      <c r="BJ800" s="35"/>
      <c r="BK800" s="35"/>
      <c r="BL800" s="35"/>
      <c r="BM800" s="161"/>
      <c r="BN800" s="161"/>
      <c r="BO800" s="161"/>
      <c r="BP800" s="161"/>
      <c r="BQ800" s="161"/>
      <c r="BR800" s="161"/>
      <c r="BT800" s="161"/>
      <c r="BU800" s="161"/>
    </row>
    <row r="801" spans="49:73" ht="44.25" customHeight="1" x14ac:dyDescent="0.25">
      <c r="AW801" s="35"/>
      <c r="AX801" s="35"/>
      <c r="AY801" s="35"/>
      <c r="AZ801" s="35"/>
      <c r="BA801" s="35"/>
      <c r="BB801" s="35"/>
      <c r="BC801" s="35"/>
      <c r="BD801" s="35"/>
      <c r="BE801" s="35"/>
      <c r="BF801" s="35"/>
      <c r="BG801" s="35"/>
      <c r="BH801" s="35"/>
      <c r="BI801" s="35"/>
      <c r="BJ801" s="35"/>
      <c r="BK801" s="35"/>
      <c r="BL801" s="35"/>
      <c r="BM801" s="161"/>
      <c r="BN801" s="161"/>
      <c r="BO801" s="161"/>
      <c r="BP801" s="161"/>
      <c r="BQ801" s="161"/>
      <c r="BR801" s="161"/>
      <c r="BT801" s="161"/>
      <c r="BU801" s="161"/>
    </row>
    <row r="802" spans="49:73" ht="44.25" customHeight="1" x14ac:dyDescent="0.25">
      <c r="AW802" s="35"/>
      <c r="AX802" s="35"/>
      <c r="AY802" s="35"/>
      <c r="AZ802" s="35"/>
      <c r="BA802" s="35"/>
      <c r="BB802" s="35"/>
      <c r="BC802" s="35"/>
      <c r="BD802" s="35"/>
      <c r="BE802" s="35"/>
      <c r="BF802" s="35"/>
      <c r="BG802" s="35"/>
      <c r="BH802" s="35"/>
      <c r="BI802" s="35"/>
      <c r="BJ802" s="35"/>
      <c r="BK802" s="35"/>
      <c r="BL802" s="35"/>
      <c r="BM802" s="161"/>
      <c r="BN802" s="161"/>
      <c r="BO802" s="161"/>
      <c r="BP802" s="161"/>
      <c r="BQ802" s="161"/>
      <c r="BR802" s="161"/>
      <c r="BT802" s="161"/>
      <c r="BU802" s="161"/>
    </row>
    <row r="803" spans="49:73" ht="44.25" customHeight="1" x14ac:dyDescent="0.25">
      <c r="AW803" s="35"/>
      <c r="AX803" s="35"/>
      <c r="AY803" s="35"/>
      <c r="AZ803" s="35"/>
      <c r="BA803" s="35"/>
      <c r="BB803" s="35"/>
      <c r="BC803" s="35"/>
      <c r="BD803" s="35"/>
      <c r="BE803" s="35"/>
      <c r="BF803" s="35"/>
      <c r="BG803" s="35"/>
      <c r="BH803" s="35"/>
      <c r="BI803" s="35"/>
      <c r="BJ803" s="35"/>
      <c r="BK803" s="35"/>
      <c r="BL803" s="35"/>
      <c r="BM803" s="161"/>
      <c r="BN803" s="161"/>
      <c r="BO803" s="161"/>
      <c r="BP803" s="161"/>
      <c r="BQ803" s="161"/>
      <c r="BR803" s="161"/>
      <c r="BT803" s="161"/>
      <c r="BU803" s="161"/>
    </row>
    <row r="804" spans="49:73" ht="44.25" customHeight="1" x14ac:dyDescent="0.25">
      <c r="AW804" s="35"/>
      <c r="AX804" s="35"/>
      <c r="AY804" s="35"/>
      <c r="AZ804" s="35"/>
      <c r="BA804" s="35"/>
      <c r="BB804" s="35"/>
      <c r="BC804" s="35"/>
      <c r="BD804" s="35"/>
      <c r="BE804" s="35"/>
      <c r="BF804" s="35"/>
      <c r="BG804" s="35"/>
      <c r="BH804" s="35"/>
      <c r="BI804" s="35"/>
      <c r="BJ804" s="35"/>
      <c r="BK804" s="35"/>
      <c r="BL804" s="35"/>
      <c r="BM804" s="161"/>
      <c r="BN804" s="161"/>
      <c r="BO804" s="161"/>
      <c r="BP804" s="161"/>
      <c r="BQ804" s="161"/>
      <c r="BR804" s="161"/>
      <c r="BT804" s="161"/>
      <c r="BU804" s="161"/>
    </row>
    <row r="805" spans="49:73" ht="44.25" customHeight="1" x14ac:dyDescent="0.25">
      <c r="AW805" s="35"/>
      <c r="AX805" s="35"/>
      <c r="AY805" s="35"/>
      <c r="AZ805" s="35"/>
      <c r="BA805" s="35"/>
      <c r="BB805" s="35"/>
      <c r="BC805" s="35"/>
      <c r="BD805" s="35"/>
      <c r="BE805" s="35"/>
      <c r="BF805" s="35"/>
      <c r="BG805" s="35"/>
      <c r="BH805" s="35"/>
      <c r="BI805" s="35"/>
      <c r="BJ805" s="35"/>
      <c r="BK805" s="35"/>
      <c r="BL805" s="35"/>
      <c r="BM805" s="161"/>
      <c r="BN805" s="161"/>
      <c r="BO805" s="161"/>
      <c r="BP805" s="161"/>
      <c r="BQ805" s="161"/>
      <c r="BR805" s="161"/>
      <c r="BT805" s="161"/>
      <c r="BU805" s="161"/>
    </row>
    <row r="806" spans="49:73" ht="44.25" customHeight="1" x14ac:dyDescent="0.25">
      <c r="AW806" s="35"/>
      <c r="AX806" s="35"/>
      <c r="AY806" s="35"/>
      <c r="AZ806" s="35"/>
      <c r="BA806" s="35"/>
      <c r="BB806" s="35"/>
      <c r="BC806" s="35"/>
      <c r="BD806" s="35"/>
      <c r="BE806" s="35"/>
      <c r="BF806" s="35"/>
      <c r="BG806" s="35"/>
      <c r="BH806" s="35"/>
      <c r="BI806" s="35"/>
      <c r="BJ806" s="35"/>
      <c r="BK806" s="35"/>
      <c r="BL806" s="35"/>
      <c r="BM806" s="161"/>
      <c r="BN806" s="161"/>
      <c r="BO806" s="161"/>
      <c r="BP806" s="161"/>
      <c r="BQ806" s="161"/>
      <c r="BR806" s="161"/>
      <c r="BT806" s="161"/>
      <c r="BU806" s="161"/>
    </row>
    <row r="807" spans="49:73" ht="44.25" customHeight="1" x14ac:dyDescent="0.25">
      <c r="AW807" s="35"/>
      <c r="AX807" s="35"/>
      <c r="AY807" s="35"/>
      <c r="AZ807" s="35"/>
      <c r="BA807" s="35"/>
      <c r="BB807" s="35"/>
      <c r="BC807" s="35"/>
      <c r="BD807" s="35"/>
      <c r="BE807" s="35"/>
      <c r="BF807" s="35"/>
      <c r="BG807" s="35"/>
      <c r="BH807" s="35"/>
      <c r="BI807" s="35"/>
      <c r="BJ807" s="35"/>
      <c r="BK807" s="35"/>
      <c r="BL807" s="35"/>
      <c r="BM807" s="161"/>
      <c r="BN807" s="161"/>
      <c r="BO807" s="161"/>
      <c r="BP807" s="161"/>
      <c r="BQ807" s="161"/>
      <c r="BR807" s="161"/>
      <c r="BT807" s="161"/>
      <c r="BU807" s="161"/>
    </row>
    <row r="808" spans="49:73" ht="44.25" customHeight="1" x14ac:dyDescent="0.25">
      <c r="AW808" s="35"/>
      <c r="AX808" s="35"/>
      <c r="AY808" s="35"/>
      <c r="AZ808" s="35"/>
      <c r="BA808" s="35"/>
      <c r="BB808" s="35"/>
      <c r="BC808" s="35"/>
      <c r="BD808" s="35"/>
      <c r="BE808" s="35"/>
      <c r="BF808" s="35"/>
      <c r="BG808" s="35"/>
      <c r="BH808" s="35"/>
      <c r="BI808" s="35"/>
      <c r="BJ808" s="35"/>
      <c r="BK808" s="35"/>
      <c r="BL808" s="35"/>
      <c r="BM808" s="161"/>
      <c r="BN808" s="161"/>
      <c r="BO808" s="161"/>
      <c r="BP808" s="161"/>
      <c r="BQ808" s="161"/>
      <c r="BR808" s="161"/>
      <c r="BT808" s="161"/>
      <c r="BU808" s="161"/>
    </row>
    <row r="809" spans="49:73" ht="44.25" customHeight="1" x14ac:dyDescent="0.25">
      <c r="AW809" s="35"/>
      <c r="AX809" s="35"/>
      <c r="AY809" s="35"/>
      <c r="AZ809" s="35"/>
      <c r="BA809" s="35"/>
      <c r="BB809" s="35"/>
      <c r="BC809" s="35"/>
      <c r="BD809" s="35"/>
      <c r="BE809" s="35"/>
      <c r="BF809" s="35"/>
      <c r="BG809" s="35"/>
      <c r="BH809" s="35"/>
      <c r="BI809" s="35"/>
      <c r="BJ809" s="35"/>
      <c r="BK809" s="35"/>
      <c r="BL809" s="35"/>
      <c r="BM809" s="161"/>
      <c r="BN809" s="161"/>
      <c r="BO809" s="161"/>
      <c r="BP809" s="161"/>
      <c r="BQ809" s="161"/>
      <c r="BR809" s="161"/>
      <c r="BT809" s="161"/>
      <c r="BU809" s="161"/>
    </row>
    <row r="810" spans="49:73" ht="44.25" customHeight="1" x14ac:dyDescent="0.25">
      <c r="AW810" s="35"/>
      <c r="AX810" s="35"/>
      <c r="AY810" s="35"/>
      <c r="AZ810" s="35"/>
      <c r="BA810" s="35"/>
      <c r="BB810" s="35"/>
      <c r="BC810" s="35"/>
      <c r="BD810" s="35"/>
      <c r="BE810" s="35"/>
      <c r="BF810" s="35"/>
      <c r="BG810" s="35"/>
      <c r="BH810" s="35"/>
      <c r="BI810" s="35"/>
      <c r="BJ810" s="35"/>
      <c r="BK810" s="35"/>
      <c r="BL810" s="35"/>
      <c r="BM810" s="161"/>
      <c r="BN810" s="161"/>
      <c r="BO810" s="161"/>
      <c r="BP810" s="161"/>
      <c r="BQ810" s="161"/>
      <c r="BR810" s="161"/>
      <c r="BT810" s="161"/>
      <c r="BU810" s="161"/>
    </row>
    <row r="811" spans="49:73" ht="44.25" customHeight="1" x14ac:dyDescent="0.25">
      <c r="AW811" s="35"/>
      <c r="AX811" s="35"/>
      <c r="AY811" s="35"/>
      <c r="AZ811" s="35"/>
      <c r="BA811" s="35"/>
      <c r="BB811" s="35"/>
      <c r="BC811" s="35"/>
      <c r="BD811" s="35"/>
      <c r="BE811" s="35"/>
      <c r="BF811" s="35"/>
      <c r="BG811" s="35"/>
      <c r="BH811" s="35"/>
      <c r="BI811" s="35"/>
      <c r="BJ811" s="35"/>
      <c r="BK811" s="35"/>
      <c r="BL811" s="35"/>
      <c r="BM811" s="161"/>
      <c r="BN811" s="161"/>
      <c r="BO811" s="161"/>
      <c r="BP811" s="161"/>
      <c r="BQ811" s="161"/>
      <c r="BR811" s="161"/>
      <c r="BT811" s="161"/>
      <c r="BU811" s="161"/>
    </row>
    <row r="812" spans="49:73" ht="44.25" customHeight="1" x14ac:dyDescent="0.25">
      <c r="AW812" s="35"/>
      <c r="AX812" s="35"/>
      <c r="AY812" s="35"/>
      <c r="AZ812" s="35"/>
      <c r="BA812" s="35"/>
      <c r="BB812" s="35"/>
      <c r="BC812" s="35"/>
      <c r="BD812" s="35"/>
      <c r="BE812" s="35"/>
      <c r="BF812" s="35"/>
      <c r="BG812" s="35"/>
      <c r="BH812" s="35"/>
      <c r="BI812" s="35"/>
      <c r="BJ812" s="35"/>
      <c r="BK812" s="35"/>
      <c r="BL812" s="35"/>
      <c r="BM812" s="161"/>
      <c r="BN812" s="161"/>
      <c r="BO812" s="161"/>
      <c r="BP812" s="161"/>
      <c r="BQ812" s="161"/>
      <c r="BR812" s="161"/>
      <c r="BT812" s="161"/>
      <c r="BU812" s="161"/>
    </row>
    <row r="813" spans="49:73" ht="44.25" customHeight="1" x14ac:dyDescent="0.25">
      <c r="AW813" s="35"/>
      <c r="AX813" s="35"/>
      <c r="AY813" s="35"/>
      <c r="AZ813" s="35"/>
      <c r="BA813" s="35"/>
      <c r="BB813" s="35"/>
      <c r="BC813" s="35"/>
      <c r="BD813" s="35"/>
      <c r="BE813" s="35"/>
      <c r="BF813" s="35"/>
      <c r="BG813" s="35"/>
      <c r="BH813" s="35"/>
      <c r="BI813" s="35"/>
      <c r="BJ813" s="35"/>
      <c r="BK813" s="35"/>
      <c r="BL813" s="35"/>
      <c r="BM813" s="161"/>
      <c r="BN813" s="161"/>
      <c r="BO813" s="161"/>
      <c r="BP813" s="161"/>
      <c r="BQ813" s="161"/>
      <c r="BR813" s="161"/>
      <c r="BT813" s="161"/>
      <c r="BU813" s="161"/>
    </row>
    <row r="814" spans="49:73" ht="44.25" customHeight="1" x14ac:dyDescent="0.25">
      <c r="AW814" s="35"/>
      <c r="AX814" s="35"/>
      <c r="AY814" s="35"/>
      <c r="AZ814" s="35"/>
      <c r="BA814" s="35"/>
      <c r="BB814" s="35"/>
      <c r="BC814" s="35"/>
      <c r="BD814" s="35"/>
      <c r="BE814" s="35"/>
      <c r="BF814" s="35"/>
      <c r="BG814" s="35"/>
      <c r="BH814" s="35"/>
      <c r="BI814" s="35"/>
      <c r="BJ814" s="35"/>
      <c r="BK814" s="35"/>
      <c r="BL814" s="35"/>
      <c r="BM814" s="161"/>
      <c r="BN814" s="161"/>
      <c r="BO814" s="161"/>
      <c r="BP814" s="161"/>
      <c r="BQ814" s="161"/>
      <c r="BR814" s="161"/>
      <c r="BT814" s="161"/>
      <c r="BU814" s="161"/>
    </row>
    <row r="815" spans="49:73" ht="44.25" customHeight="1" x14ac:dyDescent="0.25">
      <c r="AW815" s="35"/>
      <c r="AX815" s="35"/>
      <c r="AY815" s="35"/>
      <c r="AZ815" s="35"/>
      <c r="BA815" s="35"/>
      <c r="BB815" s="35"/>
      <c r="BC815" s="35"/>
      <c r="BD815" s="35"/>
      <c r="BE815" s="35"/>
      <c r="BF815" s="35"/>
      <c r="BG815" s="35"/>
      <c r="BH815" s="35"/>
      <c r="BI815" s="35"/>
      <c r="BJ815" s="35"/>
      <c r="BK815" s="35"/>
      <c r="BL815" s="35"/>
      <c r="BM815" s="161"/>
      <c r="BN815" s="161"/>
      <c r="BO815" s="161"/>
      <c r="BP815" s="161"/>
      <c r="BQ815" s="161"/>
      <c r="BR815" s="161"/>
      <c r="BT815" s="161"/>
      <c r="BU815" s="161"/>
    </row>
    <row r="816" spans="49:73" ht="44.25" customHeight="1" x14ac:dyDescent="0.25">
      <c r="AW816" s="35"/>
      <c r="AX816" s="35"/>
      <c r="AY816" s="35"/>
      <c r="AZ816" s="35"/>
      <c r="BA816" s="35"/>
      <c r="BB816" s="35"/>
      <c r="BC816" s="35"/>
      <c r="BD816" s="35"/>
      <c r="BE816" s="35"/>
      <c r="BF816" s="35"/>
      <c r="BG816" s="35"/>
      <c r="BH816" s="35"/>
      <c r="BI816" s="35"/>
      <c r="BJ816" s="35"/>
      <c r="BK816" s="35"/>
      <c r="BL816" s="35"/>
      <c r="BM816" s="161"/>
      <c r="BN816" s="161"/>
      <c r="BO816" s="161"/>
      <c r="BP816" s="161"/>
      <c r="BQ816" s="161"/>
      <c r="BR816" s="161"/>
      <c r="BT816" s="161"/>
      <c r="BU816" s="161"/>
    </row>
    <row r="817" spans="49:73" ht="44.25" customHeight="1" x14ac:dyDescent="0.25">
      <c r="AW817" s="35"/>
      <c r="AX817" s="35"/>
      <c r="AY817" s="35"/>
      <c r="AZ817" s="35"/>
      <c r="BA817" s="35"/>
      <c r="BB817" s="35"/>
      <c r="BC817" s="35"/>
      <c r="BD817" s="35"/>
      <c r="BE817" s="35"/>
      <c r="BF817" s="35"/>
      <c r="BG817" s="35"/>
      <c r="BH817" s="35"/>
      <c r="BI817" s="35"/>
      <c r="BJ817" s="35"/>
      <c r="BK817" s="35"/>
      <c r="BL817" s="35"/>
      <c r="BM817" s="161"/>
      <c r="BN817" s="161"/>
      <c r="BO817" s="161"/>
      <c r="BP817" s="161"/>
      <c r="BQ817" s="161"/>
      <c r="BR817" s="161"/>
      <c r="BT817" s="161"/>
      <c r="BU817" s="161"/>
    </row>
    <row r="818" spans="49:73" ht="44.25" customHeight="1" x14ac:dyDescent="0.25">
      <c r="AW818" s="35"/>
      <c r="AX818" s="35"/>
      <c r="AY818" s="35"/>
      <c r="AZ818" s="35"/>
      <c r="BA818" s="35"/>
      <c r="BB818" s="35"/>
      <c r="BC818" s="35"/>
      <c r="BD818" s="35"/>
      <c r="BE818" s="35"/>
      <c r="BF818" s="35"/>
      <c r="BG818" s="35"/>
      <c r="BH818" s="35"/>
      <c r="BI818" s="35"/>
      <c r="BJ818" s="35"/>
      <c r="BK818" s="35"/>
      <c r="BL818" s="35"/>
      <c r="BM818" s="161"/>
      <c r="BN818" s="161"/>
      <c r="BO818" s="161"/>
      <c r="BP818" s="161"/>
      <c r="BQ818" s="161"/>
      <c r="BR818" s="161"/>
      <c r="BT818" s="161"/>
      <c r="BU818" s="161"/>
    </row>
    <row r="819" spans="49:73" ht="44.25" customHeight="1" x14ac:dyDescent="0.25">
      <c r="AW819" s="35"/>
      <c r="AX819" s="35"/>
      <c r="AY819" s="35"/>
      <c r="AZ819" s="35"/>
      <c r="BA819" s="35"/>
      <c r="BB819" s="35"/>
      <c r="BC819" s="35"/>
      <c r="BD819" s="35"/>
      <c r="BE819" s="35"/>
      <c r="BF819" s="35"/>
      <c r="BG819" s="35"/>
      <c r="BH819" s="35"/>
      <c r="BI819" s="35"/>
      <c r="BJ819" s="35"/>
      <c r="BK819" s="35"/>
      <c r="BL819" s="35"/>
      <c r="BM819" s="161"/>
      <c r="BN819" s="161"/>
      <c r="BO819" s="161"/>
      <c r="BP819" s="161"/>
      <c r="BQ819" s="161"/>
      <c r="BR819" s="161"/>
      <c r="BT819" s="161"/>
      <c r="BU819" s="161"/>
    </row>
    <row r="820" spans="49:73" ht="44.25" customHeight="1" x14ac:dyDescent="0.25">
      <c r="AW820" s="35"/>
      <c r="AX820" s="35"/>
      <c r="AY820" s="35"/>
      <c r="AZ820" s="35"/>
      <c r="BA820" s="35"/>
      <c r="BB820" s="35"/>
      <c r="BC820" s="35"/>
      <c r="BD820" s="35"/>
      <c r="BE820" s="35"/>
      <c r="BF820" s="35"/>
      <c r="BG820" s="35"/>
      <c r="BH820" s="35"/>
      <c r="BI820" s="35"/>
      <c r="BJ820" s="35"/>
      <c r="BK820" s="35"/>
      <c r="BL820" s="35"/>
      <c r="BM820" s="161"/>
      <c r="BN820" s="161"/>
      <c r="BO820" s="161"/>
      <c r="BP820" s="161"/>
      <c r="BQ820" s="161"/>
      <c r="BR820" s="161"/>
      <c r="BT820" s="161"/>
      <c r="BU820" s="161"/>
    </row>
    <row r="821" spans="49:73" ht="44.25" customHeight="1" x14ac:dyDescent="0.25">
      <c r="AW821" s="35"/>
      <c r="AX821" s="35"/>
      <c r="AY821" s="35"/>
      <c r="AZ821" s="35"/>
      <c r="BA821" s="35"/>
      <c r="BB821" s="35"/>
      <c r="BC821" s="35"/>
      <c r="BD821" s="35"/>
      <c r="BE821" s="35"/>
      <c r="BF821" s="35"/>
      <c r="BG821" s="35"/>
      <c r="BH821" s="35"/>
      <c r="BI821" s="35"/>
      <c r="BJ821" s="35"/>
      <c r="BK821" s="35"/>
      <c r="BL821" s="35"/>
      <c r="BM821" s="161"/>
      <c r="BN821" s="161"/>
      <c r="BO821" s="161"/>
      <c r="BP821" s="161"/>
      <c r="BQ821" s="161"/>
      <c r="BR821" s="161"/>
      <c r="BT821" s="161"/>
      <c r="BU821" s="161"/>
    </row>
    <row r="822" spans="49:73" ht="44.25" customHeight="1" x14ac:dyDescent="0.25">
      <c r="AW822" s="35"/>
      <c r="AX822" s="35"/>
      <c r="AY822" s="35"/>
      <c r="AZ822" s="35"/>
      <c r="BA822" s="35"/>
      <c r="BB822" s="35"/>
      <c r="BC822" s="35"/>
      <c r="BD822" s="35"/>
      <c r="BE822" s="35"/>
      <c r="BF822" s="35"/>
      <c r="BG822" s="35"/>
      <c r="BH822" s="35"/>
      <c r="BI822" s="35"/>
      <c r="BJ822" s="35"/>
      <c r="BK822" s="35"/>
      <c r="BL822" s="35"/>
      <c r="BM822" s="161"/>
      <c r="BN822" s="161"/>
      <c r="BO822" s="161"/>
      <c r="BP822" s="161"/>
      <c r="BQ822" s="161"/>
      <c r="BR822" s="161"/>
      <c r="BT822" s="161"/>
      <c r="BU822" s="161"/>
    </row>
    <row r="823" spans="49:73" ht="44.25" customHeight="1" x14ac:dyDescent="0.25">
      <c r="AW823" s="35"/>
      <c r="AX823" s="35"/>
      <c r="AY823" s="35"/>
      <c r="AZ823" s="35"/>
      <c r="BA823" s="35"/>
      <c r="BB823" s="35"/>
      <c r="BC823" s="35"/>
      <c r="BD823" s="35"/>
      <c r="BE823" s="35"/>
      <c r="BF823" s="35"/>
      <c r="BG823" s="35"/>
      <c r="BH823" s="35"/>
      <c r="BI823" s="35"/>
      <c r="BJ823" s="35"/>
      <c r="BK823" s="35"/>
      <c r="BL823" s="35"/>
      <c r="BM823" s="161"/>
      <c r="BN823" s="161"/>
      <c r="BO823" s="161"/>
      <c r="BP823" s="161"/>
      <c r="BQ823" s="161"/>
      <c r="BR823" s="161"/>
      <c r="BT823" s="161"/>
      <c r="BU823" s="161"/>
    </row>
    <row r="824" spans="49:73" ht="44.25" customHeight="1" x14ac:dyDescent="0.25">
      <c r="AW824" s="35"/>
      <c r="AX824" s="35"/>
      <c r="AY824" s="35"/>
      <c r="AZ824" s="35"/>
      <c r="BA824" s="35"/>
      <c r="BB824" s="35"/>
      <c r="BC824" s="35"/>
      <c r="BD824" s="35"/>
      <c r="BE824" s="35"/>
      <c r="BF824" s="35"/>
      <c r="BG824" s="35"/>
      <c r="BH824" s="35"/>
      <c r="BI824" s="35"/>
      <c r="BJ824" s="35"/>
      <c r="BK824" s="35"/>
      <c r="BL824" s="35"/>
      <c r="BM824" s="161"/>
      <c r="BN824" s="161"/>
      <c r="BO824" s="161"/>
      <c r="BP824" s="161"/>
      <c r="BQ824" s="161"/>
      <c r="BR824" s="161"/>
      <c r="BT824" s="161"/>
      <c r="BU824" s="161"/>
    </row>
    <row r="825" spans="49:73" ht="44.25" customHeight="1" x14ac:dyDescent="0.25">
      <c r="AW825" s="35"/>
      <c r="AX825" s="35"/>
      <c r="AY825" s="35"/>
      <c r="AZ825" s="35"/>
      <c r="BA825" s="35"/>
      <c r="BB825" s="35"/>
      <c r="BC825" s="35"/>
      <c r="BD825" s="35"/>
      <c r="BE825" s="35"/>
      <c r="BF825" s="35"/>
      <c r="BG825" s="35"/>
      <c r="BH825" s="35"/>
      <c r="BI825" s="35"/>
      <c r="BJ825" s="35"/>
      <c r="BK825" s="35"/>
      <c r="BL825" s="35"/>
      <c r="BM825" s="161"/>
      <c r="BN825" s="161"/>
      <c r="BO825" s="161"/>
      <c r="BP825" s="161"/>
      <c r="BQ825" s="161"/>
      <c r="BR825" s="161"/>
      <c r="BT825" s="161"/>
      <c r="BU825" s="161"/>
    </row>
    <row r="826" spans="49:73" ht="44.25" customHeight="1" x14ac:dyDescent="0.25">
      <c r="AW826" s="35"/>
      <c r="AX826" s="35"/>
      <c r="AY826" s="35"/>
      <c r="AZ826" s="35"/>
      <c r="BA826" s="35"/>
      <c r="BB826" s="35"/>
      <c r="BC826" s="35"/>
      <c r="BD826" s="35"/>
      <c r="BE826" s="35"/>
      <c r="BF826" s="35"/>
      <c r="BG826" s="35"/>
      <c r="BH826" s="35"/>
      <c r="BI826" s="35"/>
      <c r="BJ826" s="35"/>
      <c r="BK826" s="35"/>
      <c r="BL826" s="35"/>
      <c r="BM826" s="161"/>
      <c r="BN826" s="161"/>
      <c r="BO826" s="161"/>
      <c r="BP826" s="161"/>
      <c r="BQ826" s="161"/>
      <c r="BR826" s="161"/>
      <c r="BT826" s="161"/>
      <c r="BU826" s="161"/>
    </row>
    <row r="827" spans="49:73" ht="44.25" customHeight="1" x14ac:dyDescent="0.25">
      <c r="AW827" s="35"/>
      <c r="AX827" s="35"/>
      <c r="AY827" s="35"/>
      <c r="AZ827" s="35"/>
      <c r="BA827" s="35"/>
      <c r="BB827" s="35"/>
      <c r="BC827" s="35"/>
      <c r="BD827" s="35"/>
      <c r="BE827" s="35"/>
      <c r="BF827" s="35"/>
      <c r="BG827" s="35"/>
      <c r="BH827" s="35"/>
      <c r="BI827" s="35"/>
      <c r="BJ827" s="35"/>
      <c r="BK827" s="35"/>
      <c r="BL827" s="35"/>
      <c r="BM827" s="161"/>
      <c r="BN827" s="161"/>
      <c r="BO827" s="161"/>
      <c r="BP827" s="161"/>
      <c r="BQ827" s="161"/>
      <c r="BR827" s="161"/>
      <c r="BT827" s="161"/>
      <c r="BU827" s="161"/>
    </row>
    <row r="828" spans="49:73" ht="44.25" customHeight="1" x14ac:dyDescent="0.25">
      <c r="AW828" s="35"/>
      <c r="AX828" s="35"/>
      <c r="AY828" s="35"/>
      <c r="AZ828" s="35"/>
      <c r="BA828" s="35"/>
      <c r="BB828" s="35"/>
      <c r="BC828" s="35"/>
      <c r="BD828" s="35"/>
      <c r="BE828" s="35"/>
      <c r="BF828" s="35"/>
      <c r="BG828" s="35"/>
      <c r="BH828" s="35"/>
      <c r="BI828" s="35"/>
      <c r="BJ828" s="35"/>
      <c r="BK828" s="35"/>
      <c r="BL828" s="35"/>
      <c r="BM828" s="161"/>
      <c r="BN828" s="161"/>
      <c r="BO828" s="161"/>
      <c r="BP828" s="161"/>
      <c r="BQ828" s="161"/>
      <c r="BR828" s="161"/>
      <c r="BT828" s="161"/>
      <c r="BU828" s="161"/>
    </row>
    <row r="829" spans="49:73" ht="44.25" customHeight="1" x14ac:dyDescent="0.25">
      <c r="AW829" s="35"/>
      <c r="AX829" s="35"/>
      <c r="AY829" s="35"/>
      <c r="AZ829" s="35"/>
      <c r="BA829" s="35"/>
      <c r="BB829" s="35"/>
      <c r="BC829" s="35"/>
      <c r="BD829" s="35"/>
      <c r="BE829" s="35"/>
      <c r="BF829" s="35"/>
      <c r="BG829" s="35"/>
      <c r="BH829" s="35"/>
      <c r="BI829" s="35"/>
      <c r="BJ829" s="35"/>
      <c r="BK829" s="35"/>
      <c r="BL829" s="35"/>
      <c r="BM829" s="161"/>
      <c r="BN829" s="161"/>
      <c r="BO829" s="161"/>
      <c r="BP829" s="161"/>
      <c r="BQ829" s="161"/>
      <c r="BR829" s="161"/>
      <c r="BT829" s="161"/>
      <c r="BU829" s="161"/>
    </row>
    <row r="830" spans="49:73" ht="44.25" customHeight="1" x14ac:dyDescent="0.25">
      <c r="AW830" s="35"/>
      <c r="AX830" s="35"/>
      <c r="AY830" s="35"/>
      <c r="AZ830" s="35"/>
      <c r="BA830" s="35"/>
      <c r="BB830" s="35"/>
      <c r="BC830" s="35"/>
      <c r="BD830" s="35"/>
      <c r="BE830" s="35"/>
      <c r="BF830" s="35"/>
      <c r="BG830" s="35"/>
      <c r="BH830" s="35"/>
      <c r="BI830" s="35"/>
      <c r="BJ830" s="35"/>
      <c r="BK830" s="35"/>
      <c r="BL830" s="35"/>
      <c r="BM830" s="161"/>
      <c r="BN830" s="161"/>
      <c r="BO830" s="161"/>
      <c r="BP830" s="161"/>
      <c r="BQ830" s="161"/>
      <c r="BR830" s="161"/>
      <c r="BT830" s="161"/>
      <c r="BU830" s="161"/>
    </row>
    <row r="831" spans="49:73" ht="44.25" customHeight="1" x14ac:dyDescent="0.25">
      <c r="AW831" s="35"/>
      <c r="AX831" s="35"/>
      <c r="AY831" s="35"/>
      <c r="AZ831" s="35"/>
      <c r="BA831" s="35"/>
      <c r="BB831" s="35"/>
      <c r="BC831" s="35"/>
      <c r="BD831" s="35"/>
      <c r="BE831" s="35"/>
      <c r="BF831" s="35"/>
      <c r="BG831" s="35"/>
      <c r="BH831" s="35"/>
      <c r="BI831" s="35"/>
      <c r="BJ831" s="35"/>
      <c r="BK831" s="35"/>
      <c r="BL831" s="35"/>
      <c r="BM831" s="161"/>
      <c r="BN831" s="161"/>
      <c r="BO831" s="161"/>
      <c r="BP831" s="161"/>
      <c r="BQ831" s="161"/>
      <c r="BR831" s="161"/>
      <c r="BT831" s="161"/>
      <c r="BU831" s="161"/>
    </row>
    <row r="832" spans="49:73" ht="44.25" customHeight="1" x14ac:dyDescent="0.25">
      <c r="AW832" s="35"/>
      <c r="AX832" s="35"/>
      <c r="AY832" s="35"/>
      <c r="AZ832" s="35"/>
      <c r="BA832" s="35"/>
      <c r="BB832" s="35"/>
      <c r="BC832" s="35"/>
      <c r="BD832" s="35"/>
      <c r="BE832" s="35"/>
      <c r="BF832" s="35"/>
      <c r="BG832" s="35"/>
      <c r="BH832" s="35"/>
      <c r="BI832" s="35"/>
      <c r="BJ832" s="35"/>
      <c r="BK832" s="35"/>
      <c r="BL832" s="35"/>
      <c r="BM832" s="161"/>
      <c r="BN832" s="161"/>
      <c r="BO832" s="161"/>
      <c r="BP832" s="161"/>
      <c r="BQ832" s="161"/>
      <c r="BR832" s="161"/>
      <c r="BT832" s="161"/>
      <c r="BU832" s="161"/>
    </row>
    <row r="833" spans="49:73" ht="44.25" customHeight="1" x14ac:dyDescent="0.25">
      <c r="AW833" s="35"/>
      <c r="AX833" s="35"/>
      <c r="AY833" s="35"/>
      <c r="AZ833" s="35"/>
      <c r="BA833" s="35"/>
      <c r="BB833" s="35"/>
      <c r="BC833" s="35"/>
      <c r="BD833" s="35"/>
      <c r="BE833" s="35"/>
      <c r="BF833" s="35"/>
      <c r="BG833" s="35"/>
      <c r="BH833" s="35"/>
      <c r="BI833" s="35"/>
      <c r="BJ833" s="35"/>
      <c r="BK833" s="35"/>
      <c r="BL833" s="35"/>
      <c r="BM833" s="161"/>
      <c r="BN833" s="161"/>
      <c r="BO833" s="161"/>
      <c r="BP833" s="161"/>
      <c r="BQ833" s="161"/>
      <c r="BR833" s="161"/>
      <c r="BT833" s="161"/>
      <c r="BU833" s="161"/>
    </row>
    <row r="834" spans="49:73" ht="44.25" customHeight="1" x14ac:dyDescent="0.25">
      <c r="AW834" s="35"/>
      <c r="AX834" s="35"/>
      <c r="AY834" s="35"/>
      <c r="AZ834" s="35"/>
      <c r="BA834" s="35"/>
      <c r="BB834" s="35"/>
      <c r="BC834" s="35"/>
      <c r="BD834" s="35"/>
      <c r="BE834" s="35"/>
      <c r="BF834" s="35"/>
      <c r="BG834" s="35"/>
      <c r="BH834" s="35"/>
      <c r="BI834" s="35"/>
      <c r="BJ834" s="35"/>
      <c r="BK834" s="35"/>
      <c r="BL834" s="35"/>
      <c r="BM834" s="161"/>
      <c r="BN834" s="161"/>
      <c r="BO834" s="161"/>
      <c r="BP834" s="161"/>
      <c r="BQ834" s="161"/>
      <c r="BR834" s="161"/>
      <c r="BT834" s="161"/>
      <c r="BU834" s="161"/>
    </row>
    <row r="835" spans="49:73" ht="44.25" customHeight="1" x14ac:dyDescent="0.25">
      <c r="AW835" s="35"/>
      <c r="AX835" s="35"/>
      <c r="AY835" s="35"/>
      <c r="AZ835" s="35"/>
      <c r="BA835" s="35"/>
      <c r="BB835" s="35"/>
      <c r="BC835" s="35"/>
      <c r="BD835" s="35"/>
      <c r="BE835" s="35"/>
      <c r="BF835" s="35"/>
      <c r="BG835" s="35"/>
      <c r="BH835" s="35"/>
      <c r="BI835" s="35"/>
      <c r="BJ835" s="35"/>
      <c r="BK835" s="35"/>
      <c r="BL835" s="35"/>
      <c r="BM835" s="161"/>
      <c r="BN835" s="161"/>
      <c r="BO835" s="161"/>
      <c r="BP835" s="161"/>
      <c r="BQ835" s="161"/>
      <c r="BR835" s="161"/>
      <c r="BT835" s="161"/>
      <c r="BU835" s="161"/>
    </row>
    <row r="836" spans="49:73" ht="44.25" customHeight="1" x14ac:dyDescent="0.25">
      <c r="AW836" s="35"/>
      <c r="AX836" s="35"/>
      <c r="AY836" s="35"/>
      <c r="AZ836" s="35"/>
      <c r="BA836" s="35"/>
      <c r="BB836" s="35"/>
      <c r="BC836" s="35"/>
      <c r="BD836" s="35"/>
      <c r="BE836" s="35"/>
      <c r="BF836" s="35"/>
      <c r="BG836" s="35"/>
      <c r="BH836" s="35"/>
      <c r="BI836" s="35"/>
      <c r="BJ836" s="35"/>
      <c r="BK836" s="35"/>
      <c r="BL836" s="35"/>
      <c r="BM836" s="161"/>
      <c r="BN836" s="161"/>
      <c r="BO836" s="161"/>
      <c r="BP836" s="161"/>
      <c r="BQ836" s="161"/>
      <c r="BR836" s="161"/>
      <c r="BT836" s="161"/>
      <c r="BU836" s="161"/>
    </row>
    <row r="837" spans="49:73" ht="44.25" customHeight="1" x14ac:dyDescent="0.25">
      <c r="AW837" s="35"/>
      <c r="AX837" s="35"/>
      <c r="AY837" s="35"/>
      <c r="AZ837" s="35"/>
      <c r="BA837" s="35"/>
      <c r="BB837" s="35"/>
      <c r="BC837" s="35"/>
      <c r="BD837" s="35"/>
      <c r="BE837" s="35"/>
      <c r="BF837" s="35"/>
      <c r="BG837" s="35"/>
      <c r="BH837" s="35"/>
      <c r="BI837" s="35"/>
      <c r="BJ837" s="35"/>
      <c r="BK837" s="35"/>
      <c r="BL837" s="35"/>
      <c r="BM837" s="161"/>
      <c r="BN837" s="161"/>
      <c r="BO837" s="161"/>
      <c r="BP837" s="161"/>
      <c r="BQ837" s="161"/>
      <c r="BR837" s="161"/>
      <c r="BT837" s="161"/>
      <c r="BU837" s="161"/>
    </row>
    <row r="838" spans="49:73" ht="44.25" customHeight="1" x14ac:dyDescent="0.25">
      <c r="AW838" s="35"/>
      <c r="AX838" s="35"/>
      <c r="AY838" s="35"/>
      <c r="AZ838" s="35"/>
      <c r="BA838" s="35"/>
      <c r="BB838" s="35"/>
      <c r="BC838" s="35"/>
      <c r="BD838" s="35"/>
      <c r="BE838" s="35"/>
      <c r="BF838" s="35"/>
      <c r="BG838" s="35"/>
      <c r="BH838" s="35"/>
      <c r="BI838" s="35"/>
      <c r="BJ838" s="35"/>
      <c r="BK838" s="35"/>
      <c r="BL838" s="35"/>
      <c r="BM838" s="161"/>
      <c r="BN838" s="161"/>
      <c r="BO838" s="161"/>
      <c r="BP838" s="161"/>
      <c r="BQ838" s="161"/>
      <c r="BR838" s="161"/>
      <c r="BT838" s="161"/>
      <c r="BU838" s="161"/>
    </row>
    <row r="839" spans="49:73" ht="44.25" customHeight="1" x14ac:dyDescent="0.25">
      <c r="AW839" s="35"/>
      <c r="AX839" s="35"/>
      <c r="AY839" s="35"/>
      <c r="AZ839" s="35"/>
      <c r="BA839" s="35"/>
      <c r="BB839" s="35"/>
      <c r="BC839" s="35"/>
      <c r="BD839" s="35"/>
      <c r="BE839" s="35"/>
      <c r="BF839" s="35"/>
      <c r="BG839" s="35"/>
      <c r="BH839" s="35"/>
      <c r="BI839" s="35"/>
      <c r="BJ839" s="35"/>
      <c r="BK839" s="35"/>
      <c r="BL839" s="35"/>
      <c r="BM839" s="161"/>
      <c r="BN839" s="161"/>
      <c r="BO839" s="161"/>
      <c r="BP839" s="161"/>
      <c r="BQ839" s="161"/>
      <c r="BR839" s="161"/>
      <c r="BT839" s="161"/>
      <c r="BU839" s="161"/>
    </row>
    <row r="840" spans="49:73" ht="44.25" customHeight="1" x14ac:dyDescent="0.25">
      <c r="AW840" s="35"/>
      <c r="AX840" s="35"/>
      <c r="AY840" s="35"/>
      <c r="AZ840" s="35"/>
      <c r="BA840" s="35"/>
      <c r="BB840" s="35"/>
      <c r="BC840" s="35"/>
      <c r="BD840" s="35"/>
      <c r="BE840" s="35"/>
      <c r="BF840" s="35"/>
      <c r="BG840" s="35"/>
      <c r="BH840" s="35"/>
      <c r="BI840" s="35"/>
      <c r="BJ840" s="35"/>
      <c r="BK840" s="35"/>
      <c r="BL840" s="35"/>
      <c r="BM840" s="161"/>
      <c r="BN840" s="161"/>
      <c r="BO840" s="161"/>
      <c r="BP840" s="161"/>
      <c r="BQ840" s="161"/>
      <c r="BR840" s="161"/>
      <c r="BT840" s="161"/>
      <c r="BU840" s="161"/>
    </row>
    <row r="841" spans="49:73" ht="44.25" customHeight="1" x14ac:dyDescent="0.25">
      <c r="AW841" s="35"/>
      <c r="AX841" s="35"/>
      <c r="AY841" s="35"/>
      <c r="AZ841" s="35"/>
      <c r="BA841" s="35"/>
      <c r="BB841" s="35"/>
      <c r="BC841" s="35"/>
      <c r="BD841" s="35"/>
      <c r="BE841" s="35"/>
      <c r="BF841" s="35"/>
      <c r="BG841" s="35"/>
      <c r="BH841" s="35"/>
      <c r="BI841" s="35"/>
      <c r="BJ841" s="35"/>
      <c r="BK841" s="35"/>
      <c r="BL841" s="35"/>
      <c r="BM841" s="161"/>
      <c r="BN841" s="161"/>
      <c r="BO841" s="161"/>
      <c r="BP841" s="161"/>
      <c r="BQ841" s="161"/>
      <c r="BR841" s="161"/>
      <c r="BT841" s="161"/>
      <c r="BU841" s="161"/>
    </row>
    <row r="842" spans="49:73" ht="44.25" customHeight="1" x14ac:dyDescent="0.25">
      <c r="AW842" s="35"/>
      <c r="AX842" s="35"/>
      <c r="AY842" s="35"/>
      <c r="AZ842" s="35"/>
      <c r="BA842" s="35"/>
      <c r="BB842" s="35"/>
      <c r="BC842" s="35"/>
      <c r="BD842" s="35"/>
      <c r="BE842" s="35"/>
      <c r="BF842" s="35"/>
      <c r="BG842" s="35"/>
      <c r="BH842" s="35"/>
      <c r="BI842" s="35"/>
      <c r="BJ842" s="35"/>
      <c r="BK842" s="35"/>
      <c r="BL842" s="35"/>
      <c r="BM842" s="161"/>
      <c r="BN842" s="161"/>
      <c r="BO842" s="161"/>
      <c r="BP842" s="161"/>
      <c r="BQ842" s="161"/>
      <c r="BR842" s="161"/>
      <c r="BT842" s="161"/>
      <c r="BU842" s="161"/>
    </row>
    <row r="843" spans="49:73" ht="44.25" customHeight="1" x14ac:dyDescent="0.25">
      <c r="AW843" s="35"/>
      <c r="AX843" s="35"/>
      <c r="AY843" s="35"/>
      <c r="AZ843" s="35"/>
      <c r="BA843" s="35"/>
      <c r="BB843" s="35"/>
      <c r="BC843" s="35"/>
      <c r="BD843" s="35"/>
      <c r="BE843" s="35"/>
      <c r="BF843" s="35"/>
      <c r="BG843" s="35"/>
      <c r="BH843" s="35"/>
      <c r="BI843" s="35"/>
      <c r="BJ843" s="35"/>
      <c r="BK843" s="35"/>
      <c r="BL843" s="35"/>
      <c r="BM843" s="161"/>
      <c r="BN843" s="161"/>
      <c r="BO843" s="161"/>
      <c r="BP843" s="161"/>
      <c r="BQ843" s="161"/>
      <c r="BR843" s="161"/>
      <c r="BT843" s="161"/>
      <c r="BU843" s="161"/>
    </row>
    <row r="844" spans="49:73" ht="44.25" customHeight="1" x14ac:dyDescent="0.25">
      <c r="AW844" s="35"/>
      <c r="AX844" s="35"/>
      <c r="AY844" s="35"/>
      <c r="AZ844" s="35"/>
      <c r="BA844" s="35"/>
      <c r="BB844" s="35"/>
      <c r="BC844" s="35"/>
      <c r="BD844" s="35"/>
      <c r="BE844" s="35"/>
      <c r="BF844" s="35"/>
      <c r="BG844" s="35"/>
      <c r="BH844" s="35"/>
      <c r="BI844" s="35"/>
      <c r="BJ844" s="35"/>
      <c r="BK844" s="35"/>
      <c r="BL844" s="35"/>
      <c r="BM844" s="161"/>
      <c r="BN844" s="161"/>
      <c r="BO844" s="161"/>
      <c r="BP844" s="161"/>
      <c r="BQ844" s="161"/>
      <c r="BR844" s="161"/>
      <c r="BT844" s="161"/>
      <c r="BU844" s="161"/>
    </row>
    <row r="845" spans="49:73" ht="44.25" customHeight="1" x14ac:dyDescent="0.25">
      <c r="AW845" s="35"/>
      <c r="AX845" s="35"/>
      <c r="AY845" s="35"/>
      <c r="AZ845" s="35"/>
      <c r="BA845" s="35"/>
      <c r="BB845" s="35"/>
      <c r="BC845" s="35"/>
      <c r="BD845" s="35"/>
      <c r="BE845" s="35"/>
      <c r="BF845" s="35"/>
      <c r="BG845" s="35"/>
      <c r="BH845" s="35"/>
      <c r="BI845" s="35"/>
      <c r="BJ845" s="35"/>
      <c r="BK845" s="35"/>
      <c r="BL845" s="35"/>
      <c r="BM845" s="161"/>
      <c r="BN845" s="161"/>
      <c r="BO845" s="161"/>
      <c r="BP845" s="161"/>
      <c r="BQ845" s="161"/>
      <c r="BR845" s="161"/>
      <c r="BT845" s="161"/>
      <c r="BU845" s="161"/>
    </row>
    <row r="846" spans="49:73" ht="44.25" customHeight="1" x14ac:dyDescent="0.25">
      <c r="AW846" s="35"/>
      <c r="AX846" s="35"/>
      <c r="AY846" s="35"/>
      <c r="AZ846" s="35"/>
      <c r="BA846" s="35"/>
      <c r="BB846" s="35"/>
      <c r="BC846" s="35"/>
      <c r="BD846" s="35"/>
      <c r="BE846" s="35"/>
      <c r="BF846" s="35"/>
      <c r="BG846" s="35"/>
      <c r="BH846" s="35"/>
      <c r="BI846" s="35"/>
      <c r="BJ846" s="35"/>
      <c r="BK846" s="35"/>
      <c r="BL846" s="35"/>
      <c r="BM846" s="161"/>
      <c r="BN846" s="161"/>
      <c r="BO846" s="161"/>
      <c r="BP846" s="161"/>
      <c r="BQ846" s="161"/>
      <c r="BR846" s="161"/>
      <c r="BT846" s="161"/>
      <c r="BU846" s="161"/>
    </row>
    <row r="847" spans="49:73" ht="44.25" customHeight="1" x14ac:dyDescent="0.25">
      <c r="AW847" s="35"/>
      <c r="AX847" s="35"/>
      <c r="AY847" s="35"/>
      <c r="AZ847" s="35"/>
      <c r="BA847" s="35"/>
      <c r="BB847" s="35"/>
      <c r="BC847" s="35"/>
      <c r="BD847" s="35"/>
      <c r="BE847" s="35"/>
      <c r="BF847" s="35"/>
      <c r="BG847" s="35"/>
      <c r="BH847" s="35"/>
      <c r="BI847" s="35"/>
      <c r="BJ847" s="35"/>
      <c r="BK847" s="35"/>
      <c r="BL847" s="35"/>
      <c r="BM847" s="161"/>
      <c r="BN847" s="161"/>
      <c r="BO847" s="161"/>
      <c r="BP847" s="161"/>
      <c r="BQ847" s="161"/>
      <c r="BR847" s="161"/>
      <c r="BT847" s="161"/>
      <c r="BU847" s="161"/>
    </row>
    <row r="848" spans="49:73" ht="44.25" customHeight="1" x14ac:dyDescent="0.25">
      <c r="AW848" s="35"/>
      <c r="AX848" s="35"/>
      <c r="AY848" s="35"/>
      <c r="AZ848" s="35"/>
      <c r="BA848" s="35"/>
      <c r="BB848" s="35"/>
      <c r="BC848" s="35"/>
      <c r="BD848" s="35"/>
      <c r="BE848" s="35"/>
      <c r="BF848" s="35"/>
      <c r="BG848" s="35"/>
      <c r="BH848" s="35"/>
      <c r="BI848" s="35"/>
      <c r="BJ848" s="35"/>
      <c r="BK848" s="35"/>
      <c r="BL848" s="35"/>
      <c r="BM848" s="161"/>
      <c r="BN848" s="161"/>
      <c r="BO848" s="161"/>
      <c r="BP848" s="161"/>
      <c r="BQ848" s="161"/>
      <c r="BR848" s="161"/>
      <c r="BT848" s="161"/>
      <c r="BU848" s="161"/>
    </row>
    <row r="849" spans="49:73" ht="44.25" customHeight="1" x14ac:dyDescent="0.25">
      <c r="AW849" s="35"/>
      <c r="AX849" s="35"/>
      <c r="AY849" s="35"/>
      <c r="AZ849" s="35"/>
      <c r="BA849" s="35"/>
      <c r="BB849" s="35"/>
      <c r="BC849" s="35"/>
      <c r="BD849" s="35"/>
      <c r="BE849" s="35"/>
      <c r="BF849" s="35"/>
      <c r="BG849" s="35"/>
      <c r="BH849" s="35"/>
      <c r="BI849" s="35"/>
      <c r="BJ849" s="35"/>
      <c r="BK849" s="35"/>
      <c r="BL849" s="35"/>
      <c r="BM849" s="161"/>
      <c r="BN849" s="161"/>
      <c r="BO849" s="161"/>
      <c r="BP849" s="161"/>
      <c r="BQ849" s="161"/>
      <c r="BR849" s="161"/>
      <c r="BT849" s="161"/>
      <c r="BU849" s="161"/>
    </row>
    <row r="850" spans="49:73" ht="44.25" customHeight="1" x14ac:dyDescent="0.25">
      <c r="AW850" s="35"/>
      <c r="AX850" s="35"/>
      <c r="AY850" s="35"/>
      <c r="AZ850" s="35"/>
      <c r="BA850" s="35"/>
      <c r="BB850" s="35"/>
      <c r="BC850" s="35"/>
      <c r="BD850" s="35"/>
      <c r="BE850" s="35"/>
      <c r="BF850" s="35"/>
      <c r="BG850" s="35"/>
      <c r="BH850" s="35"/>
      <c r="BI850" s="35"/>
      <c r="BJ850" s="35"/>
      <c r="BK850" s="35"/>
      <c r="BL850" s="35"/>
      <c r="BM850" s="161"/>
      <c r="BN850" s="161"/>
      <c r="BO850" s="161"/>
      <c r="BP850" s="161"/>
      <c r="BQ850" s="161"/>
      <c r="BR850" s="161"/>
      <c r="BT850" s="161"/>
      <c r="BU850" s="161"/>
    </row>
    <row r="851" spans="49:73" ht="44.25" customHeight="1" x14ac:dyDescent="0.25">
      <c r="AW851" s="35"/>
      <c r="AX851" s="35"/>
      <c r="AY851" s="35"/>
      <c r="AZ851" s="35"/>
      <c r="BA851" s="35"/>
      <c r="BB851" s="35"/>
      <c r="BC851" s="35"/>
      <c r="BD851" s="35"/>
      <c r="BE851" s="35"/>
      <c r="BF851" s="35"/>
      <c r="BG851" s="35"/>
      <c r="BH851" s="35"/>
      <c r="BI851" s="35"/>
      <c r="BJ851" s="35"/>
      <c r="BK851" s="35"/>
      <c r="BL851" s="35"/>
      <c r="BM851" s="161"/>
      <c r="BN851" s="161"/>
      <c r="BO851" s="161"/>
      <c r="BP851" s="161"/>
      <c r="BQ851" s="161"/>
      <c r="BR851" s="161"/>
      <c r="BT851" s="161"/>
      <c r="BU851" s="161"/>
    </row>
    <row r="852" spans="49:73" ht="44.25" customHeight="1" x14ac:dyDescent="0.25">
      <c r="AW852" s="35"/>
      <c r="AX852" s="35"/>
      <c r="AY852" s="35"/>
      <c r="AZ852" s="35"/>
      <c r="BA852" s="35"/>
      <c r="BB852" s="35"/>
      <c r="BC852" s="35"/>
      <c r="BD852" s="35"/>
      <c r="BE852" s="35"/>
      <c r="BF852" s="35"/>
      <c r="BG852" s="35"/>
      <c r="BH852" s="35"/>
      <c r="BI852" s="35"/>
      <c r="BJ852" s="35"/>
      <c r="BK852" s="35"/>
      <c r="BL852" s="35"/>
      <c r="BM852" s="161"/>
      <c r="BN852" s="161"/>
      <c r="BO852" s="161"/>
      <c r="BP852" s="161"/>
      <c r="BQ852" s="161"/>
      <c r="BR852" s="161"/>
      <c r="BT852" s="161"/>
      <c r="BU852" s="161"/>
    </row>
    <row r="853" spans="49:73" ht="44.25" customHeight="1" x14ac:dyDescent="0.25">
      <c r="AW853" s="35"/>
      <c r="AX853" s="35"/>
      <c r="AY853" s="35"/>
      <c r="AZ853" s="35"/>
      <c r="BA853" s="35"/>
      <c r="BB853" s="35"/>
      <c r="BC853" s="35"/>
      <c r="BD853" s="35"/>
      <c r="BE853" s="35"/>
      <c r="BF853" s="35"/>
      <c r="BG853" s="35"/>
      <c r="BH853" s="35"/>
      <c r="BI853" s="35"/>
      <c r="BJ853" s="35"/>
      <c r="BK853" s="35"/>
      <c r="BL853" s="35"/>
      <c r="BM853" s="161"/>
      <c r="BN853" s="161"/>
      <c r="BO853" s="161"/>
      <c r="BP853" s="161"/>
      <c r="BQ853" s="161"/>
      <c r="BR853" s="161"/>
      <c r="BT853" s="161"/>
      <c r="BU853" s="161"/>
    </row>
    <row r="854" spans="49:73" ht="44.25" customHeight="1" x14ac:dyDescent="0.25">
      <c r="AW854" s="35"/>
      <c r="AX854" s="35"/>
      <c r="AY854" s="35"/>
      <c r="AZ854" s="35"/>
      <c r="BA854" s="35"/>
      <c r="BB854" s="35"/>
      <c r="BC854" s="35"/>
      <c r="BD854" s="35"/>
      <c r="BE854" s="35"/>
      <c r="BF854" s="35"/>
      <c r="BG854" s="35"/>
      <c r="BH854" s="35"/>
      <c r="BI854" s="35"/>
      <c r="BJ854" s="35"/>
      <c r="BK854" s="35"/>
      <c r="BL854" s="35"/>
      <c r="BM854" s="161"/>
      <c r="BN854" s="161"/>
      <c r="BO854" s="161"/>
      <c r="BP854" s="161"/>
      <c r="BQ854" s="161"/>
      <c r="BR854" s="161"/>
      <c r="BT854" s="161"/>
      <c r="BU854" s="161"/>
    </row>
    <row r="855" spans="49:73" ht="44.25" customHeight="1" x14ac:dyDescent="0.25">
      <c r="AW855" s="35"/>
      <c r="AX855" s="35"/>
      <c r="AY855" s="35"/>
      <c r="AZ855" s="35"/>
      <c r="BA855" s="35"/>
      <c r="BB855" s="35"/>
      <c r="BC855" s="35"/>
      <c r="BD855" s="35"/>
      <c r="BE855" s="35"/>
      <c r="BF855" s="35"/>
      <c r="BG855" s="35"/>
      <c r="BH855" s="35"/>
      <c r="BI855" s="35"/>
      <c r="BJ855" s="35"/>
      <c r="BK855" s="35"/>
      <c r="BL855" s="35"/>
      <c r="BM855" s="161"/>
      <c r="BN855" s="161"/>
      <c r="BO855" s="161"/>
      <c r="BP855" s="161"/>
      <c r="BQ855" s="161"/>
      <c r="BR855" s="161"/>
      <c r="BT855" s="161"/>
      <c r="BU855" s="161"/>
    </row>
    <row r="856" spans="49:73" ht="44.25" customHeight="1" x14ac:dyDescent="0.25">
      <c r="AW856" s="35"/>
      <c r="AX856" s="35"/>
      <c r="AY856" s="35"/>
      <c r="AZ856" s="35"/>
      <c r="BA856" s="35"/>
      <c r="BB856" s="35"/>
      <c r="BC856" s="35"/>
      <c r="BD856" s="35"/>
      <c r="BE856" s="35"/>
      <c r="BF856" s="35"/>
      <c r="BG856" s="35"/>
      <c r="BH856" s="35"/>
      <c r="BI856" s="35"/>
      <c r="BJ856" s="35"/>
      <c r="BK856" s="35"/>
      <c r="BL856" s="35"/>
      <c r="BM856" s="161"/>
      <c r="BN856" s="161"/>
      <c r="BO856" s="161"/>
      <c r="BP856" s="161"/>
      <c r="BQ856" s="161"/>
      <c r="BR856" s="161"/>
      <c r="BT856" s="161"/>
      <c r="BU856" s="161"/>
    </row>
    <row r="857" spans="49:73" ht="44.25" customHeight="1" x14ac:dyDescent="0.25">
      <c r="AW857" s="35"/>
      <c r="AX857" s="35"/>
      <c r="AY857" s="35"/>
      <c r="AZ857" s="35"/>
      <c r="BA857" s="35"/>
      <c r="BB857" s="35"/>
      <c r="BC857" s="35"/>
      <c r="BD857" s="35"/>
      <c r="BE857" s="35"/>
      <c r="BF857" s="35"/>
      <c r="BG857" s="35"/>
      <c r="BH857" s="35"/>
      <c r="BI857" s="35"/>
      <c r="BJ857" s="35"/>
      <c r="BK857" s="35"/>
      <c r="BL857" s="35"/>
      <c r="BM857" s="161"/>
      <c r="BN857" s="161"/>
      <c r="BO857" s="161"/>
      <c r="BP857" s="161"/>
      <c r="BQ857" s="161"/>
      <c r="BR857" s="161"/>
      <c r="BT857" s="161"/>
      <c r="BU857" s="161"/>
    </row>
    <row r="858" spans="49:73" ht="44.25" customHeight="1" x14ac:dyDescent="0.25">
      <c r="AW858" s="35"/>
      <c r="AX858" s="35"/>
      <c r="AY858" s="35"/>
      <c r="AZ858" s="35"/>
      <c r="BA858" s="35"/>
      <c r="BB858" s="35"/>
      <c r="BC858" s="35"/>
      <c r="BD858" s="35"/>
      <c r="BE858" s="35"/>
      <c r="BF858" s="35"/>
      <c r="BG858" s="35"/>
      <c r="BH858" s="35"/>
      <c r="BI858" s="35"/>
      <c r="BJ858" s="35"/>
      <c r="BK858" s="35"/>
      <c r="BL858" s="35"/>
      <c r="BM858" s="161"/>
      <c r="BN858" s="161"/>
      <c r="BO858" s="161"/>
      <c r="BP858" s="161"/>
      <c r="BQ858" s="161"/>
      <c r="BR858" s="161"/>
      <c r="BT858" s="161"/>
      <c r="BU858" s="161"/>
    </row>
    <row r="859" spans="49:73" ht="44.25" customHeight="1" x14ac:dyDescent="0.25">
      <c r="AW859" s="35"/>
      <c r="AX859" s="35"/>
      <c r="AY859" s="35"/>
      <c r="AZ859" s="35"/>
      <c r="BA859" s="35"/>
      <c r="BB859" s="35"/>
      <c r="BC859" s="35"/>
      <c r="BD859" s="35"/>
      <c r="BE859" s="35"/>
      <c r="BF859" s="35"/>
      <c r="BG859" s="35"/>
      <c r="BH859" s="35"/>
      <c r="BI859" s="35"/>
      <c r="BJ859" s="35"/>
      <c r="BK859" s="35"/>
      <c r="BL859" s="35"/>
      <c r="BM859" s="161"/>
      <c r="BN859" s="161"/>
      <c r="BO859" s="161"/>
      <c r="BP859" s="161"/>
      <c r="BQ859" s="161"/>
      <c r="BR859" s="161"/>
      <c r="BT859" s="161"/>
      <c r="BU859" s="161"/>
    </row>
    <row r="860" spans="49:73" ht="44.25" customHeight="1" x14ac:dyDescent="0.25">
      <c r="AW860" s="35"/>
      <c r="AX860" s="35"/>
      <c r="AY860" s="35"/>
      <c r="AZ860" s="35"/>
      <c r="BA860" s="35"/>
      <c r="BB860" s="35"/>
      <c r="BC860" s="35"/>
      <c r="BD860" s="35"/>
      <c r="BE860" s="35"/>
      <c r="BF860" s="35"/>
      <c r="BG860" s="35"/>
      <c r="BH860" s="35"/>
      <c r="BI860" s="35"/>
      <c r="BJ860" s="35"/>
      <c r="BK860" s="35"/>
      <c r="BL860" s="35"/>
      <c r="BM860" s="161"/>
      <c r="BN860" s="161"/>
      <c r="BO860" s="161"/>
      <c r="BP860" s="161"/>
      <c r="BQ860" s="161"/>
      <c r="BR860" s="161"/>
      <c r="BT860" s="161"/>
      <c r="BU860" s="161"/>
    </row>
    <row r="861" spans="49:73" ht="44.25" customHeight="1" x14ac:dyDescent="0.25">
      <c r="AW861" s="35"/>
      <c r="AX861" s="35"/>
      <c r="AY861" s="35"/>
      <c r="AZ861" s="35"/>
      <c r="BA861" s="35"/>
      <c r="BB861" s="35"/>
      <c r="BC861" s="35"/>
      <c r="BD861" s="35"/>
      <c r="BE861" s="35"/>
      <c r="BF861" s="35"/>
      <c r="BG861" s="35"/>
      <c r="BH861" s="35"/>
      <c r="BI861" s="35"/>
      <c r="BJ861" s="35"/>
      <c r="BK861" s="35"/>
      <c r="BL861" s="35"/>
      <c r="BM861" s="161"/>
      <c r="BN861" s="161"/>
      <c r="BO861" s="161"/>
      <c r="BP861" s="161"/>
      <c r="BQ861" s="161"/>
      <c r="BR861" s="161"/>
      <c r="BT861" s="161"/>
      <c r="BU861" s="161"/>
    </row>
    <row r="862" spans="49:73" ht="44.25" customHeight="1" x14ac:dyDescent="0.25">
      <c r="AW862" s="35"/>
      <c r="AX862" s="35"/>
      <c r="AY862" s="35"/>
      <c r="AZ862" s="35"/>
      <c r="BA862" s="35"/>
      <c r="BB862" s="35"/>
      <c r="BC862" s="35"/>
      <c r="BD862" s="35"/>
      <c r="BE862" s="35"/>
      <c r="BF862" s="35"/>
      <c r="BG862" s="35"/>
      <c r="BH862" s="35"/>
      <c r="BI862" s="35"/>
      <c r="BJ862" s="35"/>
      <c r="BK862" s="35"/>
      <c r="BL862" s="35"/>
      <c r="BM862" s="161"/>
      <c r="BN862" s="161"/>
      <c r="BO862" s="161"/>
      <c r="BP862" s="161"/>
      <c r="BQ862" s="161"/>
      <c r="BR862" s="161"/>
      <c r="BT862" s="161"/>
      <c r="BU862" s="161"/>
    </row>
    <row r="863" spans="49:73" ht="44.25" customHeight="1" x14ac:dyDescent="0.25">
      <c r="AW863" s="35"/>
      <c r="AX863" s="35"/>
      <c r="AY863" s="35"/>
      <c r="AZ863" s="35"/>
      <c r="BA863" s="35"/>
      <c r="BB863" s="35"/>
      <c r="BC863" s="35"/>
      <c r="BD863" s="35"/>
      <c r="BE863" s="35"/>
      <c r="BF863" s="35"/>
      <c r="BG863" s="35"/>
      <c r="BH863" s="35"/>
      <c r="BI863" s="35"/>
      <c r="BJ863" s="35"/>
      <c r="BK863" s="35"/>
      <c r="BL863" s="35"/>
      <c r="BM863" s="161"/>
      <c r="BN863" s="161"/>
      <c r="BO863" s="161"/>
      <c r="BP863" s="161"/>
      <c r="BQ863" s="161"/>
      <c r="BR863" s="161"/>
      <c r="BT863" s="161"/>
      <c r="BU863" s="161"/>
    </row>
    <row r="864" spans="49:73" ht="44.25" customHeight="1" x14ac:dyDescent="0.25">
      <c r="AW864" s="35"/>
      <c r="AX864" s="35"/>
      <c r="AY864" s="35"/>
      <c r="AZ864" s="35"/>
      <c r="BA864" s="35"/>
      <c r="BB864" s="35"/>
      <c r="BC864" s="35"/>
      <c r="BD864" s="35"/>
      <c r="BE864" s="35"/>
      <c r="BF864" s="35"/>
      <c r="BG864" s="35"/>
      <c r="BH864" s="35"/>
      <c r="BI864" s="35"/>
      <c r="BJ864" s="35"/>
      <c r="BK864" s="35"/>
      <c r="BL864" s="35"/>
      <c r="BM864" s="161"/>
      <c r="BN864" s="161"/>
      <c r="BO864" s="161"/>
      <c r="BP864" s="161"/>
      <c r="BQ864" s="161"/>
      <c r="BR864" s="161"/>
      <c r="BT864" s="161"/>
      <c r="BU864" s="161"/>
    </row>
    <row r="865" spans="49:73" ht="44.25" customHeight="1" x14ac:dyDescent="0.25">
      <c r="AW865" s="35"/>
      <c r="AX865" s="35"/>
      <c r="AY865" s="35"/>
      <c r="AZ865" s="35"/>
      <c r="BA865" s="35"/>
      <c r="BB865" s="35"/>
      <c r="BC865" s="35"/>
      <c r="BD865" s="35"/>
      <c r="BE865" s="35"/>
      <c r="BF865" s="35"/>
      <c r="BG865" s="35"/>
      <c r="BH865" s="35"/>
      <c r="BI865" s="35"/>
      <c r="BJ865" s="35"/>
      <c r="BK865" s="35"/>
      <c r="BL865" s="35"/>
      <c r="BM865" s="161"/>
      <c r="BN865" s="161"/>
      <c r="BO865" s="161"/>
      <c r="BP865" s="161"/>
      <c r="BQ865" s="161"/>
      <c r="BR865" s="161"/>
      <c r="BT865" s="161"/>
      <c r="BU865" s="161"/>
    </row>
    <row r="866" spans="49:73" ht="44.25" customHeight="1" x14ac:dyDescent="0.25">
      <c r="AW866" s="35"/>
      <c r="AX866" s="35"/>
      <c r="AY866" s="35"/>
      <c r="AZ866" s="35"/>
      <c r="BA866" s="35"/>
      <c r="BB866" s="35"/>
      <c r="BC866" s="35"/>
      <c r="BD866" s="35"/>
      <c r="BE866" s="35"/>
      <c r="BF866" s="35"/>
      <c r="BG866" s="35"/>
      <c r="BH866" s="35"/>
      <c r="BI866" s="35"/>
      <c r="BJ866" s="35"/>
      <c r="BK866" s="35"/>
      <c r="BL866" s="35"/>
      <c r="BM866" s="161"/>
      <c r="BN866" s="161"/>
      <c r="BO866" s="161"/>
      <c r="BP866" s="161"/>
      <c r="BQ866" s="161"/>
      <c r="BR866" s="161"/>
      <c r="BT866" s="161"/>
      <c r="BU866" s="161"/>
    </row>
    <row r="867" spans="49:73" ht="44.25" customHeight="1" x14ac:dyDescent="0.25">
      <c r="AW867" s="35"/>
      <c r="AX867" s="35"/>
      <c r="AY867" s="35"/>
      <c r="AZ867" s="35"/>
      <c r="BA867" s="35"/>
      <c r="BB867" s="35"/>
      <c r="BC867" s="35"/>
      <c r="BD867" s="35"/>
      <c r="BE867" s="35"/>
      <c r="BF867" s="35"/>
      <c r="BG867" s="35"/>
      <c r="BH867" s="35"/>
      <c r="BI867" s="35"/>
      <c r="BJ867" s="35"/>
      <c r="BK867" s="35"/>
      <c r="BL867" s="35"/>
      <c r="BM867" s="161"/>
      <c r="BN867" s="161"/>
      <c r="BO867" s="161"/>
      <c r="BP867" s="161"/>
      <c r="BQ867" s="161"/>
      <c r="BR867" s="161"/>
      <c r="BT867" s="161"/>
      <c r="BU867" s="161"/>
    </row>
    <row r="868" spans="49:73" ht="44.25" customHeight="1" x14ac:dyDescent="0.25">
      <c r="AW868" s="35"/>
      <c r="AX868" s="35"/>
      <c r="AY868" s="35"/>
      <c r="AZ868" s="35"/>
      <c r="BA868" s="35"/>
      <c r="BB868" s="35"/>
      <c r="BC868" s="35"/>
      <c r="BD868" s="35"/>
      <c r="BE868" s="35"/>
      <c r="BF868" s="35"/>
      <c r="BG868" s="35"/>
      <c r="BH868" s="35"/>
      <c r="BI868" s="35"/>
      <c r="BJ868" s="35"/>
      <c r="BK868" s="35"/>
      <c r="BL868" s="35"/>
      <c r="BM868" s="161"/>
      <c r="BN868" s="161"/>
      <c r="BO868" s="161"/>
      <c r="BP868" s="161"/>
      <c r="BQ868" s="161"/>
      <c r="BR868" s="161"/>
      <c r="BT868" s="161"/>
      <c r="BU868" s="161"/>
    </row>
    <row r="869" spans="49:73" ht="44.25" customHeight="1" x14ac:dyDescent="0.25">
      <c r="AW869" s="35"/>
      <c r="AX869" s="35"/>
      <c r="AY869" s="35"/>
      <c r="AZ869" s="35"/>
      <c r="BA869" s="35"/>
      <c r="BB869" s="35"/>
      <c r="BC869" s="35"/>
      <c r="BD869" s="35"/>
      <c r="BE869" s="35"/>
      <c r="BF869" s="35"/>
      <c r="BG869" s="35"/>
      <c r="BH869" s="35"/>
      <c r="BI869" s="35"/>
      <c r="BJ869" s="35"/>
      <c r="BK869" s="35"/>
      <c r="BL869" s="35"/>
      <c r="BM869" s="161"/>
      <c r="BN869" s="161"/>
      <c r="BO869" s="161"/>
      <c r="BP869" s="161"/>
      <c r="BQ869" s="161"/>
      <c r="BR869" s="161"/>
      <c r="BT869" s="161"/>
      <c r="BU869" s="161"/>
    </row>
    <row r="870" spans="49:73" ht="44.25" customHeight="1" x14ac:dyDescent="0.25">
      <c r="AW870" s="35"/>
      <c r="AX870" s="35"/>
      <c r="AY870" s="35"/>
      <c r="AZ870" s="35"/>
      <c r="BA870" s="35"/>
      <c r="BB870" s="35"/>
      <c r="BC870" s="35"/>
      <c r="BD870" s="35"/>
      <c r="BE870" s="35"/>
      <c r="BF870" s="35"/>
      <c r="BG870" s="35"/>
      <c r="BH870" s="35"/>
      <c r="BI870" s="35"/>
      <c r="BJ870" s="35"/>
      <c r="BK870" s="35"/>
      <c r="BL870" s="35"/>
      <c r="BM870" s="161"/>
      <c r="BN870" s="161"/>
      <c r="BO870" s="161"/>
      <c r="BP870" s="161"/>
      <c r="BQ870" s="161"/>
      <c r="BR870" s="161"/>
      <c r="BT870" s="161"/>
      <c r="BU870" s="161"/>
    </row>
    <row r="871" spans="49:73" ht="44.25" customHeight="1" x14ac:dyDescent="0.25">
      <c r="AW871" s="35"/>
      <c r="AX871" s="35"/>
      <c r="AY871" s="35"/>
      <c r="AZ871" s="35"/>
      <c r="BA871" s="35"/>
      <c r="BB871" s="35"/>
      <c r="BC871" s="35"/>
      <c r="BD871" s="35"/>
      <c r="BE871" s="35"/>
      <c r="BF871" s="35"/>
      <c r="BG871" s="35"/>
      <c r="BH871" s="35"/>
      <c r="BI871" s="35"/>
      <c r="BJ871" s="35"/>
      <c r="BK871" s="35"/>
      <c r="BL871" s="35"/>
      <c r="BM871" s="161"/>
      <c r="BN871" s="161"/>
      <c r="BO871" s="161"/>
      <c r="BP871" s="161"/>
      <c r="BQ871" s="161"/>
      <c r="BR871" s="161"/>
      <c r="BT871" s="161"/>
      <c r="BU871" s="161"/>
    </row>
    <row r="872" spans="49:73" ht="44.25" customHeight="1" x14ac:dyDescent="0.25">
      <c r="AW872" s="35"/>
      <c r="AX872" s="35"/>
      <c r="AY872" s="35"/>
      <c r="AZ872" s="35"/>
      <c r="BA872" s="35"/>
      <c r="BB872" s="35"/>
      <c r="BC872" s="35"/>
      <c r="BD872" s="35"/>
      <c r="BE872" s="35"/>
      <c r="BF872" s="35"/>
      <c r="BG872" s="35"/>
      <c r="BH872" s="35"/>
      <c r="BI872" s="35"/>
      <c r="BJ872" s="35"/>
      <c r="BK872" s="35"/>
      <c r="BL872" s="35"/>
      <c r="BM872" s="161"/>
      <c r="BN872" s="161"/>
      <c r="BO872" s="161"/>
      <c r="BP872" s="161"/>
      <c r="BQ872" s="161"/>
      <c r="BR872" s="161"/>
      <c r="BT872" s="161"/>
      <c r="BU872" s="161"/>
    </row>
    <row r="873" spans="49:73" ht="44.25" customHeight="1" x14ac:dyDescent="0.25">
      <c r="AW873" s="35"/>
      <c r="AX873" s="35"/>
      <c r="AY873" s="35"/>
      <c r="AZ873" s="35"/>
      <c r="BA873" s="35"/>
      <c r="BB873" s="35"/>
      <c r="BC873" s="35"/>
      <c r="BD873" s="35"/>
      <c r="BE873" s="35"/>
      <c r="BF873" s="35"/>
      <c r="BG873" s="35"/>
      <c r="BH873" s="35"/>
      <c r="BI873" s="35"/>
      <c r="BJ873" s="35"/>
      <c r="BK873" s="35"/>
      <c r="BL873" s="35"/>
      <c r="BM873" s="161"/>
      <c r="BN873" s="161"/>
      <c r="BO873" s="161"/>
      <c r="BP873" s="161"/>
      <c r="BQ873" s="161"/>
      <c r="BR873" s="161"/>
      <c r="BT873" s="161"/>
      <c r="BU873" s="161"/>
    </row>
    <row r="874" spans="49:73" ht="44.25" customHeight="1" x14ac:dyDescent="0.25">
      <c r="AW874" s="35"/>
      <c r="AX874" s="35"/>
      <c r="AY874" s="35"/>
      <c r="AZ874" s="35"/>
      <c r="BA874" s="35"/>
      <c r="BB874" s="35"/>
      <c r="BC874" s="35"/>
      <c r="BD874" s="35"/>
      <c r="BE874" s="35"/>
      <c r="BF874" s="35"/>
      <c r="BG874" s="35"/>
      <c r="BH874" s="35"/>
      <c r="BI874" s="35"/>
      <c r="BJ874" s="35"/>
      <c r="BK874" s="35"/>
      <c r="BL874" s="35"/>
      <c r="BM874" s="161"/>
      <c r="BN874" s="161"/>
      <c r="BO874" s="161"/>
      <c r="BP874" s="161"/>
      <c r="BQ874" s="161"/>
      <c r="BR874" s="161"/>
      <c r="BT874" s="161"/>
      <c r="BU874" s="161"/>
    </row>
    <row r="875" spans="49:73" ht="44.25" customHeight="1" x14ac:dyDescent="0.25">
      <c r="AW875" s="35"/>
      <c r="AX875" s="35"/>
      <c r="AY875" s="35"/>
      <c r="AZ875" s="35"/>
      <c r="BA875" s="35"/>
      <c r="BB875" s="35"/>
      <c r="BC875" s="35"/>
      <c r="BD875" s="35"/>
      <c r="BE875" s="35"/>
      <c r="BF875" s="35"/>
      <c r="BG875" s="35"/>
      <c r="BH875" s="35"/>
      <c r="BI875" s="35"/>
      <c r="BJ875" s="35"/>
      <c r="BK875" s="35"/>
      <c r="BL875" s="35"/>
      <c r="BM875" s="161"/>
      <c r="BN875" s="161"/>
      <c r="BO875" s="161"/>
      <c r="BP875" s="161"/>
      <c r="BQ875" s="161"/>
      <c r="BR875" s="161"/>
      <c r="BT875" s="161"/>
      <c r="BU875" s="161"/>
    </row>
    <row r="876" spans="49:73" ht="44.25" customHeight="1" x14ac:dyDescent="0.25">
      <c r="AW876" s="35"/>
      <c r="AX876" s="35"/>
      <c r="AY876" s="35"/>
      <c r="AZ876" s="35"/>
      <c r="BA876" s="35"/>
      <c r="BB876" s="35"/>
      <c r="BC876" s="35"/>
      <c r="BD876" s="35"/>
      <c r="BE876" s="35"/>
      <c r="BF876" s="35"/>
      <c r="BG876" s="35"/>
      <c r="BH876" s="35"/>
      <c r="BI876" s="35"/>
      <c r="BJ876" s="35"/>
      <c r="BK876" s="35"/>
      <c r="BL876" s="35"/>
      <c r="BM876" s="161"/>
      <c r="BN876" s="161"/>
      <c r="BO876" s="161"/>
      <c r="BP876" s="161"/>
      <c r="BQ876" s="161"/>
      <c r="BR876" s="161"/>
      <c r="BT876" s="161"/>
      <c r="BU876" s="161"/>
    </row>
    <row r="877" spans="49:73" ht="44.25" customHeight="1" x14ac:dyDescent="0.25">
      <c r="AW877" s="35"/>
      <c r="AX877" s="35"/>
      <c r="AY877" s="35"/>
      <c r="AZ877" s="35"/>
      <c r="BA877" s="35"/>
      <c r="BB877" s="35"/>
      <c r="BC877" s="35"/>
      <c r="BD877" s="35"/>
      <c r="BE877" s="35"/>
      <c r="BF877" s="35"/>
      <c r="BG877" s="35"/>
      <c r="BH877" s="35"/>
      <c r="BI877" s="35"/>
      <c r="BJ877" s="35"/>
      <c r="BK877" s="35"/>
      <c r="BL877" s="35"/>
      <c r="BM877" s="161"/>
      <c r="BN877" s="161"/>
      <c r="BO877" s="161"/>
      <c r="BP877" s="161"/>
      <c r="BQ877" s="161"/>
      <c r="BR877" s="161"/>
      <c r="BT877" s="161"/>
      <c r="BU877" s="161"/>
    </row>
    <row r="878" spans="49:73" ht="44.25" customHeight="1" x14ac:dyDescent="0.25">
      <c r="AW878" s="35"/>
      <c r="AX878" s="35"/>
      <c r="AY878" s="35"/>
      <c r="AZ878" s="35"/>
      <c r="BA878" s="35"/>
      <c r="BB878" s="35"/>
      <c r="BC878" s="35"/>
      <c r="BD878" s="35"/>
      <c r="BE878" s="35"/>
      <c r="BF878" s="35"/>
      <c r="BG878" s="35"/>
      <c r="BH878" s="35"/>
      <c r="BI878" s="35"/>
      <c r="BJ878" s="35"/>
      <c r="BK878" s="35"/>
      <c r="BL878" s="35"/>
      <c r="BM878" s="161"/>
      <c r="BN878" s="161"/>
      <c r="BO878" s="161"/>
      <c r="BP878" s="161"/>
      <c r="BQ878" s="161"/>
      <c r="BR878" s="161"/>
      <c r="BT878" s="161"/>
      <c r="BU878" s="161"/>
    </row>
    <row r="879" spans="49:73" ht="44.25" customHeight="1" x14ac:dyDescent="0.25">
      <c r="AW879" s="35"/>
      <c r="AX879" s="35"/>
      <c r="AY879" s="35"/>
      <c r="AZ879" s="35"/>
      <c r="BA879" s="35"/>
      <c r="BB879" s="35"/>
      <c r="BC879" s="35"/>
      <c r="BD879" s="35"/>
      <c r="BE879" s="35"/>
      <c r="BF879" s="35"/>
      <c r="BG879" s="35"/>
      <c r="BH879" s="35"/>
      <c r="BI879" s="35"/>
      <c r="BJ879" s="35"/>
      <c r="BK879" s="35"/>
      <c r="BL879" s="35"/>
      <c r="BM879" s="161"/>
      <c r="BN879" s="161"/>
      <c r="BO879" s="161"/>
      <c r="BP879" s="161"/>
      <c r="BQ879" s="161"/>
      <c r="BR879" s="161"/>
      <c r="BT879" s="161"/>
      <c r="BU879" s="161"/>
    </row>
    <row r="880" spans="49:73" ht="44.25" customHeight="1" x14ac:dyDescent="0.25">
      <c r="AW880" s="35"/>
      <c r="AX880" s="35"/>
      <c r="AY880" s="35"/>
      <c r="AZ880" s="35"/>
      <c r="BA880" s="35"/>
      <c r="BB880" s="35"/>
      <c r="BC880" s="35"/>
      <c r="BD880" s="35"/>
      <c r="BE880" s="35"/>
      <c r="BF880" s="35"/>
      <c r="BG880" s="35"/>
      <c r="BH880" s="35"/>
      <c r="BI880" s="35"/>
      <c r="BJ880" s="35"/>
      <c r="BK880" s="35"/>
      <c r="BL880" s="35"/>
      <c r="BM880" s="161"/>
      <c r="BN880" s="161"/>
      <c r="BO880" s="161"/>
      <c r="BP880" s="161"/>
      <c r="BQ880" s="161"/>
      <c r="BR880" s="161"/>
      <c r="BT880" s="161"/>
      <c r="BU880" s="161"/>
    </row>
    <row r="881" spans="49:73" ht="44.25" customHeight="1" x14ac:dyDescent="0.25">
      <c r="AW881" s="35"/>
      <c r="AX881" s="35"/>
      <c r="AY881" s="35"/>
      <c r="AZ881" s="35"/>
      <c r="BA881" s="35"/>
      <c r="BB881" s="35"/>
      <c r="BC881" s="35"/>
      <c r="BD881" s="35"/>
      <c r="BE881" s="35"/>
      <c r="BF881" s="35"/>
      <c r="BG881" s="35"/>
      <c r="BH881" s="35"/>
      <c r="BI881" s="35"/>
      <c r="BJ881" s="35"/>
      <c r="BK881" s="35"/>
      <c r="BL881" s="35"/>
      <c r="BM881" s="161"/>
      <c r="BN881" s="161"/>
      <c r="BO881" s="161"/>
      <c r="BP881" s="161"/>
      <c r="BQ881" s="161"/>
      <c r="BR881" s="161"/>
      <c r="BT881" s="161"/>
      <c r="BU881" s="161"/>
    </row>
    <row r="882" spans="49:73" ht="44.25" customHeight="1" x14ac:dyDescent="0.25">
      <c r="AW882" s="35"/>
      <c r="AX882" s="35"/>
      <c r="AY882" s="35"/>
      <c r="AZ882" s="35"/>
      <c r="BA882" s="35"/>
      <c r="BB882" s="35"/>
      <c r="BC882" s="35"/>
      <c r="BD882" s="35"/>
      <c r="BE882" s="35"/>
      <c r="BF882" s="35"/>
      <c r="BG882" s="35"/>
      <c r="BH882" s="35"/>
      <c r="BI882" s="35"/>
      <c r="BJ882" s="35"/>
      <c r="BK882" s="35"/>
      <c r="BL882" s="35"/>
      <c r="BM882" s="161"/>
      <c r="BN882" s="161"/>
      <c r="BO882" s="161"/>
      <c r="BP882" s="161"/>
      <c r="BQ882" s="161"/>
      <c r="BR882" s="161"/>
      <c r="BT882" s="161"/>
      <c r="BU882" s="161"/>
    </row>
    <row r="883" spans="49:73" ht="44.25" customHeight="1" x14ac:dyDescent="0.25">
      <c r="AW883" s="35"/>
      <c r="AX883" s="35"/>
      <c r="AY883" s="35"/>
      <c r="AZ883" s="35"/>
      <c r="BA883" s="35"/>
      <c r="BB883" s="35"/>
      <c r="BC883" s="35"/>
      <c r="BD883" s="35"/>
      <c r="BE883" s="35"/>
      <c r="BF883" s="35"/>
      <c r="BG883" s="35"/>
      <c r="BH883" s="35"/>
      <c r="BI883" s="35"/>
      <c r="BJ883" s="35"/>
      <c r="BK883" s="35"/>
      <c r="BL883" s="35"/>
      <c r="BM883" s="161"/>
      <c r="BN883" s="161"/>
      <c r="BO883" s="161"/>
      <c r="BP883" s="161"/>
      <c r="BQ883" s="161"/>
      <c r="BR883" s="161"/>
      <c r="BT883" s="161"/>
      <c r="BU883" s="161"/>
    </row>
    <row r="884" spans="49:73" ht="44.25" customHeight="1" x14ac:dyDescent="0.25">
      <c r="AW884" s="35"/>
      <c r="AX884" s="35"/>
      <c r="AY884" s="35"/>
      <c r="AZ884" s="35"/>
      <c r="BA884" s="35"/>
      <c r="BB884" s="35"/>
      <c r="BC884" s="35"/>
      <c r="BD884" s="35"/>
      <c r="BE884" s="35"/>
      <c r="BF884" s="35"/>
      <c r="BG884" s="35"/>
      <c r="BH884" s="35"/>
      <c r="BI884" s="35"/>
      <c r="BJ884" s="35"/>
      <c r="BK884" s="35"/>
      <c r="BL884" s="35"/>
      <c r="BM884" s="161"/>
      <c r="BN884" s="161"/>
      <c r="BO884" s="161"/>
      <c r="BP884" s="161"/>
      <c r="BQ884" s="161"/>
      <c r="BR884" s="161"/>
      <c r="BT884" s="161"/>
      <c r="BU884" s="161"/>
    </row>
    <row r="885" spans="49:73" ht="44.25" customHeight="1" x14ac:dyDescent="0.25">
      <c r="AW885" s="35"/>
      <c r="AX885" s="35"/>
      <c r="AY885" s="35"/>
      <c r="AZ885" s="35"/>
      <c r="BA885" s="35"/>
      <c r="BB885" s="35"/>
      <c r="BC885" s="35"/>
      <c r="BD885" s="35"/>
      <c r="BE885" s="35"/>
      <c r="BF885" s="35"/>
      <c r="BG885" s="35"/>
      <c r="BH885" s="35"/>
      <c r="BI885" s="35"/>
      <c r="BJ885" s="35"/>
      <c r="BK885" s="35"/>
      <c r="BL885" s="35"/>
      <c r="BM885" s="161"/>
      <c r="BN885" s="161"/>
      <c r="BO885" s="161"/>
      <c r="BP885" s="161"/>
      <c r="BQ885" s="161"/>
      <c r="BR885" s="161"/>
      <c r="BT885" s="161"/>
      <c r="BU885" s="161"/>
    </row>
    <row r="886" spans="49:73" ht="44.25" customHeight="1" x14ac:dyDescent="0.25">
      <c r="AW886" s="35"/>
      <c r="AX886" s="35"/>
      <c r="AY886" s="35"/>
      <c r="AZ886" s="35"/>
      <c r="BA886" s="35"/>
      <c r="BB886" s="35"/>
      <c r="BC886" s="35"/>
      <c r="BD886" s="35"/>
      <c r="BE886" s="35"/>
      <c r="BF886" s="35"/>
      <c r="BG886" s="35"/>
      <c r="BH886" s="35"/>
      <c r="BI886" s="35"/>
      <c r="BJ886" s="35"/>
      <c r="BK886" s="35"/>
      <c r="BL886" s="35"/>
      <c r="BM886" s="161"/>
      <c r="BN886" s="161"/>
      <c r="BO886" s="161"/>
      <c r="BP886" s="161"/>
      <c r="BQ886" s="161"/>
      <c r="BR886" s="161"/>
      <c r="BT886" s="161"/>
      <c r="BU886" s="161"/>
    </row>
    <row r="887" spans="49:73" ht="44.25" customHeight="1" x14ac:dyDescent="0.25">
      <c r="AW887" s="35"/>
      <c r="AX887" s="35"/>
      <c r="AY887" s="35"/>
      <c r="AZ887" s="35"/>
      <c r="BA887" s="35"/>
      <c r="BB887" s="35"/>
      <c r="BC887" s="35"/>
      <c r="BD887" s="35"/>
      <c r="BE887" s="35"/>
      <c r="BF887" s="35"/>
      <c r="BG887" s="35"/>
      <c r="BH887" s="35"/>
      <c r="BI887" s="35"/>
      <c r="BJ887" s="35"/>
      <c r="BK887" s="35"/>
      <c r="BL887" s="35"/>
      <c r="BM887" s="161"/>
      <c r="BN887" s="161"/>
      <c r="BO887" s="161"/>
      <c r="BP887" s="161"/>
      <c r="BQ887" s="161"/>
      <c r="BR887" s="161"/>
      <c r="BT887" s="161"/>
      <c r="BU887" s="161"/>
    </row>
    <row r="888" spans="49:73" ht="44.25" customHeight="1" x14ac:dyDescent="0.25">
      <c r="AW888" s="35"/>
      <c r="AX888" s="35"/>
      <c r="AY888" s="35"/>
      <c r="AZ888" s="35"/>
      <c r="BA888" s="35"/>
      <c r="BB888" s="35"/>
      <c r="BC888" s="35"/>
      <c r="BD888" s="35"/>
      <c r="BE888" s="35"/>
      <c r="BF888" s="35"/>
      <c r="BG888" s="35"/>
      <c r="BH888" s="35"/>
      <c r="BI888" s="35"/>
      <c r="BJ888" s="35"/>
      <c r="BK888" s="35"/>
      <c r="BL888" s="35"/>
      <c r="BM888" s="161"/>
      <c r="BN888" s="161"/>
      <c r="BO888" s="161"/>
      <c r="BP888" s="161"/>
      <c r="BQ888" s="161"/>
      <c r="BR888" s="161"/>
      <c r="BT888" s="161"/>
      <c r="BU888" s="161"/>
    </row>
    <row r="889" spans="49:73" ht="44.25" customHeight="1" x14ac:dyDescent="0.25">
      <c r="AW889" s="35"/>
      <c r="AX889" s="35"/>
      <c r="AY889" s="35"/>
      <c r="AZ889" s="35"/>
      <c r="BA889" s="35"/>
      <c r="BB889" s="35"/>
      <c r="BC889" s="35"/>
      <c r="BD889" s="35"/>
      <c r="BE889" s="35"/>
      <c r="BF889" s="35"/>
      <c r="BG889" s="35"/>
      <c r="BH889" s="35"/>
      <c r="BI889" s="35"/>
      <c r="BJ889" s="35"/>
      <c r="BK889" s="35"/>
      <c r="BL889" s="35"/>
      <c r="BM889" s="161"/>
      <c r="BN889" s="161"/>
      <c r="BO889" s="161"/>
      <c r="BP889" s="161"/>
      <c r="BQ889" s="161"/>
      <c r="BR889" s="161"/>
      <c r="BT889" s="161"/>
      <c r="BU889" s="161"/>
    </row>
    <row r="890" spans="49:73" ht="44.25" customHeight="1" x14ac:dyDescent="0.25">
      <c r="AW890" s="35"/>
      <c r="AX890" s="35"/>
      <c r="AY890" s="35"/>
      <c r="AZ890" s="35"/>
      <c r="BA890" s="35"/>
      <c r="BB890" s="35"/>
      <c r="BC890" s="35"/>
      <c r="BD890" s="35"/>
      <c r="BE890" s="35"/>
      <c r="BF890" s="35"/>
      <c r="BG890" s="35"/>
      <c r="BH890" s="35"/>
      <c r="BI890" s="35"/>
      <c r="BJ890" s="35"/>
      <c r="BK890" s="35"/>
      <c r="BL890" s="35"/>
      <c r="BM890" s="161"/>
      <c r="BN890" s="161"/>
      <c r="BO890" s="161"/>
      <c r="BP890" s="161"/>
      <c r="BQ890" s="161"/>
      <c r="BR890" s="161"/>
      <c r="BT890" s="161"/>
      <c r="BU890" s="161"/>
    </row>
    <row r="891" spans="49:73" ht="44.25" customHeight="1" x14ac:dyDescent="0.25">
      <c r="AW891" s="35"/>
      <c r="AX891" s="35"/>
      <c r="AY891" s="35"/>
      <c r="AZ891" s="35"/>
      <c r="BA891" s="35"/>
      <c r="BB891" s="35"/>
      <c r="BC891" s="35"/>
      <c r="BD891" s="35"/>
      <c r="BE891" s="35"/>
      <c r="BF891" s="35"/>
      <c r="BG891" s="35"/>
      <c r="BH891" s="35"/>
      <c r="BI891" s="35"/>
      <c r="BJ891" s="35"/>
      <c r="BK891" s="35"/>
      <c r="BL891" s="35"/>
      <c r="BM891" s="161"/>
      <c r="BN891" s="161"/>
      <c r="BO891" s="161"/>
      <c r="BP891" s="161"/>
      <c r="BQ891" s="161"/>
      <c r="BR891" s="161"/>
      <c r="BT891" s="161"/>
      <c r="BU891" s="161"/>
    </row>
    <row r="892" spans="49:73" ht="44.25" customHeight="1" x14ac:dyDescent="0.25">
      <c r="AW892" s="35"/>
      <c r="AX892" s="35"/>
      <c r="AY892" s="35"/>
      <c r="AZ892" s="35"/>
      <c r="BA892" s="35"/>
      <c r="BB892" s="35"/>
      <c r="BC892" s="35"/>
      <c r="BD892" s="35"/>
      <c r="BE892" s="35"/>
      <c r="BF892" s="35"/>
      <c r="BG892" s="35"/>
      <c r="BH892" s="35"/>
      <c r="BI892" s="35"/>
      <c r="BJ892" s="35"/>
      <c r="BK892" s="35"/>
      <c r="BL892" s="35"/>
      <c r="BM892" s="161"/>
      <c r="BN892" s="161"/>
      <c r="BO892" s="161"/>
      <c r="BP892" s="161"/>
      <c r="BQ892" s="161"/>
      <c r="BR892" s="161"/>
      <c r="BT892" s="161"/>
      <c r="BU892" s="161"/>
    </row>
    <row r="893" spans="49:73" ht="44.25" customHeight="1" x14ac:dyDescent="0.25">
      <c r="AW893" s="35"/>
      <c r="AX893" s="35"/>
      <c r="AY893" s="35"/>
      <c r="AZ893" s="35"/>
      <c r="BA893" s="35"/>
      <c r="BB893" s="35"/>
      <c r="BC893" s="35"/>
      <c r="BD893" s="35"/>
      <c r="BE893" s="35"/>
      <c r="BF893" s="35"/>
      <c r="BG893" s="35"/>
      <c r="BH893" s="35"/>
      <c r="BI893" s="35"/>
      <c r="BJ893" s="35"/>
      <c r="BK893" s="35"/>
      <c r="BL893" s="35"/>
      <c r="BM893" s="161"/>
      <c r="BN893" s="161"/>
      <c r="BO893" s="161"/>
      <c r="BP893" s="161"/>
      <c r="BQ893" s="161"/>
      <c r="BR893" s="161"/>
      <c r="BT893" s="161"/>
      <c r="BU893" s="161"/>
    </row>
    <row r="894" spans="49:73" ht="44.25" customHeight="1" x14ac:dyDescent="0.25">
      <c r="AW894" s="35"/>
      <c r="AX894" s="35"/>
      <c r="AY894" s="35"/>
      <c r="AZ894" s="35"/>
      <c r="BA894" s="35"/>
      <c r="BB894" s="35"/>
      <c r="BC894" s="35"/>
      <c r="BD894" s="35"/>
      <c r="BE894" s="35"/>
      <c r="BF894" s="35"/>
      <c r="BG894" s="35"/>
      <c r="BH894" s="35"/>
      <c r="BI894" s="35"/>
      <c r="BJ894" s="35"/>
      <c r="BK894" s="35"/>
      <c r="BL894" s="35"/>
      <c r="BM894" s="161"/>
      <c r="BN894" s="161"/>
      <c r="BO894" s="161"/>
      <c r="BP894" s="161"/>
      <c r="BQ894" s="161"/>
      <c r="BR894" s="161"/>
      <c r="BT894" s="161"/>
      <c r="BU894" s="161"/>
    </row>
    <row r="895" spans="49:73" ht="44.25" customHeight="1" x14ac:dyDescent="0.25">
      <c r="AW895" s="35"/>
      <c r="AX895" s="35"/>
      <c r="AY895" s="35"/>
      <c r="AZ895" s="35"/>
      <c r="BA895" s="35"/>
      <c r="BB895" s="35"/>
      <c r="BC895" s="35"/>
      <c r="BD895" s="35"/>
      <c r="BE895" s="35"/>
      <c r="BF895" s="35"/>
      <c r="BG895" s="35"/>
      <c r="BH895" s="35"/>
      <c r="BI895" s="35"/>
      <c r="BJ895" s="35"/>
      <c r="BK895" s="35"/>
      <c r="BL895" s="35"/>
      <c r="BM895" s="161"/>
      <c r="BN895" s="161"/>
      <c r="BO895" s="161"/>
      <c r="BP895" s="161"/>
      <c r="BQ895" s="161"/>
      <c r="BR895" s="161"/>
      <c r="BT895" s="161"/>
      <c r="BU895" s="161"/>
    </row>
    <row r="896" spans="49:73" ht="44.25" customHeight="1" x14ac:dyDescent="0.25">
      <c r="AW896" s="35"/>
      <c r="AX896" s="35"/>
      <c r="AY896" s="35"/>
      <c r="AZ896" s="35"/>
      <c r="BA896" s="35"/>
      <c r="BB896" s="35"/>
      <c r="BC896" s="35"/>
      <c r="BD896" s="35"/>
      <c r="BE896" s="35"/>
      <c r="BF896" s="35"/>
      <c r="BG896" s="35"/>
      <c r="BH896" s="35"/>
      <c r="BI896" s="35"/>
      <c r="BJ896" s="35"/>
      <c r="BK896" s="35"/>
      <c r="BL896" s="35"/>
      <c r="BM896" s="161"/>
      <c r="BN896" s="161"/>
      <c r="BO896" s="161"/>
      <c r="BP896" s="161"/>
      <c r="BQ896" s="161"/>
      <c r="BR896" s="161"/>
      <c r="BT896" s="161"/>
      <c r="BU896" s="161"/>
    </row>
    <row r="897" spans="49:73" ht="44.25" customHeight="1" x14ac:dyDescent="0.25">
      <c r="AW897" s="35"/>
      <c r="AX897" s="35"/>
      <c r="AY897" s="35"/>
      <c r="AZ897" s="35"/>
      <c r="BA897" s="35"/>
      <c r="BB897" s="35"/>
      <c r="BC897" s="35"/>
      <c r="BD897" s="35"/>
      <c r="BE897" s="35"/>
      <c r="BF897" s="35"/>
      <c r="BG897" s="35"/>
      <c r="BH897" s="35"/>
      <c r="BI897" s="35"/>
      <c r="BJ897" s="35"/>
      <c r="BK897" s="35"/>
      <c r="BL897" s="35"/>
      <c r="BM897" s="161"/>
      <c r="BN897" s="161"/>
      <c r="BO897" s="161"/>
      <c r="BP897" s="161"/>
      <c r="BQ897" s="161"/>
      <c r="BR897" s="161"/>
      <c r="BT897" s="161"/>
      <c r="BU897" s="161"/>
    </row>
    <row r="898" spans="49:73" ht="44.25" customHeight="1" x14ac:dyDescent="0.25">
      <c r="AW898" s="35"/>
      <c r="AX898" s="35"/>
      <c r="AY898" s="35"/>
      <c r="AZ898" s="35"/>
      <c r="BA898" s="35"/>
      <c r="BB898" s="35"/>
      <c r="BC898" s="35"/>
      <c r="BD898" s="35"/>
      <c r="BE898" s="35"/>
      <c r="BF898" s="35"/>
      <c r="BG898" s="35"/>
      <c r="BH898" s="35"/>
      <c r="BI898" s="35"/>
      <c r="BJ898" s="35"/>
      <c r="BK898" s="35"/>
      <c r="BL898" s="35"/>
      <c r="BM898" s="161"/>
      <c r="BN898" s="161"/>
      <c r="BO898" s="161"/>
      <c r="BP898" s="161"/>
      <c r="BQ898" s="161"/>
      <c r="BR898" s="161"/>
      <c r="BT898" s="161"/>
      <c r="BU898" s="161"/>
    </row>
    <row r="899" spans="49:73" ht="44.25" customHeight="1" x14ac:dyDescent="0.25">
      <c r="AW899" s="35"/>
      <c r="AX899" s="35"/>
      <c r="AY899" s="35"/>
      <c r="AZ899" s="35"/>
      <c r="BA899" s="35"/>
      <c r="BB899" s="35"/>
      <c r="BC899" s="35"/>
      <c r="BD899" s="35"/>
      <c r="BE899" s="35"/>
      <c r="BF899" s="35"/>
      <c r="BG899" s="35"/>
      <c r="BH899" s="35"/>
      <c r="BI899" s="35"/>
      <c r="BJ899" s="35"/>
      <c r="BK899" s="35"/>
      <c r="BL899" s="35"/>
      <c r="BM899" s="161"/>
      <c r="BN899" s="161"/>
      <c r="BO899" s="161"/>
      <c r="BP899" s="161"/>
      <c r="BQ899" s="161"/>
      <c r="BR899" s="161"/>
      <c r="BT899" s="161"/>
      <c r="BU899" s="161"/>
    </row>
    <row r="900" spans="49:73" ht="44.25" customHeight="1" x14ac:dyDescent="0.25">
      <c r="AW900" s="35"/>
      <c r="AX900" s="35"/>
      <c r="AY900" s="35"/>
      <c r="AZ900" s="35"/>
      <c r="BA900" s="35"/>
      <c r="BB900" s="35"/>
      <c r="BC900" s="35"/>
      <c r="BD900" s="35"/>
      <c r="BE900" s="35"/>
      <c r="BF900" s="35"/>
      <c r="BG900" s="35"/>
      <c r="BH900" s="35"/>
      <c r="BI900" s="35"/>
      <c r="BJ900" s="35"/>
      <c r="BK900" s="35"/>
      <c r="BL900" s="35"/>
      <c r="BM900" s="161"/>
      <c r="BN900" s="161"/>
      <c r="BO900" s="161"/>
      <c r="BP900" s="161"/>
      <c r="BQ900" s="161"/>
      <c r="BR900" s="161"/>
      <c r="BT900" s="161"/>
      <c r="BU900" s="161"/>
    </row>
    <row r="901" spans="49:73" ht="44.25" customHeight="1" x14ac:dyDescent="0.25">
      <c r="AW901" s="35"/>
      <c r="AX901" s="35"/>
      <c r="AY901" s="35"/>
      <c r="AZ901" s="35"/>
      <c r="BA901" s="35"/>
      <c r="BB901" s="35"/>
      <c r="BC901" s="35"/>
      <c r="BD901" s="35"/>
      <c r="BE901" s="35"/>
      <c r="BF901" s="35"/>
      <c r="BG901" s="35"/>
      <c r="BH901" s="35"/>
      <c r="BI901" s="35"/>
      <c r="BJ901" s="35"/>
      <c r="BK901" s="35"/>
      <c r="BL901" s="35"/>
      <c r="BM901" s="161"/>
      <c r="BN901" s="161"/>
      <c r="BO901" s="161"/>
      <c r="BP901" s="161"/>
      <c r="BQ901" s="161"/>
      <c r="BR901" s="161"/>
      <c r="BT901" s="161"/>
      <c r="BU901" s="161"/>
    </row>
    <row r="902" spans="49:73" ht="44.25" customHeight="1" x14ac:dyDescent="0.25">
      <c r="AW902" s="35"/>
      <c r="AX902" s="35"/>
      <c r="AY902" s="35"/>
      <c r="AZ902" s="35"/>
      <c r="BA902" s="35"/>
      <c r="BB902" s="35"/>
      <c r="BC902" s="35"/>
      <c r="BD902" s="35"/>
      <c r="BE902" s="35"/>
      <c r="BF902" s="35"/>
      <c r="BG902" s="35"/>
      <c r="BH902" s="35"/>
      <c r="BI902" s="35"/>
      <c r="BJ902" s="35"/>
      <c r="BK902" s="35"/>
      <c r="BL902" s="35"/>
      <c r="BM902" s="161"/>
      <c r="BN902" s="161"/>
      <c r="BO902" s="161"/>
      <c r="BP902" s="161"/>
      <c r="BQ902" s="161"/>
      <c r="BR902" s="161"/>
      <c r="BT902" s="161"/>
      <c r="BU902" s="161"/>
    </row>
    <row r="903" spans="49:73" ht="44.25" customHeight="1" x14ac:dyDescent="0.25">
      <c r="AW903" s="35"/>
      <c r="AX903" s="35"/>
      <c r="AY903" s="35"/>
      <c r="AZ903" s="35"/>
      <c r="BA903" s="35"/>
      <c r="BB903" s="35"/>
      <c r="BC903" s="35"/>
      <c r="BD903" s="35"/>
      <c r="BE903" s="35"/>
      <c r="BF903" s="35"/>
      <c r="BG903" s="35"/>
      <c r="BH903" s="35"/>
      <c r="BI903" s="35"/>
      <c r="BJ903" s="35"/>
      <c r="BK903" s="35"/>
      <c r="BL903" s="35"/>
      <c r="BM903" s="161"/>
      <c r="BN903" s="161"/>
      <c r="BO903" s="161"/>
      <c r="BP903" s="161"/>
      <c r="BQ903" s="161"/>
      <c r="BR903" s="161"/>
      <c r="BT903" s="161"/>
      <c r="BU903" s="161"/>
    </row>
    <row r="904" spans="49:73" ht="44.25" customHeight="1" x14ac:dyDescent="0.25">
      <c r="AW904" s="35"/>
      <c r="AX904" s="35"/>
      <c r="AY904" s="35"/>
      <c r="AZ904" s="35"/>
      <c r="BA904" s="35"/>
      <c r="BB904" s="35"/>
      <c r="BC904" s="35"/>
      <c r="BD904" s="35"/>
      <c r="BE904" s="35"/>
      <c r="BF904" s="35"/>
      <c r="BG904" s="35"/>
      <c r="BH904" s="35"/>
      <c r="BI904" s="35"/>
      <c r="BJ904" s="35"/>
      <c r="BK904" s="35"/>
      <c r="BL904" s="35"/>
      <c r="BM904" s="161"/>
      <c r="BN904" s="161"/>
      <c r="BO904" s="161"/>
      <c r="BP904" s="161"/>
      <c r="BQ904" s="161"/>
      <c r="BR904" s="161"/>
      <c r="BT904" s="161"/>
      <c r="BU904" s="161"/>
    </row>
    <row r="905" spans="49:73" ht="44.25" customHeight="1" x14ac:dyDescent="0.25">
      <c r="AW905" s="35"/>
      <c r="AX905" s="35"/>
      <c r="AY905" s="35"/>
      <c r="AZ905" s="35"/>
      <c r="BA905" s="35"/>
      <c r="BB905" s="35"/>
      <c r="BC905" s="35"/>
      <c r="BD905" s="35"/>
      <c r="BE905" s="35"/>
      <c r="BF905" s="35"/>
      <c r="BG905" s="35"/>
      <c r="BH905" s="35"/>
      <c r="BI905" s="35"/>
      <c r="BJ905" s="35"/>
      <c r="BK905" s="35"/>
      <c r="BL905" s="35"/>
      <c r="BM905" s="161"/>
      <c r="BN905" s="161"/>
      <c r="BO905" s="161"/>
      <c r="BP905" s="161"/>
      <c r="BQ905" s="161"/>
      <c r="BR905" s="161"/>
      <c r="BT905" s="161"/>
      <c r="BU905" s="161"/>
    </row>
    <row r="906" spans="49:73" ht="44.25" customHeight="1" x14ac:dyDescent="0.25">
      <c r="AW906" s="35"/>
      <c r="AX906" s="35"/>
      <c r="AY906" s="35"/>
      <c r="AZ906" s="35"/>
      <c r="BA906" s="35"/>
      <c r="BB906" s="35"/>
      <c r="BC906" s="35"/>
      <c r="BD906" s="35"/>
      <c r="BE906" s="35"/>
      <c r="BF906" s="35"/>
      <c r="BG906" s="35"/>
      <c r="BH906" s="35"/>
      <c r="BI906" s="35"/>
      <c r="BJ906" s="35"/>
      <c r="BK906" s="35"/>
      <c r="BL906" s="35"/>
      <c r="BM906" s="161"/>
      <c r="BN906" s="161"/>
      <c r="BO906" s="161"/>
      <c r="BP906" s="161"/>
      <c r="BQ906" s="161"/>
      <c r="BR906" s="161"/>
      <c r="BT906" s="161"/>
      <c r="BU906" s="161"/>
    </row>
    <row r="907" spans="49:73" ht="44.25" customHeight="1" x14ac:dyDescent="0.25">
      <c r="AW907" s="35"/>
      <c r="AX907" s="35"/>
      <c r="AY907" s="35"/>
      <c r="AZ907" s="35"/>
      <c r="BA907" s="35"/>
      <c r="BB907" s="35"/>
      <c r="BC907" s="35"/>
      <c r="BD907" s="35"/>
      <c r="BE907" s="35"/>
      <c r="BF907" s="35"/>
      <c r="BG907" s="35"/>
      <c r="BH907" s="35"/>
      <c r="BI907" s="35"/>
      <c r="BJ907" s="35"/>
      <c r="BK907" s="35"/>
      <c r="BL907" s="35"/>
      <c r="BM907" s="161"/>
      <c r="BN907" s="161"/>
      <c r="BO907" s="161"/>
      <c r="BP907" s="161"/>
      <c r="BQ907" s="161"/>
      <c r="BR907" s="161"/>
      <c r="BT907" s="161"/>
      <c r="BU907" s="161"/>
    </row>
    <row r="908" spans="49:73" ht="44.25" customHeight="1" x14ac:dyDescent="0.25">
      <c r="AW908" s="35"/>
      <c r="AX908" s="35"/>
      <c r="AY908" s="35"/>
      <c r="AZ908" s="35"/>
      <c r="BA908" s="35"/>
      <c r="BB908" s="35"/>
      <c r="BC908" s="35"/>
      <c r="BD908" s="35"/>
      <c r="BE908" s="35"/>
      <c r="BF908" s="35"/>
      <c r="BG908" s="35"/>
      <c r="BH908" s="35"/>
      <c r="BI908" s="35"/>
      <c r="BJ908" s="35"/>
      <c r="BK908" s="35"/>
      <c r="BL908" s="35"/>
      <c r="BM908" s="161"/>
      <c r="BN908" s="161"/>
      <c r="BO908" s="161"/>
      <c r="BP908" s="161"/>
      <c r="BQ908" s="161"/>
      <c r="BR908" s="161"/>
      <c r="BT908" s="161"/>
      <c r="BU908" s="161"/>
    </row>
    <row r="909" spans="49:73" ht="44.25" customHeight="1" x14ac:dyDescent="0.25">
      <c r="AW909" s="35"/>
      <c r="AX909" s="35"/>
      <c r="AY909" s="35"/>
      <c r="AZ909" s="35"/>
      <c r="BA909" s="35"/>
      <c r="BB909" s="35"/>
      <c r="BC909" s="35"/>
      <c r="BD909" s="35"/>
      <c r="BE909" s="35"/>
      <c r="BF909" s="35"/>
      <c r="BG909" s="35"/>
      <c r="BH909" s="35"/>
      <c r="BI909" s="35"/>
      <c r="BJ909" s="35"/>
      <c r="BK909" s="35"/>
      <c r="BL909" s="35"/>
      <c r="BM909" s="161"/>
      <c r="BN909" s="161"/>
      <c r="BO909" s="161"/>
      <c r="BP909" s="161"/>
      <c r="BQ909" s="161"/>
      <c r="BR909" s="161"/>
      <c r="BT909" s="161"/>
      <c r="BU909" s="161"/>
    </row>
    <row r="910" spans="49:73" ht="44.25" customHeight="1" x14ac:dyDescent="0.25">
      <c r="AW910" s="35"/>
      <c r="AX910" s="35"/>
      <c r="AY910" s="35"/>
      <c r="AZ910" s="35"/>
      <c r="BA910" s="35"/>
      <c r="BB910" s="35"/>
      <c r="BC910" s="35"/>
      <c r="BD910" s="35"/>
      <c r="BE910" s="35"/>
      <c r="BF910" s="35"/>
      <c r="BG910" s="35"/>
      <c r="BH910" s="35"/>
      <c r="BI910" s="35"/>
      <c r="BJ910" s="35"/>
      <c r="BK910" s="35"/>
      <c r="BL910" s="35"/>
      <c r="BM910" s="161"/>
      <c r="BN910" s="161"/>
      <c r="BO910" s="161"/>
      <c r="BP910" s="161"/>
      <c r="BQ910" s="161"/>
      <c r="BR910" s="161"/>
      <c r="BT910" s="161"/>
      <c r="BU910" s="161"/>
    </row>
    <row r="911" spans="49:73" ht="44.25" customHeight="1" x14ac:dyDescent="0.25">
      <c r="AW911" s="35"/>
      <c r="AX911" s="35"/>
      <c r="AY911" s="35"/>
      <c r="AZ911" s="35"/>
      <c r="BA911" s="35"/>
      <c r="BB911" s="35"/>
      <c r="BC911" s="35"/>
      <c r="BD911" s="35"/>
      <c r="BE911" s="35"/>
      <c r="BF911" s="35"/>
      <c r="BG911" s="35"/>
      <c r="BH911" s="35"/>
      <c r="BI911" s="35"/>
      <c r="BJ911" s="35"/>
      <c r="BK911" s="35"/>
      <c r="BL911" s="35"/>
      <c r="BM911" s="161"/>
      <c r="BN911" s="161"/>
      <c r="BO911" s="161"/>
      <c r="BP911" s="161"/>
      <c r="BQ911" s="161"/>
      <c r="BR911" s="161"/>
      <c r="BT911" s="161"/>
      <c r="BU911" s="161"/>
    </row>
    <row r="912" spans="49:73" ht="44.25" customHeight="1" x14ac:dyDescent="0.25">
      <c r="AW912" s="35"/>
      <c r="AX912" s="35"/>
      <c r="AY912" s="35"/>
      <c r="AZ912" s="35"/>
      <c r="BA912" s="35"/>
      <c r="BB912" s="35"/>
      <c r="BC912" s="35"/>
      <c r="BD912" s="35"/>
      <c r="BE912" s="35"/>
      <c r="BF912" s="35"/>
      <c r="BG912" s="35"/>
      <c r="BH912" s="35"/>
      <c r="BI912" s="35"/>
      <c r="BJ912" s="35"/>
      <c r="BK912" s="35"/>
      <c r="BL912" s="35"/>
      <c r="BM912" s="161"/>
      <c r="BN912" s="161"/>
      <c r="BO912" s="161"/>
      <c r="BP912" s="161"/>
      <c r="BQ912" s="161"/>
      <c r="BR912" s="161"/>
      <c r="BT912" s="161"/>
      <c r="BU912" s="161"/>
    </row>
    <row r="913" spans="49:73" ht="44.25" customHeight="1" x14ac:dyDescent="0.25">
      <c r="AW913" s="35"/>
      <c r="AX913" s="35"/>
      <c r="AY913" s="35"/>
      <c r="AZ913" s="35"/>
      <c r="BA913" s="35"/>
      <c r="BB913" s="35"/>
      <c r="BC913" s="35"/>
      <c r="BD913" s="35"/>
      <c r="BE913" s="35"/>
      <c r="BF913" s="35"/>
      <c r="BG913" s="35"/>
      <c r="BH913" s="35"/>
      <c r="BI913" s="35"/>
      <c r="BJ913" s="35"/>
      <c r="BK913" s="35"/>
      <c r="BL913" s="35"/>
      <c r="BM913" s="161"/>
      <c r="BN913" s="161"/>
      <c r="BO913" s="161"/>
      <c r="BP913" s="161"/>
      <c r="BQ913" s="161"/>
      <c r="BR913" s="161"/>
      <c r="BT913" s="161"/>
      <c r="BU913" s="161"/>
    </row>
    <row r="914" spans="49:73" ht="44.25" customHeight="1" x14ac:dyDescent="0.25">
      <c r="AW914" s="35"/>
      <c r="AX914" s="35"/>
      <c r="AY914" s="35"/>
      <c r="AZ914" s="35"/>
      <c r="BA914" s="35"/>
      <c r="BB914" s="35"/>
      <c r="BC914" s="35"/>
      <c r="BD914" s="35"/>
      <c r="BE914" s="35"/>
      <c r="BF914" s="35"/>
      <c r="BG914" s="35"/>
      <c r="BH914" s="35"/>
      <c r="BI914" s="35"/>
      <c r="BJ914" s="35"/>
      <c r="BK914" s="35"/>
      <c r="BL914" s="35"/>
      <c r="BM914" s="161"/>
      <c r="BN914" s="161"/>
      <c r="BO914" s="161"/>
      <c r="BP914" s="161"/>
      <c r="BQ914" s="161"/>
      <c r="BR914" s="161"/>
      <c r="BT914" s="161"/>
      <c r="BU914" s="161"/>
    </row>
    <row r="915" spans="49:73" ht="44.25" customHeight="1" x14ac:dyDescent="0.25">
      <c r="AW915" s="35"/>
      <c r="AX915" s="35"/>
      <c r="AY915" s="35"/>
      <c r="AZ915" s="35"/>
      <c r="BA915" s="35"/>
      <c r="BB915" s="35"/>
      <c r="BC915" s="35"/>
      <c r="BD915" s="35"/>
      <c r="BE915" s="35"/>
      <c r="BF915" s="35"/>
      <c r="BG915" s="35"/>
      <c r="BH915" s="35"/>
      <c r="BI915" s="35"/>
      <c r="BJ915" s="35"/>
      <c r="BK915" s="35"/>
      <c r="BL915" s="35"/>
      <c r="BM915" s="161"/>
      <c r="BN915" s="161"/>
      <c r="BO915" s="161"/>
      <c r="BP915" s="161"/>
      <c r="BQ915" s="161"/>
      <c r="BR915" s="161"/>
      <c r="BT915" s="161"/>
      <c r="BU915" s="161"/>
    </row>
    <row r="916" spans="49:73" ht="44.25" customHeight="1" x14ac:dyDescent="0.25">
      <c r="AW916" s="35"/>
      <c r="AX916" s="35"/>
      <c r="AY916" s="35"/>
      <c r="AZ916" s="35"/>
      <c r="BA916" s="35"/>
      <c r="BB916" s="35"/>
      <c r="BC916" s="35"/>
      <c r="BD916" s="35"/>
      <c r="BE916" s="35"/>
      <c r="BF916" s="35"/>
      <c r="BG916" s="35"/>
      <c r="BH916" s="35"/>
      <c r="BI916" s="35"/>
      <c r="BJ916" s="35"/>
      <c r="BK916" s="35"/>
      <c r="BL916" s="35"/>
      <c r="BM916" s="161"/>
      <c r="BN916" s="161"/>
      <c r="BO916" s="161"/>
      <c r="BP916" s="161"/>
      <c r="BQ916" s="161"/>
      <c r="BR916" s="161"/>
      <c r="BT916" s="161"/>
      <c r="BU916" s="161"/>
    </row>
    <row r="917" spans="49:73" ht="44.25" customHeight="1" x14ac:dyDescent="0.25">
      <c r="AW917" s="35"/>
      <c r="AX917" s="35"/>
      <c r="AY917" s="35"/>
      <c r="AZ917" s="35"/>
      <c r="BA917" s="35"/>
      <c r="BB917" s="35"/>
      <c r="BC917" s="35"/>
      <c r="BD917" s="35"/>
      <c r="BE917" s="35"/>
      <c r="BF917" s="35"/>
      <c r="BG917" s="35"/>
      <c r="BH917" s="35"/>
      <c r="BI917" s="35"/>
      <c r="BJ917" s="35"/>
      <c r="BK917" s="35"/>
      <c r="BL917" s="35"/>
      <c r="BM917" s="161"/>
      <c r="BN917" s="161"/>
      <c r="BO917" s="161"/>
      <c r="BP917" s="161"/>
      <c r="BQ917" s="161"/>
      <c r="BR917" s="161"/>
      <c r="BT917" s="161"/>
      <c r="BU917" s="161"/>
    </row>
    <row r="918" spans="49:73" ht="44.25" customHeight="1" x14ac:dyDescent="0.25">
      <c r="AW918" s="35"/>
      <c r="AX918" s="35"/>
      <c r="AY918" s="35"/>
      <c r="AZ918" s="35"/>
      <c r="BA918" s="35"/>
      <c r="BB918" s="35"/>
      <c r="BC918" s="35"/>
      <c r="BD918" s="35"/>
      <c r="BE918" s="35"/>
      <c r="BF918" s="35"/>
      <c r="BG918" s="35"/>
      <c r="BH918" s="35"/>
      <c r="BI918" s="35"/>
      <c r="BJ918" s="35"/>
      <c r="BK918" s="35"/>
      <c r="BL918" s="35"/>
      <c r="BM918" s="161"/>
      <c r="BN918" s="161"/>
      <c r="BO918" s="161"/>
      <c r="BP918" s="161"/>
      <c r="BQ918" s="161"/>
      <c r="BR918" s="161"/>
      <c r="BT918" s="161"/>
      <c r="BU918" s="161"/>
    </row>
    <row r="919" spans="49:73" ht="44.25" customHeight="1" x14ac:dyDescent="0.25">
      <c r="AW919" s="35"/>
      <c r="AX919" s="35"/>
      <c r="AY919" s="35"/>
      <c r="AZ919" s="35"/>
      <c r="BA919" s="35"/>
      <c r="BB919" s="35"/>
      <c r="BC919" s="35"/>
      <c r="BD919" s="35"/>
      <c r="BE919" s="35"/>
      <c r="BF919" s="35"/>
      <c r="BG919" s="35"/>
      <c r="BH919" s="35"/>
      <c r="BI919" s="35"/>
      <c r="BJ919" s="35"/>
      <c r="BK919" s="35"/>
      <c r="BL919" s="35"/>
      <c r="BM919" s="161"/>
      <c r="BN919" s="161"/>
      <c r="BO919" s="161"/>
      <c r="BP919" s="161"/>
      <c r="BQ919" s="161"/>
      <c r="BR919" s="161"/>
      <c r="BT919" s="161"/>
      <c r="BU919" s="161"/>
    </row>
    <row r="920" spans="49:73" ht="44.25" customHeight="1" x14ac:dyDescent="0.25">
      <c r="AW920" s="35"/>
      <c r="AX920" s="35"/>
      <c r="AY920" s="35"/>
      <c r="AZ920" s="35"/>
      <c r="BA920" s="35"/>
      <c r="BB920" s="35"/>
      <c r="BC920" s="35"/>
      <c r="BD920" s="35"/>
      <c r="BE920" s="35"/>
      <c r="BF920" s="35"/>
      <c r="BG920" s="35"/>
      <c r="BH920" s="35"/>
      <c r="BI920" s="35"/>
      <c r="BJ920" s="35"/>
      <c r="BK920" s="35"/>
      <c r="BL920" s="35"/>
      <c r="BM920" s="161"/>
      <c r="BN920" s="161"/>
      <c r="BO920" s="161"/>
      <c r="BP920" s="161"/>
      <c r="BQ920" s="161"/>
      <c r="BR920" s="161"/>
      <c r="BT920" s="161"/>
      <c r="BU920" s="161"/>
    </row>
    <row r="921" spans="49:73" ht="44.25" customHeight="1" x14ac:dyDescent="0.25">
      <c r="AW921" s="35"/>
      <c r="AX921" s="35"/>
      <c r="AY921" s="35"/>
      <c r="AZ921" s="35"/>
      <c r="BA921" s="35"/>
      <c r="BB921" s="35"/>
      <c r="BC921" s="35"/>
      <c r="BD921" s="35"/>
      <c r="BE921" s="35"/>
      <c r="BF921" s="35"/>
      <c r="BG921" s="35"/>
      <c r="BH921" s="35"/>
      <c r="BI921" s="35"/>
      <c r="BJ921" s="35"/>
      <c r="BK921" s="35"/>
      <c r="BL921" s="35"/>
      <c r="BM921" s="161"/>
      <c r="BN921" s="161"/>
      <c r="BO921" s="161"/>
      <c r="BP921" s="161"/>
      <c r="BQ921" s="161"/>
      <c r="BR921" s="161"/>
      <c r="BT921" s="161"/>
      <c r="BU921" s="161"/>
    </row>
    <row r="922" spans="49:73" ht="44.25" customHeight="1" x14ac:dyDescent="0.25">
      <c r="AW922" s="35"/>
      <c r="AX922" s="35"/>
      <c r="AY922" s="35"/>
      <c r="AZ922" s="35"/>
      <c r="BA922" s="35"/>
      <c r="BB922" s="35"/>
      <c r="BC922" s="35"/>
      <c r="BD922" s="35"/>
      <c r="BE922" s="35"/>
      <c r="BF922" s="35"/>
      <c r="BG922" s="35"/>
      <c r="BH922" s="35"/>
      <c r="BI922" s="35"/>
      <c r="BJ922" s="35"/>
      <c r="BK922" s="35"/>
      <c r="BL922" s="35"/>
      <c r="BM922" s="161"/>
      <c r="BN922" s="161"/>
      <c r="BO922" s="161"/>
      <c r="BP922" s="161"/>
      <c r="BQ922" s="161"/>
      <c r="BR922" s="161"/>
      <c r="BT922" s="161"/>
      <c r="BU922" s="161"/>
    </row>
    <row r="923" spans="49:73" ht="44.25" customHeight="1" x14ac:dyDescent="0.25">
      <c r="AW923" s="35"/>
      <c r="AX923" s="35"/>
      <c r="AY923" s="35"/>
      <c r="AZ923" s="35"/>
      <c r="BA923" s="35"/>
      <c r="BB923" s="35"/>
      <c r="BC923" s="35"/>
      <c r="BD923" s="35"/>
      <c r="BE923" s="35"/>
      <c r="BF923" s="35"/>
      <c r="BG923" s="35"/>
      <c r="BH923" s="35"/>
      <c r="BI923" s="35"/>
      <c r="BJ923" s="35"/>
      <c r="BK923" s="35"/>
      <c r="BL923" s="35"/>
      <c r="BM923" s="161"/>
      <c r="BN923" s="161"/>
      <c r="BO923" s="161"/>
      <c r="BP923" s="161"/>
      <c r="BQ923" s="161"/>
      <c r="BR923" s="161"/>
      <c r="BT923" s="161"/>
      <c r="BU923" s="161"/>
    </row>
    <row r="924" spans="49:73" ht="44.25" customHeight="1" x14ac:dyDescent="0.25">
      <c r="AW924" s="35"/>
      <c r="AX924" s="35"/>
      <c r="AY924" s="35"/>
      <c r="AZ924" s="35"/>
      <c r="BA924" s="35"/>
      <c r="BB924" s="35"/>
      <c r="BC924" s="35"/>
      <c r="BD924" s="35"/>
      <c r="BE924" s="35"/>
      <c r="BF924" s="35"/>
      <c r="BG924" s="35"/>
      <c r="BH924" s="35"/>
      <c r="BI924" s="35"/>
      <c r="BJ924" s="35"/>
      <c r="BK924" s="35"/>
      <c r="BL924" s="35"/>
      <c r="BM924" s="161"/>
      <c r="BN924" s="161"/>
      <c r="BO924" s="161"/>
      <c r="BP924" s="161"/>
      <c r="BQ924" s="161"/>
      <c r="BR924" s="161"/>
      <c r="BT924" s="161"/>
      <c r="BU924" s="161"/>
    </row>
    <row r="925" spans="49:73" ht="44.25" customHeight="1" x14ac:dyDescent="0.25">
      <c r="AW925" s="35"/>
      <c r="AX925" s="35"/>
      <c r="AY925" s="35"/>
      <c r="AZ925" s="35"/>
      <c r="BA925" s="35"/>
      <c r="BB925" s="35"/>
      <c r="BC925" s="35"/>
      <c r="BD925" s="35"/>
      <c r="BE925" s="35"/>
      <c r="BF925" s="35"/>
      <c r="BG925" s="35"/>
      <c r="BH925" s="35"/>
      <c r="BI925" s="35"/>
      <c r="BJ925" s="35"/>
      <c r="BK925" s="35"/>
      <c r="BL925" s="35"/>
      <c r="BM925" s="161"/>
      <c r="BN925" s="161"/>
      <c r="BO925" s="161"/>
      <c r="BP925" s="161"/>
      <c r="BQ925" s="161"/>
      <c r="BR925" s="161"/>
      <c r="BT925" s="161"/>
      <c r="BU925" s="161"/>
    </row>
    <row r="926" spans="49:73" ht="44.25" customHeight="1" x14ac:dyDescent="0.25">
      <c r="AW926" s="35"/>
      <c r="AX926" s="35"/>
      <c r="AY926" s="35"/>
      <c r="AZ926" s="35"/>
      <c r="BA926" s="35"/>
      <c r="BB926" s="35"/>
      <c r="BC926" s="35"/>
      <c r="BD926" s="35"/>
      <c r="BE926" s="35"/>
      <c r="BF926" s="35"/>
      <c r="BG926" s="35"/>
      <c r="BH926" s="35"/>
      <c r="BI926" s="35"/>
      <c r="BJ926" s="35"/>
      <c r="BK926" s="35"/>
      <c r="BL926" s="35"/>
      <c r="BM926" s="161"/>
      <c r="BN926" s="161"/>
      <c r="BO926" s="161"/>
      <c r="BP926" s="161"/>
      <c r="BQ926" s="161"/>
      <c r="BR926" s="161"/>
      <c r="BT926" s="161"/>
      <c r="BU926" s="161"/>
    </row>
    <row r="927" spans="49:73" ht="44.25" customHeight="1" x14ac:dyDescent="0.25">
      <c r="AW927" s="35"/>
      <c r="AX927" s="35"/>
      <c r="AY927" s="35"/>
      <c r="AZ927" s="35"/>
      <c r="BA927" s="35"/>
      <c r="BB927" s="35"/>
      <c r="BC927" s="35"/>
      <c r="BD927" s="35"/>
      <c r="BE927" s="35"/>
      <c r="BF927" s="35"/>
      <c r="BG927" s="35"/>
      <c r="BH927" s="35"/>
      <c r="BI927" s="35"/>
      <c r="BJ927" s="35"/>
      <c r="BK927" s="35"/>
      <c r="BL927" s="35"/>
      <c r="BM927" s="161"/>
      <c r="BN927" s="161"/>
      <c r="BO927" s="161"/>
      <c r="BP927" s="161"/>
      <c r="BQ927" s="161"/>
      <c r="BR927" s="161"/>
      <c r="BT927" s="161"/>
      <c r="BU927" s="161"/>
    </row>
    <row r="928" spans="49:73" ht="44.25" customHeight="1" x14ac:dyDescent="0.25">
      <c r="AW928" s="35"/>
      <c r="AX928" s="35"/>
      <c r="AY928" s="35"/>
      <c r="AZ928" s="35"/>
      <c r="BA928" s="35"/>
      <c r="BB928" s="35"/>
      <c r="BC928" s="35"/>
      <c r="BD928" s="35"/>
      <c r="BE928" s="35"/>
      <c r="BF928" s="35"/>
      <c r="BG928" s="35"/>
      <c r="BH928" s="35"/>
      <c r="BI928" s="35"/>
      <c r="BJ928" s="35"/>
      <c r="BK928" s="35"/>
      <c r="BL928" s="35"/>
      <c r="BM928" s="161"/>
      <c r="BN928" s="161"/>
      <c r="BO928" s="161"/>
      <c r="BP928" s="161"/>
      <c r="BQ928" s="161"/>
      <c r="BR928" s="161"/>
      <c r="BT928" s="161"/>
      <c r="BU928" s="161"/>
    </row>
    <row r="929" spans="49:73" ht="44.25" customHeight="1" x14ac:dyDescent="0.25">
      <c r="AW929" s="35"/>
      <c r="AX929" s="35"/>
      <c r="AY929" s="35"/>
      <c r="AZ929" s="35"/>
      <c r="BA929" s="35"/>
      <c r="BB929" s="35"/>
      <c r="BC929" s="35"/>
      <c r="BD929" s="35"/>
      <c r="BE929" s="35"/>
      <c r="BF929" s="35"/>
      <c r="BG929" s="35"/>
      <c r="BH929" s="35"/>
      <c r="BI929" s="35"/>
      <c r="BJ929" s="35"/>
      <c r="BK929" s="35"/>
      <c r="BL929" s="35"/>
      <c r="BM929" s="161"/>
      <c r="BN929" s="161"/>
      <c r="BO929" s="161"/>
      <c r="BP929" s="161"/>
      <c r="BQ929" s="161"/>
      <c r="BR929" s="161"/>
      <c r="BT929" s="161"/>
      <c r="BU929" s="161"/>
    </row>
    <row r="930" spans="49:73" ht="44.25" customHeight="1" x14ac:dyDescent="0.25">
      <c r="AW930" s="35"/>
      <c r="AX930" s="35"/>
      <c r="AY930" s="35"/>
      <c r="AZ930" s="35"/>
      <c r="BA930" s="35"/>
      <c r="BB930" s="35"/>
      <c r="BC930" s="35"/>
      <c r="BD930" s="35"/>
      <c r="BE930" s="35"/>
      <c r="BF930" s="35"/>
      <c r="BG930" s="35"/>
      <c r="BH930" s="35"/>
      <c r="BI930" s="35"/>
      <c r="BJ930" s="35"/>
      <c r="BK930" s="35"/>
      <c r="BL930" s="35"/>
      <c r="BM930" s="161"/>
      <c r="BN930" s="161"/>
      <c r="BO930" s="161"/>
      <c r="BP930" s="161"/>
      <c r="BQ930" s="161"/>
      <c r="BR930" s="161"/>
      <c r="BT930" s="161"/>
      <c r="BU930" s="161"/>
    </row>
    <row r="931" spans="49:73" ht="44.25" customHeight="1" x14ac:dyDescent="0.25">
      <c r="AW931" s="35"/>
      <c r="AX931" s="35"/>
      <c r="AY931" s="35"/>
      <c r="AZ931" s="35"/>
      <c r="BA931" s="35"/>
      <c r="BB931" s="35"/>
      <c r="BC931" s="35"/>
      <c r="BD931" s="35"/>
      <c r="BE931" s="35"/>
      <c r="BF931" s="35"/>
      <c r="BG931" s="35"/>
      <c r="BH931" s="35"/>
      <c r="BI931" s="35"/>
      <c r="BJ931" s="35"/>
      <c r="BK931" s="35"/>
      <c r="BL931" s="35"/>
      <c r="BM931" s="161"/>
      <c r="BN931" s="161"/>
      <c r="BO931" s="161"/>
      <c r="BP931" s="161"/>
      <c r="BQ931" s="161"/>
      <c r="BR931" s="161"/>
      <c r="BT931" s="161"/>
      <c r="BU931" s="161"/>
    </row>
    <row r="932" spans="49:73" ht="44.25" customHeight="1" x14ac:dyDescent="0.25">
      <c r="AW932" s="35"/>
      <c r="AX932" s="35"/>
      <c r="AY932" s="35"/>
      <c r="AZ932" s="35"/>
      <c r="BA932" s="35"/>
      <c r="BB932" s="35"/>
      <c r="BC932" s="35"/>
      <c r="BD932" s="35"/>
      <c r="BE932" s="35"/>
      <c r="BF932" s="35"/>
      <c r="BG932" s="35"/>
      <c r="BH932" s="35"/>
      <c r="BI932" s="35"/>
      <c r="BJ932" s="35"/>
      <c r="BK932" s="35"/>
      <c r="BL932" s="35"/>
      <c r="BM932" s="161"/>
      <c r="BN932" s="161"/>
      <c r="BO932" s="161"/>
      <c r="BP932" s="161"/>
      <c r="BQ932" s="161"/>
      <c r="BR932" s="161"/>
      <c r="BT932" s="161"/>
      <c r="BU932" s="161"/>
    </row>
    <row r="933" spans="49:73" ht="44.25" customHeight="1" x14ac:dyDescent="0.25">
      <c r="AW933" s="35"/>
      <c r="AX933" s="35"/>
      <c r="AY933" s="35"/>
      <c r="AZ933" s="35"/>
      <c r="BA933" s="35"/>
      <c r="BB933" s="35"/>
      <c r="BC933" s="35"/>
      <c r="BD933" s="35"/>
      <c r="BE933" s="35"/>
      <c r="BF933" s="35"/>
      <c r="BG933" s="35"/>
      <c r="BH933" s="35"/>
      <c r="BI933" s="35"/>
      <c r="BJ933" s="35"/>
      <c r="BK933" s="35"/>
      <c r="BL933" s="35"/>
      <c r="BM933" s="161"/>
      <c r="BN933" s="161"/>
      <c r="BO933" s="161"/>
      <c r="BP933" s="161"/>
      <c r="BQ933" s="161"/>
      <c r="BR933" s="161"/>
      <c r="BT933" s="161"/>
      <c r="BU933" s="161"/>
    </row>
    <row r="934" spans="49:73" ht="44.25" customHeight="1" x14ac:dyDescent="0.25">
      <c r="AW934" s="35"/>
      <c r="AX934" s="35"/>
      <c r="AY934" s="35"/>
      <c r="AZ934" s="35"/>
      <c r="BA934" s="35"/>
      <c r="BB934" s="35"/>
      <c r="BC934" s="35"/>
      <c r="BD934" s="35"/>
      <c r="BE934" s="35"/>
      <c r="BF934" s="35"/>
      <c r="BG934" s="35"/>
      <c r="BH934" s="35"/>
      <c r="BI934" s="35"/>
      <c r="BJ934" s="35"/>
      <c r="BK934" s="35"/>
      <c r="BL934" s="35"/>
      <c r="BM934" s="161"/>
      <c r="BN934" s="161"/>
      <c r="BO934" s="161"/>
      <c r="BP934" s="161"/>
      <c r="BQ934" s="161"/>
      <c r="BR934" s="161"/>
      <c r="BT934" s="161"/>
      <c r="BU934" s="161"/>
    </row>
    <row r="935" spans="49:73" ht="44.25" customHeight="1" x14ac:dyDescent="0.25">
      <c r="AW935" s="35"/>
      <c r="AX935" s="35"/>
      <c r="AY935" s="35"/>
      <c r="AZ935" s="35"/>
      <c r="BA935" s="35"/>
      <c r="BB935" s="35"/>
      <c r="BC935" s="35"/>
      <c r="BD935" s="35"/>
      <c r="BE935" s="35"/>
      <c r="BF935" s="35"/>
      <c r="BG935" s="35"/>
      <c r="BH935" s="35"/>
      <c r="BI935" s="35"/>
      <c r="BJ935" s="35"/>
      <c r="BK935" s="35"/>
      <c r="BL935" s="35"/>
      <c r="BM935" s="161"/>
      <c r="BN935" s="161"/>
      <c r="BO935" s="161"/>
      <c r="BP935" s="161"/>
      <c r="BQ935" s="161"/>
      <c r="BR935" s="161"/>
      <c r="BT935" s="161"/>
      <c r="BU935" s="161"/>
    </row>
    <row r="936" spans="49:73" ht="44.25" customHeight="1" x14ac:dyDescent="0.25">
      <c r="AW936" s="35"/>
      <c r="AX936" s="35"/>
      <c r="AY936" s="35"/>
      <c r="AZ936" s="35"/>
      <c r="BA936" s="35"/>
      <c r="BB936" s="35"/>
      <c r="BC936" s="35"/>
      <c r="BD936" s="35"/>
      <c r="BE936" s="35"/>
      <c r="BF936" s="35"/>
      <c r="BG936" s="35"/>
      <c r="BH936" s="35"/>
      <c r="BI936" s="35"/>
      <c r="BJ936" s="35"/>
      <c r="BK936" s="35"/>
      <c r="BL936" s="35"/>
      <c r="BM936" s="161"/>
      <c r="BN936" s="161"/>
      <c r="BO936" s="161"/>
      <c r="BP936" s="161"/>
      <c r="BQ936" s="161"/>
      <c r="BR936" s="161"/>
      <c r="BT936" s="161"/>
      <c r="BU936" s="161"/>
    </row>
    <row r="937" spans="49:73" ht="44.25" customHeight="1" x14ac:dyDescent="0.25">
      <c r="AW937" s="35"/>
      <c r="AX937" s="35"/>
      <c r="AY937" s="35"/>
      <c r="AZ937" s="35"/>
      <c r="BA937" s="35"/>
      <c r="BB937" s="35"/>
      <c r="BC937" s="35"/>
      <c r="BD937" s="35"/>
      <c r="BE937" s="35"/>
      <c r="BF937" s="35"/>
      <c r="BG937" s="35"/>
      <c r="BH937" s="35"/>
      <c r="BI937" s="35"/>
      <c r="BJ937" s="35"/>
      <c r="BK937" s="35"/>
      <c r="BL937" s="35"/>
      <c r="BM937" s="161"/>
      <c r="BN937" s="161"/>
      <c r="BO937" s="161"/>
      <c r="BP937" s="161"/>
      <c r="BQ937" s="161"/>
      <c r="BR937" s="161"/>
      <c r="BT937" s="161"/>
      <c r="BU937" s="161"/>
    </row>
    <row r="938" spans="49:73" ht="44.25" customHeight="1" x14ac:dyDescent="0.25">
      <c r="AW938" s="35"/>
      <c r="AX938" s="35"/>
      <c r="AY938" s="35"/>
      <c r="AZ938" s="35"/>
      <c r="BA938" s="35"/>
      <c r="BB938" s="35"/>
      <c r="BC938" s="35"/>
      <c r="BD938" s="35"/>
      <c r="BE938" s="35"/>
      <c r="BF938" s="35"/>
      <c r="BG938" s="35"/>
      <c r="BH938" s="35"/>
      <c r="BI938" s="35"/>
      <c r="BJ938" s="35"/>
      <c r="BK938" s="35"/>
      <c r="BL938" s="35"/>
      <c r="BM938" s="161"/>
      <c r="BN938" s="161"/>
      <c r="BO938" s="161"/>
      <c r="BP938" s="161"/>
      <c r="BQ938" s="161"/>
      <c r="BR938" s="161"/>
      <c r="BT938" s="161"/>
      <c r="BU938" s="161"/>
    </row>
    <row r="939" spans="49:73" ht="44.25" customHeight="1" x14ac:dyDescent="0.25">
      <c r="AW939" s="35"/>
      <c r="AX939" s="35"/>
      <c r="AY939" s="35"/>
      <c r="AZ939" s="35"/>
      <c r="BA939" s="35"/>
      <c r="BB939" s="35"/>
      <c r="BC939" s="35"/>
      <c r="BD939" s="35"/>
      <c r="BE939" s="35"/>
      <c r="BF939" s="35"/>
      <c r="BG939" s="35"/>
      <c r="BH939" s="35"/>
      <c r="BI939" s="35"/>
      <c r="BJ939" s="35"/>
      <c r="BK939" s="35"/>
      <c r="BL939" s="35"/>
      <c r="BM939" s="161"/>
      <c r="BN939" s="161"/>
      <c r="BO939" s="161"/>
      <c r="BP939" s="161"/>
      <c r="BQ939" s="161"/>
      <c r="BR939" s="161"/>
      <c r="BT939" s="161"/>
      <c r="BU939" s="161"/>
    </row>
    <row r="940" spans="49:73" ht="44.25" customHeight="1" x14ac:dyDescent="0.25">
      <c r="AW940" s="35"/>
      <c r="AX940" s="35"/>
      <c r="AY940" s="35"/>
      <c r="AZ940" s="35"/>
      <c r="BA940" s="35"/>
      <c r="BB940" s="35"/>
      <c r="BC940" s="35"/>
      <c r="BD940" s="35"/>
      <c r="BE940" s="35"/>
      <c r="BF940" s="35"/>
      <c r="BG940" s="35"/>
      <c r="BH940" s="35"/>
      <c r="BI940" s="35"/>
      <c r="BJ940" s="35"/>
      <c r="BK940" s="35"/>
      <c r="BL940" s="35"/>
      <c r="BM940" s="161"/>
      <c r="BN940" s="161"/>
      <c r="BO940" s="161"/>
      <c r="BP940" s="161"/>
      <c r="BQ940" s="161"/>
      <c r="BR940" s="161"/>
      <c r="BT940" s="161"/>
      <c r="BU940" s="161"/>
    </row>
    <row r="941" spans="49:73" ht="44.25" customHeight="1" x14ac:dyDescent="0.25">
      <c r="AW941" s="35"/>
      <c r="AX941" s="35"/>
      <c r="AY941" s="35"/>
      <c r="AZ941" s="35"/>
      <c r="BA941" s="35"/>
      <c r="BB941" s="35"/>
      <c r="BC941" s="35"/>
      <c r="BD941" s="35"/>
      <c r="BE941" s="35"/>
      <c r="BF941" s="35"/>
      <c r="BG941" s="35"/>
      <c r="BH941" s="35"/>
      <c r="BI941" s="35"/>
      <c r="BJ941" s="35"/>
      <c r="BK941" s="35"/>
      <c r="BL941" s="35"/>
      <c r="BM941" s="161"/>
      <c r="BN941" s="161"/>
      <c r="BO941" s="161"/>
      <c r="BP941" s="161"/>
      <c r="BQ941" s="161"/>
      <c r="BR941" s="161"/>
      <c r="BT941" s="161"/>
      <c r="BU941" s="161"/>
    </row>
    <row r="942" spans="49:73" ht="44.25" customHeight="1" x14ac:dyDescent="0.25">
      <c r="AW942" s="35"/>
      <c r="AX942" s="35"/>
      <c r="AY942" s="35"/>
      <c r="AZ942" s="35"/>
      <c r="BA942" s="35"/>
      <c r="BB942" s="35"/>
      <c r="BC942" s="35"/>
      <c r="BD942" s="35"/>
      <c r="BE942" s="35"/>
      <c r="BF942" s="35"/>
      <c r="BG942" s="35"/>
      <c r="BH942" s="35"/>
      <c r="BI942" s="35"/>
      <c r="BJ942" s="35"/>
      <c r="BK942" s="35"/>
      <c r="BL942" s="35"/>
      <c r="BM942" s="161"/>
      <c r="BN942" s="161"/>
      <c r="BO942" s="161"/>
      <c r="BP942" s="161"/>
      <c r="BQ942" s="161"/>
      <c r="BR942" s="161"/>
      <c r="BT942" s="161"/>
      <c r="BU942" s="161"/>
    </row>
    <row r="943" spans="49:73" ht="44.25" customHeight="1" x14ac:dyDescent="0.25">
      <c r="AW943" s="35"/>
      <c r="AX943" s="35"/>
      <c r="AY943" s="35"/>
      <c r="AZ943" s="35"/>
      <c r="BA943" s="35"/>
      <c r="BB943" s="35"/>
      <c r="BC943" s="35"/>
      <c r="BD943" s="35"/>
      <c r="BE943" s="35"/>
      <c r="BF943" s="35"/>
      <c r="BG943" s="35"/>
      <c r="BH943" s="35"/>
      <c r="BI943" s="35"/>
      <c r="BJ943" s="35"/>
      <c r="BK943" s="35"/>
      <c r="BL943" s="35"/>
      <c r="BM943" s="161"/>
      <c r="BN943" s="161"/>
      <c r="BO943" s="161"/>
      <c r="BP943" s="161"/>
      <c r="BQ943" s="161"/>
      <c r="BR943" s="161"/>
      <c r="BT943" s="161"/>
      <c r="BU943" s="161"/>
    </row>
    <row r="944" spans="49:73" ht="44.25" customHeight="1" x14ac:dyDescent="0.25">
      <c r="AW944" s="35"/>
      <c r="AX944" s="35"/>
      <c r="AY944" s="35"/>
      <c r="AZ944" s="35"/>
      <c r="BA944" s="35"/>
      <c r="BB944" s="35"/>
      <c r="BC944" s="35"/>
      <c r="BD944" s="35"/>
      <c r="BE944" s="35"/>
      <c r="BF944" s="35"/>
      <c r="BG944" s="35"/>
      <c r="BH944" s="35"/>
      <c r="BI944" s="35"/>
      <c r="BJ944" s="35"/>
      <c r="BK944" s="35"/>
      <c r="BL944" s="35"/>
      <c r="BM944" s="161"/>
      <c r="BN944" s="161"/>
      <c r="BO944" s="161"/>
      <c r="BP944" s="161"/>
      <c r="BQ944" s="161"/>
      <c r="BR944" s="161"/>
      <c r="BT944" s="161"/>
      <c r="BU944" s="161"/>
    </row>
    <row r="945" spans="49:73" ht="44.25" customHeight="1" x14ac:dyDescent="0.25">
      <c r="AW945" s="35"/>
      <c r="AX945" s="35"/>
      <c r="AY945" s="35"/>
      <c r="AZ945" s="35"/>
      <c r="BA945" s="35"/>
      <c r="BB945" s="35"/>
      <c r="BC945" s="35"/>
      <c r="BD945" s="35"/>
      <c r="BE945" s="35"/>
      <c r="BF945" s="35"/>
      <c r="BG945" s="35"/>
      <c r="BH945" s="35"/>
      <c r="BI945" s="35"/>
      <c r="BJ945" s="35"/>
      <c r="BK945" s="35"/>
      <c r="BL945" s="35"/>
      <c r="BM945" s="161"/>
      <c r="BN945" s="161"/>
      <c r="BO945" s="161"/>
      <c r="BP945" s="161"/>
      <c r="BQ945" s="161"/>
      <c r="BR945" s="161"/>
      <c r="BT945" s="161"/>
      <c r="BU945" s="161"/>
    </row>
    <row r="946" spans="49:73" ht="44.25" customHeight="1" x14ac:dyDescent="0.25">
      <c r="AW946" s="35"/>
      <c r="AX946" s="35"/>
      <c r="AY946" s="35"/>
      <c r="AZ946" s="35"/>
      <c r="BA946" s="35"/>
      <c r="BB946" s="35"/>
      <c r="BC946" s="35"/>
      <c r="BD946" s="35"/>
      <c r="BE946" s="35"/>
      <c r="BF946" s="35"/>
      <c r="BG946" s="35"/>
      <c r="BH946" s="35"/>
      <c r="BI946" s="35"/>
      <c r="BJ946" s="35"/>
      <c r="BK946" s="35"/>
      <c r="BL946" s="35"/>
      <c r="BM946" s="161"/>
      <c r="BN946" s="161"/>
      <c r="BO946" s="161"/>
      <c r="BP946" s="161"/>
      <c r="BQ946" s="161"/>
      <c r="BR946" s="161"/>
      <c r="BT946" s="161"/>
      <c r="BU946" s="161"/>
    </row>
    <row r="947" spans="49:73" ht="44.25" customHeight="1" x14ac:dyDescent="0.25">
      <c r="AW947" s="35"/>
      <c r="AX947" s="35"/>
      <c r="AY947" s="35"/>
      <c r="AZ947" s="35"/>
      <c r="BA947" s="35"/>
      <c r="BB947" s="35"/>
      <c r="BC947" s="35"/>
      <c r="BD947" s="35"/>
      <c r="BE947" s="35"/>
      <c r="BF947" s="35"/>
      <c r="BG947" s="35"/>
      <c r="BH947" s="35"/>
      <c r="BI947" s="35"/>
      <c r="BJ947" s="35"/>
      <c r="BK947" s="35"/>
      <c r="BL947" s="35"/>
      <c r="BM947" s="161"/>
      <c r="BN947" s="161"/>
      <c r="BO947" s="161"/>
      <c r="BP947" s="161"/>
      <c r="BQ947" s="161"/>
      <c r="BR947" s="161"/>
      <c r="BT947" s="161"/>
      <c r="BU947" s="161"/>
    </row>
    <row r="948" spans="49:73" ht="44.25" customHeight="1" x14ac:dyDescent="0.25">
      <c r="AW948" s="35"/>
      <c r="AX948" s="35"/>
      <c r="AY948" s="35"/>
      <c r="AZ948" s="35"/>
      <c r="BA948" s="35"/>
      <c r="BB948" s="35"/>
      <c r="BC948" s="35"/>
      <c r="BD948" s="35"/>
      <c r="BE948" s="35"/>
      <c r="BF948" s="35"/>
      <c r="BG948" s="35"/>
      <c r="BH948" s="35"/>
      <c r="BI948" s="35"/>
      <c r="BJ948" s="35"/>
      <c r="BK948" s="35"/>
      <c r="BL948" s="35"/>
      <c r="BM948" s="161"/>
      <c r="BN948" s="161"/>
      <c r="BO948" s="161"/>
      <c r="BP948" s="161"/>
      <c r="BQ948" s="161"/>
      <c r="BR948" s="161"/>
      <c r="BT948" s="161"/>
      <c r="BU948" s="161"/>
    </row>
    <row r="949" spans="49:73" ht="44.25" customHeight="1" x14ac:dyDescent="0.25">
      <c r="AW949" s="35"/>
      <c r="AX949" s="35"/>
      <c r="AY949" s="35"/>
      <c r="AZ949" s="35"/>
      <c r="BA949" s="35"/>
      <c r="BB949" s="35"/>
      <c r="BC949" s="35"/>
      <c r="BD949" s="35"/>
      <c r="BE949" s="35"/>
      <c r="BF949" s="35"/>
      <c r="BG949" s="35"/>
      <c r="BH949" s="35"/>
      <c r="BI949" s="35"/>
      <c r="BJ949" s="35"/>
      <c r="BK949" s="35"/>
      <c r="BL949" s="35"/>
      <c r="BM949" s="161"/>
      <c r="BN949" s="161"/>
      <c r="BO949" s="161"/>
      <c r="BP949" s="161"/>
      <c r="BQ949" s="161"/>
      <c r="BR949" s="161"/>
      <c r="BT949" s="161"/>
      <c r="BU949" s="161"/>
    </row>
    <row r="950" spans="49:73" ht="44.25" customHeight="1" x14ac:dyDescent="0.25">
      <c r="AW950" s="35"/>
      <c r="AX950" s="35"/>
      <c r="AY950" s="35"/>
      <c r="AZ950" s="35"/>
      <c r="BA950" s="35"/>
      <c r="BB950" s="35"/>
      <c r="BC950" s="35"/>
      <c r="BD950" s="35"/>
      <c r="BE950" s="35"/>
      <c r="BF950" s="35"/>
      <c r="BG950" s="35"/>
      <c r="BH950" s="35"/>
      <c r="BI950" s="35"/>
      <c r="BJ950" s="35"/>
      <c r="BK950" s="35"/>
      <c r="BL950" s="35"/>
      <c r="BM950" s="161"/>
      <c r="BN950" s="161"/>
      <c r="BO950" s="161"/>
      <c r="BP950" s="161"/>
      <c r="BQ950" s="161"/>
      <c r="BR950" s="161"/>
      <c r="BT950" s="161"/>
      <c r="BU950" s="161"/>
    </row>
    <row r="951" spans="49:73" ht="44.25" customHeight="1" x14ac:dyDescent="0.25">
      <c r="AW951" s="35"/>
      <c r="AX951" s="35"/>
      <c r="AY951" s="35"/>
      <c r="AZ951" s="35"/>
      <c r="BA951" s="35"/>
      <c r="BB951" s="35"/>
      <c r="BC951" s="35"/>
      <c r="BD951" s="35"/>
      <c r="BE951" s="35"/>
      <c r="BF951" s="35"/>
      <c r="BG951" s="35"/>
      <c r="BH951" s="35"/>
      <c r="BI951" s="35"/>
      <c r="BJ951" s="35"/>
      <c r="BK951" s="35"/>
      <c r="BL951" s="35"/>
      <c r="BM951" s="161"/>
      <c r="BN951" s="161"/>
      <c r="BO951" s="161"/>
      <c r="BP951" s="161"/>
      <c r="BQ951" s="161"/>
      <c r="BR951" s="161"/>
      <c r="BT951" s="161"/>
      <c r="BU951" s="161"/>
    </row>
    <row r="952" spans="49:73" ht="44.25" customHeight="1" x14ac:dyDescent="0.25">
      <c r="AW952" s="35"/>
      <c r="AX952" s="35"/>
      <c r="AY952" s="35"/>
      <c r="AZ952" s="35"/>
      <c r="BA952" s="35"/>
      <c r="BB952" s="35"/>
      <c r="BC952" s="35"/>
      <c r="BD952" s="35"/>
      <c r="BE952" s="35"/>
      <c r="BF952" s="35"/>
      <c r="BG952" s="35"/>
      <c r="BH952" s="35"/>
      <c r="BI952" s="35"/>
      <c r="BJ952" s="35"/>
      <c r="BK952" s="35"/>
      <c r="BL952" s="35"/>
      <c r="BM952" s="161"/>
      <c r="BN952" s="161"/>
      <c r="BO952" s="161"/>
      <c r="BP952" s="161"/>
      <c r="BQ952" s="161"/>
      <c r="BR952" s="161"/>
      <c r="BT952" s="161"/>
      <c r="BU952" s="161"/>
    </row>
    <row r="953" spans="49:73" ht="44.25" customHeight="1" x14ac:dyDescent="0.25">
      <c r="AW953" s="35"/>
      <c r="AX953" s="35"/>
      <c r="AY953" s="35"/>
      <c r="AZ953" s="35"/>
      <c r="BA953" s="35"/>
      <c r="BB953" s="35"/>
      <c r="BC953" s="35"/>
      <c r="BD953" s="35"/>
      <c r="BE953" s="35"/>
      <c r="BF953" s="35"/>
      <c r="BG953" s="35"/>
      <c r="BH953" s="35"/>
      <c r="BI953" s="35"/>
      <c r="BJ953" s="35"/>
      <c r="BK953" s="35"/>
      <c r="BL953" s="35"/>
      <c r="BM953" s="161"/>
      <c r="BN953" s="161"/>
      <c r="BO953" s="161"/>
      <c r="BP953" s="161"/>
      <c r="BQ953" s="161"/>
      <c r="BR953" s="161"/>
      <c r="BT953" s="161"/>
      <c r="BU953" s="161"/>
    </row>
    <row r="954" spans="49:73" ht="44.25" customHeight="1" x14ac:dyDescent="0.25">
      <c r="AW954" s="35"/>
      <c r="AX954" s="35"/>
      <c r="AY954" s="35"/>
      <c r="AZ954" s="35"/>
      <c r="BA954" s="35"/>
      <c r="BB954" s="35"/>
      <c r="BC954" s="35"/>
      <c r="BD954" s="35"/>
      <c r="BE954" s="35"/>
      <c r="BF954" s="35"/>
      <c r="BG954" s="35"/>
      <c r="BH954" s="35"/>
      <c r="BI954" s="35"/>
      <c r="BJ954" s="35"/>
      <c r="BK954" s="35"/>
      <c r="BL954" s="35"/>
      <c r="BM954" s="161"/>
      <c r="BN954" s="161"/>
      <c r="BO954" s="161"/>
      <c r="BP954" s="161"/>
      <c r="BQ954" s="161"/>
      <c r="BR954" s="161"/>
      <c r="BT954" s="161"/>
      <c r="BU954" s="161"/>
    </row>
    <row r="955" spans="49:73" ht="44.25" customHeight="1" x14ac:dyDescent="0.25">
      <c r="AW955" s="35"/>
      <c r="AX955" s="35"/>
      <c r="AY955" s="35"/>
      <c r="AZ955" s="35"/>
      <c r="BA955" s="35"/>
      <c r="BB955" s="35"/>
      <c r="BC955" s="35"/>
      <c r="BD955" s="35"/>
      <c r="BE955" s="35"/>
      <c r="BF955" s="35"/>
      <c r="BG955" s="35"/>
      <c r="BH955" s="35"/>
      <c r="BI955" s="35"/>
      <c r="BJ955" s="35"/>
      <c r="BK955" s="35"/>
      <c r="BL955" s="35"/>
      <c r="BM955" s="161"/>
      <c r="BN955" s="161"/>
      <c r="BO955" s="161"/>
      <c r="BP955" s="161"/>
      <c r="BQ955" s="161"/>
      <c r="BR955" s="161"/>
      <c r="BT955" s="161"/>
      <c r="BU955" s="161"/>
    </row>
    <row r="956" spans="49:73" ht="44.25" customHeight="1" x14ac:dyDescent="0.25">
      <c r="AW956" s="35"/>
      <c r="AX956" s="35"/>
      <c r="AY956" s="35"/>
      <c r="AZ956" s="35"/>
      <c r="BA956" s="35"/>
      <c r="BB956" s="35"/>
      <c r="BC956" s="35"/>
      <c r="BD956" s="35"/>
      <c r="BE956" s="35"/>
      <c r="BF956" s="35"/>
      <c r="BG956" s="35"/>
      <c r="BH956" s="35"/>
      <c r="BI956" s="35"/>
      <c r="BJ956" s="35"/>
      <c r="BK956" s="35"/>
      <c r="BL956" s="35"/>
      <c r="BM956" s="161"/>
      <c r="BN956" s="161"/>
      <c r="BO956" s="161"/>
      <c r="BP956" s="161"/>
      <c r="BQ956" s="161"/>
      <c r="BR956" s="161"/>
      <c r="BT956" s="161"/>
      <c r="BU956" s="161"/>
    </row>
    <row r="957" spans="49:73" ht="44.25" customHeight="1" x14ac:dyDescent="0.25">
      <c r="AW957" s="35"/>
      <c r="AX957" s="35"/>
      <c r="AY957" s="35"/>
      <c r="AZ957" s="35"/>
      <c r="BA957" s="35"/>
      <c r="BB957" s="35"/>
      <c r="BC957" s="35"/>
      <c r="BD957" s="35"/>
      <c r="BE957" s="35"/>
      <c r="BF957" s="35"/>
      <c r="BG957" s="35"/>
      <c r="BH957" s="35"/>
      <c r="BI957" s="35"/>
      <c r="BJ957" s="35"/>
      <c r="BK957" s="35"/>
      <c r="BL957" s="35"/>
      <c r="BM957" s="161"/>
      <c r="BN957" s="161"/>
      <c r="BO957" s="161"/>
      <c r="BP957" s="161"/>
      <c r="BQ957" s="161"/>
      <c r="BR957" s="161"/>
      <c r="BT957" s="161"/>
      <c r="BU957" s="161"/>
    </row>
    <row r="958" spans="49:73" ht="44.25" customHeight="1" x14ac:dyDescent="0.25">
      <c r="AW958" s="35"/>
      <c r="AX958" s="35"/>
      <c r="AY958" s="35"/>
      <c r="AZ958" s="35"/>
      <c r="BA958" s="35"/>
      <c r="BB958" s="35"/>
      <c r="BC958" s="35"/>
      <c r="BD958" s="35"/>
      <c r="BE958" s="35"/>
      <c r="BF958" s="35"/>
      <c r="BG958" s="35"/>
      <c r="BH958" s="35"/>
      <c r="BI958" s="35"/>
      <c r="BJ958" s="35"/>
      <c r="BK958" s="35"/>
      <c r="BL958" s="35"/>
      <c r="BM958" s="161"/>
      <c r="BN958" s="161"/>
      <c r="BO958" s="161"/>
      <c r="BP958" s="161"/>
      <c r="BQ958" s="161"/>
      <c r="BR958" s="161"/>
      <c r="BT958" s="161"/>
      <c r="BU958" s="161"/>
    </row>
    <row r="959" spans="49:73" ht="44.25" customHeight="1" x14ac:dyDescent="0.25">
      <c r="AW959" s="35"/>
      <c r="AX959" s="35"/>
      <c r="AY959" s="35"/>
      <c r="AZ959" s="35"/>
      <c r="BA959" s="35"/>
      <c r="BB959" s="35"/>
      <c r="BC959" s="35"/>
      <c r="BD959" s="35"/>
      <c r="BE959" s="35"/>
      <c r="BF959" s="35"/>
      <c r="BG959" s="35"/>
      <c r="BH959" s="35"/>
      <c r="BI959" s="35"/>
      <c r="BJ959" s="35"/>
      <c r="BK959" s="35"/>
      <c r="BL959" s="35"/>
      <c r="BM959" s="161"/>
      <c r="BN959" s="161"/>
      <c r="BO959" s="161"/>
      <c r="BP959" s="161"/>
      <c r="BQ959" s="161"/>
      <c r="BR959" s="161"/>
      <c r="BT959" s="161"/>
      <c r="BU959" s="161"/>
    </row>
    <row r="960" spans="49:73" ht="44.25" customHeight="1" x14ac:dyDescent="0.25">
      <c r="AW960" s="35"/>
      <c r="AX960" s="35"/>
      <c r="AY960" s="35"/>
      <c r="AZ960" s="35"/>
      <c r="BA960" s="35"/>
      <c r="BB960" s="35"/>
      <c r="BC960" s="35"/>
      <c r="BD960" s="35"/>
      <c r="BE960" s="35"/>
      <c r="BF960" s="35"/>
      <c r="BG960" s="35"/>
      <c r="BH960" s="35"/>
      <c r="BI960" s="35"/>
      <c r="BJ960" s="35"/>
      <c r="BK960" s="35"/>
      <c r="BL960" s="35"/>
      <c r="BM960" s="161"/>
      <c r="BN960" s="161"/>
      <c r="BO960" s="161"/>
      <c r="BP960" s="161"/>
      <c r="BQ960" s="161"/>
      <c r="BR960" s="161"/>
      <c r="BT960" s="161"/>
      <c r="BU960" s="161"/>
    </row>
    <row r="961" spans="49:73" ht="44.25" customHeight="1" x14ac:dyDescent="0.25">
      <c r="AW961" s="35"/>
      <c r="AX961" s="35"/>
      <c r="AY961" s="35"/>
      <c r="AZ961" s="35"/>
      <c r="BA961" s="35"/>
      <c r="BB961" s="35"/>
      <c r="BC961" s="35"/>
      <c r="BD961" s="35"/>
      <c r="BE961" s="35"/>
      <c r="BF961" s="35"/>
      <c r="BG961" s="35"/>
      <c r="BH961" s="35"/>
      <c r="BI961" s="35"/>
      <c r="BJ961" s="35"/>
      <c r="BK961" s="35"/>
      <c r="BL961" s="35"/>
      <c r="BM961" s="161"/>
      <c r="BN961" s="161"/>
      <c r="BO961" s="161"/>
      <c r="BP961" s="161"/>
      <c r="BQ961" s="161"/>
      <c r="BR961" s="161"/>
      <c r="BT961" s="161"/>
      <c r="BU961" s="161"/>
    </row>
    <row r="962" spans="49:73" ht="44.25" customHeight="1" x14ac:dyDescent="0.25">
      <c r="AW962" s="35"/>
      <c r="AX962" s="35"/>
      <c r="AY962" s="35"/>
      <c r="AZ962" s="35"/>
      <c r="BA962" s="35"/>
      <c r="BB962" s="35"/>
      <c r="BC962" s="35"/>
      <c r="BD962" s="35"/>
      <c r="BE962" s="35"/>
      <c r="BF962" s="35"/>
      <c r="BG962" s="35"/>
      <c r="BH962" s="35"/>
      <c r="BI962" s="35"/>
      <c r="BJ962" s="35"/>
      <c r="BK962" s="35"/>
      <c r="BL962" s="35"/>
      <c r="BM962" s="161"/>
      <c r="BN962" s="161"/>
      <c r="BO962" s="161"/>
      <c r="BP962" s="161"/>
      <c r="BQ962" s="161"/>
      <c r="BR962" s="161"/>
      <c r="BT962" s="161"/>
      <c r="BU962" s="161"/>
    </row>
    <row r="963" spans="49:73" ht="44.25" customHeight="1" x14ac:dyDescent="0.25">
      <c r="AW963" s="35"/>
      <c r="AX963" s="35"/>
      <c r="AY963" s="35"/>
      <c r="AZ963" s="35"/>
      <c r="BA963" s="35"/>
      <c r="BB963" s="35"/>
      <c r="BC963" s="35"/>
      <c r="BD963" s="35"/>
      <c r="BE963" s="35"/>
      <c r="BF963" s="35"/>
      <c r="BG963" s="35"/>
      <c r="BH963" s="35"/>
      <c r="BI963" s="35"/>
      <c r="BJ963" s="35"/>
      <c r="BK963" s="35"/>
      <c r="BL963" s="35"/>
      <c r="BM963" s="161"/>
      <c r="BN963" s="161"/>
      <c r="BO963" s="161"/>
      <c r="BP963" s="161"/>
      <c r="BQ963" s="161"/>
      <c r="BR963" s="161"/>
      <c r="BT963" s="161"/>
      <c r="BU963" s="161"/>
    </row>
    <row r="964" spans="49:73" ht="44.25" customHeight="1" x14ac:dyDescent="0.25">
      <c r="AW964" s="35"/>
      <c r="AX964" s="35"/>
      <c r="AY964" s="35"/>
      <c r="AZ964" s="35"/>
      <c r="BA964" s="35"/>
      <c r="BB964" s="35"/>
      <c r="BC964" s="35"/>
      <c r="BD964" s="35"/>
      <c r="BE964" s="35"/>
      <c r="BF964" s="35"/>
      <c r="BG964" s="35"/>
      <c r="BH964" s="35"/>
      <c r="BI964" s="35"/>
      <c r="BJ964" s="35"/>
      <c r="BK964" s="35"/>
      <c r="BL964" s="35"/>
      <c r="BM964" s="161"/>
      <c r="BN964" s="161"/>
      <c r="BO964" s="161"/>
      <c r="BP964" s="161"/>
      <c r="BQ964" s="161"/>
      <c r="BR964" s="161"/>
      <c r="BT964" s="161"/>
      <c r="BU964" s="161"/>
    </row>
    <row r="965" spans="49:73" ht="44.25" customHeight="1" x14ac:dyDescent="0.25">
      <c r="AW965" s="35"/>
      <c r="AX965" s="35"/>
      <c r="AY965" s="35"/>
      <c r="AZ965" s="35"/>
      <c r="BA965" s="35"/>
      <c r="BB965" s="35"/>
      <c r="BC965" s="35"/>
      <c r="BD965" s="35"/>
      <c r="BE965" s="35"/>
      <c r="BF965" s="35"/>
      <c r="BG965" s="35"/>
      <c r="BH965" s="35"/>
      <c r="BI965" s="35"/>
      <c r="BJ965" s="35"/>
      <c r="BK965" s="35"/>
      <c r="BL965" s="35"/>
      <c r="BM965" s="161"/>
      <c r="BN965" s="161"/>
      <c r="BO965" s="161"/>
      <c r="BP965" s="161"/>
      <c r="BQ965" s="161"/>
      <c r="BR965" s="161"/>
      <c r="BT965" s="161"/>
      <c r="BU965" s="161"/>
    </row>
    <row r="966" spans="49:73" ht="44.25" customHeight="1" x14ac:dyDescent="0.25">
      <c r="AW966" s="35"/>
      <c r="AX966" s="35"/>
      <c r="AY966" s="35"/>
      <c r="AZ966" s="35"/>
      <c r="BA966" s="35"/>
      <c r="BB966" s="35"/>
      <c r="BC966" s="35"/>
      <c r="BD966" s="35"/>
      <c r="BE966" s="35"/>
      <c r="BF966" s="35"/>
      <c r="BG966" s="35"/>
      <c r="BH966" s="35"/>
      <c r="BI966" s="35"/>
      <c r="BJ966" s="35"/>
      <c r="BK966" s="35"/>
      <c r="BL966" s="35"/>
      <c r="BM966" s="161"/>
      <c r="BN966" s="161"/>
      <c r="BO966" s="161"/>
      <c r="BP966" s="161"/>
      <c r="BQ966" s="161"/>
      <c r="BR966" s="161"/>
      <c r="BT966" s="161"/>
      <c r="BU966" s="161"/>
    </row>
    <row r="967" spans="49:73" ht="44.25" customHeight="1" x14ac:dyDescent="0.25">
      <c r="AW967" s="35"/>
      <c r="AX967" s="35"/>
      <c r="AY967" s="35"/>
      <c r="AZ967" s="35"/>
      <c r="BA967" s="35"/>
      <c r="BB967" s="35"/>
      <c r="BC967" s="35"/>
      <c r="BD967" s="35"/>
      <c r="BE967" s="35"/>
      <c r="BF967" s="35"/>
      <c r="BG967" s="35"/>
      <c r="BH967" s="35"/>
      <c r="BI967" s="35"/>
      <c r="BJ967" s="35"/>
      <c r="BK967" s="35"/>
      <c r="BL967" s="35"/>
      <c r="BM967" s="161"/>
      <c r="BN967" s="161"/>
      <c r="BO967" s="161"/>
      <c r="BP967" s="161"/>
      <c r="BQ967" s="161"/>
      <c r="BR967" s="161"/>
      <c r="BT967" s="161"/>
      <c r="BU967" s="161"/>
    </row>
    <row r="968" spans="49:73" ht="44.25" customHeight="1" x14ac:dyDescent="0.25">
      <c r="AW968" s="35"/>
      <c r="AX968" s="35"/>
      <c r="AY968" s="35"/>
      <c r="AZ968" s="35"/>
      <c r="BA968" s="35"/>
      <c r="BB968" s="35"/>
      <c r="BC968" s="35"/>
      <c r="BD968" s="35"/>
      <c r="BE968" s="35"/>
      <c r="BF968" s="35"/>
      <c r="BG968" s="35"/>
      <c r="BH968" s="35"/>
      <c r="BI968" s="35"/>
      <c r="BJ968" s="35"/>
      <c r="BK968" s="35"/>
      <c r="BL968" s="35"/>
      <c r="BM968" s="161"/>
      <c r="BN968" s="161"/>
      <c r="BO968" s="161"/>
      <c r="BP968" s="161"/>
      <c r="BQ968" s="161"/>
      <c r="BR968" s="161"/>
      <c r="BT968" s="161"/>
      <c r="BU968" s="161"/>
    </row>
    <row r="969" spans="49:73" ht="44.25" customHeight="1" x14ac:dyDescent="0.25">
      <c r="AW969" s="35"/>
      <c r="AX969" s="35"/>
      <c r="AY969" s="35"/>
      <c r="AZ969" s="35"/>
      <c r="BA969" s="35"/>
      <c r="BB969" s="35"/>
      <c r="BC969" s="35"/>
      <c r="BD969" s="35"/>
      <c r="BE969" s="35"/>
      <c r="BF969" s="35"/>
      <c r="BG969" s="35"/>
      <c r="BH969" s="35"/>
      <c r="BI969" s="35"/>
      <c r="BJ969" s="35"/>
      <c r="BK969" s="35"/>
      <c r="BL969" s="35"/>
      <c r="BM969" s="161"/>
      <c r="BN969" s="161"/>
      <c r="BO969" s="161"/>
      <c r="BP969" s="161"/>
      <c r="BQ969" s="161"/>
      <c r="BR969" s="161"/>
      <c r="BT969" s="161"/>
      <c r="BU969" s="161"/>
    </row>
    <row r="970" spans="49:73" ht="44.25" customHeight="1" x14ac:dyDescent="0.25">
      <c r="AW970" s="35"/>
      <c r="AX970" s="35"/>
      <c r="AY970" s="35"/>
      <c r="AZ970" s="35"/>
      <c r="BA970" s="35"/>
      <c r="BB970" s="35"/>
      <c r="BC970" s="35"/>
      <c r="BD970" s="35"/>
      <c r="BE970" s="35"/>
      <c r="BF970" s="35"/>
      <c r="BG970" s="35"/>
      <c r="BH970" s="35"/>
      <c r="BI970" s="35"/>
      <c r="BJ970" s="35"/>
      <c r="BK970" s="35"/>
      <c r="BL970" s="35"/>
      <c r="BM970" s="161"/>
      <c r="BN970" s="161"/>
      <c r="BO970" s="161"/>
      <c r="BP970" s="161"/>
      <c r="BQ970" s="161"/>
      <c r="BR970" s="161"/>
      <c r="BT970" s="161"/>
      <c r="BU970" s="161"/>
    </row>
    <row r="971" spans="49:73" ht="44.25" customHeight="1" x14ac:dyDescent="0.25">
      <c r="AW971" s="35"/>
      <c r="AX971" s="35"/>
      <c r="AY971" s="35"/>
      <c r="AZ971" s="35"/>
      <c r="BA971" s="35"/>
      <c r="BB971" s="35"/>
      <c r="BC971" s="35"/>
      <c r="BD971" s="35"/>
      <c r="BE971" s="35"/>
      <c r="BF971" s="35"/>
      <c r="BG971" s="35"/>
      <c r="BH971" s="35"/>
      <c r="BI971" s="35"/>
      <c r="BJ971" s="35"/>
      <c r="BK971" s="35"/>
      <c r="BL971" s="35"/>
      <c r="BM971" s="161"/>
      <c r="BN971" s="161"/>
      <c r="BO971" s="161"/>
      <c r="BP971" s="161"/>
      <c r="BQ971" s="161"/>
      <c r="BR971" s="161"/>
      <c r="BT971" s="161"/>
      <c r="BU971" s="161"/>
    </row>
    <row r="972" spans="49:73" ht="44.25" customHeight="1" x14ac:dyDescent="0.25">
      <c r="AW972" s="35"/>
      <c r="AX972" s="35"/>
      <c r="AY972" s="35"/>
      <c r="AZ972" s="35"/>
      <c r="BA972" s="35"/>
      <c r="BB972" s="35"/>
      <c r="BC972" s="35"/>
      <c r="BD972" s="35"/>
      <c r="BE972" s="35"/>
      <c r="BF972" s="35"/>
      <c r="BG972" s="35"/>
      <c r="BH972" s="35"/>
      <c r="BI972" s="35"/>
      <c r="BJ972" s="35"/>
      <c r="BK972" s="35"/>
      <c r="BL972" s="35"/>
      <c r="BM972" s="161"/>
      <c r="BN972" s="161"/>
      <c r="BO972" s="161"/>
      <c r="BP972" s="161"/>
      <c r="BQ972" s="161"/>
      <c r="BR972" s="161"/>
      <c r="BT972" s="161"/>
      <c r="BU972" s="161"/>
    </row>
    <row r="973" spans="49:73" ht="44.25" customHeight="1" x14ac:dyDescent="0.25">
      <c r="AW973" s="35"/>
      <c r="AX973" s="35"/>
      <c r="AY973" s="35"/>
      <c r="AZ973" s="35"/>
      <c r="BA973" s="35"/>
      <c r="BB973" s="35"/>
      <c r="BC973" s="35"/>
      <c r="BD973" s="35"/>
      <c r="BE973" s="35"/>
      <c r="BF973" s="35"/>
      <c r="BG973" s="35"/>
      <c r="BH973" s="35"/>
      <c r="BI973" s="35"/>
      <c r="BJ973" s="35"/>
      <c r="BK973" s="35"/>
      <c r="BL973" s="35"/>
      <c r="BM973" s="161"/>
      <c r="BN973" s="161"/>
      <c r="BO973" s="161"/>
      <c r="BP973" s="161"/>
      <c r="BQ973" s="161"/>
      <c r="BR973" s="161"/>
      <c r="BT973" s="161"/>
      <c r="BU973" s="161"/>
    </row>
    <row r="974" spans="49:73" ht="44.25" customHeight="1" x14ac:dyDescent="0.25">
      <c r="AW974" s="35"/>
      <c r="AX974" s="35"/>
      <c r="AY974" s="35"/>
      <c r="AZ974" s="35"/>
      <c r="BA974" s="35"/>
      <c r="BB974" s="35"/>
      <c r="BC974" s="35"/>
      <c r="BD974" s="35"/>
      <c r="BE974" s="35"/>
      <c r="BF974" s="35"/>
      <c r="BG974" s="35"/>
      <c r="BH974" s="35"/>
      <c r="BI974" s="35"/>
      <c r="BJ974" s="35"/>
      <c r="BK974" s="35"/>
      <c r="BL974" s="35"/>
      <c r="BM974" s="161"/>
      <c r="BN974" s="161"/>
      <c r="BO974" s="161"/>
      <c r="BP974" s="161"/>
      <c r="BQ974" s="161"/>
      <c r="BR974" s="161"/>
      <c r="BT974" s="161"/>
      <c r="BU974" s="161"/>
    </row>
    <row r="975" spans="49:73" ht="44.25" customHeight="1" x14ac:dyDescent="0.25">
      <c r="AW975" s="35"/>
      <c r="AX975" s="35"/>
      <c r="AY975" s="35"/>
      <c r="AZ975" s="35"/>
      <c r="BA975" s="35"/>
      <c r="BB975" s="35"/>
      <c r="BC975" s="35"/>
      <c r="BD975" s="35"/>
      <c r="BE975" s="35"/>
      <c r="BF975" s="35"/>
      <c r="BG975" s="35"/>
      <c r="BH975" s="35"/>
      <c r="BI975" s="35"/>
      <c r="BJ975" s="35"/>
      <c r="BK975" s="35"/>
      <c r="BL975" s="35"/>
      <c r="BM975" s="161"/>
      <c r="BN975" s="161"/>
      <c r="BO975" s="161"/>
      <c r="BP975" s="161"/>
      <c r="BQ975" s="161"/>
      <c r="BR975" s="161"/>
      <c r="BT975" s="161"/>
      <c r="BU975" s="161"/>
    </row>
    <row r="976" spans="49:73" ht="44.25" customHeight="1" x14ac:dyDescent="0.25">
      <c r="AW976" s="35"/>
      <c r="AX976" s="35"/>
      <c r="AY976" s="35"/>
      <c r="AZ976" s="35"/>
      <c r="BA976" s="35"/>
      <c r="BB976" s="35"/>
      <c r="BC976" s="35"/>
      <c r="BD976" s="35"/>
      <c r="BE976" s="35"/>
      <c r="BF976" s="35"/>
      <c r="BG976" s="35"/>
      <c r="BH976" s="35"/>
      <c r="BI976" s="35"/>
      <c r="BJ976" s="35"/>
      <c r="BK976" s="35"/>
      <c r="BL976" s="35"/>
      <c r="BM976" s="161"/>
      <c r="BN976" s="161"/>
      <c r="BO976" s="161"/>
      <c r="BP976" s="161"/>
      <c r="BQ976" s="161"/>
      <c r="BR976" s="161"/>
      <c r="BT976" s="161"/>
      <c r="BU976" s="161"/>
    </row>
    <row r="977" spans="49:73" ht="44.25" customHeight="1" x14ac:dyDescent="0.25">
      <c r="AW977" s="35"/>
      <c r="AX977" s="35"/>
      <c r="AY977" s="35"/>
      <c r="AZ977" s="35"/>
      <c r="BA977" s="35"/>
      <c r="BB977" s="35"/>
      <c r="BC977" s="35"/>
      <c r="BD977" s="35"/>
      <c r="BE977" s="35"/>
      <c r="BF977" s="35"/>
      <c r="BG977" s="35"/>
      <c r="BH977" s="35"/>
      <c r="BI977" s="35"/>
      <c r="BJ977" s="35"/>
      <c r="BK977" s="35"/>
      <c r="BL977" s="35"/>
      <c r="BM977" s="161"/>
      <c r="BN977" s="161"/>
      <c r="BO977" s="161"/>
      <c r="BP977" s="161"/>
      <c r="BQ977" s="161"/>
      <c r="BR977" s="161"/>
      <c r="BT977" s="161"/>
      <c r="BU977" s="161"/>
    </row>
    <row r="978" spans="49:73" ht="44.25" customHeight="1" x14ac:dyDescent="0.25">
      <c r="AW978" s="35"/>
      <c r="AX978" s="35"/>
      <c r="AY978" s="35"/>
      <c r="AZ978" s="35"/>
      <c r="BA978" s="35"/>
      <c r="BB978" s="35"/>
      <c r="BC978" s="35"/>
      <c r="BD978" s="35"/>
      <c r="BE978" s="35"/>
      <c r="BF978" s="35"/>
      <c r="BG978" s="35"/>
      <c r="BH978" s="35"/>
      <c r="BI978" s="35"/>
      <c r="BJ978" s="35"/>
      <c r="BK978" s="35"/>
      <c r="BL978" s="35"/>
      <c r="BM978" s="161"/>
      <c r="BN978" s="161"/>
      <c r="BO978" s="161"/>
      <c r="BP978" s="161"/>
      <c r="BQ978" s="161"/>
      <c r="BR978" s="161"/>
      <c r="BT978" s="161"/>
      <c r="BU978" s="161"/>
    </row>
    <row r="979" spans="49:73" ht="44.25" customHeight="1" x14ac:dyDescent="0.25">
      <c r="AW979" s="35"/>
      <c r="AX979" s="35"/>
      <c r="AY979" s="35"/>
      <c r="AZ979" s="35"/>
      <c r="BA979" s="35"/>
      <c r="BB979" s="35"/>
      <c r="BC979" s="35"/>
      <c r="BD979" s="35"/>
      <c r="BE979" s="35"/>
      <c r="BF979" s="35"/>
      <c r="BG979" s="35"/>
      <c r="BH979" s="35"/>
      <c r="BI979" s="35"/>
      <c r="BJ979" s="35"/>
      <c r="BK979" s="35"/>
      <c r="BL979" s="35"/>
      <c r="BM979" s="161"/>
      <c r="BN979" s="161"/>
      <c r="BO979" s="161"/>
      <c r="BP979" s="161"/>
      <c r="BQ979" s="161"/>
      <c r="BR979" s="161"/>
      <c r="BT979" s="161"/>
      <c r="BU979" s="161"/>
    </row>
    <row r="980" spans="49:73" ht="44.25" customHeight="1" x14ac:dyDescent="0.25">
      <c r="AW980" s="35"/>
      <c r="AX980" s="35"/>
      <c r="AY980" s="35"/>
      <c r="AZ980" s="35"/>
      <c r="BA980" s="35"/>
      <c r="BB980" s="35"/>
      <c r="BC980" s="35"/>
      <c r="BD980" s="35"/>
      <c r="BE980" s="35"/>
      <c r="BF980" s="35"/>
      <c r="BG980" s="35"/>
      <c r="BH980" s="35"/>
      <c r="BI980" s="35"/>
      <c r="BJ980" s="35"/>
      <c r="BK980" s="35"/>
      <c r="BL980" s="35"/>
      <c r="BM980" s="161"/>
      <c r="BN980" s="161"/>
      <c r="BO980" s="161"/>
      <c r="BP980" s="161"/>
      <c r="BQ980" s="161"/>
      <c r="BR980" s="161"/>
      <c r="BT980" s="161"/>
      <c r="BU980" s="161"/>
    </row>
    <row r="981" spans="49:73" ht="44.25" customHeight="1" x14ac:dyDescent="0.25">
      <c r="AW981" s="35"/>
      <c r="AX981" s="35"/>
      <c r="AY981" s="35"/>
      <c r="AZ981" s="35"/>
      <c r="BA981" s="35"/>
      <c r="BB981" s="35"/>
      <c r="BC981" s="35"/>
      <c r="BD981" s="35"/>
      <c r="BE981" s="35"/>
      <c r="BF981" s="35"/>
      <c r="BG981" s="35"/>
      <c r="BH981" s="35"/>
      <c r="BI981" s="35"/>
      <c r="BJ981" s="35"/>
      <c r="BK981" s="35"/>
      <c r="BL981" s="35"/>
      <c r="BM981" s="161"/>
      <c r="BN981" s="161"/>
      <c r="BO981" s="161"/>
      <c r="BP981" s="161"/>
      <c r="BQ981" s="161"/>
      <c r="BR981" s="161"/>
      <c r="BT981" s="161"/>
      <c r="BU981" s="161"/>
    </row>
    <row r="982" spans="49:73" ht="44.25" customHeight="1" x14ac:dyDescent="0.25">
      <c r="AW982" s="35"/>
      <c r="AX982" s="35"/>
      <c r="AY982" s="35"/>
      <c r="AZ982" s="35"/>
      <c r="BA982" s="35"/>
      <c r="BB982" s="35"/>
      <c r="BC982" s="35"/>
      <c r="BD982" s="35"/>
      <c r="BE982" s="35"/>
      <c r="BF982" s="35"/>
      <c r="BG982" s="35"/>
      <c r="BH982" s="35"/>
      <c r="BI982" s="35"/>
      <c r="BJ982" s="35"/>
      <c r="BK982" s="35"/>
      <c r="BL982" s="35"/>
      <c r="BM982" s="161"/>
      <c r="BN982" s="161"/>
      <c r="BO982" s="161"/>
      <c r="BP982" s="161"/>
      <c r="BQ982" s="161"/>
      <c r="BR982" s="161"/>
      <c r="BT982" s="161"/>
      <c r="BU982" s="161"/>
    </row>
    <row r="983" spans="49:73" ht="44.25" customHeight="1" x14ac:dyDescent="0.25">
      <c r="AW983" s="35"/>
      <c r="AX983" s="35"/>
      <c r="AY983" s="35"/>
      <c r="AZ983" s="35"/>
      <c r="BA983" s="35"/>
      <c r="BB983" s="35"/>
      <c r="BC983" s="35"/>
      <c r="BD983" s="35"/>
      <c r="BE983" s="35"/>
      <c r="BF983" s="35"/>
      <c r="BG983" s="35"/>
      <c r="BH983" s="35"/>
      <c r="BI983" s="35"/>
      <c r="BJ983" s="35"/>
      <c r="BK983" s="35"/>
      <c r="BL983" s="35"/>
      <c r="BM983" s="161"/>
      <c r="BN983" s="161"/>
      <c r="BO983" s="161"/>
      <c r="BP983" s="161"/>
      <c r="BQ983" s="161"/>
      <c r="BR983" s="161"/>
      <c r="BT983" s="161"/>
      <c r="BU983" s="161"/>
    </row>
    <row r="984" spans="49:73" ht="44.25" customHeight="1" x14ac:dyDescent="0.25">
      <c r="AW984" s="35"/>
      <c r="AX984" s="35"/>
      <c r="AY984" s="35"/>
      <c r="AZ984" s="35"/>
      <c r="BA984" s="35"/>
      <c r="BB984" s="35"/>
      <c r="BC984" s="35"/>
      <c r="BD984" s="35"/>
      <c r="BE984" s="35"/>
      <c r="BF984" s="35"/>
      <c r="BG984" s="35"/>
      <c r="BH984" s="35"/>
      <c r="BI984" s="35"/>
      <c r="BJ984" s="35"/>
      <c r="BK984" s="35"/>
      <c r="BL984" s="35"/>
      <c r="BM984" s="161"/>
      <c r="BN984" s="161"/>
      <c r="BO984" s="161"/>
      <c r="BP984" s="161"/>
      <c r="BQ984" s="161"/>
      <c r="BR984" s="161"/>
      <c r="BT984" s="161"/>
      <c r="BU984" s="161"/>
    </row>
    <row r="985" spans="49:73" ht="44.25" customHeight="1" x14ac:dyDescent="0.25">
      <c r="AW985" s="35"/>
      <c r="AX985" s="35"/>
      <c r="AY985" s="35"/>
      <c r="AZ985" s="35"/>
      <c r="BA985" s="35"/>
      <c r="BB985" s="35"/>
      <c r="BC985" s="35"/>
      <c r="BD985" s="35"/>
      <c r="BE985" s="35"/>
      <c r="BF985" s="35"/>
      <c r="BG985" s="35"/>
      <c r="BH985" s="35"/>
      <c r="BI985" s="35"/>
      <c r="BJ985" s="35"/>
      <c r="BK985" s="35"/>
      <c r="BL985" s="35"/>
      <c r="BM985" s="161"/>
      <c r="BN985" s="161"/>
      <c r="BO985" s="161"/>
      <c r="BP985" s="161"/>
      <c r="BQ985" s="161"/>
      <c r="BR985" s="161"/>
      <c r="BT985" s="161"/>
      <c r="BU985" s="161"/>
    </row>
    <row r="986" spans="49:73" ht="44.25" customHeight="1" x14ac:dyDescent="0.25">
      <c r="AW986" s="35"/>
      <c r="AX986" s="35"/>
      <c r="AY986" s="35"/>
      <c r="AZ986" s="35"/>
      <c r="BA986" s="35"/>
      <c r="BB986" s="35"/>
      <c r="BC986" s="35"/>
      <c r="BD986" s="35"/>
      <c r="BE986" s="35"/>
      <c r="BF986" s="35"/>
      <c r="BG986" s="35"/>
      <c r="BH986" s="35"/>
      <c r="BI986" s="35"/>
      <c r="BJ986" s="35"/>
      <c r="BK986" s="35"/>
      <c r="BL986" s="35"/>
      <c r="BM986" s="161"/>
      <c r="BN986" s="161"/>
      <c r="BO986" s="161"/>
      <c r="BP986" s="161"/>
      <c r="BQ986" s="161"/>
      <c r="BR986" s="161"/>
      <c r="BT986" s="161"/>
      <c r="BU986" s="161"/>
    </row>
    <row r="987" spans="49:73" ht="44.25" customHeight="1" x14ac:dyDescent="0.25">
      <c r="AW987" s="35"/>
      <c r="AX987" s="35"/>
      <c r="AY987" s="35"/>
      <c r="AZ987" s="35"/>
      <c r="BA987" s="35"/>
      <c r="BB987" s="35"/>
      <c r="BC987" s="35"/>
      <c r="BD987" s="35"/>
      <c r="BE987" s="35"/>
      <c r="BF987" s="35"/>
      <c r="BG987" s="35"/>
      <c r="BH987" s="35"/>
      <c r="BI987" s="35"/>
      <c r="BJ987" s="35"/>
      <c r="BK987" s="35"/>
      <c r="BL987" s="35"/>
      <c r="BM987" s="161"/>
      <c r="BN987" s="161"/>
      <c r="BO987" s="161"/>
      <c r="BP987" s="161"/>
      <c r="BQ987" s="161"/>
      <c r="BR987" s="161"/>
      <c r="BT987" s="161"/>
      <c r="BU987" s="161"/>
    </row>
    <row r="988" spans="49:73" ht="44.25" customHeight="1" x14ac:dyDescent="0.25">
      <c r="AW988" s="35"/>
      <c r="AX988" s="35"/>
      <c r="AY988" s="35"/>
      <c r="AZ988" s="35"/>
      <c r="BA988" s="35"/>
      <c r="BB988" s="35"/>
      <c r="BC988" s="35"/>
      <c r="BD988" s="35"/>
      <c r="BE988" s="35"/>
      <c r="BF988" s="35"/>
      <c r="BG988" s="35"/>
      <c r="BH988" s="35"/>
      <c r="BI988" s="35"/>
      <c r="BJ988" s="35"/>
      <c r="BK988" s="35"/>
      <c r="BL988" s="35"/>
      <c r="BM988" s="161"/>
      <c r="BN988" s="161"/>
      <c r="BO988" s="161"/>
      <c r="BP988" s="161"/>
      <c r="BQ988" s="161"/>
      <c r="BR988" s="161"/>
      <c r="BT988" s="161"/>
      <c r="BU988" s="161"/>
    </row>
    <row r="989" spans="49:73" ht="44.25" customHeight="1" x14ac:dyDescent="0.25">
      <c r="AW989" s="35"/>
      <c r="AX989" s="35"/>
      <c r="AY989" s="35"/>
      <c r="AZ989" s="35"/>
      <c r="BA989" s="35"/>
      <c r="BB989" s="35"/>
      <c r="BC989" s="35"/>
      <c r="BD989" s="35"/>
      <c r="BE989" s="35"/>
      <c r="BF989" s="35"/>
      <c r="BG989" s="35"/>
      <c r="BH989" s="35"/>
      <c r="BI989" s="35"/>
      <c r="BJ989" s="35"/>
      <c r="BK989" s="35"/>
      <c r="BL989" s="35"/>
      <c r="BM989" s="161"/>
      <c r="BN989" s="161"/>
      <c r="BO989" s="161"/>
      <c r="BP989" s="161"/>
      <c r="BQ989" s="161"/>
      <c r="BR989" s="161"/>
      <c r="BT989" s="161"/>
      <c r="BU989" s="161"/>
    </row>
    <row r="990" spans="49:73" ht="44.25" customHeight="1" x14ac:dyDescent="0.25">
      <c r="AW990" s="35"/>
      <c r="AX990" s="35"/>
      <c r="AY990" s="35"/>
      <c r="AZ990" s="35"/>
      <c r="BA990" s="35"/>
      <c r="BB990" s="35"/>
      <c r="BC990" s="35"/>
      <c r="BD990" s="35"/>
      <c r="BE990" s="35"/>
      <c r="BF990" s="35"/>
      <c r="BG990" s="35"/>
      <c r="BH990" s="35"/>
      <c r="BI990" s="35"/>
      <c r="BJ990" s="35"/>
      <c r="BK990" s="35"/>
      <c r="BL990" s="35"/>
      <c r="BM990" s="161"/>
      <c r="BN990" s="161"/>
      <c r="BO990" s="161"/>
      <c r="BP990" s="161"/>
      <c r="BQ990" s="161"/>
      <c r="BR990" s="161"/>
      <c r="BT990" s="161"/>
      <c r="BU990" s="161"/>
    </row>
    <row r="991" spans="49:73" ht="44.25" customHeight="1" x14ac:dyDescent="0.25">
      <c r="AW991" s="35"/>
      <c r="AX991" s="35"/>
      <c r="AY991" s="35"/>
      <c r="AZ991" s="35"/>
      <c r="BA991" s="35"/>
      <c r="BB991" s="35"/>
      <c r="BC991" s="35"/>
      <c r="BD991" s="35"/>
      <c r="BE991" s="35"/>
      <c r="BF991" s="35"/>
      <c r="BG991" s="35"/>
      <c r="BH991" s="35"/>
      <c r="BI991" s="35"/>
      <c r="BJ991" s="35"/>
      <c r="BK991" s="35"/>
      <c r="BL991" s="35"/>
      <c r="BM991" s="161"/>
      <c r="BN991" s="161"/>
      <c r="BO991" s="161"/>
      <c r="BP991" s="161"/>
      <c r="BQ991" s="161"/>
      <c r="BR991" s="161"/>
      <c r="BT991" s="161"/>
      <c r="BU991" s="161"/>
    </row>
    <row r="992" spans="49:73" ht="44.25" customHeight="1" x14ac:dyDescent="0.25">
      <c r="AW992" s="35"/>
      <c r="AX992" s="35"/>
      <c r="AY992" s="35"/>
      <c r="AZ992" s="35"/>
      <c r="BA992" s="35"/>
      <c r="BB992" s="35"/>
      <c r="BC992" s="35"/>
      <c r="BD992" s="35"/>
      <c r="BE992" s="35"/>
      <c r="BF992" s="35"/>
      <c r="BG992" s="35"/>
      <c r="BH992" s="35"/>
      <c r="BI992" s="35"/>
      <c r="BJ992" s="35"/>
      <c r="BK992" s="35"/>
      <c r="BL992" s="35"/>
      <c r="BM992" s="161"/>
      <c r="BN992" s="161"/>
      <c r="BO992" s="161"/>
      <c r="BP992" s="161"/>
      <c r="BQ992" s="161"/>
      <c r="BR992" s="161"/>
      <c r="BT992" s="161"/>
      <c r="BU992" s="161"/>
    </row>
    <row r="993" spans="49:73" ht="44.25" customHeight="1" x14ac:dyDescent="0.25">
      <c r="AW993" s="35"/>
      <c r="AX993" s="35"/>
      <c r="AY993" s="35"/>
      <c r="AZ993" s="35"/>
      <c r="BA993" s="35"/>
      <c r="BB993" s="35"/>
      <c r="BC993" s="35"/>
      <c r="BD993" s="35"/>
      <c r="BE993" s="35"/>
      <c r="BF993" s="35"/>
      <c r="BG993" s="35"/>
      <c r="BH993" s="35"/>
      <c r="BI993" s="35"/>
      <c r="BJ993" s="35"/>
      <c r="BK993" s="35"/>
      <c r="BL993" s="35"/>
      <c r="BM993" s="161"/>
      <c r="BN993" s="161"/>
      <c r="BO993" s="161"/>
      <c r="BP993" s="161"/>
      <c r="BQ993" s="161"/>
      <c r="BR993" s="161"/>
      <c r="BT993" s="161"/>
      <c r="BU993" s="161"/>
    </row>
    <row r="994" spans="49:73" ht="44.25" customHeight="1" x14ac:dyDescent="0.25">
      <c r="AW994" s="35"/>
      <c r="AX994" s="35"/>
      <c r="AY994" s="35"/>
      <c r="AZ994" s="35"/>
      <c r="BA994" s="35"/>
      <c r="BB994" s="35"/>
      <c r="BC994" s="35"/>
      <c r="BD994" s="35"/>
      <c r="BE994" s="35"/>
      <c r="BF994" s="35"/>
      <c r="BG994" s="35"/>
      <c r="BH994" s="35"/>
      <c r="BI994" s="35"/>
      <c r="BJ994" s="35"/>
      <c r="BK994" s="35"/>
      <c r="BL994" s="35"/>
      <c r="BM994" s="161"/>
      <c r="BN994" s="161"/>
      <c r="BO994" s="161"/>
      <c r="BP994" s="161"/>
      <c r="BQ994" s="161"/>
      <c r="BR994" s="161"/>
      <c r="BT994" s="161"/>
      <c r="BU994" s="161"/>
    </row>
    <row r="995" spans="49:73" ht="44.25" customHeight="1" x14ac:dyDescent="0.25">
      <c r="AW995" s="35"/>
      <c r="AX995" s="35"/>
      <c r="AY995" s="35"/>
      <c r="AZ995" s="35"/>
      <c r="BA995" s="35"/>
      <c r="BB995" s="35"/>
      <c r="BC995" s="35"/>
      <c r="BD995" s="35"/>
      <c r="BE995" s="35"/>
      <c r="BF995" s="35"/>
      <c r="BG995" s="35"/>
      <c r="BH995" s="35"/>
      <c r="BI995" s="35"/>
      <c r="BJ995" s="35"/>
      <c r="BK995" s="35"/>
      <c r="BL995" s="35"/>
      <c r="BM995" s="161"/>
      <c r="BN995" s="161"/>
      <c r="BO995" s="161"/>
      <c r="BP995" s="161"/>
      <c r="BQ995" s="161"/>
      <c r="BR995" s="161"/>
      <c r="BT995" s="161"/>
      <c r="BU995" s="161"/>
    </row>
    <row r="996" spans="49:73" ht="44.25" customHeight="1" x14ac:dyDescent="0.25">
      <c r="AW996" s="35"/>
      <c r="AX996" s="35"/>
      <c r="AY996" s="35"/>
      <c r="AZ996" s="35"/>
      <c r="BA996" s="35"/>
      <c r="BB996" s="35"/>
      <c r="BC996" s="35"/>
      <c r="BD996" s="35"/>
      <c r="BE996" s="35"/>
      <c r="BF996" s="35"/>
      <c r="BG996" s="35"/>
      <c r="BH996" s="35"/>
      <c r="BI996" s="35"/>
      <c r="BJ996" s="35"/>
      <c r="BK996" s="35"/>
      <c r="BL996" s="35"/>
      <c r="BM996" s="161"/>
      <c r="BN996" s="161"/>
      <c r="BO996" s="161"/>
      <c r="BP996" s="161"/>
      <c r="BQ996" s="161"/>
      <c r="BR996" s="161"/>
      <c r="BT996" s="161"/>
      <c r="BU996" s="161"/>
    </row>
    <row r="997" spans="49:73" ht="44.25" customHeight="1" x14ac:dyDescent="0.25">
      <c r="AW997" s="35"/>
      <c r="AX997" s="35"/>
      <c r="AY997" s="35"/>
      <c r="AZ997" s="35"/>
      <c r="BA997" s="35"/>
      <c r="BB997" s="35"/>
      <c r="BC997" s="35"/>
      <c r="BD997" s="35"/>
      <c r="BE997" s="35"/>
      <c r="BF997" s="35"/>
      <c r="BG997" s="35"/>
      <c r="BH997" s="35"/>
      <c r="BI997" s="35"/>
      <c r="BJ997" s="35"/>
      <c r="BK997" s="35"/>
      <c r="BL997" s="35"/>
      <c r="BM997" s="161"/>
      <c r="BN997" s="161"/>
      <c r="BO997" s="161"/>
      <c r="BP997" s="161"/>
      <c r="BQ997" s="161"/>
      <c r="BR997" s="161"/>
      <c r="BT997" s="161"/>
      <c r="BU997" s="161"/>
    </row>
    <row r="998" spans="49:73" ht="44.25" customHeight="1" x14ac:dyDescent="0.25">
      <c r="AW998" s="35"/>
      <c r="AX998" s="35"/>
      <c r="AY998" s="35"/>
      <c r="AZ998" s="35"/>
      <c r="BA998" s="35"/>
      <c r="BB998" s="35"/>
      <c r="BC998" s="35"/>
      <c r="BD998" s="35"/>
      <c r="BE998" s="35"/>
      <c r="BF998" s="35"/>
      <c r="BG998" s="35"/>
      <c r="BH998" s="35"/>
      <c r="BI998" s="35"/>
      <c r="BJ998" s="35"/>
      <c r="BK998" s="35"/>
      <c r="BL998" s="35"/>
      <c r="BM998" s="161"/>
      <c r="BN998" s="161"/>
      <c r="BO998" s="161"/>
      <c r="BP998" s="161"/>
      <c r="BQ998" s="161"/>
      <c r="BR998" s="161"/>
      <c r="BT998" s="161"/>
      <c r="BU998" s="161"/>
    </row>
    <row r="999" spans="49:73" ht="44.25" customHeight="1" x14ac:dyDescent="0.25">
      <c r="AW999" s="35"/>
      <c r="AX999" s="35"/>
      <c r="AY999" s="35"/>
      <c r="AZ999" s="35"/>
      <c r="BA999" s="35"/>
      <c r="BB999" s="35"/>
      <c r="BC999" s="35"/>
      <c r="BD999" s="35"/>
      <c r="BE999" s="35"/>
      <c r="BF999" s="35"/>
      <c r="BG999" s="35"/>
      <c r="BH999" s="35"/>
      <c r="BI999" s="35"/>
      <c r="BJ999" s="35"/>
      <c r="BK999" s="35"/>
      <c r="BL999" s="35"/>
      <c r="BM999" s="161"/>
      <c r="BN999" s="161"/>
      <c r="BO999" s="161"/>
      <c r="BP999" s="161"/>
      <c r="BQ999" s="161"/>
      <c r="BR999" s="161"/>
      <c r="BT999" s="161"/>
      <c r="BU999" s="161"/>
    </row>
    <row r="1000" spans="49:73" ht="44.25" customHeight="1" x14ac:dyDescent="0.25">
      <c r="AW1000" s="35"/>
      <c r="AX1000" s="35"/>
      <c r="AY1000" s="35"/>
      <c r="AZ1000" s="35"/>
      <c r="BA1000" s="35"/>
      <c r="BB1000" s="35"/>
      <c r="BC1000" s="35"/>
      <c r="BD1000" s="35"/>
      <c r="BE1000" s="35"/>
      <c r="BF1000" s="35"/>
      <c r="BG1000" s="35"/>
      <c r="BH1000" s="35"/>
      <c r="BI1000" s="35"/>
      <c r="BJ1000" s="35"/>
      <c r="BK1000" s="35"/>
      <c r="BL1000" s="35"/>
      <c r="BM1000" s="161"/>
      <c r="BN1000" s="161"/>
      <c r="BO1000" s="161"/>
      <c r="BP1000" s="161"/>
      <c r="BQ1000" s="161"/>
      <c r="BR1000" s="161"/>
      <c r="BT1000" s="161"/>
      <c r="BU1000" s="161"/>
    </row>
    <row r="1001" spans="49:73" ht="44.25" customHeight="1" x14ac:dyDescent="0.25">
      <c r="AW1001" s="35"/>
      <c r="AX1001" s="35"/>
      <c r="AY1001" s="35"/>
      <c r="AZ1001" s="35"/>
      <c r="BA1001" s="35"/>
      <c r="BB1001" s="35"/>
      <c r="BC1001" s="35"/>
      <c r="BD1001" s="35"/>
      <c r="BE1001" s="35"/>
      <c r="BF1001" s="35"/>
      <c r="BG1001" s="35"/>
      <c r="BH1001" s="35"/>
      <c r="BI1001" s="35"/>
      <c r="BJ1001" s="35"/>
      <c r="BK1001" s="35"/>
      <c r="BL1001" s="35"/>
      <c r="BM1001" s="161"/>
      <c r="BN1001" s="161"/>
      <c r="BO1001" s="161"/>
      <c r="BP1001" s="161"/>
      <c r="BQ1001" s="161"/>
      <c r="BR1001" s="161"/>
      <c r="BT1001" s="161"/>
      <c r="BU1001" s="161"/>
    </row>
    <row r="1002" spans="49:73" ht="44.25" customHeight="1" x14ac:dyDescent="0.25">
      <c r="AW1002" s="35"/>
      <c r="AX1002" s="35"/>
      <c r="AY1002" s="35"/>
      <c r="AZ1002" s="35"/>
      <c r="BA1002" s="35"/>
      <c r="BB1002" s="35"/>
      <c r="BC1002" s="35"/>
      <c r="BD1002" s="35"/>
      <c r="BE1002" s="35"/>
      <c r="BF1002" s="35"/>
      <c r="BG1002" s="35"/>
      <c r="BH1002" s="35"/>
      <c r="BI1002" s="35"/>
      <c r="BJ1002" s="35"/>
      <c r="BK1002" s="35"/>
      <c r="BL1002" s="35"/>
      <c r="BM1002" s="161"/>
      <c r="BN1002" s="161"/>
      <c r="BO1002" s="161"/>
      <c r="BP1002" s="161"/>
      <c r="BQ1002" s="161"/>
      <c r="BR1002" s="161"/>
      <c r="BT1002" s="161"/>
      <c r="BU1002" s="161"/>
    </row>
    <row r="1003" spans="49:73" ht="44.25" customHeight="1" x14ac:dyDescent="0.25">
      <c r="AW1003" s="35"/>
      <c r="AX1003" s="35"/>
      <c r="AY1003" s="35"/>
      <c r="AZ1003" s="35"/>
      <c r="BA1003" s="35"/>
      <c r="BB1003" s="35"/>
      <c r="BC1003" s="35"/>
      <c r="BD1003" s="35"/>
      <c r="BE1003" s="35"/>
      <c r="BF1003" s="35"/>
      <c r="BG1003" s="35"/>
      <c r="BH1003" s="35"/>
      <c r="BI1003" s="35"/>
      <c r="BJ1003" s="35"/>
      <c r="BK1003" s="35"/>
      <c r="BL1003" s="35"/>
      <c r="BM1003" s="161"/>
      <c r="BN1003" s="161"/>
      <c r="BO1003" s="161"/>
      <c r="BP1003" s="161"/>
      <c r="BQ1003" s="161"/>
      <c r="BR1003" s="161"/>
      <c r="BT1003" s="161"/>
      <c r="BU1003" s="161"/>
    </row>
    <row r="1004" spans="49:73" ht="44.25" customHeight="1" x14ac:dyDescent="0.25">
      <c r="AW1004" s="35"/>
      <c r="AX1004" s="35"/>
      <c r="AY1004" s="35"/>
      <c r="AZ1004" s="35"/>
      <c r="BA1004" s="35"/>
      <c r="BB1004" s="35"/>
      <c r="BC1004" s="35"/>
      <c r="BD1004" s="35"/>
      <c r="BE1004" s="35"/>
      <c r="BF1004" s="35"/>
      <c r="BG1004" s="35"/>
      <c r="BH1004" s="35"/>
      <c r="BI1004" s="35"/>
      <c r="BJ1004" s="35"/>
      <c r="BK1004" s="35"/>
      <c r="BL1004" s="35"/>
      <c r="BM1004" s="161"/>
      <c r="BN1004" s="161"/>
      <c r="BO1004" s="161"/>
      <c r="BP1004" s="161"/>
      <c r="BQ1004" s="161"/>
      <c r="BR1004" s="161"/>
      <c r="BT1004" s="161"/>
      <c r="BU1004" s="161"/>
    </row>
    <row r="1005" spans="49:73" ht="44.25" customHeight="1" x14ac:dyDescent="0.25">
      <c r="AW1005" s="35"/>
      <c r="AX1005" s="35"/>
      <c r="AY1005" s="35"/>
      <c r="AZ1005" s="35"/>
      <c r="BA1005" s="35"/>
      <c r="BB1005" s="35"/>
      <c r="BC1005" s="35"/>
      <c r="BD1005" s="35"/>
      <c r="BE1005" s="35"/>
      <c r="BF1005" s="35"/>
      <c r="BG1005" s="35"/>
      <c r="BH1005" s="35"/>
      <c r="BI1005" s="35"/>
      <c r="BJ1005" s="35"/>
      <c r="BK1005" s="35"/>
      <c r="BL1005" s="35"/>
      <c r="BM1005" s="161"/>
      <c r="BN1005" s="161"/>
      <c r="BO1005" s="161"/>
      <c r="BP1005" s="161"/>
      <c r="BQ1005" s="161"/>
      <c r="BR1005" s="161"/>
      <c r="BT1005" s="161"/>
      <c r="BU1005" s="161"/>
    </row>
    <row r="1006" spans="49:73" ht="44.25" customHeight="1" x14ac:dyDescent="0.25">
      <c r="AW1006" s="35"/>
      <c r="AX1006" s="35"/>
      <c r="AY1006" s="35"/>
      <c r="AZ1006" s="35"/>
      <c r="BA1006" s="35"/>
      <c r="BB1006" s="35"/>
      <c r="BC1006" s="35"/>
      <c r="BD1006" s="35"/>
      <c r="BE1006" s="35"/>
      <c r="BF1006" s="35"/>
      <c r="BG1006" s="35"/>
      <c r="BH1006" s="35"/>
      <c r="BI1006" s="35"/>
      <c r="BJ1006" s="35"/>
      <c r="BK1006" s="35"/>
      <c r="BL1006" s="35"/>
      <c r="BM1006" s="161"/>
      <c r="BN1006" s="161"/>
      <c r="BO1006" s="161"/>
      <c r="BP1006" s="161"/>
      <c r="BQ1006" s="161"/>
      <c r="BR1006" s="161"/>
      <c r="BT1006" s="161"/>
      <c r="BU1006" s="161"/>
    </row>
    <row r="1007" spans="49:73" ht="44.25" customHeight="1" x14ac:dyDescent="0.25">
      <c r="AW1007" s="35"/>
      <c r="AX1007" s="35"/>
      <c r="AY1007" s="35"/>
      <c r="AZ1007" s="35"/>
      <c r="BA1007" s="35"/>
      <c r="BB1007" s="35"/>
      <c r="BC1007" s="35"/>
      <c r="BD1007" s="35"/>
      <c r="BE1007" s="35"/>
      <c r="BF1007" s="35"/>
      <c r="BG1007" s="35"/>
      <c r="BH1007" s="35"/>
      <c r="BI1007" s="35"/>
      <c r="BJ1007" s="35"/>
      <c r="BK1007" s="35"/>
      <c r="BL1007" s="35"/>
      <c r="BM1007" s="161"/>
      <c r="BN1007" s="161"/>
      <c r="BO1007" s="161"/>
      <c r="BP1007" s="161"/>
      <c r="BQ1007" s="161"/>
      <c r="BR1007" s="161"/>
      <c r="BT1007" s="161"/>
      <c r="BU1007" s="161"/>
    </row>
    <row r="1008" spans="49:73" ht="44.25" customHeight="1" x14ac:dyDescent="0.25">
      <c r="AW1008" s="35"/>
      <c r="AX1008" s="35"/>
      <c r="AY1008" s="35"/>
      <c r="AZ1008" s="35"/>
      <c r="BA1008" s="35"/>
      <c r="BB1008" s="35"/>
      <c r="BC1008" s="35"/>
      <c r="BD1008" s="35"/>
      <c r="BE1008" s="35"/>
      <c r="BF1008" s="35"/>
      <c r="BG1008" s="35"/>
      <c r="BH1008" s="35"/>
      <c r="BI1008" s="35"/>
      <c r="BJ1008" s="35"/>
      <c r="BK1008" s="35"/>
      <c r="BL1008" s="35"/>
      <c r="BM1008" s="161"/>
      <c r="BN1008" s="161"/>
      <c r="BO1008" s="161"/>
      <c r="BP1008" s="161"/>
      <c r="BQ1008" s="161"/>
      <c r="BR1008" s="161"/>
      <c r="BT1008" s="161"/>
      <c r="BU1008" s="161"/>
    </row>
    <row r="1009" spans="49:73" ht="44.25" customHeight="1" x14ac:dyDescent="0.25">
      <c r="AW1009" s="35"/>
      <c r="AX1009" s="35"/>
      <c r="AY1009" s="35"/>
      <c r="AZ1009" s="35"/>
      <c r="BA1009" s="35"/>
      <c r="BB1009" s="35"/>
      <c r="BC1009" s="35"/>
      <c r="BD1009" s="35"/>
      <c r="BE1009" s="35"/>
      <c r="BF1009" s="35"/>
      <c r="BG1009" s="35"/>
      <c r="BH1009" s="35"/>
      <c r="BI1009" s="35"/>
      <c r="BJ1009" s="35"/>
      <c r="BK1009" s="35"/>
      <c r="BL1009" s="35"/>
      <c r="BM1009" s="161"/>
      <c r="BN1009" s="161"/>
      <c r="BO1009" s="161"/>
      <c r="BP1009" s="161"/>
      <c r="BQ1009" s="161"/>
      <c r="BR1009" s="161"/>
      <c r="BT1009" s="161"/>
      <c r="BU1009" s="161"/>
    </row>
    <row r="1010" spans="49:73" ht="44.25" customHeight="1" x14ac:dyDescent="0.25">
      <c r="AW1010" s="35"/>
      <c r="AX1010" s="35"/>
      <c r="AY1010" s="35"/>
      <c r="AZ1010" s="35"/>
      <c r="BA1010" s="35"/>
      <c r="BB1010" s="35"/>
      <c r="BC1010" s="35"/>
      <c r="BD1010" s="35"/>
      <c r="BE1010" s="35"/>
      <c r="BF1010" s="35"/>
      <c r="BG1010" s="35"/>
      <c r="BH1010" s="35"/>
      <c r="BI1010" s="35"/>
      <c r="BJ1010" s="35"/>
      <c r="BK1010" s="35"/>
      <c r="BL1010" s="35"/>
      <c r="BM1010" s="161"/>
      <c r="BN1010" s="161"/>
      <c r="BO1010" s="161"/>
      <c r="BP1010" s="161"/>
      <c r="BQ1010" s="161"/>
      <c r="BR1010" s="161"/>
      <c r="BT1010" s="161"/>
      <c r="BU1010" s="161"/>
    </row>
    <row r="1011" spans="49:73" ht="44.25" customHeight="1" x14ac:dyDescent="0.25">
      <c r="AW1011" s="35"/>
      <c r="AX1011" s="35"/>
      <c r="AY1011" s="35"/>
      <c r="AZ1011" s="35"/>
      <c r="BA1011" s="35"/>
      <c r="BB1011" s="35"/>
      <c r="BC1011" s="35"/>
      <c r="BD1011" s="35"/>
      <c r="BE1011" s="35"/>
      <c r="BF1011" s="35"/>
      <c r="BG1011" s="35"/>
      <c r="BH1011" s="35"/>
      <c r="BI1011" s="35"/>
      <c r="BJ1011" s="35"/>
      <c r="BK1011" s="35"/>
      <c r="BL1011" s="35"/>
      <c r="BM1011" s="161"/>
      <c r="BN1011" s="161"/>
      <c r="BO1011" s="161"/>
      <c r="BP1011" s="161"/>
      <c r="BQ1011" s="161"/>
      <c r="BR1011" s="161"/>
      <c r="BT1011" s="161"/>
      <c r="BU1011" s="161"/>
    </row>
    <row r="1012" spans="49:73" ht="44.25" customHeight="1" x14ac:dyDescent="0.25">
      <c r="AW1012" s="35"/>
      <c r="AX1012" s="35"/>
      <c r="AY1012" s="35"/>
      <c r="AZ1012" s="35"/>
      <c r="BA1012" s="35"/>
      <c r="BB1012" s="35"/>
      <c r="BC1012" s="35"/>
      <c r="BD1012" s="35"/>
      <c r="BE1012" s="35"/>
      <c r="BF1012" s="35"/>
      <c r="BG1012" s="35"/>
      <c r="BH1012" s="35"/>
      <c r="BI1012" s="35"/>
      <c r="BJ1012" s="35"/>
      <c r="BK1012" s="35"/>
      <c r="BL1012" s="35"/>
      <c r="BM1012" s="161"/>
      <c r="BN1012" s="161"/>
      <c r="BO1012" s="161"/>
      <c r="BP1012" s="161"/>
      <c r="BQ1012" s="161"/>
      <c r="BR1012" s="161"/>
      <c r="BT1012" s="161"/>
      <c r="BU1012" s="161"/>
    </row>
    <row r="1013" spans="49:73" ht="44.25" customHeight="1" x14ac:dyDescent="0.25">
      <c r="AW1013" s="35"/>
      <c r="AX1013" s="35"/>
      <c r="AY1013" s="35"/>
      <c r="AZ1013" s="35"/>
      <c r="BA1013" s="35"/>
      <c r="BB1013" s="35"/>
      <c r="BC1013" s="35"/>
      <c r="BD1013" s="35"/>
      <c r="BE1013" s="35"/>
      <c r="BF1013" s="35"/>
      <c r="BG1013" s="35"/>
      <c r="BH1013" s="35"/>
      <c r="BI1013" s="35"/>
      <c r="BJ1013" s="35"/>
      <c r="BK1013" s="35"/>
      <c r="BL1013" s="35"/>
      <c r="BM1013" s="161"/>
      <c r="BN1013" s="161"/>
      <c r="BO1013" s="161"/>
      <c r="BP1013" s="161"/>
      <c r="BQ1013" s="161"/>
      <c r="BR1013" s="161"/>
      <c r="BT1013" s="161"/>
      <c r="BU1013" s="161"/>
    </row>
    <row r="1014" spans="49:73" ht="44.25" customHeight="1" x14ac:dyDescent="0.25">
      <c r="AW1014" s="35"/>
      <c r="AX1014" s="35"/>
      <c r="AY1014" s="35"/>
      <c r="AZ1014" s="35"/>
      <c r="BA1014" s="35"/>
      <c r="BB1014" s="35"/>
      <c r="BC1014" s="35"/>
      <c r="BD1014" s="35"/>
      <c r="BE1014" s="35"/>
      <c r="BF1014" s="35"/>
      <c r="BG1014" s="35"/>
      <c r="BH1014" s="35"/>
      <c r="BI1014" s="35"/>
      <c r="BJ1014" s="35"/>
      <c r="BK1014" s="35"/>
      <c r="BL1014" s="35"/>
      <c r="BM1014" s="161"/>
      <c r="BN1014" s="161"/>
      <c r="BO1014" s="161"/>
      <c r="BP1014" s="161"/>
      <c r="BQ1014" s="161"/>
      <c r="BR1014" s="161"/>
      <c r="BT1014" s="161"/>
      <c r="BU1014" s="161"/>
    </row>
    <row r="1015" spans="49:73" ht="44.25" customHeight="1" x14ac:dyDescent="0.25">
      <c r="AW1015" s="35"/>
      <c r="AX1015" s="35"/>
      <c r="AY1015" s="35"/>
      <c r="AZ1015" s="35"/>
      <c r="BA1015" s="35"/>
      <c r="BB1015" s="35"/>
      <c r="BC1015" s="35"/>
      <c r="BD1015" s="35"/>
      <c r="BE1015" s="35"/>
      <c r="BF1015" s="35"/>
      <c r="BG1015" s="35"/>
      <c r="BH1015" s="35"/>
      <c r="BI1015" s="35"/>
      <c r="BJ1015" s="35"/>
      <c r="BK1015" s="35"/>
      <c r="BL1015" s="35"/>
      <c r="BM1015" s="161"/>
      <c r="BN1015" s="161"/>
      <c r="BO1015" s="161"/>
      <c r="BP1015" s="161"/>
      <c r="BQ1015" s="161"/>
      <c r="BR1015" s="161"/>
      <c r="BT1015" s="161"/>
      <c r="BU1015" s="161"/>
    </row>
    <row r="1016" spans="49:73" ht="44.25" customHeight="1" x14ac:dyDescent="0.25">
      <c r="AW1016" s="35"/>
      <c r="AX1016" s="35"/>
      <c r="AY1016" s="35"/>
      <c r="AZ1016" s="35"/>
      <c r="BA1016" s="35"/>
      <c r="BB1016" s="35"/>
      <c r="BC1016" s="35"/>
      <c r="BD1016" s="35"/>
      <c r="BE1016" s="35"/>
      <c r="BF1016" s="35"/>
      <c r="BG1016" s="35"/>
      <c r="BH1016" s="35"/>
      <c r="BI1016" s="35"/>
      <c r="BJ1016" s="35"/>
      <c r="BK1016" s="35"/>
      <c r="BL1016" s="35"/>
      <c r="BM1016" s="161"/>
      <c r="BN1016" s="161"/>
      <c r="BO1016" s="161"/>
      <c r="BP1016" s="161"/>
      <c r="BQ1016" s="161"/>
      <c r="BR1016" s="161"/>
      <c r="BT1016" s="161"/>
      <c r="BU1016" s="161"/>
    </row>
    <row r="1017" spans="49:73" ht="44.25" customHeight="1" x14ac:dyDescent="0.25">
      <c r="AW1017" s="35"/>
      <c r="AX1017" s="35"/>
      <c r="AY1017" s="35"/>
      <c r="AZ1017" s="35"/>
      <c r="BA1017" s="35"/>
      <c r="BB1017" s="35"/>
      <c r="BC1017" s="35"/>
      <c r="BD1017" s="35"/>
      <c r="BE1017" s="35"/>
      <c r="BF1017" s="35"/>
      <c r="BG1017" s="35"/>
      <c r="BH1017" s="35"/>
      <c r="BI1017" s="35"/>
      <c r="BJ1017" s="35"/>
      <c r="BK1017" s="35"/>
      <c r="BL1017" s="35"/>
      <c r="BM1017" s="161"/>
      <c r="BN1017" s="161"/>
      <c r="BO1017" s="161"/>
      <c r="BP1017" s="161"/>
      <c r="BQ1017" s="161"/>
      <c r="BR1017" s="161"/>
      <c r="BT1017" s="161"/>
      <c r="BU1017" s="161"/>
    </row>
    <row r="1018" spans="49:73" ht="44.25" customHeight="1" x14ac:dyDescent="0.25">
      <c r="AW1018" s="35"/>
      <c r="AX1018" s="35"/>
      <c r="AY1018" s="35"/>
      <c r="AZ1018" s="35"/>
      <c r="BA1018" s="35"/>
      <c r="BB1018" s="35"/>
      <c r="BC1018" s="35"/>
      <c r="BD1018" s="35"/>
      <c r="BE1018" s="35"/>
      <c r="BF1018" s="35"/>
      <c r="BG1018" s="35"/>
      <c r="BH1018" s="35"/>
      <c r="BI1018" s="35"/>
      <c r="BJ1018" s="35"/>
      <c r="BK1018" s="35"/>
      <c r="BL1018" s="35"/>
      <c r="BM1018" s="161"/>
      <c r="BN1018" s="161"/>
      <c r="BO1018" s="161"/>
      <c r="BP1018" s="161"/>
      <c r="BQ1018" s="161"/>
      <c r="BR1018" s="161"/>
      <c r="BT1018" s="161"/>
      <c r="BU1018" s="161"/>
    </row>
    <row r="1019" spans="49:73" ht="44.25" customHeight="1" x14ac:dyDescent="0.25">
      <c r="AW1019" s="35"/>
      <c r="AX1019" s="35"/>
      <c r="AY1019" s="35"/>
      <c r="AZ1019" s="35"/>
      <c r="BA1019" s="35"/>
      <c r="BB1019" s="35"/>
      <c r="BC1019" s="35"/>
      <c r="BD1019" s="35"/>
      <c r="BE1019" s="35"/>
      <c r="BF1019" s="35"/>
      <c r="BG1019" s="35"/>
      <c r="BH1019" s="35"/>
      <c r="BI1019" s="35"/>
      <c r="BJ1019" s="35"/>
      <c r="BK1019" s="35"/>
      <c r="BL1019" s="35"/>
      <c r="BM1019" s="161"/>
      <c r="BN1019" s="161"/>
      <c r="BO1019" s="161"/>
      <c r="BP1019" s="161"/>
      <c r="BQ1019" s="161"/>
      <c r="BR1019" s="161"/>
      <c r="BT1019" s="161"/>
      <c r="BU1019" s="161"/>
    </row>
    <row r="1020" spans="49:73" ht="44.25" customHeight="1" x14ac:dyDescent="0.25">
      <c r="AW1020" s="35"/>
      <c r="AX1020" s="35"/>
      <c r="AY1020" s="35"/>
      <c r="AZ1020" s="35"/>
      <c r="BA1020" s="35"/>
      <c r="BB1020" s="35"/>
      <c r="BC1020" s="35"/>
      <c r="BD1020" s="35"/>
      <c r="BE1020" s="35"/>
      <c r="BF1020" s="35"/>
      <c r="BG1020" s="35"/>
      <c r="BH1020" s="35"/>
      <c r="BI1020" s="35"/>
      <c r="BJ1020" s="35"/>
      <c r="BK1020" s="35"/>
      <c r="BL1020" s="35"/>
      <c r="BM1020" s="161"/>
      <c r="BN1020" s="161"/>
      <c r="BO1020" s="161"/>
      <c r="BP1020" s="161"/>
      <c r="BQ1020" s="161"/>
      <c r="BR1020" s="161"/>
      <c r="BT1020" s="161"/>
      <c r="BU1020" s="161"/>
    </row>
    <row r="1021" spans="49:73" ht="44.25" customHeight="1" x14ac:dyDescent="0.25">
      <c r="AW1021" s="35"/>
      <c r="AX1021" s="35"/>
      <c r="AY1021" s="35"/>
      <c r="AZ1021" s="35"/>
      <c r="BA1021" s="35"/>
      <c r="BB1021" s="35"/>
      <c r="BC1021" s="35"/>
      <c r="BD1021" s="35"/>
      <c r="BE1021" s="35"/>
      <c r="BF1021" s="35"/>
      <c r="BG1021" s="35"/>
      <c r="BH1021" s="35"/>
      <c r="BI1021" s="35"/>
      <c r="BJ1021" s="35"/>
      <c r="BK1021" s="35"/>
      <c r="BL1021" s="35"/>
      <c r="BM1021" s="161"/>
      <c r="BN1021" s="161"/>
      <c r="BO1021" s="161"/>
      <c r="BP1021" s="161"/>
      <c r="BQ1021" s="161"/>
      <c r="BR1021" s="161"/>
      <c r="BT1021" s="161"/>
      <c r="BU1021" s="161"/>
    </row>
    <row r="1022" spans="49:73" ht="44.25" customHeight="1" x14ac:dyDescent="0.25">
      <c r="AW1022" s="35"/>
      <c r="AX1022" s="35"/>
      <c r="AY1022" s="35"/>
      <c r="AZ1022" s="35"/>
      <c r="BA1022" s="35"/>
      <c r="BB1022" s="35"/>
      <c r="BC1022" s="35"/>
      <c r="BD1022" s="35"/>
      <c r="BE1022" s="35"/>
      <c r="BF1022" s="35"/>
      <c r="BG1022" s="35"/>
      <c r="BH1022" s="35"/>
      <c r="BI1022" s="35"/>
      <c r="BJ1022" s="35"/>
      <c r="BK1022" s="35"/>
      <c r="BL1022" s="35"/>
      <c r="BM1022" s="161"/>
      <c r="BN1022" s="161"/>
      <c r="BO1022" s="161"/>
      <c r="BP1022" s="161"/>
      <c r="BQ1022" s="161"/>
      <c r="BR1022" s="161"/>
      <c r="BT1022" s="161"/>
      <c r="BU1022" s="161"/>
    </row>
    <row r="1023" spans="49:73" ht="44.25" customHeight="1" x14ac:dyDescent="0.25">
      <c r="AW1023" s="35"/>
      <c r="AX1023" s="35"/>
      <c r="AY1023" s="35"/>
      <c r="AZ1023" s="35"/>
      <c r="BA1023" s="35"/>
      <c r="BB1023" s="35"/>
      <c r="BC1023" s="35"/>
      <c r="BD1023" s="35"/>
      <c r="BE1023" s="35"/>
      <c r="BF1023" s="35"/>
      <c r="BG1023" s="35"/>
      <c r="BH1023" s="35"/>
      <c r="BI1023" s="35"/>
      <c r="BJ1023" s="35"/>
      <c r="BK1023" s="35"/>
      <c r="BL1023" s="35"/>
      <c r="BM1023" s="161"/>
      <c r="BN1023" s="161"/>
      <c r="BO1023" s="161"/>
      <c r="BP1023" s="161"/>
      <c r="BQ1023" s="161"/>
      <c r="BR1023" s="161"/>
      <c r="BT1023" s="161"/>
      <c r="BU1023" s="161"/>
    </row>
    <row r="1024" spans="49:73" ht="44.25" customHeight="1" x14ac:dyDescent="0.25">
      <c r="AW1024" s="35"/>
      <c r="AX1024" s="35"/>
      <c r="AY1024" s="35"/>
      <c r="AZ1024" s="35"/>
      <c r="BA1024" s="35"/>
      <c r="BB1024" s="35"/>
      <c r="BC1024" s="35"/>
      <c r="BD1024" s="35"/>
      <c r="BE1024" s="35"/>
      <c r="BF1024" s="35"/>
      <c r="BG1024" s="35"/>
      <c r="BH1024" s="35"/>
      <c r="BI1024" s="35"/>
      <c r="BJ1024" s="35"/>
      <c r="BK1024" s="35"/>
      <c r="BL1024" s="35"/>
      <c r="BM1024" s="161"/>
      <c r="BN1024" s="161"/>
      <c r="BO1024" s="161"/>
      <c r="BP1024" s="161"/>
      <c r="BQ1024" s="161"/>
      <c r="BR1024" s="161"/>
      <c r="BT1024" s="161"/>
      <c r="BU1024" s="161"/>
    </row>
    <row r="1025" spans="49:73" ht="44.25" customHeight="1" x14ac:dyDescent="0.25">
      <c r="AW1025" s="35"/>
      <c r="AX1025" s="35"/>
      <c r="AY1025" s="35"/>
      <c r="AZ1025" s="35"/>
      <c r="BA1025" s="35"/>
      <c r="BB1025" s="35"/>
      <c r="BC1025" s="35"/>
      <c r="BD1025" s="35"/>
      <c r="BE1025" s="35"/>
      <c r="BF1025" s="35"/>
      <c r="BG1025" s="35"/>
      <c r="BH1025" s="35"/>
      <c r="BI1025" s="35"/>
      <c r="BJ1025" s="35"/>
      <c r="BK1025" s="35"/>
      <c r="BL1025" s="35"/>
      <c r="BM1025" s="161"/>
      <c r="BN1025" s="161"/>
      <c r="BO1025" s="161"/>
      <c r="BP1025" s="161"/>
      <c r="BQ1025" s="161"/>
      <c r="BR1025" s="161"/>
      <c r="BT1025" s="161"/>
      <c r="BU1025" s="161"/>
    </row>
    <row r="1026" spans="49:73" ht="44.25" customHeight="1" x14ac:dyDescent="0.25">
      <c r="AW1026" s="35"/>
      <c r="AX1026" s="35"/>
      <c r="AY1026" s="35"/>
      <c r="AZ1026" s="35"/>
      <c r="BA1026" s="35"/>
      <c r="BB1026" s="35"/>
      <c r="BC1026" s="35"/>
      <c r="BD1026" s="35"/>
      <c r="BE1026" s="35"/>
      <c r="BF1026" s="35"/>
      <c r="BG1026" s="35"/>
      <c r="BH1026" s="35"/>
      <c r="BI1026" s="35"/>
      <c r="BJ1026" s="35"/>
      <c r="BK1026" s="35"/>
      <c r="BL1026" s="35"/>
      <c r="BM1026" s="161"/>
      <c r="BN1026" s="161"/>
      <c r="BO1026" s="161"/>
      <c r="BP1026" s="161"/>
      <c r="BQ1026" s="161"/>
      <c r="BR1026" s="161"/>
      <c r="BT1026" s="161"/>
      <c r="BU1026" s="161"/>
    </row>
    <row r="1027" spans="49:73" ht="44.25" customHeight="1" x14ac:dyDescent="0.25">
      <c r="AW1027" s="35"/>
      <c r="AX1027" s="35"/>
      <c r="AY1027" s="35"/>
      <c r="AZ1027" s="35"/>
      <c r="BA1027" s="35"/>
      <c r="BB1027" s="35"/>
      <c r="BC1027" s="35"/>
      <c r="BD1027" s="35"/>
      <c r="BE1027" s="35"/>
      <c r="BF1027" s="35"/>
      <c r="BG1027" s="35"/>
      <c r="BH1027" s="35"/>
      <c r="BI1027" s="35"/>
      <c r="BJ1027" s="35"/>
      <c r="BK1027" s="35"/>
      <c r="BL1027" s="35"/>
      <c r="BM1027" s="161"/>
      <c r="BN1027" s="161"/>
      <c r="BO1027" s="161"/>
      <c r="BP1027" s="161"/>
      <c r="BQ1027" s="161"/>
      <c r="BR1027" s="161"/>
      <c r="BT1027" s="161"/>
      <c r="BU1027" s="161"/>
    </row>
    <row r="1028" spans="49:73" ht="44.25" customHeight="1" x14ac:dyDescent="0.25">
      <c r="AW1028" s="35"/>
      <c r="AX1028" s="35"/>
      <c r="AY1028" s="35"/>
      <c r="AZ1028" s="35"/>
      <c r="BA1028" s="35"/>
      <c r="BB1028" s="35"/>
      <c r="BC1028" s="35"/>
      <c r="BD1028" s="35"/>
      <c r="BE1028" s="35"/>
      <c r="BF1028" s="35"/>
      <c r="BG1028" s="35"/>
      <c r="BH1028" s="35"/>
      <c r="BI1028" s="35"/>
      <c r="BJ1028" s="35"/>
      <c r="BK1028" s="35"/>
      <c r="BL1028" s="35"/>
      <c r="BM1028" s="161"/>
      <c r="BN1028" s="161"/>
      <c r="BO1028" s="161"/>
      <c r="BP1028" s="161"/>
      <c r="BQ1028" s="161"/>
      <c r="BR1028" s="161"/>
      <c r="BT1028" s="161"/>
      <c r="BU1028" s="161"/>
    </row>
    <row r="1029" spans="49:73" ht="44.25" customHeight="1" x14ac:dyDescent="0.25">
      <c r="AW1029" s="35"/>
      <c r="AX1029" s="35"/>
      <c r="AY1029" s="35"/>
      <c r="AZ1029" s="35"/>
      <c r="BA1029" s="35"/>
      <c r="BB1029" s="35"/>
      <c r="BC1029" s="35"/>
      <c r="BD1029" s="35"/>
      <c r="BE1029" s="35"/>
      <c r="BF1029" s="35"/>
      <c r="BG1029" s="35"/>
      <c r="BH1029" s="35"/>
      <c r="BI1029" s="35"/>
      <c r="BJ1029" s="35"/>
      <c r="BK1029" s="35"/>
      <c r="BL1029" s="35"/>
      <c r="BM1029" s="161"/>
      <c r="BN1029" s="161"/>
      <c r="BO1029" s="161"/>
      <c r="BP1029" s="161"/>
      <c r="BQ1029" s="161"/>
      <c r="BR1029" s="161"/>
      <c r="BT1029" s="161"/>
      <c r="BU1029" s="161"/>
    </row>
    <row r="1030" spans="49:73" ht="44.25" customHeight="1" x14ac:dyDescent="0.25">
      <c r="AW1030" s="35"/>
      <c r="AX1030" s="35"/>
      <c r="AY1030" s="35"/>
      <c r="AZ1030" s="35"/>
      <c r="BA1030" s="35"/>
      <c r="BB1030" s="35"/>
      <c r="BC1030" s="35"/>
      <c r="BD1030" s="35"/>
      <c r="BE1030" s="35"/>
      <c r="BF1030" s="35"/>
      <c r="BG1030" s="35"/>
      <c r="BH1030" s="35"/>
      <c r="BI1030" s="35"/>
      <c r="BJ1030" s="35"/>
      <c r="BK1030" s="35"/>
      <c r="BL1030" s="35"/>
      <c r="BM1030" s="161"/>
      <c r="BN1030" s="161"/>
      <c r="BO1030" s="161"/>
      <c r="BP1030" s="161"/>
      <c r="BQ1030" s="161"/>
      <c r="BR1030" s="161"/>
      <c r="BT1030" s="161"/>
      <c r="BU1030" s="161"/>
    </row>
    <row r="1031" spans="49:73" ht="44.25" customHeight="1" x14ac:dyDescent="0.25">
      <c r="AW1031" s="35"/>
      <c r="AX1031" s="35"/>
      <c r="AY1031" s="35"/>
      <c r="AZ1031" s="35"/>
      <c r="BA1031" s="35"/>
      <c r="BB1031" s="35"/>
      <c r="BC1031" s="35"/>
      <c r="BD1031" s="35"/>
      <c r="BE1031" s="35"/>
      <c r="BF1031" s="35"/>
      <c r="BG1031" s="35"/>
      <c r="BH1031" s="35"/>
      <c r="BI1031" s="35"/>
      <c r="BJ1031" s="35"/>
      <c r="BK1031" s="35"/>
      <c r="BL1031" s="35"/>
      <c r="BM1031" s="161"/>
      <c r="BN1031" s="161"/>
      <c r="BO1031" s="161"/>
      <c r="BP1031" s="161"/>
      <c r="BQ1031" s="161"/>
      <c r="BR1031" s="161"/>
      <c r="BT1031" s="161"/>
      <c r="BU1031" s="161"/>
    </row>
    <row r="1032" spans="49:73" ht="44.25" customHeight="1" x14ac:dyDescent="0.25">
      <c r="AW1032" s="35"/>
      <c r="AX1032" s="35"/>
      <c r="AY1032" s="35"/>
      <c r="AZ1032" s="35"/>
      <c r="BA1032" s="35"/>
      <c r="BB1032" s="35"/>
      <c r="BC1032" s="35"/>
      <c r="BD1032" s="35"/>
      <c r="BE1032" s="35"/>
      <c r="BF1032" s="35"/>
      <c r="BG1032" s="35"/>
      <c r="BH1032" s="35"/>
      <c r="BI1032" s="35"/>
      <c r="BJ1032" s="35"/>
      <c r="BK1032" s="35"/>
      <c r="BL1032" s="35"/>
      <c r="BM1032" s="161"/>
      <c r="BN1032" s="161"/>
      <c r="BO1032" s="161"/>
      <c r="BP1032" s="161"/>
      <c r="BQ1032" s="161"/>
      <c r="BR1032" s="161"/>
      <c r="BT1032" s="161"/>
      <c r="BU1032" s="161"/>
    </row>
    <row r="1033" spans="49:73" ht="44.25" customHeight="1" x14ac:dyDescent="0.25">
      <c r="AW1033" s="35"/>
      <c r="AX1033" s="35"/>
      <c r="AY1033" s="35"/>
      <c r="AZ1033" s="35"/>
      <c r="BA1033" s="35"/>
      <c r="BB1033" s="35"/>
      <c r="BC1033" s="35"/>
      <c r="BD1033" s="35"/>
      <c r="BE1033" s="35"/>
      <c r="BF1033" s="35"/>
      <c r="BG1033" s="35"/>
      <c r="BH1033" s="35"/>
      <c r="BI1033" s="35"/>
      <c r="BJ1033" s="35"/>
      <c r="BK1033" s="35"/>
      <c r="BL1033" s="35"/>
      <c r="BM1033" s="161"/>
      <c r="BN1033" s="161"/>
      <c r="BO1033" s="161"/>
      <c r="BP1033" s="161"/>
      <c r="BQ1033" s="161"/>
      <c r="BR1033" s="161"/>
      <c r="BT1033" s="161"/>
      <c r="BU1033" s="161"/>
    </row>
    <row r="1034" spans="49:73" ht="44.25" customHeight="1" x14ac:dyDescent="0.25">
      <c r="AW1034" s="35"/>
      <c r="AX1034" s="35"/>
      <c r="AY1034" s="35"/>
      <c r="AZ1034" s="35"/>
      <c r="BA1034" s="35"/>
      <c r="BB1034" s="35"/>
      <c r="BC1034" s="35"/>
      <c r="BD1034" s="35"/>
      <c r="BE1034" s="35"/>
      <c r="BF1034" s="35"/>
      <c r="BG1034" s="35"/>
      <c r="BH1034" s="35"/>
      <c r="BI1034" s="35"/>
      <c r="BJ1034" s="35"/>
      <c r="BK1034" s="35"/>
      <c r="BL1034" s="35"/>
      <c r="BM1034" s="161"/>
      <c r="BN1034" s="161"/>
      <c r="BO1034" s="161"/>
      <c r="BP1034" s="161"/>
      <c r="BQ1034" s="161"/>
      <c r="BR1034" s="161"/>
      <c r="BT1034" s="161"/>
      <c r="BU1034" s="161"/>
    </row>
    <row r="1035" spans="49:73" ht="44.25" customHeight="1" x14ac:dyDescent="0.25">
      <c r="AW1035" s="35"/>
      <c r="AX1035" s="35"/>
      <c r="AY1035" s="35"/>
      <c r="AZ1035" s="35"/>
      <c r="BA1035" s="35"/>
      <c r="BB1035" s="35"/>
      <c r="BC1035" s="35"/>
      <c r="BD1035" s="35"/>
      <c r="BE1035" s="35"/>
      <c r="BF1035" s="35"/>
      <c r="BG1035" s="35"/>
      <c r="BH1035" s="35"/>
      <c r="BI1035" s="35"/>
      <c r="BJ1035" s="35"/>
      <c r="BK1035" s="35"/>
      <c r="BL1035" s="35"/>
      <c r="BM1035" s="161"/>
      <c r="BN1035" s="161"/>
      <c r="BO1035" s="161"/>
      <c r="BP1035" s="161"/>
      <c r="BQ1035" s="161"/>
      <c r="BR1035" s="161"/>
      <c r="BT1035" s="161"/>
      <c r="BU1035" s="161"/>
    </row>
    <row r="1036" spans="49:73" ht="44.25" customHeight="1" x14ac:dyDescent="0.25">
      <c r="AW1036" s="35"/>
      <c r="AX1036" s="35"/>
      <c r="AY1036" s="35"/>
      <c r="AZ1036" s="35"/>
      <c r="BA1036" s="35"/>
      <c r="BB1036" s="35"/>
      <c r="BC1036" s="35"/>
      <c r="BD1036" s="35"/>
      <c r="BE1036" s="35"/>
      <c r="BF1036" s="35"/>
      <c r="BG1036" s="35"/>
      <c r="BH1036" s="35"/>
      <c r="BI1036" s="35"/>
      <c r="BJ1036" s="35"/>
      <c r="BK1036" s="35"/>
      <c r="BL1036" s="35"/>
      <c r="BM1036" s="161"/>
      <c r="BN1036" s="161"/>
      <c r="BO1036" s="161"/>
      <c r="BP1036" s="161"/>
      <c r="BQ1036" s="161"/>
      <c r="BR1036" s="161"/>
      <c r="BT1036" s="161"/>
      <c r="BU1036" s="161"/>
    </row>
    <row r="1037" spans="49:73" ht="44.25" customHeight="1" x14ac:dyDescent="0.25">
      <c r="AW1037" s="35"/>
      <c r="AX1037" s="35"/>
      <c r="AY1037" s="35"/>
      <c r="AZ1037" s="35"/>
      <c r="BA1037" s="35"/>
      <c r="BB1037" s="35"/>
      <c r="BC1037" s="35"/>
      <c r="BD1037" s="35"/>
      <c r="BE1037" s="35"/>
      <c r="BF1037" s="35"/>
      <c r="BG1037" s="35"/>
      <c r="BH1037" s="35"/>
      <c r="BI1037" s="35"/>
      <c r="BJ1037" s="35"/>
      <c r="BK1037" s="35"/>
      <c r="BL1037" s="35"/>
      <c r="BM1037" s="161"/>
      <c r="BN1037" s="161"/>
      <c r="BO1037" s="161"/>
      <c r="BP1037" s="161"/>
      <c r="BQ1037" s="161"/>
      <c r="BR1037" s="161"/>
      <c r="BT1037" s="161"/>
      <c r="BU1037" s="161"/>
    </row>
    <row r="1038" spans="49:73" ht="44.25" customHeight="1" x14ac:dyDescent="0.25">
      <c r="AW1038" s="35"/>
      <c r="AX1038" s="35"/>
      <c r="AY1038" s="35"/>
      <c r="AZ1038" s="35"/>
      <c r="BA1038" s="35"/>
      <c r="BB1038" s="35"/>
      <c r="BC1038" s="35"/>
      <c r="BD1038" s="35"/>
      <c r="BE1038" s="35"/>
      <c r="BF1038" s="35"/>
      <c r="BG1038" s="35"/>
      <c r="BH1038" s="35"/>
      <c r="BI1038" s="35"/>
      <c r="BJ1038" s="35"/>
      <c r="BK1038" s="35"/>
      <c r="BL1038" s="35"/>
      <c r="BM1038" s="161"/>
      <c r="BN1038" s="161"/>
      <c r="BO1038" s="161"/>
      <c r="BP1038" s="161"/>
      <c r="BQ1038" s="161"/>
      <c r="BR1038" s="161"/>
      <c r="BT1038" s="161"/>
      <c r="BU1038" s="161"/>
    </row>
    <row r="1039" spans="49:73" ht="44.25" customHeight="1" x14ac:dyDescent="0.25">
      <c r="AW1039" s="35"/>
      <c r="AX1039" s="35"/>
      <c r="AY1039" s="35"/>
      <c r="AZ1039" s="35"/>
      <c r="BA1039" s="35"/>
      <c r="BB1039" s="35"/>
      <c r="BC1039" s="35"/>
      <c r="BD1039" s="35"/>
      <c r="BE1039" s="35"/>
      <c r="BF1039" s="35"/>
      <c r="BG1039" s="35"/>
      <c r="BH1039" s="35"/>
      <c r="BI1039" s="35"/>
      <c r="BJ1039" s="35"/>
      <c r="BK1039" s="35"/>
      <c r="BL1039" s="35"/>
      <c r="BM1039" s="161"/>
      <c r="BN1039" s="161"/>
      <c r="BO1039" s="161"/>
      <c r="BP1039" s="161"/>
      <c r="BQ1039" s="161"/>
      <c r="BR1039" s="161"/>
      <c r="BT1039" s="161"/>
      <c r="BU1039" s="161"/>
    </row>
    <row r="1040" spans="49:73" ht="44.25" customHeight="1" x14ac:dyDescent="0.25">
      <c r="AW1040" s="35"/>
      <c r="AX1040" s="35"/>
      <c r="AY1040" s="35"/>
      <c r="AZ1040" s="35"/>
      <c r="BA1040" s="35"/>
      <c r="BB1040" s="35"/>
      <c r="BC1040" s="35"/>
      <c r="BD1040" s="35"/>
      <c r="BE1040" s="35"/>
      <c r="BF1040" s="35"/>
      <c r="BG1040" s="35"/>
      <c r="BH1040" s="35"/>
      <c r="BI1040" s="35"/>
      <c r="BJ1040" s="35"/>
      <c r="BK1040" s="35"/>
      <c r="BL1040" s="35"/>
      <c r="BM1040" s="161"/>
      <c r="BN1040" s="161"/>
      <c r="BO1040" s="161"/>
      <c r="BP1040" s="161"/>
      <c r="BQ1040" s="161"/>
      <c r="BR1040" s="161"/>
      <c r="BT1040" s="161"/>
      <c r="BU1040" s="161"/>
    </row>
    <row r="1041" spans="49:73" ht="44.25" customHeight="1" x14ac:dyDescent="0.25">
      <c r="AW1041" s="35"/>
      <c r="AX1041" s="35"/>
      <c r="AY1041" s="35"/>
      <c r="AZ1041" s="35"/>
      <c r="BA1041" s="35"/>
      <c r="BB1041" s="35"/>
      <c r="BC1041" s="35"/>
      <c r="BD1041" s="35"/>
      <c r="BE1041" s="35"/>
      <c r="BF1041" s="35"/>
      <c r="BG1041" s="35"/>
      <c r="BH1041" s="35"/>
      <c r="BI1041" s="35"/>
      <c r="BJ1041" s="35"/>
      <c r="BK1041" s="35"/>
      <c r="BL1041" s="35"/>
      <c r="BM1041" s="161"/>
      <c r="BN1041" s="161"/>
      <c r="BO1041" s="161"/>
      <c r="BP1041" s="161"/>
      <c r="BQ1041" s="161"/>
      <c r="BR1041" s="161"/>
      <c r="BT1041" s="161"/>
      <c r="BU1041" s="161"/>
    </row>
    <row r="1042" spans="49:73" ht="44.25" customHeight="1" x14ac:dyDescent="0.25">
      <c r="AW1042" s="35"/>
      <c r="AX1042" s="35"/>
      <c r="AY1042" s="35"/>
      <c r="AZ1042" s="35"/>
      <c r="BA1042" s="35"/>
      <c r="BB1042" s="35"/>
      <c r="BC1042" s="35"/>
      <c r="BD1042" s="35"/>
      <c r="BE1042" s="35"/>
      <c r="BF1042" s="35"/>
      <c r="BG1042" s="35"/>
      <c r="BH1042" s="35"/>
      <c r="BI1042" s="35"/>
      <c r="BJ1042" s="35"/>
      <c r="BK1042" s="35"/>
      <c r="BL1042" s="35"/>
      <c r="BM1042" s="161"/>
      <c r="BN1042" s="161"/>
      <c r="BO1042" s="161"/>
      <c r="BP1042" s="161"/>
      <c r="BQ1042" s="161"/>
      <c r="BR1042" s="161"/>
      <c r="BT1042" s="161"/>
      <c r="BU1042" s="161"/>
    </row>
    <row r="1043" spans="49:73" ht="44.25" customHeight="1" x14ac:dyDescent="0.25">
      <c r="AW1043" s="35"/>
      <c r="AX1043" s="35"/>
      <c r="AY1043" s="35"/>
      <c r="AZ1043" s="35"/>
      <c r="BA1043" s="35"/>
      <c r="BB1043" s="35"/>
      <c r="BC1043" s="35"/>
      <c r="BD1043" s="35"/>
      <c r="BE1043" s="35"/>
      <c r="BF1043" s="35"/>
      <c r="BG1043" s="35"/>
      <c r="BH1043" s="35"/>
      <c r="BI1043" s="35"/>
      <c r="BJ1043" s="35"/>
      <c r="BK1043" s="35"/>
      <c r="BL1043" s="35"/>
      <c r="BM1043" s="161"/>
      <c r="BN1043" s="161"/>
      <c r="BO1043" s="161"/>
      <c r="BP1043" s="161"/>
      <c r="BQ1043" s="161"/>
      <c r="BR1043" s="161"/>
      <c r="BT1043" s="161"/>
      <c r="BU1043" s="161"/>
    </row>
    <row r="1044" spans="49:73" ht="44.25" customHeight="1" x14ac:dyDescent="0.25">
      <c r="AW1044" s="35"/>
      <c r="AX1044" s="35"/>
      <c r="AY1044" s="35"/>
      <c r="AZ1044" s="35"/>
      <c r="BA1044" s="35"/>
      <c r="BB1044" s="35"/>
      <c r="BC1044" s="35"/>
      <c r="BD1044" s="35"/>
      <c r="BE1044" s="35"/>
      <c r="BF1044" s="35"/>
      <c r="BG1044" s="35"/>
      <c r="BH1044" s="35"/>
      <c r="BI1044" s="35"/>
      <c r="BJ1044" s="35"/>
      <c r="BK1044" s="35"/>
      <c r="BL1044" s="35"/>
      <c r="BM1044" s="161"/>
      <c r="BN1044" s="161"/>
      <c r="BO1044" s="161"/>
      <c r="BP1044" s="161"/>
      <c r="BQ1044" s="161"/>
      <c r="BR1044" s="161"/>
      <c r="BT1044" s="161"/>
      <c r="BU1044" s="161"/>
    </row>
    <row r="1045" spans="49:73" ht="44.25" customHeight="1" x14ac:dyDescent="0.25">
      <c r="AW1045" s="35"/>
      <c r="AX1045" s="35"/>
      <c r="AY1045" s="35"/>
      <c r="AZ1045" s="35"/>
      <c r="BA1045" s="35"/>
      <c r="BB1045" s="35"/>
      <c r="BC1045" s="35"/>
      <c r="BD1045" s="35"/>
      <c r="BE1045" s="35"/>
      <c r="BF1045" s="35"/>
      <c r="BG1045" s="35"/>
      <c r="BH1045" s="35"/>
      <c r="BI1045" s="35"/>
      <c r="BJ1045" s="35"/>
      <c r="BK1045" s="35"/>
      <c r="BL1045" s="35"/>
      <c r="BM1045" s="161"/>
      <c r="BN1045" s="161"/>
      <c r="BO1045" s="161"/>
      <c r="BP1045" s="161"/>
      <c r="BQ1045" s="161"/>
      <c r="BR1045" s="161"/>
      <c r="BT1045" s="161"/>
      <c r="BU1045" s="161"/>
    </row>
    <row r="1046" spans="49:73" ht="44.25" customHeight="1" x14ac:dyDescent="0.25">
      <c r="AW1046" s="35"/>
      <c r="AX1046" s="35"/>
      <c r="AY1046" s="35"/>
      <c r="AZ1046" s="35"/>
      <c r="BA1046" s="35"/>
      <c r="BB1046" s="35"/>
      <c r="BC1046" s="35"/>
      <c r="BD1046" s="35"/>
      <c r="BE1046" s="35"/>
      <c r="BF1046" s="35"/>
      <c r="BG1046" s="35"/>
      <c r="BH1046" s="35"/>
      <c r="BI1046" s="35"/>
      <c r="BJ1046" s="35"/>
      <c r="BK1046" s="35"/>
      <c r="BL1046" s="35"/>
      <c r="BM1046" s="161"/>
      <c r="BN1046" s="161"/>
      <c r="BO1046" s="161"/>
      <c r="BP1046" s="161"/>
      <c r="BQ1046" s="161"/>
      <c r="BR1046" s="161"/>
      <c r="BT1046" s="161"/>
      <c r="BU1046" s="161"/>
    </row>
    <row r="1047" spans="49:73" ht="44.25" customHeight="1" x14ac:dyDescent="0.25">
      <c r="AW1047" s="35"/>
      <c r="AX1047" s="35"/>
      <c r="AY1047" s="35"/>
      <c r="AZ1047" s="35"/>
      <c r="BA1047" s="35"/>
      <c r="BB1047" s="35"/>
      <c r="BC1047" s="35"/>
      <c r="BD1047" s="35"/>
      <c r="BE1047" s="35"/>
      <c r="BF1047" s="35"/>
      <c r="BG1047" s="35"/>
      <c r="BH1047" s="35"/>
      <c r="BI1047" s="35"/>
      <c r="BJ1047" s="35"/>
      <c r="BK1047" s="35"/>
      <c r="BL1047" s="35"/>
      <c r="BM1047" s="161"/>
      <c r="BN1047" s="161"/>
      <c r="BO1047" s="161"/>
      <c r="BP1047" s="161"/>
      <c r="BQ1047" s="161"/>
      <c r="BR1047" s="161"/>
      <c r="BT1047" s="161"/>
      <c r="BU1047" s="161"/>
    </row>
    <row r="1048" spans="49:73" ht="44.25" customHeight="1" x14ac:dyDescent="0.25">
      <c r="AW1048" s="35"/>
      <c r="AX1048" s="35"/>
      <c r="AY1048" s="35"/>
      <c r="AZ1048" s="35"/>
      <c r="BA1048" s="35"/>
      <c r="BB1048" s="35"/>
      <c r="BC1048" s="35"/>
      <c r="BD1048" s="35"/>
      <c r="BE1048" s="35"/>
      <c r="BF1048" s="35"/>
      <c r="BG1048" s="35"/>
      <c r="BH1048" s="35"/>
      <c r="BI1048" s="35"/>
      <c r="BJ1048" s="35"/>
      <c r="BK1048" s="35"/>
      <c r="BL1048" s="35"/>
      <c r="BM1048" s="161"/>
      <c r="BN1048" s="161"/>
      <c r="BO1048" s="161"/>
      <c r="BP1048" s="161"/>
      <c r="BQ1048" s="161"/>
      <c r="BR1048" s="161"/>
      <c r="BT1048" s="161"/>
      <c r="BU1048" s="161"/>
    </row>
    <row r="1049" spans="49:73" ht="44.25" customHeight="1" x14ac:dyDescent="0.25">
      <c r="AW1049" s="35"/>
      <c r="AX1049" s="35"/>
      <c r="AY1049" s="35"/>
      <c r="AZ1049" s="35"/>
      <c r="BA1049" s="35"/>
      <c r="BB1049" s="35"/>
      <c r="BC1049" s="35"/>
      <c r="BD1049" s="35"/>
      <c r="BE1049" s="35"/>
      <c r="BF1049" s="35"/>
      <c r="BG1049" s="35"/>
      <c r="BH1049" s="35"/>
      <c r="BI1049" s="35"/>
      <c r="BJ1049" s="35"/>
      <c r="BK1049" s="35"/>
      <c r="BL1049" s="35"/>
      <c r="BM1049" s="161"/>
      <c r="BN1049" s="161"/>
      <c r="BO1049" s="161"/>
      <c r="BP1049" s="161"/>
      <c r="BQ1049" s="161"/>
      <c r="BR1049" s="161"/>
      <c r="BT1049" s="161"/>
      <c r="BU1049" s="161"/>
    </row>
    <row r="1050" spans="49:73" ht="44.25" customHeight="1" x14ac:dyDescent="0.25">
      <c r="AW1050" s="35"/>
      <c r="AX1050" s="35"/>
      <c r="AY1050" s="35"/>
      <c r="AZ1050" s="35"/>
      <c r="BA1050" s="35"/>
      <c r="BB1050" s="35"/>
      <c r="BC1050" s="35"/>
      <c r="BD1050" s="35"/>
      <c r="BE1050" s="35"/>
      <c r="BF1050" s="35"/>
      <c r="BG1050" s="35"/>
      <c r="BH1050" s="35"/>
      <c r="BI1050" s="35"/>
      <c r="BJ1050" s="35"/>
      <c r="BK1050" s="35"/>
      <c r="BL1050" s="35"/>
      <c r="BM1050" s="161"/>
      <c r="BN1050" s="161"/>
      <c r="BO1050" s="161"/>
      <c r="BP1050" s="161"/>
      <c r="BQ1050" s="161"/>
      <c r="BR1050" s="161"/>
      <c r="BT1050" s="161"/>
      <c r="BU1050" s="161"/>
    </row>
    <row r="1051" spans="49:73" ht="44.25" customHeight="1" x14ac:dyDescent="0.25">
      <c r="AW1051" s="35"/>
      <c r="AX1051" s="35"/>
      <c r="AY1051" s="35"/>
      <c r="AZ1051" s="35"/>
      <c r="BA1051" s="35"/>
      <c r="BB1051" s="35"/>
      <c r="BC1051" s="35"/>
      <c r="BD1051" s="35"/>
      <c r="BE1051" s="35"/>
      <c r="BF1051" s="35"/>
      <c r="BG1051" s="35"/>
      <c r="BH1051" s="35"/>
      <c r="BI1051" s="35"/>
      <c r="BJ1051" s="35"/>
      <c r="BK1051" s="35"/>
      <c r="BL1051" s="35"/>
      <c r="BM1051" s="161"/>
      <c r="BN1051" s="161"/>
      <c r="BO1051" s="161"/>
      <c r="BP1051" s="161"/>
      <c r="BQ1051" s="161"/>
      <c r="BR1051" s="161"/>
      <c r="BT1051" s="161"/>
      <c r="BU1051" s="161"/>
    </row>
    <row r="1052" spans="49:73" ht="44.25" customHeight="1" x14ac:dyDescent="0.25">
      <c r="AW1052" s="35"/>
      <c r="AX1052" s="35"/>
      <c r="AY1052" s="35"/>
      <c r="AZ1052" s="35"/>
      <c r="BA1052" s="35"/>
      <c r="BB1052" s="35"/>
      <c r="BC1052" s="35"/>
      <c r="BD1052" s="35"/>
      <c r="BE1052" s="35"/>
      <c r="BF1052" s="35"/>
      <c r="BG1052" s="35"/>
      <c r="BH1052" s="35"/>
      <c r="BI1052" s="35"/>
      <c r="BJ1052" s="35"/>
      <c r="BK1052" s="35"/>
      <c r="BL1052" s="35"/>
      <c r="BM1052" s="161"/>
      <c r="BN1052" s="161"/>
      <c r="BO1052" s="161"/>
      <c r="BP1052" s="161"/>
      <c r="BQ1052" s="161"/>
      <c r="BR1052" s="161"/>
      <c r="BT1052" s="161"/>
      <c r="BU1052" s="161"/>
    </row>
    <row r="1053" spans="49:73" ht="44.25" customHeight="1" x14ac:dyDescent="0.25">
      <c r="AW1053" s="35"/>
      <c r="AX1053" s="35"/>
      <c r="AY1053" s="35"/>
      <c r="AZ1053" s="35"/>
      <c r="BA1053" s="35"/>
      <c r="BB1053" s="35"/>
      <c r="BC1053" s="35"/>
      <c r="BD1053" s="35"/>
      <c r="BE1053" s="35"/>
      <c r="BF1053" s="35"/>
      <c r="BG1053" s="35"/>
      <c r="BH1053" s="35"/>
      <c r="BI1053" s="35"/>
      <c r="BJ1053" s="35"/>
      <c r="BK1053" s="35"/>
      <c r="BL1053" s="35"/>
      <c r="BM1053" s="161"/>
      <c r="BN1053" s="161"/>
      <c r="BO1053" s="161"/>
      <c r="BP1053" s="161"/>
      <c r="BQ1053" s="161"/>
      <c r="BR1053" s="161"/>
      <c r="BT1053" s="161"/>
      <c r="BU1053" s="161"/>
    </row>
    <row r="1054" spans="49:73" ht="44.25" customHeight="1" x14ac:dyDescent="0.25">
      <c r="AW1054" s="35"/>
      <c r="AX1054" s="35"/>
      <c r="AY1054" s="35"/>
      <c r="AZ1054" s="35"/>
      <c r="BA1054" s="35"/>
      <c r="BB1054" s="35"/>
      <c r="BC1054" s="35"/>
      <c r="BD1054" s="35"/>
      <c r="BE1054" s="35"/>
      <c r="BF1054" s="35"/>
      <c r="BG1054" s="35"/>
      <c r="BH1054" s="35"/>
      <c r="BI1054" s="35"/>
      <c r="BJ1054" s="35"/>
      <c r="BK1054" s="35"/>
      <c r="BL1054" s="35"/>
      <c r="BM1054" s="161"/>
      <c r="BN1054" s="161"/>
      <c r="BO1054" s="161"/>
      <c r="BP1054" s="161"/>
      <c r="BQ1054" s="161"/>
      <c r="BR1054" s="161"/>
      <c r="BT1054" s="161"/>
      <c r="BU1054" s="161"/>
    </row>
    <row r="1055" spans="49:73" ht="44.25" customHeight="1" x14ac:dyDescent="0.25">
      <c r="AW1055" s="35"/>
      <c r="AX1055" s="35"/>
      <c r="AY1055" s="35"/>
      <c r="AZ1055" s="35"/>
      <c r="BA1055" s="35"/>
      <c r="BB1055" s="35"/>
      <c r="BC1055" s="35"/>
      <c r="BD1055" s="35"/>
      <c r="BE1055" s="35"/>
      <c r="BF1055" s="35"/>
      <c r="BG1055" s="35"/>
      <c r="BH1055" s="35"/>
      <c r="BI1055" s="35"/>
      <c r="BJ1055" s="35"/>
      <c r="BK1055" s="35"/>
      <c r="BL1055" s="35"/>
      <c r="BM1055" s="161"/>
      <c r="BN1055" s="161"/>
      <c r="BO1055" s="161"/>
      <c r="BP1055" s="161"/>
      <c r="BQ1055" s="161"/>
      <c r="BR1055" s="161"/>
      <c r="BT1055" s="161"/>
      <c r="BU1055" s="161"/>
    </row>
    <row r="1056" spans="49:73" ht="44.25" customHeight="1" x14ac:dyDescent="0.25">
      <c r="AW1056" s="35"/>
      <c r="AX1056" s="35"/>
      <c r="AY1056" s="35"/>
      <c r="AZ1056" s="35"/>
      <c r="BA1056" s="35"/>
      <c r="BB1056" s="35"/>
      <c r="BC1056" s="35"/>
      <c r="BD1056" s="35"/>
      <c r="BE1056" s="35"/>
      <c r="BF1056" s="35"/>
      <c r="BG1056" s="35"/>
      <c r="BH1056" s="35"/>
      <c r="BI1056" s="35"/>
      <c r="BJ1056" s="35"/>
      <c r="BK1056" s="35"/>
      <c r="BL1056" s="35"/>
      <c r="BM1056" s="161"/>
      <c r="BN1056" s="161"/>
      <c r="BO1056" s="161"/>
      <c r="BP1056" s="161"/>
      <c r="BQ1056" s="161"/>
      <c r="BR1056" s="161"/>
      <c r="BT1056" s="161"/>
      <c r="BU1056" s="161"/>
    </row>
    <row r="1057" spans="49:73" ht="44.25" customHeight="1" x14ac:dyDescent="0.25">
      <c r="AW1057" s="35"/>
      <c r="AX1057" s="35"/>
      <c r="AY1057" s="35"/>
      <c r="AZ1057" s="35"/>
      <c r="BA1057" s="35"/>
      <c r="BB1057" s="35"/>
      <c r="BC1057" s="35"/>
      <c r="BD1057" s="35"/>
      <c r="BE1057" s="35"/>
      <c r="BF1057" s="35"/>
      <c r="BG1057" s="35"/>
      <c r="BH1057" s="35"/>
      <c r="BI1057" s="35"/>
      <c r="BJ1057" s="35"/>
      <c r="BK1057" s="35"/>
      <c r="BL1057" s="35"/>
      <c r="BM1057" s="161"/>
      <c r="BN1057" s="161"/>
      <c r="BO1057" s="161"/>
      <c r="BP1057" s="161"/>
      <c r="BQ1057" s="161"/>
      <c r="BR1057" s="161"/>
      <c r="BT1057" s="161"/>
      <c r="BU1057" s="161"/>
    </row>
    <row r="1058" spans="49:73" ht="44.25" customHeight="1" x14ac:dyDescent="0.25">
      <c r="AW1058" s="35"/>
      <c r="AX1058" s="35"/>
      <c r="AY1058" s="35"/>
      <c r="AZ1058" s="35"/>
      <c r="BA1058" s="35"/>
      <c r="BB1058" s="35"/>
      <c r="BC1058" s="35"/>
      <c r="BD1058" s="35"/>
      <c r="BE1058" s="35"/>
      <c r="BF1058" s="35"/>
      <c r="BG1058" s="35"/>
      <c r="BH1058" s="35"/>
      <c r="BI1058" s="35"/>
      <c r="BJ1058" s="35"/>
      <c r="BK1058" s="35"/>
      <c r="BL1058" s="35"/>
      <c r="BM1058" s="161"/>
      <c r="BN1058" s="161"/>
      <c r="BO1058" s="161"/>
      <c r="BP1058" s="161"/>
      <c r="BQ1058" s="161"/>
      <c r="BR1058" s="161"/>
      <c r="BT1058" s="161"/>
      <c r="BU1058" s="161"/>
    </row>
    <row r="1059" spans="49:73" ht="44.25" customHeight="1" x14ac:dyDescent="0.25">
      <c r="AW1059" s="35"/>
      <c r="AX1059" s="35"/>
      <c r="AY1059" s="35"/>
      <c r="AZ1059" s="35"/>
      <c r="BA1059" s="35"/>
      <c r="BB1059" s="35"/>
      <c r="BC1059" s="35"/>
      <c r="BD1059" s="35"/>
      <c r="BE1059" s="35"/>
      <c r="BF1059" s="35"/>
      <c r="BG1059" s="35"/>
      <c r="BH1059" s="35"/>
      <c r="BI1059" s="35"/>
      <c r="BJ1059" s="35"/>
      <c r="BK1059" s="35"/>
      <c r="BL1059" s="35"/>
      <c r="BM1059" s="161"/>
      <c r="BN1059" s="161"/>
      <c r="BO1059" s="161"/>
      <c r="BP1059" s="161"/>
      <c r="BQ1059" s="161"/>
      <c r="BR1059" s="161"/>
      <c r="BT1059" s="161"/>
      <c r="BU1059" s="161"/>
    </row>
    <row r="1060" spans="49:73" ht="44.25" customHeight="1" x14ac:dyDescent="0.25">
      <c r="AW1060" s="35"/>
      <c r="AX1060" s="35"/>
      <c r="AY1060" s="35"/>
      <c r="AZ1060" s="35"/>
      <c r="BA1060" s="35"/>
      <c r="BB1060" s="35"/>
      <c r="BC1060" s="35"/>
      <c r="BD1060" s="35"/>
      <c r="BE1060" s="35"/>
      <c r="BF1060" s="35"/>
      <c r="BG1060" s="35"/>
      <c r="BH1060" s="35"/>
      <c r="BI1060" s="35"/>
      <c r="BJ1060" s="35"/>
      <c r="BK1060" s="35"/>
      <c r="BL1060" s="35"/>
      <c r="BM1060" s="161"/>
      <c r="BN1060" s="161"/>
      <c r="BO1060" s="161"/>
      <c r="BP1060" s="161"/>
      <c r="BQ1060" s="161"/>
      <c r="BR1060" s="161"/>
      <c r="BT1060" s="161"/>
      <c r="BU1060" s="161"/>
    </row>
    <row r="1061" spans="49:73" ht="44.25" customHeight="1" x14ac:dyDescent="0.25">
      <c r="AW1061" s="35"/>
      <c r="AX1061" s="35"/>
      <c r="AY1061" s="35"/>
      <c r="AZ1061" s="35"/>
      <c r="BA1061" s="35"/>
      <c r="BB1061" s="35"/>
      <c r="BC1061" s="35"/>
      <c r="BD1061" s="35"/>
      <c r="BE1061" s="35"/>
      <c r="BF1061" s="35"/>
      <c r="BG1061" s="35"/>
      <c r="BH1061" s="35"/>
      <c r="BI1061" s="35"/>
      <c r="BJ1061" s="35"/>
      <c r="BK1061" s="35"/>
      <c r="BL1061" s="35"/>
      <c r="BM1061" s="161"/>
      <c r="BN1061" s="161"/>
      <c r="BO1061" s="161"/>
      <c r="BP1061" s="161"/>
      <c r="BQ1061" s="161"/>
      <c r="BR1061" s="161"/>
      <c r="BT1061" s="161"/>
      <c r="BU1061" s="161"/>
    </row>
    <row r="1062" spans="49:73" ht="44.25" customHeight="1" x14ac:dyDescent="0.25">
      <c r="AW1062" s="35"/>
      <c r="AX1062" s="35"/>
      <c r="AY1062" s="35"/>
      <c r="AZ1062" s="35"/>
      <c r="BA1062" s="35"/>
      <c r="BB1062" s="35"/>
      <c r="BC1062" s="35"/>
      <c r="BD1062" s="35"/>
      <c r="BE1062" s="35"/>
      <c r="BF1062" s="35"/>
      <c r="BG1062" s="35"/>
      <c r="BH1062" s="35"/>
      <c r="BI1062" s="35"/>
      <c r="BJ1062" s="35"/>
      <c r="BK1062" s="35"/>
      <c r="BL1062" s="35"/>
      <c r="BM1062" s="161"/>
      <c r="BN1062" s="161"/>
      <c r="BO1062" s="161"/>
      <c r="BP1062" s="161"/>
      <c r="BQ1062" s="161"/>
      <c r="BR1062" s="161"/>
      <c r="BT1062" s="161"/>
      <c r="BU1062" s="161"/>
    </row>
    <row r="1063" spans="49:73" ht="44.25" customHeight="1" x14ac:dyDescent="0.25">
      <c r="AW1063" s="35"/>
      <c r="AX1063" s="35"/>
      <c r="AY1063" s="35"/>
      <c r="AZ1063" s="35"/>
      <c r="BA1063" s="35"/>
      <c r="BB1063" s="35"/>
      <c r="BC1063" s="35"/>
      <c r="BD1063" s="35"/>
      <c r="BE1063" s="35"/>
      <c r="BF1063" s="35"/>
      <c r="BG1063" s="35"/>
      <c r="BH1063" s="35"/>
      <c r="BI1063" s="35"/>
      <c r="BJ1063" s="35"/>
      <c r="BK1063" s="35"/>
      <c r="BL1063" s="35"/>
      <c r="BM1063" s="161"/>
      <c r="BN1063" s="161"/>
      <c r="BO1063" s="161"/>
      <c r="BP1063" s="161"/>
      <c r="BQ1063" s="161"/>
      <c r="BR1063" s="161"/>
      <c r="BT1063" s="161"/>
      <c r="BU1063" s="161"/>
    </row>
    <row r="1064" spans="49:73" ht="44.25" customHeight="1" x14ac:dyDescent="0.25">
      <c r="AW1064" s="35"/>
      <c r="AX1064" s="35"/>
      <c r="AY1064" s="35"/>
      <c r="AZ1064" s="35"/>
      <c r="BA1064" s="35"/>
      <c r="BB1064" s="35"/>
      <c r="BC1064" s="35"/>
      <c r="BD1064" s="35"/>
      <c r="BE1064" s="35"/>
      <c r="BF1064" s="35"/>
      <c r="BG1064" s="35"/>
      <c r="BH1064" s="35"/>
      <c r="BI1064" s="35"/>
      <c r="BJ1064" s="35"/>
      <c r="BK1064" s="35"/>
      <c r="BL1064" s="35"/>
      <c r="BM1064" s="161"/>
      <c r="BN1064" s="161"/>
      <c r="BO1064" s="161"/>
      <c r="BP1064" s="161"/>
      <c r="BQ1064" s="161"/>
      <c r="BR1064" s="161"/>
      <c r="BT1064" s="161"/>
      <c r="BU1064" s="161"/>
    </row>
    <row r="1065" spans="49:73" ht="44.25" customHeight="1" x14ac:dyDescent="0.25">
      <c r="AW1065" s="35"/>
      <c r="AX1065" s="35"/>
      <c r="AY1065" s="35"/>
      <c r="AZ1065" s="35"/>
      <c r="BA1065" s="35"/>
      <c r="BB1065" s="35"/>
      <c r="BC1065" s="35"/>
      <c r="BD1065" s="35"/>
      <c r="BE1065" s="35"/>
      <c r="BF1065" s="35"/>
      <c r="BG1065" s="35"/>
      <c r="BH1065" s="35"/>
      <c r="BI1065" s="35"/>
      <c r="BJ1065" s="35"/>
      <c r="BK1065" s="35"/>
      <c r="BL1065" s="35"/>
      <c r="BM1065" s="161"/>
      <c r="BN1065" s="161"/>
      <c r="BO1065" s="161"/>
      <c r="BP1065" s="161"/>
      <c r="BQ1065" s="161"/>
      <c r="BR1065" s="161"/>
      <c r="BT1065" s="161"/>
      <c r="BU1065" s="161"/>
    </row>
    <row r="1066" spans="49:73" ht="44.25" customHeight="1" x14ac:dyDescent="0.25">
      <c r="AW1066" s="35"/>
      <c r="AX1066" s="35"/>
      <c r="AY1066" s="35"/>
      <c r="AZ1066" s="35"/>
      <c r="BA1066" s="35"/>
      <c r="BB1066" s="35"/>
      <c r="BC1066" s="35"/>
      <c r="BD1066" s="35"/>
      <c r="BE1066" s="35"/>
      <c r="BF1066" s="35"/>
      <c r="BG1066" s="35"/>
      <c r="BH1066" s="35"/>
      <c r="BI1066" s="35"/>
      <c r="BJ1066" s="35"/>
      <c r="BK1066" s="35"/>
      <c r="BL1066" s="35"/>
      <c r="BM1066" s="161"/>
      <c r="BN1066" s="161"/>
      <c r="BO1066" s="161"/>
      <c r="BP1066" s="161"/>
      <c r="BQ1066" s="161"/>
      <c r="BR1066" s="161"/>
      <c r="BT1066" s="161"/>
      <c r="BU1066" s="161"/>
    </row>
    <row r="1067" spans="49:73" ht="44.25" customHeight="1" x14ac:dyDescent="0.25">
      <c r="AW1067" s="35"/>
      <c r="AX1067" s="35"/>
      <c r="AY1067" s="35"/>
      <c r="AZ1067" s="35"/>
      <c r="BA1067" s="35"/>
      <c r="BB1067" s="35"/>
      <c r="BC1067" s="35"/>
      <c r="BD1067" s="35"/>
      <c r="BE1067" s="35"/>
      <c r="BF1067" s="35"/>
      <c r="BG1067" s="35"/>
      <c r="BH1067" s="35"/>
      <c r="BI1067" s="35"/>
      <c r="BJ1067" s="35"/>
      <c r="BK1067" s="35"/>
      <c r="BL1067" s="35"/>
      <c r="BM1067" s="161"/>
      <c r="BN1067" s="161"/>
      <c r="BO1067" s="161"/>
      <c r="BP1067" s="161"/>
      <c r="BQ1067" s="161"/>
      <c r="BR1067" s="161"/>
      <c r="BT1067" s="161"/>
      <c r="BU1067" s="161"/>
    </row>
    <row r="1068" spans="49:73" ht="44.25" customHeight="1" x14ac:dyDescent="0.25">
      <c r="AW1068" s="35"/>
      <c r="AX1068" s="35"/>
      <c r="AY1068" s="35"/>
      <c r="AZ1068" s="35"/>
      <c r="BA1068" s="35"/>
      <c r="BB1068" s="35"/>
      <c r="BC1068" s="35"/>
      <c r="BD1068" s="35"/>
      <c r="BE1068" s="35"/>
      <c r="BF1068" s="35"/>
      <c r="BG1068" s="35"/>
      <c r="BH1068" s="35"/>
      <c r="BI1068" s="35"/>
      <c r="BJ1068" s="35"/>
      <c r="BK1068" s="35"/>
      <c r="BL1068" s="35"/>
      <c r="BM1068" s="161"/>
      <c r="BN1068" s="161"/>
      <c r="BO1068" s="161"/>
      <c r="BP1068" s="161"/>
      <c r="BQ1068" s="161"/>
      <c r="BR1068" s="161"/>
      <c r="BT1068" s="161"/>
      <c r="BU1068" s="161"/>
    </row>
    <row r="1069" spans="49:73" ht="44.25" customHeight="1" x14ac:dyDescent="0.25">
      <c r="AW1069" s="35"/>
      <c r="AX1069" s="35"/>
      <c r="AY1069" s="35"/>
      <c r="AZ1069" s="35"/>
      <c r="BA1069" s="35"/>
      <c r="BB1069" s="35"/>
      <c r="BC1069" s="35"/>
      <c r="BD1069" s="35"/>
      <c r="BE1069" s="35"/>
      <c r="BF1069" s="35"/>
      <c r="BG1069" s="35"/>
      <c r="BH1069" s="35"/>
      <c r="BI1069" s="35"/>
      <c r="BJ1069" s="35"/>
      <c r="BK1069" s="35"/>
      <c r="BL1069" s="35"/>
      <c r="BM1069" s="161"/>
      <c r="BN1069" s="161"/>
      <c r="BO1069" s="161"/>
      <c r="BP1069" s="161"/>
      <c r="BQ1069" s="161"/>
      <c r="BR1069" s="161"/>
      <c r="BT1069" s="161"/>
      <c r="BU1069" s="161"/>
    </row>
    <row r="1070" spans="49:73" ht="44.25" customHeight="1" x14ac:dyDescent="0.25">
      <c r="AW1070" s="35"/>
      <c r="AX1070" s="35"/>
      <c r="AY1070" s="35"/>
      <c r="AZ1070" s="35"/>
      <c r="BA1070" s="35"/>
      <c r="BB1070" s="35"/>
      <c r="BC1070" s="35"/>
      <c r="BD1070" s="35"/>
      <c r="BE1070" s="35"/>
      <c r="BF1070" s="35"/>
      <c r="BG1070" s="35"/>
      <c r="BH1070" s="35"/>
      <c r="BI1070" s="35"/>
      <c r="BJ1070" s="35"/>
      <c r="BK1070" s="35"/>
      <c r="BL1070" s="35"/>
      <c r="BM1070" s="161"/>
      <c r="BN1070" s="161"/>
      <c r="BO1070" s="161"/>
      <c r="BP1070" s="161"/>
      <c r="BQ1070" s="161"/>
      <c r="BR1070" s="161"/>
      <c r="BT1070" s="161"/>
      <c r="BU1070" s="161"/>
    </row>
    <row r="1071" spans="49:73" ht="44.25" customHeight="1" x14ac:dyDescent="0.25">
      <c r="AW1071" s="35"/>
      <c r="AX1071" s="35"/>
      <c r="AY1071" s="35"/>
      <c r="AZ1071" s="35"/>
      <c r="BA1071" s="35"/>
      <c r="BB1071" s="35"/>
      <c r="BC1071" s="35"/>
      <c r="BD1071" s="35"/>
      <c r="BE1071" s="35"/>
      <c r="BF1071" s="35"/>
      <c r="BG1071" s="35"/>
      <c r="BH1071" s="35"/>
      <c r="BI1071" s="35"/>
      <c r="BJ1071" s="35"/>
      <c r="BK1071" s="35"/>
      <c r="BL1071" s="35"/>
      <c r="BM1071" s="161"/>
      <c r="BN1071" s="161"/>
      <c r="BO1071" s="161"/>
      <c r="BP1071" s="161"/>
      <c r="BQ1071" s="161"/>
      <c r="BR1071" s="161"/>
      <c r="BT1071" s="161"/>
      <c r="BU1071" s="161"/>
    </row>
    <row r="1072" spans="49:73" ht="44.25" customHeight="1" x14ac:dyDescent="0.25">
      <c r="AW1072" s="35"/>
      <c r="AX1072" s="35"/>
      <c r="AY1072" s="35"/>
      <c r="AZ1072" s="35"/>
      <c r="BA1072" s="35"/>
      <c r="BB1072" s="35"/>
      <c r="BC1072" s="35"/>
      <c r="BD1072" s="35"/>
      <c r="BE1072" s="35"/>
      <c r="BF1072" s="35"/>
      <c r="BG1072" s="35"/>
      <c r="BH1072" s="35"/>
      <c r="BI1072" s="35"/>
      <c r="BJ1072" s="35"/>
      <c r="BK1072" s="35"/>
      <c r="BL1072" s="35"/>
      <c r="BM1072" s="161"/>
      <c r="BN1072" s="161"/>
      <c r="BO1072" s="161"/>
      <c r="BP1072" s="161"/>
      <c r="BQ1072" s="161"/>
      <c r="BR1072" s="161"/>
      <c r="BT1072" s="161"/>
      <c r="BU1072" s="161"/>
    </row>
    <row r="1073" spans="49:73" ht="44.25" customHeight="1" x14ac:dyDescent="0.25">
      <c r="AW1073" s="35"/>
      <c r="AX1073" s="35"/>
      <c r="AY1073" s="35"/>
      <c r="AZ1073" s="35"/>
      <c r="BA1073" s="35"/>
      <c r="BB1073" s="35"/>
      <c r="BC1073" s="35"/>
      <c r="BD1073" s="35"/>
      <c r="BE1073" s="35"/>
      <c r="BF1073" s="35"/>
      <c r="BG1073" s="35"/>
      <c r="BH1073" s="35"/>
      <c r="BI1073" s="35"/>
      <c r="BJ1073" s="35"/>
      <c r="BK1073" s="35"/>
      <c r="BL1073" s="35"/>
      <c r="BM1073" s="161"/>
      <c r="BN1073" s="161"/>
      <c r="BO1073" s="161"/>
      <c r="BP1073" s="161"/>
      <c r="BQ1073" s="161"/>
      <c r="BR1073" s="161"/>
      <c r="BT1073" s="161"/>
      <c r="BU1073" s="161"/>
    </row>
    <row r="1074" spans="49:73" ht="44.25" customHeight="1" x14ac:dyDescent="0.25">
      <c r="AW1074" s="35"/>
      <c r="AX1074" s="35"/>
      <c r="AY1074" s="35"/>
      <c r="AZ1074" s="35"/>
      <c r="BA1074" s="35"/>
      <c r="BB1074" s="35"/>
      <c r="BC1074" s="35"/>
      <c r="BD1074" s="35"/>
      <c r="BE1074" s="35"/>
      <c r="BF1074" s="35"/>
      <c r="BG1074" s="35"/>
      <c r="BH1074" s="35"/>
      <c r="BI1074" s="35"/>
      <c r="BJ1074" s="35"/>
      <c r="BK1074" s="35"/>
      <c r="BL1074" s="35"/>
      <c r="BM1074" s="161"/>
      <c r="BN1074" s="161"/>
      <c r="BO1074" s="161"/>
      <c r="BP1074" s="161"/>
      <c r="BQ1074" s="161"/>
      <c r="BR1074" s="161"/>
      <c r="BT1074" s="161"/>
      <c r="BU1074" s="161"/>
    </row>
    <row r="1075" spans="49:73" ht="44.25" customHeight="1" x14ac:dyDescent="0.25">
      <c r="AW1075" s="35"/>
      <c r="AX1075" s="35"/>
      <c r="AY1075" s="35"/>
      <c r="AZ1075" s="35"/>
      <c r="BA1075" s="35"/>
      <c r="BB1075" s="35"/>
      <c r="BC1075" s="35"/>
      <c r="BD1075" s="35"/>
      <c r="BE1075" s="35"/>
      <c r="BF1075" s="35"/>
      <c r="BG1075" s="35"/>
      <c r="BH1075" s="35"/>
      <c r="BI1075" s="35"/>
      <c r="BJ1075" s="35"/>
      <c r="BK1075" s="35"/>
      <c r="BL1075" s="35"/>
      <c r="BM1075" s="161"/>
      <c r="BN1075" s="161"/>
      <c r="BO1075" s="161"/>
      <c r="BP1075" s="161"/>
      <c r="BQ1075" s="161"/>
      <c r="BR1075" s="161"/>
      <c r="BT1075" s="161"/>
      <c r="BU1075" s="161"/>
    </row>
    <row r="1076" spans="49:73" ht="44.25" customHeight="1" x14ac:dyDescent="0.25">
      <c r="AW1076" s="35"/>
      <c r="AX1076" s="35"/>
      <c r="AY1076" s="35"/>
      <c r="AZ1076" s="35"/>
      <c r="BA1076" s="35"/>
      <c r="BB1076" s="35"/>
      <c r="BC1076" s="35"/>
      <c r="BD1076" s="35"/>
      <c r="BE1076" s="35"/>
      <c r="BF1076" s="35"/>
      <c r="BG1076" s="35"/>
      <c r="BH1076" s="35"/>
      <c r="BI1076" s="35"/>
      <c r="BJ1076" s="35"/>
      <c r="BK1076" s="35"/>
      <c r="BL1076" s="35"/>
      <c r="BM1076" s="161"/>
      <c r="BN1076" s="161"/>
      <c r="BO1076" s="161"/>
      <c r="BP1076" s="161"/>
      <c r="BQ1076" s="161"/>
      <c r="BR1076" s="161"/>
      <c r="BT1076" s="161"/>
      <c r="BU1076" s="161"/>
    </row>
    <row r="1077" spans="49:73" ht="44.25" customHeight="1" x14ac:dyDescent="0.25">
      <c r="AW1077" s="35"/>
      <c r="AX1077" s="35"/>
      <c r="AY1077" s="35"/>
      <c r="AZ1077" s="35"/>
      <c r="BA1077" s="35"/>
      <c r="BB1077" s="35"/>
      <c r="BC1077" s="35"/>
      <c r="BD1077" s="35"/>
      <c r="BE1077" s="35"/>
      <c r="BF1077" s="35"/>
      <c r="BG1077" s="35"/>
      <c r="BH1077" s="35"/>
      <c r="BI1077" s="35"/>
      <c r="BJ1077" s="35"/>
      <c r="BK1077" s="35"/>
      <c r="BL1077" s="35"/>
      <c r="BM1077" s="161"/>
      <c r="BN1077" s="161"/>
      <c r="BO1077" s="161"/>
      <c r="BP1077" s="161"/>
      <c r="BQ1077" s="161"/>
      <c r="BR1077" s="161"/>
      <c r="BT1077" s="161"/>
      <c r="BU1077" s="161"/>
    </row>
    <row r="1078" spans="49:73" ht="44.25" customHeight="1" x14ac:dyDescent="0.25">
      <c r="AW1078" s="35"/>
      <c r="AX1078" s="35"/>
      <c r="AY1078" s="35"/>
      <c r="AZ1078" s="35"/>
      <c r="BA1078" s="35"/>
      <c r="BB1078" s="35"/>
      <c r="BC1078" s="35"/>
      <c r="BD1078" s="35"/>
      <c r="BE1078" s="35"/>
      <c r="BF1078" s="35"/>
      <c r="BG1078" s="35"/>
      <c r="BH1078" s="35"/>
      <c r="BI1078" s="35"/>
      <c r="BJ1078" s="35"/>
      <c r="BK1078" s="35"/>
      <c r="BL1078" s="35"/>
      <c r="BM1078" s="161"/>
      <c r="BN1078" s="161"/>
      <c r="BO1078" s="161"/>
      <c r="BP1078" s="161"/>
      <c r="BQ1078" s="161"/>
      <c r="BR1078" s="161"/>
      <c r="BT1078" s="161"/>
      <c r="BU1078" s="161"/>
    </row>
    <row r="1079" spans="49:73" ht="44.25" customHeight="1" x14ac:dyDescent="0.25">
      <c r="AW1079" s="35"/>
      <c r="AX1079" s="35"/>
      <c r="AY1079" s="35"/>
      <c r="AZ1079" s="35"/>
      <c r="BA1079" s="35"/>
      <c r="BB1079" s="35"/>
      <c r="BC1079" s="35"/>
      <c r="BD1079" s="35"/>
      <c r="BE1079" s="35"/>
      <c r="BF1079" s="35"/>
      <c r="BG1079" s="35"/>
      <c r="BH1079" s="35"/>
      <c r="BI1079" s="35"/>
      <c r="BJ1079" s="35"/>
      <c r="BK1079" s="35"/>
      <c r="BL1079" s="35"/>
      <c r="BM1079" s="161"/>
      <c r="BN1079" s="161"/>
      <c r="BO1079" s="161"/>
      <c r="BP1079" s="161"/>
      <c r="BQ1079" s="161"/>
      <c r="BR1079" s="161"/>
      <c r="BT1079" s="161"/>
      <c r="BU1079" s="161"/>
    </row>
    <row r="1080" spans="49:73" ht="44.25" customHeight="1" x14ac:dyDescent="0.25">
      <c r="AW1080" s="35"/>
      <c r="AX1080" s="35"/>
      <c r="AY1080" s="35"/>
      <c r="AZ1080" s="35"/>
      <c r="BA1080" s="35"/>
      <c r="BB1080" s="35"/>
      <c r="BC1080" s="35"/>
      <c r="BD1080" s="35"/>
      <c r="BE1080" s="35"/>
      <c r="BF1080" s="35"/>
      <c r="BG1080" s="35"/>
      <c r="BH1080" s="35"/>
      <c r="BI1080" s="35"/>
      <c r="BJ1080" s="35"/>
      <c r="BK1080" s="35"/>
      <c r="BL1080" s="35"/>
      <c r="BM1080" s="161"/>
      <c r="BN1080" s="161"/>
      <c r="BO1080" s="161"/>
      <c r="BP1080" s="161"/>
      <c r="BQ1080" s="161"/>
      <c r="BR1080" s="161"/>
      <c r="BT1080" s="161"/>
      <c r="BU1080" s="161"/>
    </row>
    <row r="1081" spans="49:73" ht="44.25" customHeight="1" x14ac:dyDescent="0.25">
      <c r="AW1081" s="35"/>
      <c r="AX1081" s="35"/>
      <c r="AY1081" s="35"/>
      <c r="AZ1081" s="35"/>
      <c r="BA1081" s="35"/>
      <c r="BB1081" s="35"/>
      <c r="BC1081" s="35"/>
      <c r="BD1081" s="35"/>
      <c r="BE1081" s="35"/>
      <c r="BF1081" s="35"/>
      <c r="BG1081" s="35"/>
      <c r="BH1081" s="35"/>
      <c r="BI1081" s="35"/>
      <c r="BJ1081" s="35"/>
      <c r="BK1081" s="35"/>
      <c r="BL1081" s="35"/>
      <c r="BM1081" s="161"/>
      <c r="BN1081" s="161"/>
      <c r="BO1081" s="161"/>
      <c r="BP1081" s="161"/>
      <c r="BQ1081" s="161"/>
      <c r="BR1081" s="161"/>
      <c r="BT1081" s="161"/>
      <c r="BU1081" s="161"/>
    </row>
    <row r="1082" spans="49:73" ht="44.25" customHeight="1" x14ac:dyDescent="0.25">
      <c r="AW1082" s="35"/>
      <c r="AX1082" s="35"/>
      <c r="AY1082" s="35"/>
      <c r="AZ1082" s="35"/>
      <c r="BA1082" s="35"/>
      <c r="BB1082" s="35"/>
      <c r="BC1082" s="35"/>
      <c r="BD1082" s="35"/>
      <c r="BE1082" s="35"/>
      <c r="BF1082" s="35"/>
      <c r="BG1082" s="35"/>
      <c r="BH1082" s="35"/>
      <c r="BI1082" s="35"/>
      <c r="BJ1082" s="35"/>
      <c r="BK1082" s="35"/>
      <c r="BL1082" s="35"/>
      <c r="BM1082" s="161"/>
      <c r="BN1082" s="161"/>
      <c r="BO1082" s="161"/>
      <c r="BP1082" s="161"/>
      <c r="BQ1082" s="161"/>
      <c r="BR1082" s="161"/>
      <c r="BT1082" s="161"/>
      <c r="BU1082" s="161"/>
    </row>
    <row r="1083" spans="49:73" ht="44.25" customHeight="1" x14ac:dyDescent="0.25">
      <c r="AW1083" s="35"/>
      <c r="AX1083" s="35"/>
      <c r="AY1083" s="35"/>
      <c r="AZ1083" s="35"/>
      <c r="BA1083" s="35"/>
      <c r="BB1083" s="35"/>
      <c r="BC1083" s="35"/>
      <c r="BD1083" s="35"/>
      <c r="BE1083" s="35"/>
      <c r="BF1083" s="35"/>
      <c r="BG1083" s="35"/>
      <c r="BH1083" s="35"/>
      <c r="BI1083" s="35"/>
      <c r="BJ1083" s="35"/>
      <c r="BK1083" s="35"/>
      <c r="BL1083" s="35"/>
      <c r="BM1083" s="161"/>
      <c r="BN1083" s="161"/>
      <c r="BO1083" s="161"/>
      <c r="BP1083" s="161"/>
      <c r="BQ1083" s="161"/>
      <c r="BR1083" s="161"/>
      <c r="BT1083" s="161"/>
      <c r="BU1083" s="161"/>
    </row>
    <row r="1084" spans="49:73" ht="44.25" customHeight="1" x14ac:dyDescent="0.25">
      <c r="AW1084" s="35"/>
      <c r="AX1084" s="35"/>
      <c r="AY1084" s="35"/>
      <c r="AZ1084" s="35"/>
      <c r="BA1084" s="35"/>
      <c r="BB1084" s="35"/>
      <c r="BC1084" s="35"/>
      <c r="BD1084" s="35"/>
      <c r="BE1084" s="35"/>
      <c r="BF1084" s="35"/>
      <c r="BG1084" s="35"/>
      <c r="BH1084" s="35"/>
      <c r="BI1084" s="35"/>
      <c r="BJ1084" s="35"/>
      <c r="BK1084" s="35"/>
      <c r="BL1084" s="35"/>
      <c r="BM1084" s="161"/>
      <c r="BN1084" s="161"/>
      <c r="BO1084" s="161"/>
      <c r="BP1084" s="161"/>
      <c r="BQ1084" s="161"/>
      <c r="BR1084" s="161"/>
      <c r="BT1084" s="161"/>
      <c r="BU1084" s="161"/>
    </row>
    <row r="1085" spans="49:73" ht="44.25" customHeight="1" x14ac:dyDescent="0.25">
      <c r="AW1085" s="35"/>
      <c r="AX1085" s="35"/>
      <c r="AY1085" s="35"/>
      <c r="AZ1085" s="35"/>
      <c r="BA1085" s="35"/>
      <c r="BB1085" s="35"/>
      <c r="BC1085" s="35"/>
      <c r="BD1085" s="35"/>
      <c r="BE1085" s="35"/>
      <c r="BF1085" s="35"/>
      <c r="BG1085" s="35"/>
      <c r="BH1085" s="35"/>
      <c r="BI1085" s="35"/>
      <c r="BJ1085" s="35"/>
      <c r="BK1085" s="35"/>
      <c r="BL1085" s="35"/>
      <c r="BM1085" s="161"/>
      <c r="BN1085" s="161"/>
      <c r="BO1085" s="161"/>
      <c r="BP1085" s="161"/>
      <c r="BQ1085" s="161"/>
      <c r="BR1085" s="161"/>
      <c r="BT1085" s="161"/>
      <c r="BU1085" s="161"/>
    </row>
    <row r="1086" spans="49:73" ht="44.25" customHeight="1" x14ac:dyDescent="0.25">
      <c r="AW1086" s="35"/>
      <c r="AX1086" s="35"/>
      <c r="AY1086" s="35"/>
      <c r="AZ1086" s="35"/>
      <c r="BA1086" s="35"/>
      <c r="BB1086" s="35"/>
      <c r="BC1086" s="35"/>
      <c r="BD1086" s="35"/>
      <c r="BE1086" s="35"/>
      <c r="BF1086" s="35"/>
      <c r="BG1086" s="35"/>
      <c r="BH1086" s="35"/>
      <c r="BI1086" s="35"/>
      <c r="BJ1086" s="35"/>
      <c r="BK1086" s="35"/>
      <c r="BL1086" s="35"/>
      <c r="BM1086" s="161"/>
      <c r="BN1086" s="161"/>
      <c r="BO1086" s="161"/>
      <c r="BP1086" s="161"/>
      <c r="BQ1086" s="161"/>
      <c r="BR1086" s="161"/>
      <c r="BT1086" s="161"/>
      <c r="BU1086" s="161"/>
    </row>
    <row r="1087" spans="49:73" ht="44.25" customHeight="1" x14ac:dyDescent="0.25">
      <c r="AW1087" s="35"/>
      <c r="AX1087" s="35"/>
      <c r="AY1087" s="35"/>
      <c r="AZ1087" s="35"/>
      <c r="BA1087" s="35"/>
      <c r="BB1087" s="35"/>
      <c r="BC1087" s="35"/>
      <c r="BD1087" s="35"/>
      <c r="BE1087" s="35"/>
      <c r="BF1087" s="35"/>
      <c r="BG1087" s="35"/>
      <c r="BH1087" s="35"/>
      <c r="BI1087" s="35"/>
      <c r="BJ1087" s="35"/>
      <c r="BK1087" s="35"/>
      <c r="BL1087" s="35"/>
      <c r="BM1087" s="161"/>
      <c r="BN1087" s="161"/>
      <c r="BO1087" s="161"/>
      <c r="BP1087" s="161"/>
      <c r="BQ1087" s="161"/>
      <c r="BR1087" s="161"/>
      <c r="BT1087" s="161"/>
      <c r="BU1087" s="161"/>
    </row>
    <row r="1088" spans="49:73" ht="44.25" customHeight="1" x14ac:dyDescent="0.25">
      <c r="AW1088" s="35"/>
      <c r="AX1088" s="35"/>
      <c r="AY1088" s="35"/>
      <c r="AZ1088" s="35"/>
      <c r="BA1088" s="35"/>
      <c r="BB1088" s="35"/>
      <c r="BC1088" s="35"/>
      <c r="BD1088" s="35"/>
      <c r="BE1088" s="35"/>
      <c r="BF1088" s="35"/>
      <c r="BG1088" s="35"/>
      <c r="BH1088" s="35"/>
      <c r="BI1088" s="35"/>
      <c r="BJ1088" s="35"/>
      <c r="BK1088" s="35"/>
      <c r="BL1088" s="35"/>
      <c r="BM1088" s="161"/>
      <c r="BN1088" s="161"/>
      <c r="BO1088" s="161"/>
      <c r="BP1088" s="161"/>
      <c r="BQ1088" s="161"/>
      <c r="BR1088" s="161"/>
      <c r="BT1088" s="161"/>
      <c r="BU1088" s="161"/>
    </row>
    <row r="1089" spans="49:73" ht="44.25" customHeight="1" x14ac:dyDescent="0.25">
      <c r="AW1089" s="35"/>
      <c r="AX1089" s="35"/>
      <c r="AY1089" s="35"/>
      <c r="AZ1089" s="35"/>
      <c r="BA1089" s="35"/>
      <c r="BB1089" s="35"/>
      <c r="BC1089" s="35"/>
      <c r="BD1089" s="35"/>
      <c r="BE1089" s="35"/>
      <c r="BF1089" s="35"/>
      <c r="BG1089" s="35"/>
      <c r="BH1089" s="35"/>
      <c r="BI1089" s="35"/>
      <c r="BJ1089" s="35"/>
      <c r="BK1089" s="35"/>
      <c r="BL1089" s="35"/>
      <c r="BM1089" s="161"/>
      <c r="BN1089" s="161"/>
      <c r="BO1089" s="161"/>
      <c r="BP1089" s="161"/>
      <c r="BQ1089" s="161"/>
      <c r="BR1089" s="161"/>
      <c r="BT1089" s="161"/>
      <c r="BU1089" s="161"/>
    </row>
    <row r="1090" spans="49:73" ht="44.25" customHeight="1" x14ac:dyDescent="0.25">
      <c r="AW1090" s="35"/>
      <c r="AX1090" s="35"/>
      <c r="AY1090" s="35"/>
      <c r="AZ1090" s="35"/>
      <c r="BA1090" s="35"/>
      <c r="BB1090" s="35"/>
      <c r="BC1090" s="35"/>
      <c r="BD1090" s="35"/>
      <c r="BE1090" s="35"/>
      <c r="BF1090" s="35"/>
      <c r="BG1090" s="35"/>
      <c r="BH1090" s="35"/>
      <c r="BI1090" s="35"/>
      <c r="BJ1090" s="35"/>
      <c r="BK1090" s="35"/>
      <c r="BL1090" s="35"/>
      <c r="BM1090" s="161"/>
      <c r="BN1090" s="161"/>
      <c r="BO1090" s="161"/>
      <c r="BP1090" s="161"/>
      <c r="BQ1090" s="161"/>
      <c r="BR1090" s="161"/>
      <c r="BT1090" s="161"/>
      <c r="BU1090" s="161"/>
    </row>
    <row r="1091" spans="49:73" ht="44.25" customHeight="1" x14ac:dyDescent="0.25">
      <c r="AW1091" s="35"/>
      <c r="AX1091" s="35"/>
      <c r="AY1091" s="35"/>
      <c r="AZ1091" s="35"/>
      <c r="BA1091" s="35"/>
      <c r="BB1091" s="35"/>
      <c r="BC1091" s="35"/>
      <c r="BD1091" s="35"/>
      <c r="BE1091" s="35"/>
      <c r="BF1091" s="35"/>
      <c r="BG1091" s="35"/>
      <c r="BH1091" s="35"/>
      <c r="BI1091" s="35"/>
      <c r="BJ1091" s="35"/>
      <c r="BK1091" s="35"/>
      <c r="BL1091" s="35"/>
      <c r="BM1091" s="161"/>
      <c r="BN1091" s="161"/>
      <c r="BO1091" s="161"/>
      <c r="BP1091" s="161"/>
      <c r="BQ1091" s="161"/>
      <c r="BR1091" s="161"/>
      <c r="BT1091" s="161"/>
      <c r="BU1091" s="161"/>
    </row>
    <row r="1092" spans="49:73" ht="44.25" customHeight="1" x14ac:dyDescent="0.25">
      <c r="AW1092" s="35"/>
      <c r="AX1092" s="35"/>
      <c r="AY1092" s="35"/>
      <c r="AZ1092" s="35"/>
      <c r="BA1092" s="35"/>
      <c r="BB1092" s="35"/>
      <c r="BC1092" s="35"/>
      <c r="BD1092" s="35"/>
      <c r="BE1092" s="35"/>
      <c r="BF1092" s="35"/>
      <c r="BG1092" s="35"/>
      <c r="BH1092" s="35"/>
      <c r="BI1092" s="35"/>
      <c r="BJ1092" s="35"/>
      <c r="BK1092" s="35"/>
      <c r="BL1092" s="35"/>
      <c r="BM1092" s="161"/>
      <c r="BN1092" s="161"/>
      <c r="BO1092" s="161"/>
      <c r="BP1092" s="161"/>
      <c r="BQ1092" s="161"/>
      <c r="BR1092" s="161"/>
      <c r="BT1092" s="161"/>
      <c r="BU1092" s="161"/>
    </row>
    <row r="1093" spans="49:73" ht="44.25" customHeight="1" x14ac:dyDescent="0.25">
      <c r="AW1093" s="35"/>
      <c r="AX1093" s="35"/>
      <c r="AY1093" s="35"/>
      <c r="AZ1093" s="35"/>
      <c r="BA1093" s="35"/>
      <c r="BB1093" s="35"/>
      <c r="BC1093" s="35"/>
      <c r="BD1093" s="35"/>
      <c r="BE1093" s="35"/>
      <c r="BF1093" s="35"/>
      <c r="BG1093" s="35"/>
      <c r="BH1093" s="35"/>
      <c r="BI1093" s="35"/>
      <c r="BJ1093" s="35"/>
      <c r="BK1093" s="35"/>
      <c r="BL1093" s="35"/>
      <c r="BM1093" s="161"/>
      <c r="BN1093" s="161"/>
      <c r="BO1093" s="161"/>
      <c r="BP1093" s="161"/>
      <c r="BQ1093" s="161"/>
      <c r="BR1093" s="161"/>
      <c r="BT1093" s="161"/>
      <c r="BU1093" s="161"/>
    </row>
    <row r="1094" spans="49:73" ht="44.25" customHeight="1" x14ac:dyDescent="0.25">
      <c r="AW1094" s="35"/>
      <c r="AX1094" s="35"/>
      <c r="AY1094" s="35"/>
      <c r="AZ1094" s="35"/>
      <c r="BA1094" s="35"/>
      <c r="BB1094" s="35"/>
      <c r="BC1094" s="35"/>
      <c r="BD1094" s="35"/>
      <c r="BE1094" s="35"/>
      <c r="BF1094" s="35"/>
      <c r="BG1094" s="35"/>
      <c r="BH1094" s="35"/>
      <c r="BI1094" s="35"/>
      <c r="BJ1094" s="35"/>
      <c r="BK1094" s="35"/>
      <c r="BL1094" s="35"/>
      <c r="BM1094" s="161"/>
      <c r="BN1094" s="161"/>
      <c r="BO1094" s="161"/>
      <c r="BP1094" s="161"/>
      <c r="BQ1094" s="161"/>
      <c r="BR1094" s="161"/>
      <c r="BT1094" s="161"/>
      <c r="BU1094" s="161"/>
    </row>
    <row r="1095" spans="49:73" ht="44.25" customHeight="1" x14ac:dyDescent="0.25">
      <c r="AW1095" s="35"/>
      <c r="AX1095" s="35"/>
      <c r="AY1095" s="35"/>
      <c r="AZ1095" s="35"/>
      <c r="BA1095" s="35"/>
      <c r="BB1095" s="35"/>
      <c r="BC1095" s="35"/>
      <c r="BD1095" s="35"/>
      <c r="BE1095" s="35"/>
      <c r="BF1095" s="35"/>
      <c r="BG1095" s="35"/>
      <c r="BH1095" s="35"/>
      <c r="BI1095" s="35"/>
      <c r="BJ1095" s="35"/>
      <c r="BK1095" s="35"/>
      <c r="BL1095" s="35"/>
      <c r="BM1095" s="161"/>
      <c r="BN1095" s="161"/>
      <c r="BO1095" s="161"/>
      <c r="BP1095" s="161"/>
      <c r="BQ1095" s="161"/>
      <c r="BR1095" s="161"/>
      <c r="BT1095" s="161"/>
      <c r="BU1095" s="161"/>
    </row>
    <row r="1096" spans="49:73" ht="44.25" customHeight="1" x14ac:dyDescent="0.25">
      <c r="AW1096" s="35"/>
      <c r="AX1096" s="35"/>
      <c r="AY1096" s="35"/>
      <c r="AZ1096" s="35"/>
      <c r="BA1096" s="35"/>
      <c r="BB1096" s="35"/>
      <c r="BC1096" s="35"/>
      <c r="BD1096" s="35"/>
      <c r="BE1096" s="35"/>
      <c r="BF1096" s="35"/>
      <c r="BG1096" s="35"/>
      <c r="BH1096" s="35"/>
      <c r="BI1096" s="35"/>
      <c r="BJ1096" s="35"/>
      <c r="BK1096" s="35"/>
      <c r="BL1096" s="35"/>
      <c r="BM1096" s="161"/>
      <c r="BN1096" s="161"/>
      <c r="BO1096" s="161"/>
      <c r="BP1096" s="161"/>
      <c r="BQ1096" s="161"/>
      <c r="BR1096" s="161"/>
      <c r="BT1096" s="161"/>
      <c r="BU1096" s="161"/>
    </row>
    <row r="1097" spans="49:73" ht="44.25" customHeight="1" x14ac:dyDescent="0.25">
      <c r="AW1097" s="35"/>
      <c r="AX1097" s="35"/>
      <c r="AY1097" s="35"/>
      <c r="AZ1097" s="35"/>
      <c r="BA1097" s="35"/>
      <c r="BB1097" s="35"/>
      <c r="BC1097" s="35"/>
      <c r="BD1097" s="35"/>
      <c r="BE1097" s="35"/>
      <c r="BF1097" s="35"/>
      <c r="BG1097" s="35"/>
      <c r="BH1097" s="35"/>
      <c r="BI1097" s="35"/>
      <c r="BJ1097" s="35"/>
      <c r="BK1097" s="35"/>
      <c r="BL1097" s="35"/>
      <c r="BM1097" s="161"/>
      <c r="BN1097" s="161"/>
      <c r="BO1097" s="161"/>
      <c r="BP1097" s="161"/>
      <c r="BQ1097" s="161"/>
      <c r="BR1097" s="161"/>
      <c r="BT1097" s="161"/>
      <c r="BU1097" s="161"/>
    </row>
    <row r="1098" spans="49:73" ht="44.25" customHeight="1" x14ac:dyDescent="0.25">
      <c r="AW1098" s="35"/>
      <c r="AX1098" s="35"/>
      <c r="AY1098" s="35"/>
      <c r="AZ1098" s="35"/>
      <c r="BA1098" s="35"/>
      <c r="BB1098" s="35"/>
      <c r="BC1098" s="35"/>
      <c r="BD1098" s="35"/>
      <c r="BE1098" s="35"/>
      <c r="BF1098" s="35"/>
      <c r="BG1098" s="35"/>
      <c r="BH1098" s="35"/>
      <c r="BI1098" s="35"/>
      <c r="BJ1098" s="35"/>
      <c r="BK1098" s="35"/>
      <c r="BL1098" s="35"/>
      <c r="BM1098" s="161"/>
      <c r="BN1098" s="161"/>
      <c r="BO1098" s="161"/>
      <c r="BP1098" s="161"/>
      <c r="BQ1098" s="161"/>
      <c r="BR1098" s="161"/>
      <c r="BT1098" s="161"/>
      <c r="BU1098" s="161"/>
    </row>
    <row r="1099" spans="49:73" ht="44.25" customHeight="1" x14ac:dyDescent="0.25">
      <c r="AW1099" s="35"/>
      <c r="AX1099" s="35"/>
      <c r="AY1099" s="35"/>
      <c r="AZ1099" s="35"/>
      <c r="BA1099" s="35"/>
      <c r="BB1099" s="35"/>
      <c r="BC1099" s="35"/>
      <c r="BD1099" s="35"/>
      <c r="BE1099" s="35"/>
      <c r="BF1099" s="35"/>
      <c r="BG1099" s="35"/>
      <c r="BH1099" s="35"/>
      <c r="BI1099" s="35"/>
      <c r="BJ1099" s="35"/>
      <c r="BK1099" s="35"/>
      <c r="BL1099" s="35"/>
      <c r="BM1099" s="161"/>
      <c r="BN1099" s="161"/>
      <c r="BO1099" s="161"/>
      <c r="BP1099" s="161"/>
      <c r="BQ1099" s="161"/>
      <c r="BR1099" s="161"/>
      <c r="BT1099" s="161"/>
      <c r="BU1099" s="161"/>
    </row>
    <row r="1100" spans="49:73" ht="44.25" customHeight="1" x14ac:dyDescent="0.25">
      <c r="AW1100" s="35"/>
      <c r="AX1100" s="35"/>
      <c r="AY1100" s="35"/>
      <c r="AZ1100" s="35"/>
      <c r="BA1100" s="35"/>
      <c r="BB1100" s="35"/>
      <c r="BC1100" s="35"/>
      <c r="BD1100" s="35"/>
      <c r="BE1100" s="35"/>
      <c r="BF1100" s="35"/>
      <c r="BG1100" s="35"/>
      <c r="BH1100" s="35"/>
      <c r="BI1100" s="35"/>
      <c r="BJ1100" s="35"/>
      <c r="BK1100" s="35"/>
      <c r="BL1100" s="35"/>
      <c r="BM1100" s="161"/>
      <c r="BN1100" s="161"/>
      <c r="BO1100" s="161"/>
      <c r="BP1100" s="161"/>
      <c r="BQ1100" s="161"/>
      <c r="BR1100" s="161"/>
      <c r="BT1100" s="161"/>
      <c r="BU1100" s="161"/>
    </row>
    <row r="1101" spans="49:73" ht="44.25" customHeight="1" x14ac:dyDescent="0.25">
      <c r="AW1101" s="35"/>
      <c r="AX1101" s="35"/>
      <c r="AY1101" s="35"/>
      <c r="AZ1101" s="35"/>
      <c r="BA1101" s="35"/>
      <c r="BB1101" s="35"/>
      <c r="BC1101" s="35"/>
      <c r="BD1101" s="35"/>
      <c r="BE1101" s="35"/>
      <c r="BF1101" s="35"/>
      <c r="BG1101" s="35"/>
      <c r="BH1101" s="35"/>
      <c r="BI1101" s="35"/>
      <c r="BJ1101" s="35"/>
      <c r="BK1101" s="35"/>
      <c r="BL1101" s="35"/>
      <c r="BM1101" s="161"/>
      <c r="BN1101" s="161"/>
      <c r="BO1101" s="161"/>
      <c r="BP1101" s="161"/>
      <c r="BQ1101" s="161"/>
      <c r="BR1101" s="161"/>
      <c r="BT1101" s="161"/>
      <c r="BU1101" s="161"/>
    </row>
    <row r="1102" spans="49:73" ht="44.25" customHeight="1" x14ac:dyDescent="0.25">
      <c r="AW1102" s="35"/>
      <c r="AX1102" s="35"/>
      <c r="AY1102" s="35"/>
      <c r="AZ1102" s="35"/>
      <c r="BA1102" s="35"/>
      <c r="BB1102" s="35"/>
      <c r="BC1102" s="35"/>
      <c r="BD1102" s="35"/>
      <c r="BE1102" s="35"/>
      <c r="BF1102" s="35"/>
      <c r="BG1102" s="35"/>
      <c r="BH1102" s="35"/>
      <c r="BI1102" s="35"/>
      <c r="BJ1102" s="35"/>
      <c r="BK1102" s="35"/>
      <c r="BL1102" s="35"/>
      <c r="BM1102" s="161"/>
      <c r="BN1102" s="161"/>
      <c r="BO1102" s="161"/>
      <c r="BP1102" s="161"/>
      <c r="BQ1102" s="161"/>
      <c r="BR1102" s="161"/>
      <c r="BT1102" s="161"/>
      <c r="BU1102" s="161"/>
    </row>
    <row r="1103" spans="49:73" ht="44.25" customHeight="1" x14ac:dyDescent="0.25">
      <c r="AW1103" s="35"/>
      <c r="AX1103" s="35"/>
      <c r="AY1103" s="35"/>
      <c r="AZ1103" s="35"/>
      <c r="BA1103" s="35"/>
      <c r="BB1103" s="35"/>
      <c r="BC1103" s="35"/>
      <c r="BD1103" s="35"/>
      <c r="BE1103" s="35"/>
      <c r="BF1103" s="35"/>
      <c r="BG1103" s="35"/>
      <c r="BH1103" s="35"/>
      <c r="BI1103" s="35"/>
      <c r="BJ1103" s="35"/>
      <c r="BK1103" s="35"/>
      <c r="BL1103" s="35"/>
      <c r="BM1103" s="161"/>
      <c r="BN1103" s="161"/>
      <c r="BO1103" s="161"/>
      <c r="BP1103" s="161"/>
      <c r="BQ1103" s="161"/>
      <c r="BR1103" s="161"/>
      <c r="BT1103" s="161"/>
      <c r="BU1103" s="161"/>
    </row>
    <row r="1104" spans="49:73" ht="44.25" customHeight="1" x14ac:dyDescent="0.25">
      <c r="AW1104" s="35"/>
      <c r="AX1104" s="35"/>
      <c r="AY1104" s="35"/>
      <c r="AZ1104" s="35"/>
      <c r="BA1104" s="35"/>
      <c r="BB1104" s="35"/>
      <c r="BC1104" s="35"/>
      <c r="BD1104" s="35"/>
      <c r="BE1104" s="35"/>
      <c r="BF1104" s="35"/>
      <c r="BG1104" s="35"/>
      <c r="BH1104" s="35"/>
      <c r="BI1104" s="35"/>
      <c r="BJ1104" s="35"/>
      <c r="BK1104" s="35"/>
      <c r="BL1104" s="35"/>
      <c r="BM1104" s="161"/>
      <c r="BN1104" s="161"/>
      <c r="BO1104" s="161"/>
      <c r="BP1104" s="161"/>
      <c r="BQ1104" s="161"/>
      <c r="BR1104" s="161"/>
      <c r="BT1104" s="161"/>
      <c r="BU1104" s="161"/>
    </row>
    <row r="1105" spans="49:73" ht="44.25" customHeight="1" x14ac:dyDescent="0.25">
      <c r="AW1105" s="35"/>
      <c r="AX1105" s="35"/>
      <c r="AY1105" s="35"/>
      <c r="AZ1105" s="35"/>
      <c r="BA1105" s="35"/>
      <c r="BB1105" s="35"/>
      <c r="BC1105" s="35"/>
      <c r="BD1105" s="35"/>
      <c r="BE1105" s="35"/>
      <c r="BF1105" s="35"/>
      <c r="BG1105" s="35"/>
      <c r="BH1105" s="35"/>
      <c r="BI1105" s="35"/>
      <c r="BJ1105" s="35"/>
      <c r="BK1105" s="35"/>
      <c r="BL1105" s="35"/>
      <c r="BM1105" s="161"/>
      <c r="BN1105" s="161"/>
      <c r="BO1105" s="161"/>
      <c r="BP1105" s="161"/>
      <c r="BQ1105" s="161"/>
      <c r="BR1105" s="161"/>
      <c r="BT1105" s="161"/>
      <c r="BU1105" s="161"/>
    </row>
    <row r="1106" spans="49:73" ht="44.25" customHeight="1" x14ac:dyDescent="0.25">
      <c r="AW1106" s="35"/>
      <c r="AX1106" s="35"/>
      <c r="AY1106" s="35"/>
      <c r="AZ1106" s="35"/>
      <c r="BA1106" s="35"/>
      <c r="BB1106" s="35"/>
      <c r="BC1106" s="35"/>
      <c r="BD1106" s="35"/>
      <c r="BE1106" s="35"/>
      <c r="BF1106" s="35"/>
      <c r="BG1106" s="35"/>
      <c r="BH1106" s="35"/>
      <c r="BI1106" s="35"/>
      <c r="BJ1106" s="35"/>
      <c r="BK1106" s="35"/>
      <c r="BL1106" s="35"/>
      <c r="BM1106" s="161"/>
      <c r="BN1106" s="161"/>
      <c r="BO1106" s="161"/>
      <c r="BP1106" s="161"/>
      <c r="BQ1106" s="161"/>
      <c r="BR1106" s="161"/>
      <c r="BT1106" s="161"/>
      <c r="BU1106" s="161"/>
    </row>
    <row r="1107" spans="49:73" ht="44.25" customHeight="1" x14ac:dyDescent="0.25">
      <c r="AW1107" s="35"/>
      <c r="AX1107" s="35"/>
      <c r="AY1107" s="35"/>
      <c r="AZ1107" s="35"/>
      <c r="BA1107" s="35"/>
      <c r="BB1107" s="35"/>
      <c r="BC1107" s="35"/>
      <c r="BD1107" s="35"/>
      <c r="BE1107" s="35"/>
      <c r="BF1107" s="35"/>
      <c r="BG1107" s="35"/>
      <c r="BH1107" s="35"/>
      <c r="BI1107" s="35"/>
      <c r="BJ1107" s="35"/>
      <c r="BK1107" s="35"/>
      <c r="BL1107" s="35"/>
      <c r="BM1107" s="161"/>
      <c r="BN1107" s="161"/>
      <c r="BO1107" s="161"/>
      <c r="BP1107" s="161"/>
      <c r="BQ1107" s="161"/>
      <c r="BR1107" s="161"/>
      <c r="BT1107" s="161"/>
      <c r="BU1107" s="161"/>
    </row>
    <row r="1108" spans="49:73" ht="44.25" customHeight="1" x14ac:dyDescent="0.25">
      <c r="AW1108" s="35"/>
      <c r="AX1108" s="35"/>
      <c r="AY1108" s="35"/>
      <c r="AZ1108" s="35"/>
      <c r="BA1108" s="35"/>
      <c r="BB1108" s="35"/>
      <c r="BC1108" s="35"/>
      <c r="BD1108" s="35"/>
      <c r="BE1108" s="35"/>
      <c r="BF1108" s="35"/>
      <c r="BG1108" s="35"/>
      <c r="BH1108" s="35"/>
      <c r="BI1108" s="35"/>
      <c r="BJ1108" s="35"/>
      <c r="BK1108" s="35"/>
      <c r="BL1108" s="35"/>
      <c r="BM1108" s="161"/>
      <c r="BN1108" s="161"/>
      <c r="BO1108" s="161"/>
      <c r="BP1108" s="161"/>
      <c r="BQ1108" s="161"/>
      <c r="BR1108" s="161"/>
      <c r="BT1108" s="161"/>
      <c r="BU1108" s="161"/>
    </row>
    <row r="1109" spans="49:73" ht="44.25" customHeight="1" x14ac:dyDescent="0.25">
      <c r="AW1109" s="35"/>
      <c r="AX1109" s="35"/>
      <c r="AY1109" s="35"/>
      <c r="AZ1109" s="35"/>
      <c r="BA1109" s="35"/>
      <c r="BB1109" s="35"/>
      <c r="BC1109" s="35"/>
      <c r="BD1109" s="35"/>
      <c r="BE1109" s="35"/>
      <c r="BF1109" s="35"/>
      <c r="BG1109" s="35"/>
      <c r="BH1109" s="35"/>
      <c r="BI1109" s="35"/>
      <c r="BJ1109" s="35"/>
      <c r="BK1109" s="35"/>
      <c r="BL1109" s="35"/>
      <c r="BM1109" s="161"/>
      <c r="BN1109" s="161"/>
      <c r="BO1109" s="161"/>
      <c r="BP1109" s="161"/>
      <c r="BQ1109" s="161"/>
      <c r="BR1109" s="161"/>
      <c r="BT1109" s="161"/>
      <c r="BU1109" s="161"/>
    </row>
    <row r="1110" spans="49:73" ht="44.25" customHeight="1" x14ac:dyDescent="0.25">
      <c r="AW1110" s="35"/>
      <c r="AX1110" s="35"/>
      <c r="AY1110" s="35"/>
      <c r="AZ1110" s="35"/>
      <c r="BA1110" s="35"/>
      <c r="BB1110" s="35"/>
      <c r="BC1110" s="35"/>
      <c r="BD1110" s="35"/>
      <c r="BE1110" s="35"/>
      <c r="BF1110" s="35"/>
      <c r="BG1110" s="35"/>
      <c r="BH1110" s="35"/>
      <c r="BI1110" s="35"/>
      <c r="BJ1110" s="35"/>
      <c r="BK1110" s="35"/>
      <c r="BL1110" s="35"/>
      <c r="BM1110" s="161"/>
      <c r="BN1110" s="161"/>
      <c r="BO1110" s="161"/>
      <c r="BP1110" s="161"/>
      <c r="BQ1110" s="161"/>
      <c r="BR1110" s="161"/>
      <c r="BT1110" s="161"/>
      <c r="BU1110" s="161"/>
    </row>
    <row r="1111" spans="49:73" ht="44.25" customHeight="1" x14ac:dyDescent="0.25">
      <c r="AW1111" s="35"/>
      <c r="AX1111" s="35"/>
      <c r="AY1111" s="35"/>
      <c r="AZ1111" s="35"/>
      <c r="BA1111" s="35"/>
      <c r="BB1111" s="35"/>
      <c r="BC1111" s="35"/>
      <c r="BD1111" s="35"/>
      <c r="BE1111" s="35"/>
      <c r="BF1111" s="35"/>
      <c r="BG1111" s="35"/>
      <c r="BH1111" s="35"/>
      <c r="BI1111" s="35"/>
      <c r="BJ1111" s="35"/>
      <c r="BK1111" s="35"/>
      <c r="BL1111" s="35"/>
      <c r="BM1111" s="161"/>
      <c r="BN1111" s="161"/>
      <c r="BO1111" s="161"/>
      <c r="BP1111" s="161"/>
      <c r="BQ1111" s="161"/>
      <c r="BR1111" s="161"/>
      <c r="BT1111" s="161"/>
      <c r="BU1111" s="161"/>
    </row>
    <row r="1112" spans="49:73" ht="44.25" customHeight="1" x14ac:dyDescent="0.25">
      <c r="AW1112" s="35"/>
      <c r="AX1112" s="35"/>
      <c r="AY1112" s="35"/>
      <c r="AZ1112" s="35"/>
      <c r="BA1112" s="35"/>
      <c r="BB1112" s="35"/>
      <c r="BC1112" s="35"/>
      <c r="BD1112" s="35"/>
      <c r="BE1112" s="35"/>
      <c r="BF1112" s="35"/>
      <c r="BG1112" s="35"/>
      <c r="BH1112" s="35"/>
      <c r="BI1112" s="35"/>
      <c r="BJ1112" s="35"/>
      <c r="BK1112" s="35"/>
      <c r="BL1112" s="35"/>
      <c r="BM1112" s="161"/>
      <c r="BN1112" s="161"/>
      <c r="BO1112" s="161"/>
      <c r="BP1112" s="161"/>
      <c r="BQ1112" s="161"/>
      <c r="BR1112" s="161"/>
      <c r="BT1112" s="161"/>
      <c r="BU1112" s="161"/>
    </row>
    <row r="1113" spans="49:73" ht="44.25" customHeight="1" x14ac:dyDescent="0.25">
      <c r="AW1113" s="35"/>
      <c r="AX1113" s="35"/>
      <c r="AY1113" s="35"/>
      <c r="AZ1113" s="35"/>
      <c r="BA1113" s="35"/>
      <c r="BB1113" s="35"/>
      <c r="BC1113" s="35"/>
      <c r="BD1113" s="35"/>
      <c r="BE1113" s="35"/>
      <c r="BF1113" s="35"/>
      <c r="BG1113" s="35"/>
      <c r="BH1113" s="35"/>
      <c r="BI1113" s="35"/>
      <c r="BJ1113" s="35"/>
      <c r="BK1113" s="35"/>
      <c r="BL1113" s="35"/>
      <c r="BM1113" s="161"/>
      <c r="BN1113" s="161"/>
      <c r="BO1113" s="161"/>
      <c r="BP1113" s="161"/>
      <c r="BQ1113" s="161"/>
      <c r="BR1113" s="161"/>
      <c r="BT1113" s="161"/>
      <c r="BU1113" s="161"/>
    </row>
    <row r="1114" spans="49:73" ht="44.25" customHeight="1" x14ac:dyDescent="0.25">
      <c r="AW1114" s="35"/>
      <c r="AX1114" s="35"/>
      <c r="AY1114" s="35"/>
      <c r="AZ1114" s="35"/>
      <c r="BA1114" s="35"/>
      <c r="BB1114" s="35"/>
      <c r="BC1114" s="35"/>
      <c r="BD1114" s="35"/>
      <c r="BE1114" s="35"/>
      <c r="BF1114" s="35"/>
      <c r="BG1114" s="35"/>
      <c r="BH1114" s="35"/>
      <c r="BI1114" s="35"/>
      <c r="BJ1114" s="35"/>
      <c r="BK1114" s="35"/>
      <c r="BL1114" s="35"/>
      <c r="BM1114" s="161"/>
      <c r="BN1114" s="161"/>
      <c r="BO1114" s="161"/>
      <c r="BP1114" s="161"/>
      <c r="BQ1114" s="161"/>
      <c r="BR1114" s="161"/>
      <c r="BT1114" s="161"/>
      <c r="BU1114" s="161"/>
    </row>
    <row r="1115" spans="49:73" ht="44.25" customHeight="1" x14ac:dyDescent="0.25">
      <c r="AW1115" s="35"/>
      <c r="AX1115" s="35"/>
      <c r="AY1115" s="35"/>
      <c r="AZ1115" s="35"/>
      <c r="BA1115" s="35"/>
      <c r="BB1115" s="35"/>
      <c r="BC1115" s="35"/>
      <c r="BD1115" s="35"/>
      <c r="BE1115" s="35"/>
      <c r="BF1115" s="35"/>
      <c r="BG1115" s="35"/>
      <c r="BH1115" s="35"/>
      <c r="BI1115" s="35"/>
      <c r="BJ1115" s="35"/>
      <c r="BK1115" s="35"/>
      <c r="BL1115" s="35"/>
      <c r="BM1115" s="161"/>
      <c r="BN1115" s="161"/>
      <c r="BO1115" s="161"/>
      <c r="BP1115" s="161"/>
      <c r="BQ1115" s="161"/>
      <c r="BR1115" s="161"/>
      <c r="BT1115" s="161"/>
      <c r="BU1115" s="161"/>
    </row>
    <row r="1116" spans="49:73" ht="44.25" customHeight="1" x14ac:dyDescent="0.25">
      <c r="AW1116" s="35"/>
      <c r="AX1116" s="35"/>
      <c r="AY1116" s="35"/>
      <c r="AZ1116" s="35"/>
      <c r="BA1116" s="35"/>
      <c r="BB1116" s="35"/>
      <c r="BC1116" s="35"/>
      <c r="BD1116" s="35"/>
      <c r="BE1116" s="35"/>
      <c r="BF1116" s="35"/>
      <c r="BG1116" s="35"/>
      <c r="BH1116" s="35"/>
      <c r="BI1116" s="35"/>
      <c r="BJ1116" s="35"/>
      <c r="BK1116" s="35"/>
      <c r="BL1116" s="35"/>
      <c r="BM1116" s="161"/>
      <c r="BN1116" s="161"/>
      <c r="BO1116" s="161"/>
      <c r="BP1116" s="161"/>
      <c r="BQ1116" s="161"/>
      <c r="BR1116" s="161"/>
      <c r="BT1116" s="161"/>
      <c r="BU1116" s="161"/>
    </row>
    <row r="1117" spans="49:73" ht="44.25" customHeight="1" x14ac:dyDescent="0.25">
      <c r="AW1117" s="35"/>
      <c r="AX1117" s="35"/>
      <c r="AY1117" s="35"/>
      <c r="AZ1117" s="35"/>
      <c r="BA1117" s="35"/>
      <c r="BB1117" s="35"/>
      <c r="BC1117" s="35"/>
      <c r="BD1117" s="35"/>
      <c r="BE1117" s="35"/>
      <c r="BF1117" s="35"/>
      <c r="BG1117" s="35"/>
      <c r="BH1117" s="35"/>
      <c r="BI1117" s="35"/>
      <c r="BJ1117" s="35"/>
      <c r="BK1117" s="35"/>
      <c r="BL1117" s="35"/>
      <c r="BM1117" s="161"/>
      <c r="BN1117" s="161"/>
      <c r="BO1117" s="161"/>
      <c r="BP1117" s="161"/>
      <c r="BQ1117" s="161"/>
      <c r="BR1117" s="161"/>
      <c r="BT1117" s="161"/>
      <c r="BU1117" s="161"/>
    </row>
    <row r="1118" spans="49:73" ht="44.25" customHeight="1" x14ac:dyDescent="0.25">
      <c r="AW1118" s="35"/>
      <c r="AX1118" s="35"/>
      <c r="AY1118" s="35"/>
      <c r="AZ1118" s="35"/>
      <c r="BA1118" s="35"/>
      <c r="BB1118" s="35"/>
      <c r="BC1118" s="35"/>
      <c r="BD1118" s="35"/>
      <c r="BE1118" s="35"/>
      <c r="BF1118" s="35"/>
      <c r="BG1118" s="35"/>
      <c r="BH1118" s="35"/>
      <c r="BI1118" s="35"/>
      <c r="BJ1118" s="35"/>
      <c r="BK1118" s="35"/>
      <c r="BL1118" s="35"/>
      <c r="BM1118" s="161"/>
      <c r="BN1118" s="161"/>
      <c r="BO1118" s="161"/>
      <c r="BP1118" s="161"/>
      <c r="BQ1118" s="161"/>
      <c r="BR1118" s="161"/>
      <c r="BT1118" s="161"/>
      <c r="BU1118" s="161"/>
    </row>
    <row r="1119" spans="49:73" ht="44.25" customHeight="1" x14ac:dyDescent="0.25">
      <c r="AW1119" s="35"/>
      <c r="AX1119" s="35"/>
      <c r="AY1119" s="35"/>
      <c r="AZ1119" s="35"/>
      <c r="BA1119" s="35"/>
      <c r="BB1119" s="35"/>
      <c r="BC1119" s="35"/>
      <c r="BD1119" s="35"/>
      <c r="BE1119" s="35"/>
      <c r="BF1119" s="35"/>
      <c r="BG1119" s="35"/>
      <c r="BH1119" s="35"/>
      <c r="BI1119" s="35"/>
      <c r="BJ1119" s="35"/>
      <c r="BK1119" s="35"/>
      <c r="BL1119" s="35"/>
      <c r="BM1119" s="161"/>
      <c r="BN1119" s="161"/>
      <c r="BO1119" s="161"/>
      <c r="BP1119" s="161"/>
      <c r="BQ1119" s="161"/>
      <c r="BR1119" s="161"/>
      <c r="BT1119" s="161"/>
      <c r="BU1119" s="161"/>
    </row>
    <row r="1120" spans="49:73" ht="44.25" customHeight="1" x14ac:dyDescent="0.25">
      <c r="AW1120" s="35"/>
      <c r="AX1120" s="35"/>
      <c r="AY1120" s="35"/>
      <c r="AZ1120" s="35"/>
      <c r="BA1120" s="35"/>
      <c r="BB1120" s="35"/>
      <c r="BC1120" s="35"/>
      <c r="BD1120" s="35"/>
      <c r="BE1120" s="35"/>
      <c r="BF1120" s="35"/>
      <c r="BG1120" s="35"/>
      <c r="BH1120" s="35"/>
      <c r="BI1120" s="35"/>
      <c r="BJ1120" s="35"/>
      <c r="BK1120" s="35"/>
      <c r="BL1120" s="35"/>
      <c r="BM1120" s="161"/>
      <c r="BN1120" s="161"/>
      <c r="BO1120" s="161"/>
      <c r="BP1120" s="161"/>
      <c r="BQ1120" s="161"/>
      <c r="BR1120" s="161"/>
      <c r="BT1120" s="161"/>
      <c r="BU1120" s="161"/>
    </row>
    <row r="1121" spans="49:73" ht="44.25" customHeight="1" x14ac:dyDescent="0.25">
      <c r="AW1121" s="35"/>
      <c r="AX1121" s="35"/>
      <c r="AY1121" s="35"/>
      <c r="AZ1121" s="35"/>
      <c r="BA1121" s="35"/>
      <c r="BB1121" s="35"/>
      <c r="BC1121" s="35"/>
      <c r="BD1121" s="35"/>
      <c r="BE1121" s="35"/>
      <c r="BF1121" s="35"/>
      <c r="BG1121" s="35"/>
      <c r="BH1121" s="35"/>
      <c r="BI1121" s="35"/>
      <c r="BJ1121" s="35"/>
      <c r="BK1121" s="35"/>
      <c r="BL1121" s="35"/>
      <c r="BM1121" s="161"/>
      <c r="BN1121" s="161"/>
      <c r="BO1121" s="161"/>
      <c r="BP1121" s="161"/>
      <c r="BQ1121" s="161"/>
      <c r="BR1121" s="161"/>
      <c r="BT1121" s="161"/>
      <c r="BU1121" s="161"/>
    </row>
    <row r="1122" spans="49:73" ht="44.25" customHeight="1" x14ac:dyDescent="0.25">
      <c r="AW1122" s="35"/>
      <c r="AX1122" s="35"/>
      <c r="AY1122" s="35"/>
      <c r="AZ1122" s="35"/>
      <c r="BA1122" s="35"/>
      <c r="BB1122" s="35"/>
      <c r="BC1122" s="35"/>
      <c r="BD1122" s="35"/>
      <c r="BE1122" s="35"/>
      <c r="BF1122" s="35"/>
      <c r="BG1122" s="35"/>
      <c r="BH1122" s="35"/>
      <c r="BI1122" s="35"/>
      <c r="BJ1122" s="35"/>
      <c r="BK1122" s="35"/>
      <c r="BL1122" s="35"/>
      <c r="BM1122" s="161"/>
      <c r="BN1122" s="161"/>
      <c r="BO1122" s="161"/>
      <c r="BP1122" s="161"/>
      <c r="BQ1122" s="161"/>
      <c r="BR1122" s="161"/>
      <c r="BT1122" s="161"/>
      <c r="BU1122" s="161"/>
    </row>
    <row r="1123" spans="49:73" ht="44.25" customHeight="1" x14ac:dyDescent="0.25">
      <c r="AW1123" s="35"/>
      <c r="AX1123" s="35"/>
      <c r="AY1123" s="35"/>
      <c r="AZ1123" s="35"/>
      <c r="BA1123" s="35"/>
      <c r="BB1123" s="35"/>
      <c r="BC1123" s="35"/>
      <c r="BD1123" s="35"/>
      <c r="BE1123" s="35"/>
      <c r="BF1123" s="35"/>
      <c r="BG1123" s="35"/>
      <c r="BH1123" s="35"/>
      <c r="BI1123" s="35"/>
      <c r="BJ1123" s="35"/>
      <c r="BK1123" s="35"/>
      <c r="BL1123" s="35"/>
      <c r="BM1123" s="161"/>
      <c r="BN1123" s="161"/>
      <c r="BO1123" s="161"/>
      <c r="BP1123" s="161"/>
      <c r="BQ1123" s="161"/>
      <c r="BR1123" s="161"/>
      <c r="BT1123" s="161"/>
      <c r="BU1123" s="161"/>
    </row>
    <row r="1124" spans="49:73" ht="44.25" customHeight="1" x14ac:dyDescent="0.25">
      <c r="AW1124" s="35"/>
      <c r="AX1124" s="35"/>
      <c r="AY1124" s="35"/>
      <c r="AZ1124" s="35"/>
      <c r="BA1124" s="35"/>
      <c r="BB1124" s="35"/>
      <c r="BC1124" s="35"/>
      <c r="BD1124" s="35"/>
      <c r="BE1124" s="35"/>
      <c r="BF1124" s="35"/>
      <c r="BG1124" s="35"/>
      <c r="BH1124" s="35"/>
      <c r="BI1124" s="35"/>
      <c r="BJ1124" s="35"/>
      <c r="BK1124" s="35"/>
      <c r="BL1124" s="35"/>
      <c r="BM1124" s="161"/>
      <c r="BN1124" s="161"/>
      <c r="BO1124" s="161"/>
      <c r="BP1124" s="161"/>
      <c r="BQ1124" s="161"/>
      <c r="BR1124" s="161"/>
      <c r="BT1124" s="161"/>
      <c r="BU1124" s="161"/>
    </row>
    <row r="1125" spans="49:73" ht="44.25" customHeight="1" x14ac:dyDescent="0.25">
      <c r="AW1125" s="35"/>
      <c r="AX1125" s="35"/>
      <c r="AY1125" s="35"/>
      <c r="AZ1125" s="35"/>
      <c r="BA1125" s="35"/>
      <c r="BB1125" s="35"/>
      <c r="BC1125" s="35"/>
      <c r="BD1125" s="35"/>
      <c r="BE1125" s="35"/>
      <c r="BF1125" s="35"/>
      <c r="BG1125" s="35"/>
      <c r="BH1125" s="35"/>
      <c r="BI1125" s="35"/>
      <c r="BJ1125" s="35"/>
      <c r="BK1125" s="35"/>
      <c r="BL1125" s="35"/>
      <c r="BM1125" s="161"/>
      <c r="BN1125" s="161"/>
      <c r="BO1125" s="161"/>
      <c r="BP1125" s="161"/>
      <c r="BQ1125" s="161"/>
      <c r="BR1125" s="161"/>
      <c r="BT1125" s="161"/>
      <c r="BU1125" s="161"/>
    </row>
    <row r="1126" spans="49:73" ht="44.25" customHeight="1" x14ac:dyDescent="0.25">
      <c r="AW1126" s="35"/>
      <c r="AX1126" s="35"/>
      <c r="AY1126" s="35"/>
      <c r="AZ1126" s="35"/>
      <c r="BA1126" s="35"/>
      <c r="BB1126" s="35"/>
      <c r="BC1126" s="35"/>
      <c r="BD1126" s="35"/>
      <c r="BE1126" s="35"/>
      <c r="BF1126" s="35"/>
      <c r="BG1126" s="35"/>
      <c r="BH1126" s="35"/>
      <c r="BI1126" s="35"/>
      <c r="BJ1126" s="35"/>
      <c r="BK1126" s="35"/>
      <c r="BL1126" s="35"/>
      <c r="BM1126" s="161"/>
      <c r="BN1126" s="161"/>
      <c r="BO1126" s="161"/>
      <c r="BP1126" s="161"/>
      <c r="BQ1126" s="161"/>
      <c r="BR1126" s="161"/>
      <c r="BT1126" s="161"/>
      <c r="BU1126" s="161"/>
    </row>
    <row r="1127" spans="49:73" ht="44.25" customHeight="1" x14ac:dyDescent="0.25">
      <c r="AW1127" s="35"/>
      <c r="AX1127" s="35"/>
      <c r="AY1127" s="35"/>
      <c r="AZ1127" s="35"/>
      <c r="BA1127" s="35"/>
      <c r="BB1127" s="35"/>
      <c r="BC1127" s="35"/>
      <c r="BD1127" s="35"/>
      <c r="BE1127" s="35"/>
      <c r="BF1127" s="35"/>
      <c r="BG1127" s="35"/>
      <c r="BH1127" s="35"/>
      <c r="BI1127" s="35"/>
      <c r="BJ1127" s="35"/>
      <c r="BK1127" s="35"/>
      <c r="BL1127" s="35"/>
      <c r="BM1127" s="161"/>
      <c r="BN1127" s="161"/>
      <c r="BO1127" s="161"/>
      <c r="BP1127" s="161"/>
      <c r="BQ1127" s="161"/>
      <c r="BR1127" s="161"/>
      <c r="BT1127" s="161"/>
      <c r="BU1127" s="161"/>
    </row>
    <row r="1128" spans="49:73" ht="44.25" customHeight="1" x14ac:dyDescent="0.25">
      <c r="AW1128" s="35"/>
      <c r="AX1128" s="35"/>
      <c r="AY1128" s="35"/>
      <c r="AZ1128" s="35"/>
      <c r="BA1128" s="35"/>
      <c r="BB1128" s="35"/>
      <c r="BC1128" s="35"/>
      <c r="BD1128" s="35"/>
      <c r="BE1128" s="35"/>
      <c r="BF1128" s="35"/>
      <c r="BG1128" s="35"/>
      <c r="BH1128" s="35"/>
      <c r="BI1128" s="35"/>
      <c r="BJ1128" s="35"/>
      <c r="BK1128" s="35"/>
      <c r="BL1128" s="35"/>
      <c r="BM1128" s="161"/>
      <c r="BN1128" s="161"/>
      <c r="BO1128" s="161"/>
      <c r="BP1128" s="161"/>
      <c r="BQ1128" s="161"/>
      <c r="BR1128" s="161"/>
      <c r="BT1128" s="161"/>
      <c r="BU1128" s="161"/>
    </row>
    <row r="1129" spans="49:73" ht="44.25" customHeight="1" x14ac:dyDescent="0.25">
      <c r="AW1129" s="35"/>
      <c r="AX1129" s="35"/>
      <c r="AY1129" s="35"/>
      <c r="AZ1129" s="35"/>
      <c r="BA1129" s="35"/>
      <c r="BB1129" s="35"/>
      <c r="BC1129" s="35"/>
      <c r="BD1129" s="35"/>
      <c r="BE1129" s="35"/>
      <c r="BF1129" s="35"/>
      <c r="BG1129" s="35"/>
      <c r="BH1129" s="35"/>
      <c r="BI1129" s="35"/>
      <c r="BJ1129" s="35"/>
      <c r="BK1129" s="35"/>
      <c r="BL1129" s="35"/>
      <c r="BM1129" s="161"/>
      <c r="BN1129" s="161"/>
      <c r="BO1129" s="161"/>
      <c r="BP1129" s="161"/>
      <c r="BQ1129" s="161"/>
      <c r="BR1129" s="161"/>
      <c r="BT1129" s="161"/>
      <c r="BU1129" s="161"/>
    </row>
    <row r="1130" spans="49:73" ht="44.25" customHeight="1" x14ac:dyDescent="0.25">
      <c r="AW1130" s="35"/>
      <c r="AX1130" s="35"/>
      <c r="AY1130" s="35"/>
      <c r="AZ1130" s="35"/>
      <c r="BA1130" s="35"/>
      <c r="BB1130" s="35"/>
      <c r="BC1130" s="35"/>
      <c r="BD1130" s="35"/>
      <c r="BE1130" s="35"/>
      <c r="BF1130" s="35"/>
      <c r="BG1130" s="35"/>
      <c r="BH1130" s="35"/>
      <c r="BI1130" s="35"/>
      <c r="BJ1130" s="35"/>
      <c r="BK1130" s="35"/>
      <c r="BL1130" s="35"/>
      <c r="BM1130" s="161"/>
      <c r="BN1130" s="161"/>
      <c r="BO1130" s="161"/>
      <c r="BP1130" s="161"/>
      <c r="BQ1130" s="161"/>
      <c r="BR1130" s="161"/>
      <c r="BT1130" s="161"/>
      <c r="BU1130" s="161"/>
    </row>
    <row r="1131" spans="49:73" ht="44.25" customHeight="1" x14ac:dyDescent="0.25">
      <c r="AW1131" s="35"/>
      <c r="AX1131" s="35"/>
      <c r="AY1131" s="35"/>
      <c r="AZ1131" s="35"/>
      <c r="BA1131" s="35"/>
      <c r="BB1131" s="35"/>
      <c r="BC1131" s="35"/>
      <c r="BD1131" s="35"/>
      <c r="BE1131" s="35"/>
      <c r="BF1131" s="35"/>
      <c r="BG1131" s="35"/>
      <c r="BH1131" s="35"/>
      <c r="BI1131" s="35"/>
      <c r="BJ1131" s="35"/>
      <c r="BK1131" s="35"/>
      <c r="BL1131" s="35"/>
      <c r="BM1131" s="161"/>
      <c r="BN1131" s="161"/>
      <c r="BO1131" s="161"/>
      <c r="BP1131" s="161"/>
      <c r="BQ1131" s="161"/>
      <c r="BR1131" s="161"/>
      <c r="BT1131" s="161"/>
      <c r="BU1131" s="161"/>
    </row>
    <row r="1132" spans="49:73" ht="44.25" customHeight="1" x14ac:dyDescent="0.25">
      <c r="AW1132" s="35"/>
      <c r="AX1132" s="35"/>
      <c r="AY1132" s="35"/>
      <c r="AZ1132" s="35"/>
      <c r="BA1132" s="35"/>
      <c r="BB1132" s="35"/>
      <c r="BC1132" s="35"/>
      <c r="BD1132" s="35"/>
      <c r="BE1132" s="35"/>
      <c r="BF1132" s="35"/>
      <c r="BG1132" s="35"/>
      <c r="BH1132" s="35"/>
      <c r="BI1132" s="35"/>
      <c r="BJ1132" s="35"/>
      <c r="BK1132" s="35"/>
      <c r="BL1132" s="35"/>
      <c r="BM1132" s="161"/>
      <c r="BN1132" s="161"/>
      <c r="BO1132" s="161"/>
      <c r="BP1132" s="161"/>
      <c r="BQ1132" s="161"/>
      <c r="BR1132" s="161"/>
      <c r="BT1132" s="161"/>
      <c r="BU1132" s="161"/>
    </row>
    <row r="1133" spans="49:73" ht="44.25" customHeight="1" x14ac:dyDescent="0.25">
      <c r="AW1133" s="35"/>
      <c r="AX1133" s="35"/>
      <c r="AY1133" s="35"/>
      <c r="AZ1133" s="35"/>
      <c r="BA1133" s="35"/>
      <c r="BB1133" s="35"/>
      <c r="BC1133" s="35"/>
      <c r="BD1133" s="35"/>
      <c r="BE1133" s="35"/>
      <c r="BF1133" s="35"/>
      <c r="BG1133" s="35"/>
      <c r="BH1133" s="35"/>
      <c r="BI1133" s="35"/>
      <c r="BJ1133" s="35"/>
      <c r="BK1133" s="35"/>
      <c r="BL1133" s="35"/>
      <c r="BM1133" s="161"/>
      <c r="BN1133" s="161"/>
      <c r="BO1133" s="161"/>
      <c r="BP1133" s="161"/>
      <c r="BQ1133" s="161"/>
      <c r="BR1133" s="161"/>
      <c r="BT1133" s="161"/>
      <c r="BU1133" s="161"/>
    </row>
    <row r="1134" spans="49:73" ht="44.25" customHeight="1" x14ac:dyDescent="0.25">
      <c r="AW1134" s="35"/>
      <c r="AX1134" s="35"/>
      <c r="AY1134" s="35"/>
      <c r="AZ1134" s="35"/>
      <c r="BA1134" s="35"/>
      <c r="BB1134" s="35"/>
      <c r="BC1134" s="35"/>
      <c r="BD1134" s="35"/>
      <c r="BE1134" s="35"/>
      <c r="BF1134" s="35"/>
      <c r="BG1134" s="35"/>
      <c r="BH1134" s="35"/>
      <c r="BI1134" s="35"/>
      <c r="BJ1134" s="35"/>
      <c r="BK1134" s="35"/>
      <c r="BL1134" s="35"/>
      <c r="BM1134" s="161"/>
      <c r="BN1134" s="161"/>
      <c r="BO1134" s="161"/>
      <c r="BP1134" s="161"/>
      <c r="BQ1134" s="161"/>
      <c r="BR1134" s="161"/>
      <c r="BT1134" s="161"/>
      <c r="BU1134" s="161"/>
    </row>
    <row r="1135" spans="49:73" ht="44.25" customHeight="1" x14ac:dyDescent="0.25">
      <c r="AW1135" s="35"/>
      <c r="AX1135" s="35"/>
      <c r="AY1135" s="35"/>
      <c r="AZ1135" s="35"/>
      <c r="BA1135" s="35"/>
      <c r="BB1135" s="35"/>
      <c r="BC1135" s="35"/>
      <c r="BD1135" s="35"/>
      <c r="BE1135" s="35"/>
      <c r="BF1135" s="35"/>
      <c r="BG1135" s="35"/>
      <c r="BH1135" s="35"/>
      <c r="BI1135" s="35"/>
      <c r="BJ1135" s="35"/>
      <c r="BK1135" s="35"/>
      <c r="BL1135" s="35"/>
      <c r="BM1135" s="161"/>
      <c r="BN1135" s="161"/>
      <c r="BO1135" s="161"/>
      <c r="BP1135" s="161"/>
      <c r="BQ1135" s="161"/>
      <c r="BR1135" s="161"/>
      <c r="BT1135" s="161"/>
      <c r="BU1135" s="161"/>
    </row>
    <row r="1136" spans="49:73" ht="44.25" customHeight="1" x14ac:dyDescent="0.25">
      <c r="AW1136" s="35"/>
      <c r="AX1136" s="35"/>
      <c r="AY1136" s="35"/>
      <c r="AZ1136" s="35"/>
      <c r="BA1136" s="35"/>
      <c r="BB1136" s="35"/>
      <c r="BC1136" s="35"/>
      <c r="BD1136" s="35"/>
      <c r="BE1136" s="35"/>
      <c r="BF1136" s="35"/>
      <c r="BG1136" s="35"/>
      <c r="BH1136" s="35"/>
      <c r="BI1136" s="35"/>
      <c r="BJ1136" s="35"/>
      <c r="BK1136" s="35"/>
      <c r="BL1136" s="35"/>
      <c r="BM1136" s="161"/>
      <c r="BN1136" s="161"/>
      <c r="BO1136" s="161"/>
      <c r="BP1136" s="161"/>
      <c r="BQ1136" s="161"/>
      <c r="BR1136" s="161"/>
      <c r="BT1136" s="161"/>
      <c r="BU1136" s="161"/>
    </row>
    <row r="1137" spans="49:73" ht="44.25" customHeight="1" x14ac:dyDescent="0.25">
      <c r="AW1137" s="35"/>
      <c r="AX1137" s="35"/>
      <c r="AY1137" s="35"/>
      <c r="AZ1137" s="35"/>
      <c r="BA1137" s="35"/>
      <c r="BB1137" s="35"/>
      <c r="BC1137" s="35"/>
      <c r="BD1137" s="35"/>
      <c r="BE1137" s="35"/>
      <c r="BF1137" s="35"/>
      <c r="BG1137" s="35"/>
      <c r="BH1137" s="35"/>
      <c r="BI1137" s="35"/>
      <c r="BJ1137" s="35"/>
      <c r="BK1137" s="35"/>
      <c r="BL1137" s="35"/>
      <c r="BM1137" s="161"/>
      <c r="BN1137" s="161"/>
      <c r="BO1137" s="161"/>
      <c r="BP1137" s="161"/>
      <c r="BQ1137" s="161"/>
      <c r="BR1137" s="161"/>
      <c r="BT1137" s="161"/>
      <c r="BU1137" s="161"/>
    </row>
    <row r="1138" spans="49:73" ht="44.25" customHeight="1" x14ac:dyDescent="0.25">
      <c r="AW1138" s="35"/>
      <c r="AX1138" s="35"/>
      <c r="AY1138" s="35"/>
      <c r="AZ1138" s="35"/>
      <c r="BA1138" s="35"/>
      <c r="BB1138" s="35"/>
      <c r="BC1138" s="35"/>
      <c r="BD1138" s="35"/>
      <c r="BE1138" s="35"/>
      <c r="BF1138" s="35"/>
      <c r="BG1138" s="35"/>
      <c r="BH1138" s="35"/>
      <c r="BI1138" s="35"/>
      <c r="BJ1138" s="35"/>
      <c r="BK1138" s="35"/>
      <c r="BL1138" s="35"/>
      <c r="BM1138" s="161"/>
      <c r="BN1138" s="161"/>
      <c r="BO1138" s="161"/>
      <c r="BP1138" s="161"/>
      <c r="BQ1138" s="161"/>
      <c r="BR1138" s="161"/>
      <c r="BT1138" s="161"/>
      <c r="BU1138" s="161"/>
    </row>
    <row r="1139" spans="49:73" ht="44.25" customHeight="1" x14ac:dyDescent="0.25">
      <c r="AW1139" s="35"/>
      <c r="AX1139" s="35"/>
      <c r="AY1139" s="35"/>
      <c r="AZ1139" s="35"/>
      <c r="BA1139" s="35"/>
      <c r="BB1139" s="35"/>
      <c r="BC1139" s="35"/>
      <c r="BD1139" s="35"/>
      <c r="BE1139" s="35"/>
      <c r="BF1139" s="35"/>
      <c r="BG1139" s="35"/>
      <c r="BH1139" s="35"/>
      <c r="BI1139" s="35"/>
      <c r="BJ1139" s="35"/>
      <c r="BK1139" s="35"/>
      <c r="BL1139" s="35"/>
      <c r="BM1139" s="161"/>
      <c r="BN1139" s="161"/>
      <c r="BO1139" s="161"/>
      <c r="BP1139" s="161"/>
      <c r="BQ1139" s="161"/>
      <c r="BR1139" s="161"/>
      <c r="BT1139" s="161"/>
      <c r="BU1139" s="161"/>
    </row>
    <row r="1140" spans="49:73" ht="44.25" customHeight="1" x14ac:dyDescent="0.25">
      <c r="AW1140" s="35"/>
      <c r="AX1140" s="35"/>
      <c r="AY1140" s="35"/>
      <c r="AZ1140" s="35"/>
      <c r="BA1140" s="35"/>
      <c r="BB1140" s="35"/>
      <c r="BC1140" s="35"/>
      <c r="BD1140" s="35"/>
      <c r="BE1140" s="35"/>
      <c r="BF1140" s="35"/>
      <c r="BG1140" s="35"/>
      <c r="BH1140" s="35"/>
      <c r="BI1140" s="35"/>
      <c r="BJ1140" s="35"/>
      <c r="BK1140" s="35"/>
      <c r="BL1140" s="35"/>
      <c r="BM1140" s="161"/>
      <c r="BN1140" s="161"/>
      <c r="BO1140" s="161"/>
      <c r="BP1140" s="161"/>
      <c r="BQ1140" s="161"/>
      <c r="BR1140" s="161"/>
      <c r="BT1140" s="161"/>
      <c r="BU1140" s="161"/>
    </row>
    <row r="1141" spans="49:73" ht="44.25" customHeight="1" x14ac:dyDescent="0.25">
      <c r="AW1141" s="35"/>
      <c r="AX1141" s="35"/>
      <c r="AY1141" s="35"/>
      <c r="AZ1141" s="35"/>
      <c r="BA1141" s="35"/>
      <c r="BB1141" s="35"/>
      <c r="BC1141" s="35"/>
      <c r="BD1141" s="35"/>
      <c r="BE1141" s="35"/>
      <c r="BF1141" s="35"/>
      <c r="BG1141" s="35"/>
      <c r="BH1141" s="35"/>
      <c r="BI1141" s="35"/>
      <c r="BJ1141" s="35"/>
      <c r="BK1141" s="35"/>
      <c r="BL1141" s="35"/>
      <c r="BM1141" s="161"/>
      <c r="BN1141" s="161"/>
      <c r="BO1141" s="161"/>
      <c r="BP1141" s="161"/>
      <c r="BQ1141" s="161"/>
      <c r="BR1141" s="161"/>
      <c r="BT1141" s="161"/>
      <c r="BU1141" s="161"/>
    </row>
    <row r="1142" spans="49:73" ht="44.25" customHeight="1" x14ac:dyDescent="0.25">
      <c r="AW1142" s="35"/>
      <c r="AX1142" s="35"/>
      <c r="AY1142" s="35"/>
      <c r="AZ1142" s="35"/>
      <c r="BA1142" s="35"/>
      <c r="BB1142" s="35"/>
      <c r="BC1142" s="35"/>
      <c r="BD1142" s="35"/>
      <c r="BE1142" s="35"/>
      <c r="BF1142" s="35"/>
      <c r="BG1142" s="35"/>
      <c r="BH1142" s="35"/>
      <c r="BI1142" s="35"/>
      <c r="BJ1142" s="35"/>
      <c r="BK1142" s="35"/>
      <c r="BL1142" s="35"/>
      <c r="BM1142" s="161"/>
      <c r="BN1142" s="161"/>
      <c r="BO1142" s="161"/>
      <c r="BP1142" s="161"/>
      <c r="BQ1142" s="161"/>
      <c r="BR1142" s="161"/>
      <c r="BT1142" s="161"/>
      <c r="BU1142" s="161"/>
    </row>
    <row r="1143" spans="49:73" ht="44.25" customHeight="1" x14ac:dyDescent="0.25">
      <c r="AW1143" s="35"/>
      <c r="AX1143" s="35"/>
      <c r="AY1143" s="35"/>
      <c r="AZ1143" s="35"/>
      <c r="BA1143" s="35"/>
      <c r="BB1143" s="35"/>
      <c r="BC1143" s="35"/>
      <c r="BD1143" s="35"/>
      <c r="BE1143" s="35"/>
      <c r="BF1143" s="35"/>
      <c r="BG1143" s="35"/>
      <c r="BH1143" s="35"/>
      <c r="BI1143" s="35"/>
      <c r="BJ1143" s="35"/>
      <c r="BK1143" s="35"/>
      <c r="BL1143" s="35"/>
      <c r="BM1143" s="161"/>
      <c r="BN1143" s="161"/>
      <c r="BO1143" s="161"/>
      <c r="BP1143" s="161"/>
      <c r="BQ1143" s="161"/>
      <c r="BR1143" s="161"/>
      <c r="BT1143" s="161"/>
      <c r="BU1143" s="161"/>
    </row>
    <row r="1144" spans="49:73" ht="44.25" customHeight="1" x14ac:dyDescent="0.25">
      <c r="AW1144" s="35"/>
      <c r="AX1144" s="35"/>
      <c r="AY1144" s="35"/>
      <c r="AZ1144" s="35"/>
      <c r="BA1144" s="35"/>
      <c r="BB1144" s="35"/>
      <c r="BC1144" s="35"/>
      <c r="BD1144" s="35"/>
      <c r="BE1144" s="35"/>
      <c r="BF1144" s="35"/>
      <c r="BG1144" s="35"/>
      <c r="BH1144" s="35"/>
      <c r="BI1144" s="35"/>
      <c r="BJ1144" s="35"/>
      <c r="BK1144" s="35"/>
      <c r="BL1144" s="35"/>
      <c r="BM1144" s="161"/>
      <c r="BN1144" s="161"/>
      <c r="BO1144" s="161"/>
      <c r="BP1144" s="161"/>
      <c r="BQ1144" s="161"/>
      <c r="BR1144" s="161"/>
      <c r="BT1144" s="161"/>
      <c r="BU1144" s="161"/>
    </row>
    <row r="1145" spans="49:73" ht="44.25" customHeight="1" x14ac:dyDescent="0.25">
      <c r="AW1145" s="35"/>
      <c r="AX1145" s="35"/>
      <c r="AY1145" s="35"/>
      <c r="AZ1145" s="35"/>
      <c r="BA1145" s="35"/>
      <c r="BB1145" s="35"/>
      <c r="BC1145" s="35"/>
      <c r="BD1145" s="35"/>
      <c r="BE1145" s="35"/>
      <c r="BF1145" s="35"/>
      <c r="BG1145" s="35"/>
      <c r="BH1145" s="35"/>
      <c r="BI1145" s="35"/>
      <c r="BJ1145" s="35"/>
      <c r="BK1145" s="35"/>
      <c r="BL1145" s="35"/>
      <c r="BM1145" s="161"/>
      <c r="BN1145" s="161"/>
      <c r="BO1145" s="161"/>
      <c r="BP1145" s="161"/>
      <c r="BQ1145" s="161"/>
      <c r="BR1145" s="161"/>
      <c r="BT1145" s="161"/>
      <c r="BU1145" s="161"/>
    </row>
    <row r="1146" spans="49:73" ht="44.25" customHeight="1" x14ac:dyDescent="0.25">
      <c r="AW1146" s="35"/>
      <c r="AX1146" s="35"/>
      <c r="AY1146" s="35"/>
      <c r="AZ1146" s="35"/>
      <c r="BA1146" s="35"/>
      <c r="BB1146" s="35"/>
      <c r="BC1146" s="35"/>
      <c r="BD1146" s="35"/>
      <c r="BE1146" s="35"/>
      <c r="BF1146" s="35"/>
      <c r="BG1146" s="35"/>
      <c r="BH1146" s="35"/>
      <c r="BI1146" s="35"/>
      <c r="BJ1146" s="35"/>
      <c r="BK1146" s="35"/>
      <c r="BL1146" s="35"/>
      <c r="BM1146" s="161"/>
      <c r="BN1146" s="161"/>
      <c r="BO1146" s="161"/>
      <c r="BP1146" s="161"/>
      <c r="BQ1146" s="161"/>
      <c r="BR1146" s="161"/>
      <c r="BT1146" s="161"/>
      <c r="BU1146" s="161"/>
    </row>
    <row r="1147" spans="49:73" ht="44.25" customHeight="1" x14ac:dyDescent="0.25">
      <c r="AW1147" s="35"/>
      <c r="AX1147" s="35"/>
      <c r="AY1147" s="35"/>
      <c r="AZ1147" s="35"/>
      <c r="BA1147" s="35"/>
      <c r="BB1147" s="35"/>
      <c r="BC1147" s="35"/>
      <c r="BD1147" s="35"/>
      <c r="BE1147" s="35"/>
      <c r="BF1147" s="35"/>
      <c r="BG1147" s="35"/>
      <c r="BH1147" s="35"/>
      <c r="BI1147" s="35"/>
      <c r="BJ1147" s="35"/>
      <c r="BK1147" s="35"/>
      <c r="BL1147" s="35"/>
      <c r="BM1147" s="161"/>
      <c r="BN1147" s="161"/>
      <c r="BO1147" s="161"/>
      <c r="BP1147" s="161"/>
      <c r="BQ1147" s="161"/>
      <c r="BR1147" s="161"/>
      <c r="BT1147" s="161"/>
      <c r="BU1147" s="161"/>
    </row>
    <row r="1148" spans="49:73" ht="44.25" customHeight="1" x14ac:dyDescent="0.25">
      <c r="AW1148" s="35"/>
      <c r="AX1148" s="35"/>
      <c r="AY1148" s="35"/>
      <c r="AZ1148" s="35"/>
      <c r="BA1148" s="35"/>
      <c r="BB1148" s="35"/>
      <c r="BC1148" s="35"/>
      <c r="BD1148" s="35"/>
      <c r="BE1148" s="35"/>
      <c r="BF1148" s="35"/>
      <c r="BG1148" s="35"/>
      <c r="BH1148" s="35"/>
      <c r="BI1148" s="35"/>
      <c r="BJ1148" s="35"/>
      <c r="BK1148" s="35"/>
      <c r="BL1148" s="35"/>
      <c r="BM1148" s="161"/>
      <c r="BN1148" s="161"/>
      <c r="BO1148" s="161"/>
      <c r="BP1148" s="161"/>
      <c r="BQ1148" s="161"/>
      <c r="BR1148" s="161"/>
      <c r="BT1148" s="161"/>
      <c r="BU1148" s="161"/>
    </row>
    <row r="1149" spans="49:73" ht="44.25" customHeight="1" x14ac:dyDescent="0.25">
      <c r="AW1149" s="35"/>
      <c r="AX1149" s="35"/>
      <c r="AY1149" s="35"/>
      <c r="AZ1149" s="35"/>
      <c r="BA1149" s="35"/>
      <c r="BB1149" s="35"/>
      <c r="BC1149" s="35"/>
      <c r="BD1149" s="35"/>
      <c r="BE1149" s="35"/>
      <c r="BF1149" s="35"/>
      <c r="BG1149" s="35"/>
      <c r="BH1149" s="35"/>
      <c r="BI1149" s="35"/>
      <c r="BJ1149" s="35"/>
      <c r="BK1149" s="35"/>
      <c r="BL1149" s="35"/>
      <c r="BM1149" s="161"/>
      <c r="BN1149" s="161"/>
      <c r="BO1149" s="161"/>
      <c r="BP1149" s="161"/>
      <c r="BQ1149" s="161"/>
      <c r="BR1149" s="161"/>
      <c r="BT1149" s="161"/>
      <c r="BU1149" s="161"/>
    </row>
    <row r="1150" spans="49:73" ht="44.25" customHeight="1" x14ac:dyDescent="0.25">
      <c r="AW1150" s="35"/>
      <c r="AX1150" s="35"/>
      <c r="AY1150" s="35"/>
      <c r="AZ1150" s="35"/>
      <c r="BA1150" s="35"/>
      <c r="BB1150" s="35"/>
      <c r="BC1150" s="35"/>
      <c r="BD1150" s="35"/>
      <c r="BE1150" s="35"/>
      <c r="BF1150" s="35"/>
      <c r="BG1150" s="35"/>
      <c r="BH1150" s="35"/>
      <c r="BI1150" s="35"/>
      <c r="BJ1150" s="35"/>
      <c r="BK1150" s="35"/>
      <c r="BL1150" s="35"/>
      <c r="BM1150" s="161"/>
      <c r="BN1150" s="161"/>
      <c r="BO1150" s="161"/>
      <c r="BP1150" s="161"/>
      <c r="BQ1150" s="161"/>
      <c r="BR1150" s="161"/>
      <c r="BT1150" s="161"/>
      <c r="BU1150" s="161"/>
    </row>
    <row r="1151" spans="49:73" ht="44.25" customHeight="1" x14ac:dyDescent="0.25">
      <c r="AW1151" s="35"/>
      <c r="AX1151" s="35"/>
      <c r="AY1151" s="35"/>
      <c r="AZ1151" s="35"/>
      <c r="BA1151" s="35"/>
      <c r="BB1151" s="35"/>
      <c r="BC1151" s="35"/>
      <c r="BD1151" s="35"/>
      <c r="BE1151" s="35"/>
      <c r="BF1151" s="35"/>
      <c r="BG1151" s="35"/>
      <c r="BH1151" s="35"/>
      <c r="BI1151" s="35"/>
      <c r="BJ1151" s="35"/>
      <c r="BK1151" s="35"/>
      <c r="BL1151" s="35"/>
      <c r="BM1151" s="161"/>
      <c r="BN1151" s="161"/>
      <c r="BO1151" s="161"/>
      <c r="BP1151" s="161"/>
      <c r="BQ1151" s="161"/>
      <c r="BR1151" s="161"/>
      <c r="BT1151" s="161"/>
      <c r="BU1151" s="161"/>
    </row>
    <row r="1152" spans="49:73" ht="44.25" customHeight="1" x14ac:dyDescent="0.25">
      <c r="AW1152" s="35"/>
      <c r="AX1152" s="35"/>
      <c r="AY1152" s="35"/>
      <c r="AZ1152" s="35"/>
      <c r="BA1152" s="35"/>
      <c r="BB1152" s="35"/>
      <c r="BC1152" s="35"/>
      <c r="BD1152" s="35"/>
      <c r="BE1152" s="35"/>
      <c r="BF1152" s="35"/>
      <c r="BG1152" s="35"/>
      <c r="BH1152" s="35"/>
      <c r="BI1152" s="35"/>
      <c r="BJ1152" s="35"/>
      <c r="BK1152" s="35"/>
      <c r="BL1152" s="35"/>
      <c r="BM1152" s="161"/>
      <c r="BN1152" s="161"/>
      <c r="BO1152" s="161"/>
      <c r="BP1152" s="161"/>
      <c r="BQ1152" s="161"/>
      <c r="BR1152" s="161"/>
      <c r="BT1152" s="161"/>
      <c r="BU1152" s="161"/>
    </row>
    <row r="1153" spans="49:73" ht="44.25" customHeight="1" x14ac:dyDescent="0.25">
      <c r="AW1153" s="35"/>
      <c r="AX1153" s="35"/>
      <c r="AY1153" s="35"/>
      <c r="AZ1153" s="35"/>
      <c r="BA1153" s="35"/>
      <c r="BB1153" s="35"/>
      <c r="BC1153" s="35"/>
      <c r="BD1153" s="35"/>
      <c r="BE1153" s="35"/>
      <c r="BF1153" s="35"/>
      <c r="BG1153" s="35"/>
      <c r="BH1153" s="35"/>
      <c r="BI1153" s="35"/>
      <c r="BJ1153" s="35"/>
      <c r="BK1153" s="35"/>
      <c r="BL1153" s="35"/>
      <c r="BM1153" s="161"/>
      <c r="BN1153" s="161"/>
      <c r="BO1153" s="161"/>
      <c r="BP1153" s="161"/>
      <c r="BQ1153" s="161"/>
      <c r="BR1153" s="161"/>
      <c r="BT1153" s="161"/>
      <c r="BU1153" s="161"/>
    </row>
    <row r="1154" spans="49:73" ht="44.25" customHeight="1" x14ac:dyDescent="0.25">
      <c r="AW1154" s="35"/>
      <c r="AX1154" s="35"/>
      <c r="AY1154" s="35"/>
      <c r="AZ1154" s="35"/>
      <c r="BA1154" s="35"/>
      <c r="BB1154" s="35"/>
      <c r="BC1154" s="35"/>
      <c r="BD1154" s="35"/>
      <c r="BE1154" s="35"/>
      <c r="BF1154" s="35"/>
      <c r="BG1154" s="35"/>
      <c r="BH1154" s="35"/>
      <c r="BI1154" s="35"/>
      <c r="BJ1154" s="35"/>
      <c r="BK1154" s="35"/>
      <c r="BL1154" s="35"/>
      <c r="BM1154" s="161"/>
      <c r="BN1154" s="161"/>
      <c r="BO1154" s="161"/>
      <c r="BP1154" s="161"/>
      <c r="BQ1154" s="161"/>
      <c r="BR1154" s="161"/>
      <c r="BT1154" s="161"/>
      <c r="BU1154" s="161"/>
    </row>
    <row r="1155" spans="49:73" ht="44.25" customHeight="1" x14ac:dyDescent="0.25">
      <c r="AW1155" s="35"/>
      <c r="AX1155" s="35"/>
      <c r="AY1155" s="35"/>
      <c r="AZ1155" s="35"/>
      <c r="BA1155" s="35"/>
      <c r="BB1155" s="35"/>
      <c r="BC1155" s="35"/>
      <c r="BD1155" s="35"/>
      <c r="BE1155" s="35"/>
      <c r="BF1155" s="35"/>
      <c r="BG1155" s="35"/>
      <c r="BH1155" s="35"/>
      <c r="BI1155" s="35"/>
      <c r="BJ1155" s="35"/>
      <c r="BK1155" s="35"/>
      <c r="BL1155" s="35"/>
      <c r="BM1155" s="161"/>
      <c r="BN1155" s="161"/>
      <c r="BO1155" s="161"/>
      <c r="BP1155" s="161"/>
      <c r="BQ1155" s="161"/>
      <c r="BR1155" s="161"/>
      <c r="BT1155" s="161"/>
      <c r="BU1155" s="161"/>
    </row>
    <row r="1156" spans="49:73" ht="44.25" customHeight="1" x14ac:dyDescent="0.25">
      <c r="AW1156" s="35"/>
      <c r="AX1156" s="35"/>
      <c r="AY1156" s="35"/>
      <c r="AZ1156" s="35"/>
      <c r="BA1156" s="35"/>
      <c r="BB1156" s="35"/>
      <c r="BC1156" s="35"/>
      <c r="BD1156" s="35"/>
      <c r="BE1156" s="35"/>
      <c r="BF1156" s="35"/>
      <c r="BG1156" s="35"/>
      <c r="BH1156" s="35"/>
      <c r="BI1156" s="35"/>
      <c r="BJ1156" s="35"/>
      <c r="BK1156" s="35"/>
      <c r="BL1156" s="35"/>
      <c r="BM1156" s="161"/>
      <c r="BN1156" s="161"/>
      <c r="BO1156" s="161"/>
      <c r="BP1156" s="161"/>
      <c r="BQ1156" s="161"/>
      <c r="BR1156" s="161"/>
      <c r="BT1156" s="161"/>
      <c r="BU1156" s="161"/>
    </row>
    <row r="1157" spans="49:73" ht="44.25" customHeight="1" x14ac:dyDescent="0.25">
      <c r="AW1157" s="35"/>
      <c r="AX1157" s="35"/>
      <c r="AY1157" s="35"/>
      <c r="AZ1157" s="35"/>
      <c r="BA1157" s="35"/>
      <c r="BB1157" s="35"/>
      <c r="BC1157" s="35"/>
      <c r="BD1157" s="35"/>
      <c r="BE1157" s="35"/>
      <c r="BF1157" s="35"/>
      <c r="BG1157" s="35"/>
      <c r="BH1157" s="35"/>
      <c r="BI1157" s="35"/>
      <c r="BJ1157" s="35"/>
      <c r="BK1157" s="35"/>
      <c r="BL1157" s="35"/>
      <c r="BM1157" s="161"/>
      <c r="BN1157" s="161"/>
      <c r="BO1157" s="161"/>
      <c r="BP1157" s="161"/>
      <c r="BQ1157" s="161"/>
      <c r="BR1157" s="161"/>
      <c r="BT1157" s="161"/>
      <c r="BU1157" s="161"/>
    </row>
    <row r="1158" spans="49:73" ht="44.25" customHeight="1" x14ac:dyDescent="0.25">
      <c r="AW1158" s="35"/>
      <c r="AX1158" s="35"/>
      <c r="AY1158" s="35"/>
      <c r="AZ1158" s="35"/>
      <c r="BA1158" s="35"/>
      <c r="BB1158" s="35"/>
      <c r="BC1158" s="35"/>
      <c r="BD1158" s="35"/>
      <c r="BE1158" s="35"/>
      <c r="BF1158" s="35"/>
      <c r="BG1158" s="35"/>
      <c r="BH1158" s="35"/>
      <c r="BI1158" s="35"/>
      <c r="BJ1158" s="35"/>
      <c r="BK1158" s="35"/>
      <c r="BL1158" s="35"/>
      <c r="BM1158" s="161"/>
      <c r="BN1158" s="161"/>
      <c r="BO1158" s="161"/>
      <c r="BP1158" s="161"/>
      <c r="BQ1158" s="161"/>
      <c r="BR1158" s="161"/>
      <c r="BT1158" s="161"/>
      <c r="BU1158" s="161"/>
    </row>
    <row r="1159" spans="49:73" ht="44.25" customHeight="1" x14ac:dyDescent="0.25">
      <c r="AW1159" s="35"/>
      <c r="AX1159" s="35"/>
      <c r="AY1159" s="35"/>
      <c r="AZ1159" s="35"/>
      <c r="BA1159" s="35"/>
      <c r="BB1159" s="35"/>
      <c r="BC1159" s="35"/>
      <c r="BD1159" s="35"/>
      <c r="BE1159" s="35"/>
      <c r="BF1159" s="35"/>
      <c r="BG1159" s="35"/>
      <c r="BH1159" s="35"/>
      <c r="BI1159" s="35"/>
      <c r="BJ1159" s="35"/>
      <c r="BK1159" s="35"/>
      <c r="BL1159" s="35"/>
      <c r="BM1159" s="161"/>
      <c r="BN1159" s="161"/>
      <c r="BO1159" s="161"/>
      <c r="BP1159" s="161"/>
      <c r="BQ1159" s="161"/>
      <c r="BR1159" s="161"/>
      <c r="BT1159" s="161"/>
      <c r="BU1159" s="161"/>
    </row>
    <row r="1160" spans="49:73" ht="44.25" customHeight="1" x14ac:dyDescent="0.25">
      <c r="AW1160" s="35"/>
      <c r="AX1160" s="35"/>
      <c r="AY1160" s="35"/>
      <c r="AZ1160" s="35"/>
      <c r="BA1160" s="35"/>
      <c r="BB1160" s="35"/>
      <c r="BC1160" s="35"/>
      <c r="BD1160" s="35"/>
      <c r="BE1160" s="35"/>
      <c r="BF1160" s="35"/>
      <c r="BG1160" s="35"/>
      <c r="BH1160" s="35"/>
      <c r="BI1160" s="35"/>
      <c r="BJ1160" s="35"/>
      <c r="BK1160" s="35"/>
      <c r="BL1160" s="35"/>
      <c r="BM1160" s="161"/>
      <c r="BN1160" s="161"/>
      <c r="BO1160" s="161"/>
      <c r="BP1160" s="161"/>
      <c r="BQ1160" s="161"/>
      <c r="BR1160" s="161"/>
      <c r="BT1160" s="161"/>
      <c r="BU1160" s="161"/>
    </row>
    <row r="1161" spans="49:73" ht="44.25" customHeight="1" x14ac:dyDescent="0.25">
      <c r="AW1161" s="35"/>
      <c r="AX1161" s="35"/>
      <c r="AY1161" s="35"/>
      <c r="AZ1161" s="35"/>
      <c r="BA1161" s="35"/>
      <c r="BB1161" s="35"/>
      <c r="BC1161" s="35"/>
      <c r="BD1161" s="35"/>
      <c r="BE1161" s="35"/>
      <c r="BF1161" s="35"/>
      <c r="BG1161" s="35"/>
      <c r="BH1161" s="35"/>
      <c r="BI1161" s="35"/>
      <c r="BJ1161" s="35"/>
      <c r="BK1161" s="35"/>
      <c r="BL1161" s="35"/>
      <c r="BM1161" s="161"/>
      <c r="BN1161" s="161"/>
      <c r="BO1161" s="161"/>
      <c r="BP1161" s="161"/>
      <c r="BQ1161" s="161"/>
      <c r="BR1161" s="161"/>
      <c r="BT1161" s="161"/>
      <c r="BU1161" s="161"/>
    </row>
    <row r="1162" spans="49:73" ht="44.25" customHeight="1" x14ac:dyDescent="0.25">
      <c r="AW1162" s="35"/>
      <c r="AX1162" s="35"/>
      <c r="AY1162" s="35"/>
      <c r="AZ1162" s="35"/>
      <c r="BA1162" s="35"/>
      <c r="BB1162" s="35"/>
      <c r="BC1162" s="35"/>
      <c r="BD1162" s="35"/>
      <c r="BE1162" s="35"/>
      <c r="BF1162" s="35"/>
      <c r="BG1162" s="35"/>
      <c r="BH1162" s="35"/>
      <c r="BI1162" s="35"/>
      <c r="BJ1162" s="35"/>
      <c r="BK1162" s="35"/>
      <c r="BL1162" s="35"/>
      <c r="BM1162" s="161"/>
      <c r="BN1162" s="161"/>
      <c r="BO1162" s="161"/>
      <c r="BP1162" s="161"/>
      <c r="BQ1162" s="161"/>
      <c r="BR1162" s="161"/>
      <c r="BT1162" s="161"/>
      <c r="BU1162" s="161"/>
    </row>
    <row r="1163" spans="49:73" ht="44.25" customHeight="1" x14ac:dyDescent="0.25">
      <c r="AW1163" s="35"/>
      <c r="AX1163" s="35"/>
      <c r="AY1163" s="35"/>
      <c r="AZ1163" s="35"/>
      <c r="BA1163" s="35"/>
      <c r="BB1163" s="35"/>
      <c r="BC1163" s="35"/>
      <c r="BD1163" s="35"/>
      <c r="BE1163" s="35"/>
      <c r="BF1163" s="35"/>
      <c r="BG1163" s="35"/>
      <c r="BH1163" s="35"/>
      <c r="BI1163" s="35"/>
      <c r="BJ1163" s="35"/>
      <c r="BK1163" s="35"/>
      <c r="BL1163" s="35"/>
      <c r="BM1163" s="161"/>
      <c r="BN1163" s="161"/>
      <c r="BO1163" s="161"/>
      <c r="BP1163" s="161"/>
      <c r="BQ1163" s="161"/>
      <c r="BR1163" s="161"/>
      <c r="BT1163" s="161"/>
      <c r="BU1163" s="161"/>
    </row>
    <row r="1164" spans="49:73" ht="44.25" customHeight="1" x14ac:dyDescent="0.25">
      <c r="AW1164" s="35"/>
      <c r="AX1164" s="35"/>
      <c r="AY1164" s="35"/>
      <c r="AZ1164" s="35"/>
      <c r="BA1164" s="35"/>
      <c r="BB1164" s="35"/>
      <c r="BC1164" s="35"/>
      <c r="BD1164" s="35"/>
      <c r="BE1164" s="35"/>
      <c r="BF1164" s="35"/>
      <c r="BG1164" s="35"/>
      <c r="BH1164" s="35"/>
      <c r="BI1164" s="35"/>
      <c r="BJ1164" s="35"/>
      <c r="BK1164" s="35"/>
      <c r="BL1164" s="35"/>
      <c r="BM1164" s="161"/>
      <c r="BN1164" s="161"/>
      <c r="BO1164" s="161"/>
      <c r="BP1164" s="161"/>
      <c r="BQ1164" s="161"/>
      <c r="BR1164" s="161"/>
      <c r="BT1164" s="161"/>
      <c r="BU1164" s="161"/>
    </row>
    <row r="1165" spans="49:73" ht="44.25" customHeight="1" x14ac:dyDescent="0.25">
      <c r="AW1165" s="35"/>
      <c r="AX1165" s="35"/>
      <c r="AY1165" s="35"/>
      <c r="AZ1165" s="35"/>
      <c r="BA1165" s="35"/>
      <c r="BB1165" s="35"/>
      <c r="BC1165" s="35"/>
      <c r="BD1165" s="35"/>
      <c r="BE1165" s="35"/>
      <c r="BF1165" s="35"/>
      <c r="BG1165" s="35"/>
      <c r="BH1165" s="35"/>
      <c r="BI1165" s="35"/>
      <c r="BJ1165" s="35"/>
      <c r="BK1165" s="35"/>
      <c r="BL1165" s="35"/>
      <c r="BM1165" s="161"/>
      <c r="BN1165" s="161"/>
      <c r="BO1165" s="161"/>
      <c r="BP1165" s="161"/>
      <c r="BQ1165" s="161"/>
      <c r="BR1165" s="161"/>
      <c r="BT1165" s="161"/>
      <c r="BU1165" s="161"/>
    </row>
    <row r="1166" spans="49:73" ht="44.25" customHeight="1" x14ac:dyDescent="0.25">
      <c r="AW1166" s="35"/>
      <c r="AX1166" s="35"/>
      <c r="AY1166" s="35"/>
      <c r="AZ1166" s="35"/>
      <c r="BA1166" s="35"/>
      <c r="BB1166" s="35"/>
      <c r="BC1166" s="35"/>
      <c r="BD1166" s="35"/>
      <c r="BE1166" s="35"/>
      <c r="BF1166" s="35"/>
      <c r="BG1166" s="35"/>
      <c r="BH1166" s="35"/>
      <c r="BI1166" s="35"/>
      <c r="BJ1166" s="35"/>
      <c r="BK1166" s="35"/>
      <c r="BL1166" s="35"/>
      <c r="BM1166" s="161"/>
      <c r="BN1166" s="161"/>
      <c r="BO1166" s="161"/>
      <c r="BP1166" s="161"/>
      <c r="BQ1166" s="161"/>
      <c r="BR1166" s="161"/>
      <c r="BT1166" s="161"/>
      <c r="BU1166" s="161"/>
    </row>
    <row r="1167" spans="49:73" ht="44.25" customHeight="1" x14ac:dyDescent="0.25">
      <c r="AW1167" s="35"/>
      <c r="AX1167" s="35"/>
      <c r="AY1167" s="35"/>
      <c r="AZ1167" s="35"/>
      <c r="BA1167" s="35"/>
      <c r="BB1167" s="35"/>
      <c r="BC1167" s="35"/>
      <c r="BD1167" s="35"/>
      <c r="BE1167" s="35"/>
      <c r="BF1167" s="35"/>
      <c r="BG1167" s="35"/>
      <c r="BH1167" s="35"/>
      <c r="BI1167" s="35"/>
      <c r="BJ1167" s="35"/>
      <c r="BK1167" s="35"/>
      <c r="BL1167" s="35"/>
      <c r="BM1167" s="161"/>
      <c r="BN1167" s="161"/>
      <c r="BO1167" s="161"/>
      <c r="BP1167" s="161"/>
      <c r="BQ1167" s="161"/>
      <c r="BR1167" s="161"/>
      <c r="BT1167" s="161"/>
      <c r="BU1167" s="161"/>
    </row>
    <row r="1168" spans="49:73" ht="44.25" customHeight="1" x14ac:dyDescent="0.25">
      <c r="AW1168" s="35"/>
      <c r="AX1168" s="35"/>
      <c r="AY1168" s="35"/>
      <c r="AZ1168" s="35"/>
      <c r="BA1168" s="35"/>
      <c r="BB1168" s="35"/>
      <c r="BC1168" s="35"/>
      <c r="BD1168" s="35"/>
      <c r="BE1168" s="35"/>
      <c r="BF1168" s="35"/>
      <c r="BG1168" s="35"/>
      <c r="BH1168" s="35"/>
      <c r="BI1168" s="35"/>
      <c r="BJ1168" s="35"/>
      <c r="BK1168" s="35"/>
      <c r="BL1168" s="35"/>
      <c r="BM1168" s="161"/>
      <c r="BN1168" s="161"/>
      <c r="BO1168" s="161"/>
      <c r="BP1168" s="161"/>
      <c r="BQ1168" s="161"/>
      <c r="BR1168" s="161"/>
      <c r="BT1168" s="161"/>
      <c r="BU1168" s="161"/>
    </row>
    <row r="1169" spans="49:73" ht="44.25" customHeight="1" x14ac:dyDescent="0.25">
      <c r="AW1169" s="35"/>
      <c r="AX1169" s="35"/>
      <c r="AY1169" s="35"/>
      <c r="AZ1169" s="35"/>
      <c r="BA1169" s="35"/>
      <c r="BB1169" s="35"/>
      <c r="BC1169" s="35"/>
      <c r="BD1169" s="35"/>
      <c r="BE1169" s="35"/>
      <c r="BF1169" s="35"/>
      <c r="BG1169" s="35"/>
      <c r="BH1169" s="35"/>
      <c r="BI1169" s="35"/>
      <c r="BJ1169" s="35"/>
      <c r="BK1169" s="35"/>
      <c r="BL1169" s="35"/>
      <c r="BM1169" s="161"/>
      <c r="BN1169" s="161"/>
      <c r="BO1169" s="161"/>
      <c r="BP1169" s="161"/>
      <c r="BQ1169" s="161"/>
      <c r="BR1169" s="161"/>
      <c r="BT1169" s="161"/>
      <c r="BU1169" s="161"/>
    </row>
    <row r="1170" spans="49:73" ht="44.25" customHeight="1" x14ac:dyDescent="0.25">
      <c r="AW1170" s="35"/>
      <c r="AX1170" s="35"/>
      <c r="AY1170" s="35"/>
      <c r="AZ1170" s="35"/>
      <c r="BA1170" s="35"/>
      <c r="BB1170" s="35"/>
      <c r="BC1170" s="35"/>
      <c r="BD1170" s="35"/>
      <c r="BE1170" s="35"/>
      <c r="BF1170" s="35"/>
      <c r="BG1170" s="35"/>
      <c r="BH1170" s="35"/>
      <c r="BI1170" s="35"/>
      <c r="BJ1170" s="35"/>
      <c r="BK1170" s="35"/>
      <c r="BL1170" s="35"/>
      <c r="BM1170" s="161"/>
      <c r="BN1170" s="161"/>
      <c r="BO1170" s="161"/>
      <c r="BP1170" s="161"/>
      <c r="BQ1170" s="161"/>
      <c r="BR1170" s="161"/>
      <c r="BT1170" s="161"/>
      <c r="BU1170" s="161"/>
    </row>
    <row r="1171" spans="49:73" ht="44.25" customHeight="1" x14ac:dyDescent="0.25">
      <c r="AW1171" s="35"/>
      <c r="AX1171" s="35"/>
      <c r="AY1171" s="35"/>
      <c r="AZ1171" s="35"/>
      <c r="BA1171" s="35"/>
      <c r="BB1171" s="35"/>
      <c r="BC1171" s="35"/>
      <c r="BD1171" s="35"/>
      <c r="BE1171" s="35"/>
      <c r="BF1171" s="35"/>
      <c r="BG1171" s="35"/>
      <c r="BH1171" s="35"/>
      <c r="BI1171" s="35"/>
      <c r="BJ1171" s="35"/>
      <c r="BK1171" s="35"/>
      <c r="BL1171" s="35"/>
      <c r="BM1171" s="161"/>
      <c r="BN1171" s="161"/>
      <c r="BO1171" s="161"/>
      <c r="BP1171" s="161"/>
      <c r="BQ1171" s="161"/>
      <c r="BR1171" s="161"/>
      <c r="BT1171" s="161"/>
      <c r="BU1171" s="161"/>
    </row>
    <row r="1172" spans="49:73" ht="44.25" customHeight="1" x14ac:dyDescent="0.25">
      <c r="AW1172" s="35"/>
      <c r="AX1172" s="35"/>
      <c r="AY1172" s="35"/>
      <c r="AZ1172" s="35"/>
      <c r="BA1172" s="35"/>
      <c r="BB1172" s="35"/>
      <c r="BC1172" s="35"/>
      <c r="BD1172" s="35"/>
      <c r="BE1172" s="35"/>
      <c r="BF1172" s="35"/>
      <c r="BG1172" s="35"/>
      <c r="BH1172" s="35"/>
      <c r="BI1172" s="35"/>
      <c r="BJ1172" s="35"/>
      <c r="BK1172" s="35"/>
      <c r="BL1172" s="35"/>
      <c r="BM1172" s="161"/>
      <c r="BN1172" s="161"/>
      <c r="BO1172" s="161"/>
      <c r="BP1172" s="161"/>
      <c r="BQ1172" s="161"/>
      <c r="BR1172" s="161"/>
      <c r="BT1172" s="161"/>
      <c r="BU1172" s="161"/>
    </row>
    <row r="1173" spans="49:73" ht="44.25" customHeight="1" x14ac:dyDescent="0.25">
      <c r="AW1173" s="35"/>
      <c r="AX1173" s="35"/>
      <c r="AY1173" s="35"/>
      <c r="AZ1173" s="35"/>
      <c r="BA1173" s="35"/>
      <c r="BB1173" s="35"/>
      <c r="BC1173" s="35"/>
      <c r="BD1173" s="35"/>
      <c r="BE1173" s="35"/>
      <c r="BF1173" s="35"/>
      <c r="BG1173" s="35"/>
      <c r="BH1173" s="35"/>
      <c r="BI1173" s="35"/>
      <c r="BJ1173" s="35"/>
      <c r="BK1173" s="35"/>
      <c r="BL1173" s="35"/>
      <c r="BM1173" s="161"/>
      <c r="BN1173" s="161"/>
      <c r="BO1173" s="161"/>
      <c r="BP1173" s="161"/>
      <c r="BQ1173" s="161"/>
      <c r="BR1173" s="161"/>
      <c r="BT1173" s="161"/>
      <c r="BU1173" s="161"/>
    </row>
    <row r="1174" spans="49:73" ht="44.25" customHeight="1" x14ac:dyDescent="0.25">
      <c r="AW1174" s="35"/>
      <c r="AX1174" s="35"/>
      <c r="AY1174" s="35"/>
      <c r="AZ1174" s="35"/>
      <c r="BA1174" s="35"/>
      <c r="BB1174" s="35"/>
      <c r="BC1174" s="35"/>
      <c r="BD1174" s="35"/>
      <c r="BE1174" s="35"/>
      <c r="BF1174" s="35"/>
      <c r="BG1174" s="35"/>
      <c r="BH1174" s="35"/>
      <c r="BI1174" s="35"/>
      <c r="BJ1174" s="35"/>
      <c r="BK1174" s="35"/>
      <c r="BL1174" s="35"/>
      <c r="BM1174" s="161"/>
      <c r="BN1174" s="161"/>
      <c r="BO1174" s="161"/>
      <c r="BP1174" s="161"/>
      <c r="BQ1174" s="161"/>
      <c r="BR1174" s="161"/>
      <c r="BT1174" s="161"/>
      <c r="BU1174" s="161"/>
    </row>
    <row r="1175" spans="49:73" ht="44.25" customHeight="1" x14ac:dyDescent="0.25">
      <c r="AW1175" s="35"/>
      <c r="AX1175" s="35"/>
      <c r="AY1175" s="35"/>
      <c r="AZ1175" s="35"/>
      <c r="BA1175" s="35"/>
      <c r="BB1175" s="35"/>
      <c r="BC1175" s="35"/>
      <c r="BD1175" s="35"/>
      <c r="BE1175" s="35"/>
      <c r="BF1175" s="35"/>
      <c r="BG1175" s="35"/>
      <c r="BH1175" s="35"/>
      <c r="BI1175" s="35"/>
      <c r="BJ1175" s="35"/>
      <c r="BK1175" s="35"/>
      <c r="BL1175" s="35"/>
      <c r="BM1175" s="161"/>
      <c r="BN1175" s="161"/>
      <c r="BO1175" s="161"/>
      <c r="BP1175" s="161"/>
      <c r="BQ1175" s="161"/>
      <c r="BR1175" s="161"/>
      <c r="BT1175" s="161"/>
      <c r="BU1175" s="161"/>
    </row>
    <row r="1176" spans="49:73" ht="44.25" customHeight="1" x14ac:dyDescent="0.25">
      <c r="AW1176" s="35"/>
      <c r="AX1176" s="35"/>
      <c r="AY1176" s="35"/>
      <c r="AZ1176" s="35"/>
      <c r="BA1176" s="35"/>
      <c r="BB1176" s="35"/>
      <c r="BC1176" s="35"/>
      <c r="BD1176" s="35"/>
      <c r="BE1176" s="35"/>
      <c r="BF1176" s="35"/>
      <c r="BG1176" s="35"/>
      <c r="BH1176" s="35"/>
      <c r="BI1176" s="35"/>
      <c r="BJ1176" s="35"/>
      <c r="BK1176" s="35"/>
      <c r="BL1176" s="35"/>
      <c r="BM1176" s="161"/>
      <c r="BN1176" s="161"/>
      <c r="BO1176" s="161"/>
      <c r="BP1176" s="161"/>
      <c r="BQ1176" s="161"/>
      <c r="BR1176" s="161"/>
      <c r="BT1176" s="161"/>
      <c r="BU1176" s="161"/>
    </row>
    <row r="1177" spans="49:73" ht="44.25" customHeight="1" x14ac:dyDescent="0.25">
      <c r="AW1177" s="35"/>
      <c r="AX1177" s="35"/>
      <c r="AY1177" s="35"/>
      <c r="AZ1177" s="35"/>
      <c r="BA1177" s="35"/>
      <c r="BB1177" s="35"/>
      <c r="BC1177" s="35"/>
      <c r="BD1177" s="35"/>
      <c r="BE1177" s="35"/>
      <c r="BF1177" s="35"/>
      <c r="BG1177" s="35"/>
      <c r="BH1177" s="35"/>
      <c r="BI1177" s="35"/>
      <c r="BJ1177" s="35"/>
      <c r="BK1177" s="35"/>
      <c r="BL1177" s="35"/>
      <c r="BM1177" s="161"/>
      <c r="BN1177" s="161"/>
      <c r="BO1177" s="161"/>
      <c r="BP1177" s="161"/>
      <c r="BQ1177" s="161"/>
      <c r="BR1177" s="161"/>
      <c r="BT1177" s="161"/>
      <c r="BU1177" s="161"/>
    </row>
    <row r="1178" spans="49:73" ht="44.25" customHeight="1" x14ac:dyDescent="0.25">
      <c r="AW1178" s="35"/>
      <c r="AX1178" s="35"/>
      <c r="AY1178" s="35"/>
      <c r="AZ1178" s="35"/>
      <c r="BA1178" s="35"/>
      <c r="BB1178" s="35"/>
      <c r="BC1178" s="35"/>
      <c r="BD1178" s="35"/>
      <c r="BE1178" s="35"/>
      <c r="BF1178" s="35"/>
      <c r="BG1178" s="35"/>
      <c r="BH1178" s="35"/>
      <c r="BI1178" s="35"/>
      <c r="BJ1178" s="35"/>
      <c r="BK1178" s="35"/>
      <c r="BL1178" s="35"/>
      <c r="BM1178" s="161"/>
      <c r="BN1178" s="161"/>
      <c r="BO1178" s="161"/>
      <c r="BP1178" s="161"/>
      <c r="BQ1178" s="161"/>
      <c r="BR1178" s="161"/>
      <c r="BT1178" s="161"/>
      <c r="BU1178" s="161"/>
    </row>
    <row r="1179" spans="49:73" ht="44.25" customHeight="1" x14ac:dyDescent="0.25">
      <c r="AW1179" s="35"/>
      <c r="AX1179" s="35"/>
      <c r="AY1179" s="35"/>
      <c r="AZ1179" s="35"/>
      <c r="BA1179" s="35"/>
      <c r="BB1179" s="35"/>
      <c r="BC1179" s="35"/>
      <c r="BD1179" s="35"/>
      <c r="BE1179" s="35"/>
      <c r="BF1179" s="35"/>
      <c r="BG1179" s="35"/>
      <c r="BH1179" s="35"/>
      <c r="BI1179" s="35"/>
      <c r="BJ1179" s="35"/>
      <c r="BK1179" s="35"/>
      <c r="BL1179" s="35"/>
      <c r="BM1179" s="161"/>
      <c r="BN1179" s="161"/>
      <c r="BO1179" s="161"/>
      <c r="BP1179" s="161"/>
      <c r="BQ1179" s="161"/>
      <c r="BR1179" s="161"/>
      <c r="BT1179" s="161"/>
      <c r="BU1179" s="161"/>
    </row>
    <row r="1180" spans="49:73" ht="44.25" customHeight="1" x14ac:dyDescent="0.25">
      <c r="AW1180" s="35"/>
      <c r="AX1180" s="35"/>
      <c r="AY1180" s="35"/>
      <c r="AZ1180" s="35"/>
      <c r="BA1180" s="35"/>
      <c r="BB1180" s="35"/>
      <c r="BC1180" s="35"/>
      <c r="BD1180" s="35"/>
      <c r="BE1180" s="35"/>
      <c r="BF1180" s="35"/>
      <c r="BG1180" s="35"/>
      <c r="BH1180" s="35"/>
      <c r="BI1180" s="35"/>
      <c r="BJ1180" s="35"/>
      <c r="BK1180" s="35"/>
      <c r="BL1180" s="35"/>
      <c r="BM1180" s="161"/>
      <c r="BN1180" s="161"/>
      <c r="BO1180" s="161"/>
      <c r="BP1180" s="161"/>
      <c r="BQ1180" s="161"/>
      <c r="BR1180" s="161"/>
      <c r="BT1180" s="161"/>
      <c r="BU1180" s="161"/>
    </row>
    <row r="1181" spans="49:73" ht="44.25" customHeight="1" x14ac:dyDescent="0.25">
      <c r="AW1181" s="35"/>
      <c r="AX1181" s="35"/>
      <c r="AY1181" s="35"/>
      <c r="AZ1181" s="35"/>
      <c r="BA1181" s="35"/>
      <c r="BB1181" s="35"/>
      <c r="BC1181" s="35"/>
      <c r="BD1181" s="35"/>
      <c r="BE1181" s="35"/>
      <c r="BF1181" s="35"/>
      <c r="BG1181" s="35"/>
      <c r="BH1181" s="35"/>
      <c r="BI1181" s="35"/>
      <c r="BJ1181" s="35"/>
      <c r="BK1181" s="35"/>
      <c r="BL1181" s="35"/>
      <c r="BM1181" s="161"/>
      <c r="BN1181" s="161"/>
      <c r="BO1181" s="161"/>
      <c r="BP1181" s="161"/>
      <c r="BQ1181" s="161"/>
      <c r="BR1181" s="161"/>
      <c r="BT1181" s="161"/>
      <c r="BU1181" s="161"/>
    </row>
    <row r="1182" spans="49:73" ht="44.25" customHeight="1" x14ac:dyDescent="0.25">
      <c r="AW1182" s="35"/>
      <c r="AX1182" s="35"/>
      <c r="AY1182" s="35"/>
      <c r="AZ1182" s="35"/>
      <c r="BA1182" s="35"/>
      <c r="BB1182" s="35"/>
      <c r="BC1182" s="35"/>
      <c r="BD1182" s="35"/>
      <c r="BE1182" s="35"/>
      <c r="BF1182" s="35"/>
      <c r="BG1182" s="35"/>
      <c r="BH1182" s="35"/>
      <c r="BI1182" s="35"/>
      <c r="BJ1182" s="35"/>
      <c r="BK1182" s="35"/>
      <c r="BL1182" s="35"/>
      <c r="BM1182" s="161"/>
      <c r="BN1182" s="161"/>
      <c r="BO1182" s="161"/>
      <c r="BP1182" s="161"/>
      <c r="BQ1182" s="161"/>
      <c r="BR1182" s="161"/>
      <c r="BT1182" s="161"/>
      <c r="BU1182" s="161"/>
    </row>
    <row r="1183" spans="49:73" ht="44.25" customHeight="1" x14ac:dyDescent="0.25">
      <c r="AW1183" s="35"/>
      <c r="AX1183" s="35"/>
      <c r="AY1183" s="35"/>
      <c r="AZ1183" s="35"/>
      <c r="BA1183" s="35"/>
      <c r="BB1183" s="35"/>
      <c r="BC1183" s="35"/>
      <c r="BD1183" s="35"/>
      <c r="BE1183" s="35"/>
      <c r="BF1183" s="35"/>
      <c r="BG1183" s="35"/>
      <c r="BH1183" s="35"/>
      <c r="BI1183" s="35"/>
      <c r="BJ1183" s="35"/>
      <c r="BK1183" s="35"/>
      <c r="BL1183" s="35"/>
      <c r="BM1183" s="161"/>
      <c r="BN1183" s="161"/>
      <c r="BO1183" s="161"/>
      <c r="BP1183" s="161"/>
      <c r="BQ1183" s="161"/>
      <c r="BR1183" s="161"/>
      <c r="BT1183" s="161"/>
      <c r="BU1183" s="161"/>
    </row>
    <row r="1184" spans="49:73" ht="44.25" customHeight="1" x14ac:dyDescent="0.25">
      <c r="AW1184" s="35"/>
      <c r="AX1184" s="35"/>
      <c r="AY1184" s="35"/>
      <c r="AZ1184" s="35"/>
      <c r="BA1184" s="35"/>
      <c r="BB1184" s="35"/>
      <c r="BC1184" s="35"/>
      <c r="BD1184" s="35"/>
      <c r="BE1184" s="35"/>
      <c r="BF1184" s="35"/>
      <c r="BG1184" s="35"/>
      <c r="BH1184" s="35"/>
      <c r="BI1184" s="35"/>
      <c r="BJ1184" s="35"/>
      <c r="BK1184" s="35"/>
      <c r="BL1184" s="35"/>
      <c r="BM1184" s="161"/>
      <c r="BN1184" s="161"/>
      <c r="BO1184" s="161"/>
      <c r="BP1184" s="161"/>
      <c r="BQ1184" s="161"/>
      <c r="BR1184" s="161"/>
      <c r="BT1184" s="161"/>
      <c r="BU1184" s="161"/>
    </row>
    <row r="1185" spans="49:73" ht="44.25" customHeight="1" x14ac:dyDescent="0.25">
      <c r="AW1185" s="35"/>
      <c r="AX1185" s="35"/>
      <c r="AY1185" s="35"/>
      <c r="AZ1185" s="35"/>
      <c r="BA1185" s="35"/>
      <c r="BB1185" s="35"/>
      <c r="BC1185" s="35"/>
      <c r="BD1185" s="35"/>
      <c r="BE1185" s="35"/>
      <c r="BF1185" s="35"/>
      <c r="BG1185" s="35"/>
      <c r="BH1185" s="35"/>
      <c r="BI1185" s="35"/>
      <c r="BJ1185" s="35"/>
      <c r="BK1185" s="35"/>
      <c r="BL1185" s="35"/>
      <c r="BM1185" s="161"/>
      <c r="BN1185" s="161"/>
      <c r="BO1185" s="161"/>
      <c r="BP1185" s="161"/>
      <c r="BQ1185" s="161"/>
      <c r="BR1185" s="161"/>
      <c r="BT1185" s="161"/>
      <c r="BU1185" s="161"/>
    </row>
    <row r="1186" spans="49:73" ht="44.25" customHeight="1" x14ac:dyDescent="0.25">
      <c r="AW1186" s="35"/>
      <c r="AX1186" s="35"/>
      <c r="AY1186" s="35"/>
      <c r="AZ1186" s="35"/>
      <c r="BA1186" s="35"/>
      <c r="BB1186" s="35"/>
      <c r="BC1186" s="35"/>
      <c r="BD1186" s="35"/>
      <c r="BE1186" s="35"/>
      <c r="BF1186" s="35"/>
      <c r="BG1186" s="35"/>
      <c r="BH1186" s="35"/>
      <c r="BI1186" s="35"/>
      <c r="BJ1186" s="35"/>
      <c r="BK1186" s="35"/>
      <c r="BL1186" s="35"/>
      <c r="BM1186" s="161"/>
      <c r="BN1186" s="161"/>
      <c r="BO1186" s="161"/>
      <c r="BP1186" s="161"/>
      <c r="BQ1186" s="161"/>
      <c r="BR1186" s="161"/>
      <c r="BT1186" s="161"/>
      <c r="BU1186" s="161"/>
    </row>
    <row r="1187" spans="49:73" ht="44.25" customHeight="1" x14ac:dyDescent="0.25">
      <c r="AW1187" s="35"/>
      <c r="AX1187" s="35"/>
      <c r="AY1187" s="35"/>
      <c r="AZ1187" s="35"/>
      <c r="BA1187" s="35"/>
      <c r="BB1187" s="35"/>
      <c r="BC1187" s="35"/>
      <c r="BD1187" s="35"/>
      <c r="BE1187" s="35"/>
      <c r="BF1187" s="35"/>
      <c r="BG1187" s="35"/>
      <c r="BH1187" s="35"/>
      <c r="BI1187" s="35"/>
      <c r="BJ1187" s="35"/>
      <c r="BK1187" s="35"/>
      <c r="BL1187" s="35"/>
      <c r="BM1187" s="161"/>
      <c r="BN1187" s="161"/>
      <c r="BO1187" s="161"/>
      <c r="BP1187" s="161"/>
      <c r="BQ1187" s="161"/>
      <c r="BR1187" s="161"/>
      <c r="BT1187" s="161"/>
      <c r="BU1187" s="161"/>
    </row>
    <row r="1188" spans="49:73" ht="44.25" customHeight="1" x14ac:dyDescent="0.25">
      <c r="AW1188" s="35"/>
      <c r="AX1188" s="35"/>
      <c r="AY1188" s="35"/>
      <c r="AZ1188" s="35"/>
      <c r="BA1188" s="35"/>
      <c r="BB1188" s="35"/>
      <c r="BC1188" s="35"/>
      <c r="BD1188" s="35"/>
      <c r="BE1188" s="35"/>
      <c r="BF1188" s="35"/>
      <c r="BG1188" s="35"/>
      <c r="BH1188" s="35"/>
      <c r="BI1188" s="35"/>
      <c r="BJ1188" s="35"/>
      <c r="BK1188" s="35"/>
      <c r="BL1188" s="35"/>
      <c r="BM1188" s="161"/>
      <c r="BN1188" s="161"/>
      <c r="BO1188" s="161"/>
      <c r="BP1188" s="161"/>
      <c r="BQ1188" s="161"/>
      <c r="BR1188" s="161"/>
      <c r="BT1188" s="161"/>
      <c r="BU1188" s="161"/>
    </row>
    <row r="1189" spans="49:73" ht="44.25" customHeight="1" x14ac:dyDescent="0.25">
      <c r="AW1189" s="35"/>
      <c r="AX1189" s="35"/>
      <c r="AY1189" s="35"/>
      <c r="AZ1189" s="35"/>
      <c r="BA1189" s="35"/>
      <c r="BB1189" s="35"/>
      <c r="BC1189" s="35"/>
      <c r="BD1189" s="35"/>
      <c r="BE1189" s="35"/>
      <c r="BF1189" s="35"/>
      <c r="BG1189" s="35"/>
      <c r="BH1189" s="35"/>
      <c r="BI1189" s="35"/>
      <c r="BJ1189" s="35"/>
      <c r="BK1189" s="35"/>
      <c r="BL1189" s="35"/>
      <c r="BM1189" s="161"/>
      <c r="BN1189" s="161"/>
      <c r="BO1189" s="161"/>
      <c r="BP1189" s="161"/>
      <c r="BQ1189" s="161"/>
      <c r="BR1189" s="161"/>
      <c r="BT1189" s="161"/>
      <c r="BU1189" s="161"/>
    </row>
    <row r="1190" spans="49:73" ht="44.25" customHeight="1" x14ac:dyDescent="0.25">
      <c r="AW1190" s="35"/>
      <c r="AX1190" s="35"/>
      <c r="AY1190" s="35"/>
      <c r="AZ1190" s="35"/>
      <c r="BA1190" s="35"/>
      <c r="BB1190" s="35"/>
      <c r="BC1190" s="35"/>
      <c r="BD1190" s="35"/>
      <c r="BE1190" s="35"/>
      <c r="BF1190" s="35"/>
      <c r="BG1190" s="35"/>
      <c r="BH1190" s="35"/>
      <c r="BI1190" s="35"/>
      <c r="BJ1190" s="35"/>
      <c r="BK1190" s="35"/>
      <c r="BL1190" s="35"/>
      <c r="BM1190" s="161"/>
      <c r="BN1190" s="161"/>
      <c r="BO1190" s="161"/>
      <c r="BP1190" s="161"/>
      <c r="BQ1190" s="161"/>
      <c r="BR1190" s="161"/>
      <c r="BT1190" s="161"/>
      <c r="BU1190" s="161"/>
    </row>
    <row r="1191" spans="49:73" ht="44.25" customHeight="1" x14ac:dyDescent="0.25">
      <c r="AW1191" s="35"/>
      <c r="AX1191" s="35"/>
      <c r="AY1191" s="35"/>
      <c r="AZ1191" s="35"/>
      <c r="BA1191" s="35"/>
      <c r="BB1191" s="35"/>
      <c r="BC1191" s="35"/>
      <c r="BD1191" s="35"/>
      <c r="BE1191" s="35"/>
      <c r="BF1191" s="35"/>
      <c r="BG1191" s="35"/>
      <c r="BH1191" s="35"/>
      <c r="BI1191" s="35"/>
      <c r="BJ1191" s="35"/>
      <c r="BK1191" s="35"/>
      <c r="BL1191" s="35"/>
      <c r="BM1191" s="161"/>
      <c r="BN1191" s="161"/>
      <c r="BO1191" s="161"/>
      <c r="BP1191" s="161"/>
      <c r="BQ1191" s="161"/>
      <c r="BR1191" s="161"/>
      <c r="BT1191" s="161"/>
      <c r="BU1191" s="161"/>
    </row>
    <row r="1192" spans="49:73" ht="44.25" customHeight="1" x14ac:dyDescent="0.25">
      <c r="AW1192" s="35"/>
      <c r="AX1192" s="35"/>
      <c r="AY1192" s="35"/>
      <c r="AZ1192" s="35"/>
      <c r="BA1192" s="35"/>
      <c r="BB1192" s="35"/>
      <c r="BC1192" s="35"/>
      <c r="BD1192" s="35"/>
      <c r="BE1192" s="35"/>
      <c r="BF1192" s="35"/>
      <c r="BG1192" s="35"/>
      <c r="BH1192" s="35"/>
      <c r="BI1192" s="35"/>
      <c r="BJ1192" s="35"/>
      <c r="BK1192" s="35"/>
      <c r="BL1192" s="35"/>
      <c r="BM1192" s="161"/>
      <c r="BN1192" s="161"/>
      <c r="BO1192" s="161"/>
      <c r="BP1192" s="161"/>
      <c r="BQ1192" s="161"/>
      <c r="BR1192" s="161"/>
      <c r="BT1192" s="161"/>
      <c r="BU1192" s="161"/>
    </row>
    <row r="1193" spans="49:73" ht="44.25" customHeight="1" x14ac:dyDescent="0.25">
      <c r="AW1193" s="35"/>
      <c r="AX1193" s="35"/>
      <c r="AY1193" s="35"/>
      <c r="AZ1193" s="35"/>
      <c r="BA1193" s="35"/>
      <c r="BB1193" s="35"/>
      <c r="BC1193" s="35"/>
      <c r="BD1193" s="35"/>
      <c r="BE1193" s="35"/>
      <c r="BF1193" s="35"/>
      <c r="BG1193" s="35"/>
      <c r="BH1193" s="35"/>
      <c r="BI1193" s="35"/>
      <c r="BJ1193" s="35"/>
      <c r="BK1193" s="35"/>
      <c r="BL1193" s="35"/>
      <c r="BM1193" s="161"/>
      <c r="BN1193" s="161"/>
      <c r="BO1193" s="161"/>
      <c r="BP1193" s="161"/>
      <c r="BQ1193" s="161"/>
      <c r="BR1193" s="161"/>
      <c r="BT1193" s="161"/>
      <c r="BU1193" s="161"/>
    </row>
    <row r="1194" spans="49:73" ht="44.25" customHeight="1" x14ac:dyDescent="0.25">
      <c r="AW1194" s="35"/>
      <c r="AX1194" s="35"/>
      <c r="AY1194" s="35"/>
      <c r="AZ1194" s="35"/>
      <c r="BA1194" s="35"/>
      <c r="BB1194" s="35"/>
      <c r="BC1194" s="35"/>
      <c r="BD1194" s="35"/>
      <c r="BE1194" s="35"/>
      <c r="BF1194" s="35"/>
      <c r="BG1194" s="35"/>
      <c r="BH1194" s="35"/>
      <c r="BI1194" s="35"/>
      <c r="BJ1194" s="35"/>
      <c r="BK1194" s="35"/>
      <c r="BL1194" s="35"/>
      <c r="BM1194" s="161"/>
      <c r="BN1194" s="161"/>
      <c r="BO1194" s="161"/>
      <c r="BP1194" s="161"/>
      <c r="BQ1194" s="161"/>
      <c r="BR1194" s="161"/>
      <c r="BT1194" s="161"/>
      <c r="BU1194" s="161"/>
    </row>
    <row r="1195" spans="49:73" ht="44.25" customHeight="1" x14ac:dyDescent="0.25">
      <c r="AW1195" s="35"/>
      <c r="AX1195" s="35"/>
      <c r="AY1195" s="35"/>
      <c r="AZ1195" s="35"/>
      <c r="BA1195" s="35"/>
      <c r="BB1195" s="35"/>
      <c r="BC1195" s="35"/>
      <c r="BD1195" s="35"/>
      <c r="BE1195" s="35"/>
      <c r="BF1195" s="35"/>
      <c r="BG1195" s="35"/>
      <c r="BH1195" s="35"/>
      <c r="BI1195" s="35"/>
      <c r="BJ1195" s="35"/>
      <c r="BK1195" s="35"/>
      <c r="BL1195" s="35"/>
      <c r="BM1195" s="161"/>
      <c r="BN1195" s="161"/>
      <c r="BO1195" s="161"/>
      <c r="BP1195" s="161"/>
      <c r="BQ1195" s="161"/>
      <c r="BR1195" s="161"/>
      <c r="BT1195" s="161"/>
      <c r="BU1195" s="161"/>
    </row>
    <row r="1196" spans="49:73" ht="44.25" customHeight="1" x14ac:dyDescent="0.25">
      <c r="AW1196" s="35"/>
      <c r="AX1196" s="35"/>
      <c r="AY1196" s="35"/>
      <c r="AZ1196" s="35"/>
      <c r="BA1196" s="35"/>
      <c r="BB1196" s="35"/>
      <c r="BC1196" s="35"/>
      <c r="BD1196" s="35"/>
      <c r="BE1196" s="35"/>
      <c r="BF1196" s="35"/>
      <c r="BG1196" s="35"/>
      <c r="BH1196" s="35"/>
      <c r="BI1196" s="35"/>
      <c r="BJ1196" s="35"/>
      <c r="BK1196" s="35"/>
      <c r="BL1196" s="35"/>
      <c r="BM1196" s="161"/>
      <c r="BN1196" s="161"/>
      <c r="BO1196" s="161"/>
      <c r="BP1196" s="161"/>
      <c r="BQ1196" s="161"/>
      <c r="BR1196" s="161"/>
      <c r="BT1196" s="161"/>
      <c r="BU1196" s="161"/>
    </row>
    <row r="1197" spans="49:73" ht="44.25" customHeight="1" x14ac:dyDescent="0.25">
      <c r="AW1197" s="35"/>
      <c r="AX1197" s="35"/>
      <c r="AY1197" s="35"/>
      <c r="AZ1197" s="35"/>
      <c r="BA1197" s="35"/>
      <c r="BB1197" s="35"/>
      <c r="BC1197" s="35"/>
      <c r="BD1197" s="35"/>
      <c r="BE1197" s="35"/>
      <c r="BF1197" s="35"/>
      <c r="BG1197" s="35"/>
      <c r="BH1197" s="35"/>
      <c r="BI1197" s="35"/>
      <c r="BJ1197" s="35"/>
      <c r="BK1197" s="35"/>
      <c r="BL1197" s="35"/>
      <c r="BM1197" s="161"/>
      <c r="BN1197" s="161"/>
      <c r="BO1197" s="161"/>
      <c r="BP1197" s="161"/>
      <c r="BQ1197" s="161"/>
      <c r="BR1197" s="161"/>
      <c r="BT1197" s="161"/>
      <c r="BU1197" s="161"/>
    </row>
    <row r="1198" spans="49:73" ht="44.25" customHeight="1" x14ac:dyDescent="0.25">
      <c r="AW1198" s="35"/>
      <c r="AX1198" s="35"/>
      <c r="AY1198" s="35"/>
      <c r="AZ1198" s="35"/>
      <c r="BA1198" s="35"/>
      <c r="BB1198" s="35"/>
      <c r="BC1198" s="35"/>
      <c r="BD1198" s="35"/>
      <c r="BE1198" s="35"/>
      <c r="BF1198" s="35"/>
      <c r="BG1198" s="35"/>
      <c r="BH1198" s="35"/>
      <c r="BI1198" s="35"/>
      <c r="BJ1198" s="35"/>
      <c r="BK1198" s="35"/>
      <c r="BL1198" s="35"/>
      <c r="BM1198" s="161"/>
      <c r="BN1198" s="161"/>
      <c r="BO1198" s="161"/>
      <c r="BP1198" s="161"/>
      <c r="BQ1198" s="161"/>
      <c r="BR1198" s="161"/>
      <c r="BT1198" s="161"/>
      <c r="BU1198" s="161"/>
    </row>
    <row r="1199" spans="49:73" ht="44.25" customHeight="1" x14ac:dyDescent="0.25">
      <c r="AW1199" s="35"/>
      <c r="AX1199" s="35"/>
      <c r="AY1199" s="35"/>
      <c r="AZ1199" s="35"/>
      <c r="BA1199" s="35"/>
      <c r="BB1199" s="35"/>
      <c r="BC1199" s="35"/>
      <c r="BD1199" s="35"/>
      <c r="BE1199" s="35"/>
      <c r="BF1199" s="35"/>
      <c r="BG1199" s="35"/>
      <c r="BH1199" s="35"/>
      <c r="BI1199" s="35"/>
      <c r="BJ1199" s="35"/>
      <c r="BK1199" s="35"/>
      <c r="BL1199" s="35"/>
      <c r="BM1199" s="161"/>
      <c r="BN1199" s="161"/>
      <c r="BO1199" s="161"/>
      <c r="BP1199" s="161"/>
      <c r="BQ1199" s="161"/>
      <c r="BR1199" s="161"/>
      <c r="BT1199" s="161"/>
      <c r="BU1199" s="161"/>
    </row>
    <row r="1200" spans="49:73" ht="44.25" customHeight="1" x14ac:dyDescent="0.25">
      <c r="AW1200" s="35"/>
      <c r="AX1200" s="35"/>
      <c r="AY1200" s="35"/>
      <c r="AZ1200" s="35"/>
      <c r="BA1200" s="35"/>
      <c r="BB1200" s="35"/>
      <c r="BC1200" s="35"/>
      <c r="BD1200" s="35"/>
      <c r="BE1200" s="35"/>
      <c r="BF1200" s="35"/>
      <c r="BG1200" s="35"/>
      <c r="BH1200" s="35"/>
      <c r="BI1200" s="35"/>
      <c r="BJ1200" s="35"/>
      <c r="BK1200" s="35"/>
      <c r="BL1200" s="35"/>
      <c r="BM1200" s="161"/>
      <c r="BN1200" s="161"/>
      <c r="BO1200" s="161"/>
      <c r="BP1200" s="161"/>
      <c r="BQ1200" s="161"/>
      <c r="BR1200" s="161"/>
      <c r="BT1200" s="161"/>
      <c r="BU1200" s="161"/>
    </row>
    <row r="1201" spans="49:73" ht="44.25" customHeight="1" x14ac:dyDescent="0.25">
      <c r="AW1201" s="35"/>
      <c r="AX1201" s="35"/>
      <c r="AY1201" s="35"/>
      <c r="AZ1201" s="35"/>
      <c r="BA1201" s="35"/>
      <c r="BB1201" s="35"/>
      <c r="BC1201" s="35"/>
      <c r="BD1201" s="35"/>
      <c r="BE1201" s="35"/>
      <c r="BF1201" s="35"/>
      <c r="BG1201" s="35"/>
      <c r="BH1201" s="35"/>
      <c r="BI1201" s="35"/>
      <c r="BJ1201" s="35"/>
      <c r="BK1201" s="35"/>
      <c r="BL1201" s="35"/>
      <c r="BM1201" s="161"/>
      <c r="BN1201" s="161"/>
      <c r="BO1201" s="161"/>
      <c r="BP1201" s="161"/>
      <c r="BQ1201" s="161"/>
      <c r="BR1201" s="161"/>
      <c r="BT1201" s="161"/>
      <c r="BU1201" s="161"/>
    </row>
    <row r="1202" spans="49:73" ht="44.25" customHeight="1" x14ac:dyDescent="0.25">
      <c r="AW1202" s="35"/>
      <c r="AX1202" s="35"/>
      <c r="AY1202" s="35"/>
      <c r="AZ1202" s="35"/>
      <c r="BA1202" s="35"/>
      <c r="BB1202" s="35"/>
      <c r="BC1202" s="35"/>
      <c r="BD1202" s="35"/>
      <c r="BE1202" s="35"/>
      <c r="BF1202" s="35"/>
      <c r="BG1202" s="35"/>
      <c r="BH1202" s="35"/>
      <c r="BI1202" s="35"/>
      <c r="BJ1202" s="35"/>
      <c r="BK1202" s="35"/>
      <c r="BL1202" s="35"/>
      <c r="BM1202" s="161"/>
      <c r="BN1202" s="161"/>
      <c r="BO1202" s="161"/>
      <c r="BP1202" s="161"/>
      <c r="BQ1202" s="161"/>
      <c r="BR1202" s="161"/>
      <c r="BT1202" s="161"/>
      <c r="BU1202" s="161"/>
    </row>
    <row r="1203" spans="49:73" ht="44.25" customHeight="1" x14ac:dyDescent="0.25">
      <c r="AW1203" s="35"/>
      <c r="AX1203" s="35"/>
      <c r="AY1203" s="35"/>
      <c r="AZ1203" s="35"/>
      <c r="BA1203" s="35"/>
      <c r="BB1203" s="35"/>
      <c r="BC1203" s="35"/>
      <c r="BD1203" s="35"/>
      <c r="BE1203" s="35"/>
      <c r="BF1203" s="35"/>
      <c r="BG1203" s="35"/>
      <c r="BH1203" s="35"/>
      <c r="BI1203" s="35"/>
      <c r="BJ1203" s="35"/>
      <c r="BK1203" s="35"/>
      <c r="BL1203" s="35"/>
      <c r="BM1203" s="161"/>
      <c r="BN1203" s="161"/>
      <c r="BO1203" s="161"/>
      <c r="BP1203" s="161"/>
      <c r="BQ1203" s="161"/>
      <c r="BR1203" s="161"/>
      <c r="BT1203" s="161"/>
      <c r="BU1203" s="161"/>
    </row>
    <row r="1204" spans="49:73" ht="44.25" customHeight="1" x14ac:dyDescent="0.25">
      <c r="AW1204" s="35"/>
      <c r="AX1204" s="35"/>
      <c r="AY1204" s="35"/>
      <c r="AZ1204" s="35"/>
      <c r="BA1204" s="35"/>
      <c r="BB1204" s="35"/>
      <c r="BC1204" s="35"/>
      <c r="BD1204" s="35"/>
      <c r="BE1204" s="35"/>
      <c r="BF1204" s="35"/>
      <c r="BG1204" s="35"/>
      <c r="BH1204" s="35"/>
      <c r="BI1204" s="35"/>
      <c r="BJ1204" s="35"/>
      <c r="BK1204" s="35"/>
      <c r="BL1204" s="35"/>
      <c r="BM1204" s="161"/>
      <c r="BN1204" s="161"/>
      <c r="BO1204" s="161"/>
      <c r="BP1204" s="161"/>
      <c r="BQ1204" s="161"/>
      <c r="BR1204" s="161"/>
      <c r="BT1204" s="161"/>
      <c r="BU1204" s="161"/>
    </row>
    <row r="1205" spans="49:73" ht="44.25" customHeight="1" x14ac:dyDescent="0.25">
      <c r="AW1205" s="35"/>
      <c r="AX1205" s="35"/>
      <c r="AY1205" s="35"/>
      <c r="AZ1205" s="35"/>
      <c r="BA1205" s="35"/>
      <c r="BB1205" s="35"/>
      <c r="BC1205" s="35"/>
      <c r="BD1205" s="35"/>
      <c r="BE1205" s="35"/>
      <c r="BF1205" s="35"/>
      <c r="BG1205" s="35"/>
      <c r="BH1205" s="35"/>
      <c r="BI1205" s="35"/>
      <c r="BJ1205" s="35"/>
      <c r="BK1205" s="35"/>
      <c r="BL1205" s="35"/>
      <c r="BM1205" s="161"/>
      <c r="BN1205" s="161"/>
      <c r="BO1205" s="161"/>
      <c r="BP1205" s="161"/>
      <c r="BQ1205" s="161"/>
      <c r="BR1205" s="161"/>
      <c r="BT1205" s="161"/>
      <c r="BU1205" s="161"/>
    </row>
    <row r="1206" spans="49:73" ht="44.25" customHeight="1" x14ac:dyDescent="0.25">
      <c r="AW1206" s="35"/>
      <c r="AX1206" s="35"/>
      <c r="AY1206" s="35"/>
      <c r="AZ1206" s="35"/>
      <c r="BA1206" s="35"/>
      <c r="BB1206" s="35"/>
      <c r="BC1206" s="35"/>
      <c r="BD1206" s="35"/>
      <c r="BE1206" s="35"/>
      <c r="BF1206" s="35"/>
      <c r="BG1206" s="35"/>
      <c r="BH1206" s="35"/>
      <c r="BI1206" s="35"/>
      <c r="BJ1206" s="35"/>
      <c r="BK1206" s="35"/>
      <c r="BL1206" s="35"/>
      <c r="BM1206" s="161"/>
      <c r="BN1206" s="161"/>
      <c r="BO1206" s="161"/>
      <c r="BP1206" s="161"/>
      <c r="BQ1206" s="161"/>
      <c r="BR1206" s="161"/>
      <c r="BT1206" s="161"/>
      <c r="BU1206" s="161"/>
    </row>
    <row r="1207" spans="49:73" ht="44.25" customHeight="1" x14ac:dyDescent="0.25">
      <c r="AW1207" s="35"/>
      <c r="AX1207" s="35"/>
      <c r="AY1207" s="35"/>
      <c r="AZ1207" s="35"/>
      <c r="BA1207" s="35"/>
      <c r="BB1207" s="35"/>
      <c r="BC1207" s="35"/>
      <c r="BD1207" s="35"/>
      <c r="BE1207" s="35"/>
      <c r="BF1207" s="35"/>
      <c r="BG1207" s="35"/>
      <c r="BH1207" s="35"/>
      <c r="BI1207" s="35"/>
      <c r="BJ1207" s="35"/>
      <c r="BK1207" s="35"/>
      <c r="BL1207" s="35"/>
      <c r="BM1207" s="161"/>
      <c r="BN1207" s="161"/>
      <c r="BO1207" s="161"/>
      <c r="BP1207" s="161"/>
      <c r="BQ1207" s="161"/>
      <c r="BR1207" s="161"/>
      <c r="BT1207" s="161"/>
      <c r="BU1207" s="161"/>
    </row>
    <row r="1208" spans="49:73" ht="44.25" customHeight="1" x14ac:dyDescent="0.25">
      <c r="AW1208" s="35"/>
      <c r="AX1208" s="35"/>
      <c r="AY1208" s="35"/>
      <c r="AZ1208" s="35"/>
      <c r="BA1208" s="35"/>
      <c r="BB1208" s="35"/>
      <c r="BC1208" s="35"/>
      <c r="BD1208" s="35"/>
      <c r="BE1208" s="35"/>
      <c r="BF1208" s="35"/>
      <c r="BG1208" s="35"/>
      <c r="BH1208" s="35"/>
      <c r="BI1208" s="35"/>
      <c r="BJ1208" s="35"/>
      <c r="BK1208" s="35"/>
      <c r="BL1208" s="35"/>
      <c r="BM1208" s="161"/>
      <c r="BN1208" s="161"/>
      <c r="BO1208" s="161"/>
      <c r="BP1208" s="161"/>
      <c r="BQ1208" s="161"/>
      <c r="BR1208" s="161"/>
      <c r="BT1208" s="161"/>
      <c r="BU1208" s="161"/>
    </row>
    <row r="1209" spans="49:73" ht="44.25" customHeight="1" x14ac:dyDescent="0.25">
      <c r="AW1209" s="35"/>
      <c r="AX1209" s="35"/>
      <c r="AY1209" s="35"/>
      <c r="AZ1209" s="35"/>
      <c r="BA1209" s="35"/>
      <c r="BB1209" s="35"/>
      <c r="BC1209" s="35"/>
      <c r="BD1209" s="35"/>
      <c r="BE1209" s="35"/>
      <c r="BF1209" s="35"/>
      <c r="BG1209" s="35"/>
      <c r="BH1209" s="35"/>
      <c r="BI1209" s="35"/>
      <c r="BJ1209" s="35"/>
      <c r="BK1209" s="35"/>
      <c r="BL1209" s="35"/>
      <c r="BM1209" s="161"/>
      <c r="BN1209" s="161"/>
      <c r="BO1209" s="161"/>
      <c r="BP1209" s="161"/>
      <c r="BQ1209" s="161"/>
      <c r="BR1209" s="161"/>
      <c r="BT1209" s="161"/>
      <c r="BU1209" s="161"/>
    </row>
    <row r="1210" spans="49:73" ht="44.25" customHeight="1" x14ac:dyDescent="0.25">
      <c r="AW1210" s="35"/>
      <c r="AX1210" s="35"/>
      <c r="AY1210" s="35"/>
      <c r="AZ1210" s="35"/>
      <c r="BA1210" s="35"/>
      <c r="BB1210" s="35"/>
      <c r="BC1210" s="35"/>
      <c r="BD1210" s="35"/>
      <c r="BE1210" s="35"/>
      <c r="BF1210" s="35"/>
      <c r="BG1210" s="35"/>
      <c r="BH1210" s="35"/>
      <c r="BI1210" s="35"/>
      <c r="BJ1210" s="35"/>
      <c r="BK1210" s="35"/>
      <c r="BL1210" s="35"/>
      <c r="BM1210" s="161"/>
      <c r="BN1210" s="161"/>
      <c r="BO1210" s="161"/>
      <c r="BP1210" s="161"/>
      <c r="BQ1210" s="161"/>
      <c r="BR1210" s="161"/>
      <c r="BT1210" s="161"/>
      <c r="BU1210" s="161"/>
    </row>
    <row r="1211" spans="49:73" ht="44.25" customHeight="1" x14ac:dyDescent="0.25">
      <c r="AW1211" s="35"/>
      <c r="AX1211" s="35"/>
      <c r="AY1211" s="35"/>
      <c r="AZ1211" s="35"/>
      <c r="BA1211" s="35"/>
      <c r="BB1211" s="35"/>
      <c r="BC1211" s="35"/>
      <c r="BD1211" s="35"/>
      <c r="BE1211" s="35"/>
      <c r="BF1211" s="35"/>
      <c r="BG1211" s="35"/>
      <c r="BH1211" s="35"/>
      <c r="BI1211" s="35"/>
      <c r="BJ1211" s="35"/>
      <c r="BK1211" s="35"/>
      <c r="BL1211" s="35"/>
      <c r="BM1211" s="161"/>
      <c r="BN1211" s="161"/>
      <c r="BO1211" s="161"/>
      <c r="BP1211" s="161"/>
      <c r="BQ1211" s="161"/>
      <c r="BR1211" s="161"/>
      <c r="BT1211" s="161"/>
      <c r="BU1211" s="161"/>
    </row>
    <row r="1212" spans="49:73" ht="44.25" customHeight="1" x14ac:dyDescent="0.25">
      <c r="AW1212" s="35"/>
      <c r="AX1212" s="35"/>
      <c r="AY1212" s="35"/>
      <c r="AZ1212" s="35"/>
      <c r="BA1212" s="35"/>
      <c r="BB1212" s="35"/>
      <c r="BC1212" s="35"/>
      <c r="BD1212" s="35"/>
      <c r="BE1212" s="35"/>
      <c r="BF1212" s="35"/>
      <c r="BG1212" s="35"/>
      <c r="BH1212" s="35"/>
      <c r="BI1212" s="35"/>
      <c r="BJ1212" s="35"/>
      <c r="BK1212" s="35"/>
      <c r="BL1212" s="35"/>
      <c r="BM1212" s="161"/>
      <c r="BN1212" s="161"/>
      <c r="BO1212" s="161"/>
      <c r="BP1212" s="161"/>
      <c r="BQ1212" s="161"/>
      <c r="BR1212" s="161"/>
      <c r="BT1212" s="161"/>
      <c r="BU1212" s="161"/>
    </row>
    <row r="1213" spans="49:73" ht="44.25" customHeight="1" x14ac:dyDescent="0.25">
      <c r="AW1213" s="35"/>
      <c r="AX1213" s="35"/>
      <c r="AY1213" s="35"/>
      <c r="AZ1213" s="35"/>
      <c r="BA1213" s="35"/>
      <c r="BB1213" s="35"/>
      <c r="BC1213" s="35"/>
      <c r="BD1213" s="35"/>
      <c r="BE1213" s="35"/>
      <c r="BF1213" s="35"/>
      <c r="BG1213" s="35"/>
      <c r="BH1213" s="35"/>
      <c r="BI1213" s="35"/>
      <c r="BJ1213" s="35"/>
      <c r="BK1213" s="35"/>
      <c r="BL1213" s="35"/>
      <c r="BM1213" s="161"/>
      <c r="BN1213" s="161"/>
      <c r="BO1213" s="161"/>
      <c r="BP1213" s="161"/>
      <c r="BQ1213" s="161"/>
      <c r="BR1213" s="161"/>
      <c r="BT1213" s="161"/>
      <c r="BU1213" s="161"/>
    </row>
    <row r="1214" spans="49:73" ht="44.25" customHeight="1" x14ac:dyDescent="0.25">
      <c r="AW1214" s="35"/>
      <c r="AX1214" s="35"/>
      <c r="AY1214" s="35"/>
      <c r="AZ1214" s="35"/>
      <c r="BA1214" s="35"/>
      <c r="BB1214" s="35"/>
      <c r="BC1214" s="35"/>
      <c r="BD1214" s="35"/>
      <c r="BE1214" s="35"/>
      <c r="BF1214" s="35"/>
      <c r="BG1214" s="35"/>
      <c r="BH1214" s="35"/>
      <c r="BI1214" s="35"/>
      <c r="BJ1214" s="35"/>
      <c r="BK1214" s="35"/>
      <c r="BL1214" s="35"/>
      <c r="BM1214" s="161"/>
      <c r="BN1214" s="161"/>
      <c r="BO1214" s="161"/>
      <c r="BP1214" s="161"/>
      <c r="BQ1214" s="161"/>
      <c r="BR1214" s="161"/>
      <c r="BT1214" s="161"/>
      <c r="BU1214" s="161"/>
    </row>
    <row r="1215" spans="49:73" ht="44.25" customHeight="1" x14ac:dyDescent="0.25">
      <c r="AW1215" s="35"/>
      <c r="AX1215" s="35"/>
      <c r="AY1215" s="35"/>
      <c r="AZ1215" s="35"/>
      <c r="BA1215" s="35"/>
      <c r="BB1215" s="35"/>
      <c r="BC1215" s="35"/>
      <c r="BD1215" s="35"/>
      <c r="BE1215" s="35"/>
      <c r="BF1215" s="35"/>
      <c r="BG1215" s="35"/>
      <c r="BH1215" s="35"/>
      <c r="BI1215" s="35"/>
      <c r="BJ1215" s="35"/>
      <c r="BK1215" s="35"/>
      <c r="BL1215" s="35"/>
      <c r="BM1215" s="161"/>
      <c r="BN1215" s="161"/>
      <c r="BO1215" s="161"/>
      <c r="BP1215" s="161"/>
      <c r="BQ1215" s="161"/>
      <c r="BR1215" s="161"/>
      <c r="BT1215" s="161"/>
      <c r="BU1215" s="161"/>
    </row>
    <row r="1216" spans="49:73" ht="44.25" customHeight="1" x14ac:dyDescent="0.25">
      <c r="AW1216" s="35"/>
      <c r="AX1216" s="35"/>
      <c r="AY1216" s="35"/>
      <c r="AZ1216" s="35"/>
      <c r="BA1216" s="35"/>
      <c r="BB1216" s="35"/>
      <c r="BC1216" s="35"/>
      <c r="BD1216" s="35"/>
      <c r="BE1216" s="35"/>
      <c r="BF1216" s="35"/>
      <c r="BG1216" s="35"/>
      <c r="BH1216" s="35"/>
      <c r="BI1216" s="35"/>
      <c r="BJ1216" s="35"/>
      <c r="BK1216" s="35"/>
      <c r="BL1216" s="35"/>
      <c r="BM1216" s="161"/>
      <c r="BN1216" s="161"/>
      <c r="BO1216" s="161"/>
      <c r="BP1216" s="161"/>
      <c r="BQ1216" s="161"/>
      <c r="BR1216" s="161"/>
      <c r="BT1216" s="161"/>
      <c r="BU1216" s="161"/>
    </row>
    <row r="1217" spans="49:73" ht="44.25" customHeight="1" x14ac:dyDescent="0.25">
      <c r="AW1217" s="35"/>
      <c r="AX1217" s="35"/>
      <c r="AY1217" s="35"/>
      <c r="AZ1217" s="35"/>
      <c r="BA1217" s="35"/>
      <c r="BB1217" s="35"/>
      <c r="BC1217" s="35"/>
      <c r="BD1217" s="35"/>
      <c r="BE1217" s="35"/>
      <c r="BF1217" s="35"/>
      <c r="BG1217" s="35"/>
      <c r="BH1217" s="35"/>
      <c r="BI1217" s="35"/>
      <c r="BJ1217" s="35"/>
      <c r="BK1217" s="35"/>
      <c r="BL1217" s="35"/>
      <c r="BM1217" s="161"/>
      <c r="BN1217" s="161"/>
      <c r="BO1217" s="161"/>
      <c r="BP1217" s="161"/>
      <c r="BQ1217" s="161"/>
      <c r="BR1217" s="161"/>
      <c r="BT1217" s="161"/>
      <c r="BU1217" s="161"/>
    </row>
    <row r="1218" spans="49:73" ht="44.25" customHeight="1" x14ac:dyDescent="0.25">
      <c r="AW1218" s="35"/>
      <c r="AX1218" s="35"/>
      <c r="AY1218" s="35"/>
      <c r="AZ1218" s="35"/>
      <c r="BA1218" s="35"/>
      <c r="BB1218" s="35"/>
      <c r="BC1218" s="35"/>
      <c r="BD1218" s="35"/>
      <c r="BE1218" s="35"/>
      <c r="BF1218" s="35"/>
      <c r="BG1218" s="35"/>
      <c r="BH1218" s="35"/>
      <c r="BI1218" s="35"/>
      <c r="BJ1218" s="35"/>
      <c r="BK1218" s="35"/>
      <c r="BL1218" s="35"/>
      <c r="BM1218" s="161"/>
      <c r="BN1218" s="161"/>
      <c r="BO1218" s="161"/>
      <c r="BP1218" s="161"/>
      <c r="BQ1218" s="161"/>
      <c r="BR1218" s="161"/>
      <c r="BT1218" s="161"/>
      <c r="BU1218" s="161"/>
    </row>
    <row r="1219" spans="49:73" ht="44.25" customHeight="1" x14ac:dyDescent="0.25">
      <c r="AW1219" s="35"/>
      <c r="AX1219" s="35"/>
      <c r="AY1219" s="35"/>
      <c r="AZ1219" s="35"/>
      <c r="BA1219" s="35"/>
      <c r="BB1219" s="35"/>
      <c r="BC1219" s="35"/>
      <c r="BD1219" s="35"/>
      <c r="BE1219" s="35"/>
      <c r="BF1219" s="35"/>
      <c r="BG1219" s="35"/>
      <c r="BH1219" s="35"/>
      <c r="BI1219" s="35"/>
      <c r="BJ1219" s="35"/>
      <c r="BK1219" s="35"/>
      <c r="BL1219" s="35"/>
      <c r="BM1219" s="161"/>
      <c r="BN1219" s="161"/>
      <c r="BO1219" s="161"/>
      <c r="BP1219" s="161"/>
      <c r="BQ1219" s="161"/>
      <c r="BR1219" s="161"/>
      <c r="BT1219" s="161"/>
      <c r="BU1219" s="161"/>
    </row>
    <row r="1220" spans="49:73" ht="44.25" customHeight="1" x14ac:dyDescent="0.25">
      <c r="AW1220" s="35"/>
      <c r="AX1220" s="35"/>
      <c r="AY1220" s="35"/>
      <c r="AZ1220" s="35"/>
      <c r="BA1220" s="35"/>
      <c r="BB1220" s="35"/>
      <c r="BC1220" s="35"/>
      <c r="BD1220" s="35"/>
      <c r="BE1220" s="35"/>
      <c r="BF1220" s="35"/>
      <c r="BG1220" s="35"/>
      <c r="BH1220" s="35"/>
      <c r="BI1220" s="35"/>
      <c r="BJ1220" s="35"/>
      <c r="BK1220" s="35"/>
      <c r="BL1220" s="35"/>
      <c r="BM1220" s="161"/>
      <c r="BN1220" s="161"/>
      <c r="BO1220" s="161"/>
      <c r="BP1220" s="161"/>
      <c r="BQ1220" s="161"/>
      <c r="BR1220" s="161"/>
      <c r="BT1220" s="161"/>
      <c r="BU1220" s="161"/>
    </row>
    <row r="1221" spans="49:73" ht="44.25" customHeight="1" x14ac:dyDescent="0.25">
      <c r="AW1221" s="35"/>
      <c r="AX1221" s="35"/>
      <c r="AY1221" s="35"/>
      <c r="AZ1221" s="35"/>
      <c r="BA1221" s="35"/>
      <c r="BB1221" s="35"/>
      <c r="BC1221" s="35"/>
      <c r="BD1221" s="35"/>
      <c r="BE1221" s="35"/>
      <c r="BF1221" s="35"/>
      <c r="BG1221" s="35"/>
      <c r="BH1221" s="35"/>
      <c r="BI1221" s="35"/>
      <c r="BJ1221" s="35"/>
      <c r="BK1221" s="35"/>
      <c r="BL1221" s="35"/>
      <c r="BM1221" s="161"/>
      <c r="BN1221" s="161"/>
      <c r="BO1221" s="161"/>
      <c r="BP1221" s="161"/>
      <c r="BQ1221" s="161"/>
      <c r="BR1221" s="161"/>
      <c r="BT1221" s="161"/>
      <c r="BU1221" s="161"/>
    </row>
    <row r="1222" spans="49:73" ht="44.25" customHeight="1" x14ac:dyDescent="0.25">
      <c r="AW1222" s="35"/>
      <c r="AX1222" s="35"/>
      <c r="AY1222" s="35"/>
      <c r="AZ1222" s="35"/>
      <c r="BA1222" s="35"/>
      <c r="BB1222" s="35"/>
      <c r="BC1222" s="35"/>
      <c r="BD1222" s="35"/>
      <c r="BE1222" s="35"/>
      <c r="BF1222" s="35"/>
      <c r="BG1222" s="35"/>
      <c r="BH1222" s="35"/>
      <c r="BI1222" s="35"/>
      <c r="BJ1222" s="35"/>
      <c r="BK1222" s="35"/>
      <c r="BL1222" s="35"/>
      <c r="BM1222" s="161"/>
      <c r="BN1222" s="161"/>
      <c r="BO1222" s="161"/>
      <c r="BP1222" s="161"/>
      <c r="BQ1222" s="161"/>
      <c r="BR1222" s="161"/>
      <c r="BT1222" s="161"/>
      <c r="BU1222" s="161"/>
    </row>
    <row r="1223" spans="49:73" ht="44.25" customHeight="1" x14ac:dyDescent="0.25">
      <c r="AW1223" s="35"/>
      <c r="AX1223" s="35"/>
      <c r="AY1223" s="35"/>
      <c r="AZ1223" s="35"/>
      <c r="BA1223" s="35"/>
      <c r="BB1223" s="35"/>
      <c r="BC1223" s="35"/>
      <c r="BD1223" s="35"/>
      <c r="BE1223" s="35"/>
      <c r="BF1223" s="35"/>
      <c r="BG1223" s="35"/>
      <c r="BH1223" s="35"/>
      <c r="BI1223" s="35"/>
      <c r="BJ1223" s="35"/>
      <c r="BK1223" s="35"/>
      <c r="BL1223" s="35"/>
      <c r="BM1223" s="161"/>
      <c r="BN1223" s="161"/>
      <c r="BO1223" s="161"/>
      <c r="BP1223" s="161"/>
      <c r="BQ1223" s="161"/>
      <c r="BR1223" s="161"/>
      <c r="BT1223" s="161"/>
      <c r="BU1223" s="161"/>
    </row>
    <row r="1224" spans="49:73" ht="44.25" customHeight="1" x14ac:dyDescent="0.25">
      <c r="AW1224" s="35"/>
      <c r="AX1224" s="35"/>
      <c r="AY1224" s="35"/>
      <c r="AZ1224" s="35"/>
      <c r="BA1224" s="35"/>
      <c r="BB1224" s="35"/>
      <c r="BC1224" s="35"/>
      <c r="BD1224" s="35"/>
      <c r="BE1224" s="35"/>
      <c r="BF1224" s="35"/>
      <c r="BG1224" s="35"/>
      <c r="BH1224" s="35"/>
      <c r="BI1224" s="35"/>
      <c r="BJ1224" s="35"/>
      <c r="BK1224" s="35"/>
      <c r="BL1224" s="35"/>
      <c r="BM1224" s="161"/>
      <c r="BN1224" s="161"/>
      <c r="BO1224" s="161"/>
      <c r="BP1224" s="161"/>
      <c r="BQ1224" s="161"/>
      <c r="BR1224" s="161"/>
      <c r="BT1224" s="161"/>
      <c r="BU1224" s="161"/>
    </row>
    <row r="1225" spans="49:73" ht="44.25" customHeight="1" x14ac:dyDescent="0.25">
      <c r="AW1225" s="35"/>
      <c r="AX1225" s="35"/>
      <c r="AY1225" s="35"/>
      <c r="AZ1225" s="35"/>
      <c r="BA1225" s="35"/>
      <c r="BB1225" s="35"/>
      <c r="BC1225" s="35"/>
      <c r="BD1225" s="35"/>
      <c r="BE1225" s="35"/>
      <c r="BF1225" s="35"/>
      <c r="BG1225" s="35"/>
      <c r="BH1225" s="35"/>
      <c r="BI1225" s="35"/>
      <c r="BJ1225" s="35"/>
      <c r="BK1225" s="35"/>
      <c r="BL1225" s="35"/>
      <c r="BM1225" s="161"/>
      <c r="BN1225" s="161"/>
      <c r="BO1225" s="161"/>
      <c r="BP1225" s="161"/>
      <c r="BQ1225" s="161"/>
      <c r="BR1225" s="161"/>
      <c r="BT1225" s="161"/>
      <c r="BU1225" s="161"/>
    </row>
    <row r="1226" spans="49:73" ht="44.25" customHeight="1" x14ac:dyDescent="0.25">
      <c r="AW1226" s="35"/>
      <c r="AX1226" s="35"/>
      <c r="AY1226" s="35"/>
      <c r="AZ1226" s="35"/>
      <c r="BA1226" s="35"/>
      <c r="BB1226" s="35"/>
      <c r="BC1226" s="35"/>
      <c r="BD1226" s="35"/>
      <c r="BE1226" s="35"/>
      <c r="BF1226" s="35"/>
      <c r="BG1226" s="35"/>
      <c r="BH1226" s="35"/>
      <c r="BI1226" s="35"/>
      <c r="BJ1226" s="35"/>
      <c r="BK1226" s="35"/>
      <c r="BL1226" s="35"/>
      <c r="BM1226" s="161"/>
      <c r="BN1226" s="161"/>
      <c r="BO1226" s="161"/>
      <c r="BP1226" s="161"/>
      <c r="BQ1226" s="161"/>
      <c r="BR1226" s="161"/>
      <c r="BT1226" s="161"/>
      <c r="BU1226" s="161"/>
    </row>
    <row r="1227" spans="49:73" ht="44.25" customHeight="1" x14ac:dyDescent="0.25">
      <c r="AW1227" s="35"/>
      <c r="AX1227" s="35"/>
      <c r="AY1227" s="35"/>
      <c r="AZ1227" s="35"/>
      <c r="BA1227" s="35"/>
      <c r="BB1227" s="35"/>
      <c r="BC1227" s="35"/>
      <c r="BD1227" s="35"/>
      <c r="BE1227" s="35"/>
      <c r="BF1227" s="35"/>
      <c r="BG1227" s="35"/>
      <c r="BH1227" s="35"/>
      <c r="BI1227" s="35"/>
      <c r="BJ1227" s="35"/>
      <c r="BK1227" s="35"/>
      <c r="BL1227" s="35"/>
      <c r="BM1227" s="161"/>
      <c r="BN1227" s="161"/>
      <c r="BO1227" s="161"/>
      <c r="BP1227" s="161"/>
      <c r="BQ1227" s="161"/>
      <c r="BR1227" s="161"/>
      <c r="BT1227" s="161"/>
      <c r="BU1227" s="161"/>
    </row>
    <row r="1228" spans="49:73" ht="44.25" customHeight="1" x14ac:dyDescent="0.25">
      <c r="AW1228" s="35"/>
      <c r="AX1228" s="35"/>
      <c r="AY1228" s="35"/>
      <c r="AZ1228" s="35"/>
      <c r="BA1228" s="35"/>
      <c r="BB1228" s="35"/>
      <c r="BC1228" s="35"/>
      <c r="BD1228" s="35"/>
      <c r="BE1228" s="35"/>
      <c r="BF1228" s="35"/>
      <c r="BG1228" s="35"/>
      <c r="BH1228" s="35"/>
      <c r="BI1228" s="35"/>
      <c r="BJ1228" s="35"/>
      <c r="BK1228" s="35"/>
      <c r="BL1228" s="35"/>
      <c r="BM1228" s="161"/>
      <c r="BN1228" s="161"/>
      <c r="BO1228" s="161"/>
      <c r="BP1228" s="161"/>
      <c r="BQ1228" s="161"/>
      <c r="BR1228" s="161"/>
      <c r="BT1228" s="161"/>
      <c r="BU1228" s="161"/>
    </row>
    <row r="1229" spans="49:73" ht="44.25" customHeight="1" x14ac:dyDescent="0.25">
      <c r="AW1229" s="35"/>
      <c r="AX1229" s="35"/>
      <c r="AY1229" s="35"/>
      <c r="AZ1229" s="35"/>
      <c r="BA1229" s="35"/>
      <c r="BB1229" s="35"/>
      <c r="BC1229" s="35"/>
      <c r="BD1229" s="35"/>
      <c r="BE1229" s="35"/>
      <c r="BF1229" s="35"/>
      <c r="BG1229" s="35"/>
      <c r="BH1229" s="35"/>
      <c r="BI1229" s="35"/>
      <c r="BJ1229" s="35"/>
      <c r="BK1229" s="35"/>
      <c r="BL1229" s="35"/>
      <c r="BM1229" s="161"/>
      <c r="BN1229" s="161"/>
      <c r="BO1229" s="161"/>
      <c r="BP1229" s="161"/>
      <c r="BQ1229" s="161"/>
      <c r="BR1229" s="161"/>
      <c r="BT1229" s="161"/>
      <c r="BU1229" s="161"/>
    </row>
    <row r="1230" spans="49:73" ht="44.25" customHeight="1" x14ac:dyDescent="0.25">
      <c r="AW1230" s="35"/>
      <c r="AX1230" s="35"/>
      <c r="AY1230" s="35"/>
      <c r="AZ1230" s="35"/>
      <c r="BA1230" s="35"/>
      <c r="BB1230" s="35"/>
      <c r="BC1230" s="35"/>
      <c r="BD1230" s="35"/>
      <c r="BE1230" s="35"/>
      <c r="BF1230" s="35"/>
      <c r="BG1230" s="35"/>
      <c r="BH1230" s="35"/>
      <c r="BI1230" s="35"/>
      <c r="BJ1230" s="35"/>
      <c r="BK1230" s="35"/>
      <c r="BL1230" s="35"/>
      <c r="BM1230" s="161"/>
      <c r="BN1230" s="161"/>
      <c r="BO1230" s="161"/>
      <c r="BP1230" s="161"/>
      <c r="BQ1230" s="161"/>
      <c r="BR1230" s="161"/>
      <c r="BT1230" s="161"/>
      <c r="BU1230" s="161"/>
    </row>
    <row r="1231" spans="49:73" ht="44.25" customHeight="1" x14ac:dyDescent="0.25">
      <c r="AW1231" s="35"/>
      <c r="AX1231" s="35"/>
      <c r="AY1231" s="35"/>
      <c r="AZ1231" s="35"/>
      <c r="BA1231" s="35"/>
      <c r="BB1231" s="35"/>
      <c r="BC1231" s="35"/>
      <c r="BD1231" s="35"/>
      <c r="BE1231" s="35"/>
      <c r="BF1231" s="35"/>
      <c r="BG1231" s="35"/>
      <c r="BH1231" s="35"/>
      <c r="BI1231" s="35"/>
      <c r="BJ1231" s="35"/>
      <c r="BK1231" s="35"/>
      <c r="BL1231" s="35"/>
      <c r="BM1231" s="161"/>
      <c r="BN1231" s="161"/>
      <c r="BO1231" s="161"/>
      <c r="BP1231" s="161"/>
      <c r="BQ1231" s="161"/>
      <c r="BR1231" s="161"/>
      <c r="BT1231" s="161"/>
      <c r="BU1231" s="161"/>
    </row>
    <row r="1232" spans="49:73" ht="44.25" customHeight="1" x14ac:dyDescent="0.25">
      <c r="AW1232" s="35"/>
      <c r="AX1232" s="35"/>
      <c r="AY1232" s="35"/>
      <c r="AZ1232" s="35"/>
      <c r="BA1232" s="35"/>
      <c r="BB1232" s="35"/>
      <c r="BC1232" s="35"/>
      <c r="BD1232" s="35"/>
      <c r="BE1232" s="35"/>
      <c r="BF1232" s="35"/>
      <c r="BG1232" s="35"/>
      <c r="BH1232" s="35"/>
      <c r="BI1232" s="35"/>
      <c r="BJ1232" s="35"/>
      <c r="BK1232" s="35"/>
      <c r="BL1232" s="35"/>
      <c r="BM1232" s="161"/>
      <c r="BN1232" s="161"/>
      <c r="BO1232" s="161"/>
      <c r="BP1232" s="161"/>
      <c r="BQ1232" s="161"/>
      <c r="BR1232" s="161"/>
      <c r="BT1232" s="161"/>
      <c r="BU1232" s="161"/>
    </row>
    <row r="1233" spans="49:73" ht="44.25" customHeight="1" x14ac:dyDescent="0.25">
      <c r="AW1233" s="35"/>
      <c r="AX1233" s="35"/>
      <c r="AY1233" s="35"/>
      <c r="AZ1233" s="35"/>
      <c r="BA1233" s="35"/>
      <c r="BB1233" s="35"/>
      <c r="BC1233" s="35"/>
      <c r="BD1233" s="35"/>
      <c r="BE1233" s="35"/>
      <c r="BF1233" s="35"/>
      <c r="BG1233" s="35"/>
      <c r="BH1233" s="35"/>
      <c r="BI1233" s="35"/>
      <c r="BJ1233" s="35"/>
      <c r="BK1233" s="35"/>
      <c r="BL1233" s="35"/>
      <c r="BM1233" s="161"/>
      <c r="BN1233" s="161"/>
      <c r="BO1233" s="161"/>
      <c r="BP1233" s="161"/>
      <c r="BQ1233" s="161"/>
      <c r="BR1233" s="161"/>
      <c r="BT1233" s="161"/>
      <c r="BU1233" s="161"/>
    </row>
    <row r="1234" spans="49:73" ht="44.25" customHeight="1" x14ac:dyDescent="0.25">
      <c r="AW1234" s="35"/>
      <c r="AX1234" s="35"/>
      <c r="AY1234" s="35"/>
      <c r="AZ1234" s="35"/>
      <c r="BA1234" s="35"/>
      <c r="BB1234" s="35"/>
      <c r="BC1234" s="35"/>
      <c r="BD1234" s="35"/>
      <c r="BE1234" s="35"/>
      <c r="BF1234" s="35"/>
      <c r="BG1234" s="35"/>
      <c r="BH1234" s="35"/>
      <c r="BI1234" s="35"/>
      <c r="BJ1234" s="35"/>
      <c r="BK1234" s="35"/>
      <c r="BL1234" s="35"/>
      <c r="BM1234" s="161"/>
      <c r="BN1234" s="161"/>
      <c r="BO1234" s="161"/>
      <c r="BP1234" s="161"/>
      <c r="BQ1234" s="161"/>
      <c r="BR1234" s="161"/>
      <c r="BT1234" s="161"/>
      <c r="BU1234" s="161"/>
    </row>
    <row r="1235" spans="49:73" ht="44.25" customHeight="1" x14ac:dyDescent="0.25">
      <c r="AW1235" s="35"/>
      <c r="AX1235" s="35"/>
      <c r="AY1235" s="35"/>
      <c r="AZ1235" s="35"/>
      <c r="BA1235" s="35"/>
      <c r="BB1235" s="35"/>
      <c r="BC1235" s="35"/>
      <c r="BD1235" s="35"/>
      <c r="BE1235" s="35"/>
      <c r="BF1235" s="35"/>
      <c r="BG1235" s="35"/>
      <c r="BH1235" s="35"/>
      <c r="BI1235" s="35"/>
      <c r="BJ1235" s="35"/>
      <c r="BK1235" s="35"/>
      <c r="BL1235" s="35"/>
      <c r="BM1235" s="161"/>
      <c r="BN1235" s="161"/>
      <c r="BO1235" s="161"/>
      <c r="BP1235" s="161"/>
      <c r="BQ1235" s="161"/>
      <c r="BR1235" s="161"/>
      <c r="BT1235" s="161"/>
      <c r="BU1235" s="161"/>
    </row>
    <row r="1236" spans="49:73" ht="44.25" customHeight="1" x14ac:dyDescent="0.25">
      <c r="AW1236" s="35"/>
      <c r="AX1236" s="35"/>
      <c r="AY1236" s="35"/>
      <c r="AZ1236" s="35"/>
      <c r="BA1236" s="35"/>
      <c r="BB1236" s="35"/>
      <c r="BC1236" s="35"/>
      <c r="BD1236" s="35"/>
      <c r="BE1236" s="35"/>
      <c r="BF1236" s="35"/>
      <c r="BG1236" s="35"/>
      <c r="BH1236" s="35"/>
      <c r="BI1236" s="35"/>
      <c r="BJ1236" s="35"/>
      <c r="BK1236" s="35"/>
      <c r="BL1236" s="35"/>
      <c r="BM1236" s="161"/>
      <c r="BN1236" s="161"/>
      <c r="BO1236" s="161"/>
      <c r="BP1236" s="161"/>
      <c r="BQ1236" s="161"/>
      <c r="BR1236" s="161"/>
      <c r="BT1236" s="161"/>
      <c r="BU1236" s="161"/>
    </row>
    <row r="1237" spans="49:73" ht="44.25" customHeight="1" x14ac:dyDescent="0.25">
      <c r="AW1237" s="35"/>
      <c r="AX1237" s="35"/>
      <c r="AY1237" s="35"/>
      <c r="AZ1237" s="35"/>
      <c r="BA1237" s="35"/>
      <c r="BB1237" s="35"/>
      <c r="BC1237" s="35"/>
      <c r="BD1237" s="35"/>
      <c r="BE1237" s="35"/>
      <c r="BF1237" s="35"/>
      <c r="BG1237" s="35"/>
      <c r="BH1237" s="35"/>
      <c r="BI1237" s="35"/>
      <c r="BJ1237" s="35"/>
      <c r="BK1237" s="35"/>
      <c r="BL1237" s="35"/>
      <c r="BM1237" s="161"/>
      <c r="BN1237" s="161"/>
      <c r="BO1237" s="161"/>
      <c r="BP1237" s="161"/>
      <c r="BQ1237" s="161"/>
      <c r="BR1237" s="161"/>
      <c r="BT1237" s="161"/>
      <c r="BU1237" s="161"/>
    </row>
    <row r="1238" spans="49:73" ht="44.25" customHeight="1" x14ac:dyDescent="0.25">
      <c r="AW1238" s="35"/>
      <c r="AX1238" s="35"/>
      <c r="AY1238" s="35"/>
      <c r="AZ1238" s="35"/>
      <c r="BA1238" s="35"/>
      <c r="BB1238" s="35"/>
      <c r="BC1238" s="35"/>
      <c r="BD1238" s="35"/>
      <c r="BE1238" s="35"/>
      <c r="BF1238" s="35"/>
      <c r="BG1238" s="35"/>
      <c r="BH1238" s="35"/>
      <c r="BI1238" s="35"/>
      <c r="BJ1238" s="35"/>
      <c r="BK1238" s="35"/>
      <c r="BL1238" s="35"/>
      <c r="BM1238" s="161"/>
      <c r="BN1238" s="161"/>
      <c r="BO1238" s="161"/>
      <c r="BP1238" s="161"/>
      <c r="BQ1238" s="161"/>
      <c r="BR1238" s="161"/>
      <c r="BT1238" s="161"/>
      <c r="BU1238" s="161"/>
    </row>
    <row r="1239" spans="49:73" ht="44.25" customHeight="1" x14ac:dyDescent="0.25">
      <c r="AW1239" s="35"/>
      <c r="AX1239" s="35"/>
      <c r="AY1239" s="35"/>
      <c r="AZ1239" s="35"/>
      <c r="BA1239" s="35"/>
      <c r="BB1239" s="35"/>
      <c r="BC1239" s="35"/>
      <c r="BD1239" s="35"/>
      <c r="BE1239" s="35"/>
      <c r="BF1239" s="35"/>
      <c r="BG1239" s="35"/>
      <c r="BH1239" s="35"/>
      <c r="BI1239" s="35"/>
      <c r="BJ1239" s="35"/>
      <c r="BK1239" s="35"/>
      <c r="BL1239" s="35"/>
      <c r="BM1239" s="161"/>
      <c r="BN1239" s="161"/>
      <c r="BO1239" s="161"/>
      <c r="BP1239" s="161"/>
      <c r="BQ1239" s="161"/>
      <c r="BR1239" s="161"/>
      <c r="BT1239" s="161"/>
      <c r="BU1239" s="161"/>
    </row>
    <row r="1240" spans="49:73" ht="44.25" customHeight="1" x14ac:dyDescent="0.25">
      <c r="AW1240" s="35"/>
      <c r="AX1240" s="35"/>
      <c r="AY1240" s="35"/>
      <c r="AZ1240" s="35"/>
      <c r="BA1240" s="35"/>
      <c r="BB1240" s="35"/>
      <c r="BC1240" s="35"/>
      <c r="BD1240" s="35"/>
      <c r="BE1240" s="35"/>
      <c r="BF1240" s="35"/>
      <c r="BG1240" s="35"/>
      <c r="BH1240" s="35"/>
      <c r="BI1240" s="35"/>
      <c r="BJ1240" s="35"/>
      <c r="BK1240" s="35"/>
      <c r="BL1240" s="35"/>
      <c r="BM1240" s="161"/>
      <c r="BN1240" s="161"/>
      <c r="BO1240" s="161"/>
      <c r="BP1240" s="161"/>
      <c r="BQ1240" s="161"/>
      <c r="BR1240" s="161"/>
      <c r="BT1240" s="161"/>
      <c r="BU1240" s="161"/>
    </row>
    <row r="1241" spans="49:73" ht="44.25" customHeight="1" x14ac:dyDescent="0.25">
      <c r="AW1241" s="35"/>
      <c r="AX1241" s="35"/>
      <c r="AY1241" s="35"/>
      <c r="AZ1241" s="35"/>
      <c r="BA1241" s="35"/>
      <c r="BB1241" s="35"/>
      <c r="BC1241" s="35"/>
      <c r="BD1241" s="35"/>
      <c r="BE1241" s="35"/>
      <c r="BF1241" s="35"/>
      <c r="BG1241" s="35"/>
      <c r="BH1241" s="35"/>
      <c r="BI1241" s="35"/>
      <c r="BJ1241" s="35"/>
      <c r="BK1241" s="35"/>
      <c r="BL1241" s="35"/>
      <c r="BM1241" s="161"/>
      <c r="BN1241" s="161"/>
      <c r="BO1241" s="161"/>
      <c r="BP1241" s="161"/>
      <c r="BQ1241" s="161"/>
      <c r="BR1241" s="161"/>
      <c r="BT1241" s="161"/>
      <c r="BU1241" s="161"/>
    </row>
    <row r="1242" spans="49:73" ht="44.25" customHeight="1" x14ac:dyDescent="0.25">
      <c r="AW1242" s="35"/>
      <c r="AX1242" s="35"/>
      <c r="AY1242" s="35"/>
      <c r="AZ1242" s="35"/>
      <c r="BA1242" s="35"/>
      <c r="BB1242" s="35"/>
      <c r="BC1242" s="35"/>
      <c r="BD1242" s="35"/>
      <c r="BE1242" s="35"/>
      <c r="BF1242" s="35"/>
      <c r="BG1242" s="35"/>
      <c r="BH1242" s="35"/>
      <c r="BI1242" s="35"/>
      <c r="BJ1242" s="35"/>
      <c r="BK1242" s="35"/>
      <c r="BL1242" s="35"/>
      <c r="BM1242" s="161"/>
      <c r="BN1242" s="161"/>
      <c r="BO1242" s="161"/>
      <c r="BP1242" s="161"/>
      <c r="BQ1242" s="161"/>
      <c r="BR1242" s="161"/>
      <c r="BT1242" s="161"/>
      <c r="BU1242" s="161"/>
    </row>
    <row r="1243" spans="49:73" ht="44.25" customHeight="1" x14ac:dyDescent="0.25">
      <c r="AW1243" s="35"/>
      <c r="AX1243" s="35"/>
      <c r="AY1243" s="35"/>
      <c r="AZ1243" s="35"/>
      <c r="BA1243" s="35"/>
      <c r="BB1243" s="35"/>
      <c r="BC1243" s="35"/>
      <c r="BD1243" s="35"/>
      <c r="BE1243" s="35"/>
      <c r="BF1243" s="35"/>
      <c r="BG1243" s="35"/>
      <c r="BH1243" s="35"/>
      <c r="BI1243" s="35"/>
      <c r="BJ1243" s="35"/>
      <c r="BK1243" s="35"/>
      <c r="BL1243" s="35"/>
      <c r="BM1243" s="161"/>
      <c r="BN1243" s="161"/>
      <c r="BO1243" s="161"/>
      <c r="BP1243" s="161"/>
      <c r="BQ1243" s="161"/>
      <c r="BR1243" s="161"/>
      <c r="BT1243" s="161"/>
      <c r="BU1243" s="161"/>
    </row>
    <row r="1244" spans="49:73" ht="44.25" customHeight="1" x14ac:dyDescent="0.25">
      <c r="AW1244" s="35"/>
      <c r="AX1244" s="35"/>
      <c r="AY1244" s="35"/>
      <c r="AZ1244" s="35"/>
      <c r="BA1244" s="35"/>
      <c r="BB1244" s="35"/>
      <c r="BC1244" s="35"/>
      <c r="BD1244" s="35"/>
      <c r="BE1244" s="35"/>
      <c r="BF1244" s="35"/>
      <c r="BG1244" s="35"/>
      <c r="BH1244" s="35"/>
      <c r="BI1244" s="35"/>
      <c r="BJ1244" s="35"/>
      <c r="BK1244" s="35"/>
      <c r="BL1244" s="35"/>
      <c r="BM1244" s="161"/>
      <c r="BN1244" s="161"/>
      <c r="BO1244" s="161"/>
      <c r="BP1244" s="161"/>
      <c r="BQ1244" s="161"/>
      <c r="BR1244" s="161"/>
      <c r="BT1244" s="161"/>
      <c r="BU1244" s="161"/>
    </row>
    <row r="1245" spans="49:73" ht="44.25" customHeight="1" x14ac:dyDescent="0.25">
      <c r="AW1245" s="35"/>
      <c r="AX1245" s="35"/>
      <c r="AY1245" s="35"/>
      <c r="AZ1245" s="35"/>
      <c r="BA1245" s="35"/>
      <c r="BB1245" s="35"/>
      <c r="BC1245" s="35"/>
      <c r="BD1245" s="35"/>
      <c r="BE1245" s="35"/>
      <c r="BF1245" s="35"/>
      <c r="BG1245" s="35"/>
      <c r="BH1245" s="35"/>
      <c r="BI1245" s="35"/>
      <c r="BJ1245" s="35"/>
      <c r="BK1245" s="35"/>
      <c r="BL1245" s="35"/>
      <c r="BM1245" s="161"/>
      <c r="BN1245" s="161"/>
      <c r="BO1245" s="161"/>
      <c r="BP1245" s="161"/>
      <c r="BQ1245" s="161"/>
      <c r="BR1245" s="161"/>
      <c r="BT1245" s="161"/>
      <c r="BU1245" s="161"/>
    </row>
    <row r="1246" spans="49:73" ht="44.25" customHeight="1" x14ac:dyDescent="0.25">
      <c r="AW1246" s="35"/>
      <c r="AX1246" s="35"/>
      <c r="AY1246" s="35"/>
      <c r="AZ1246" s="35"/>
      <c r="BA1246" s="35"/>
      <c r="BB1246" s="35"/>
      <c r="BC1246" s="35"/>
      <c r="BD1246" s="35"/>
      <c r="BE1246" s="35"/>
      <c r="BF1246" s="35"/>
      <c r="BG1246" s="35"/>
      <c r="BH1246" s="35"/>
      <c r="BI1246" s="35"/>
      <c r="BJ1246" s="35"/>
      <c r="BK1246" s="35"/>
      <c r="BL1246" s="35"/>
      <c r="BM1246" s="161"/>
      <c r="BN1246" s="161"/>
      <c r="BO1246" s="161"/>
      <c r="BP1246" s="161"/>
      <c r="BQ1246" s="161"/>
      <c r="BR1246" s="161"/>
      <c r="BT1246" s="161"/>
      <c r="BU1246" s="161"/>
    </row>
    <row r="1247" spans="49:73" ht="44.25" customHeight="1" x14ac:dyDescent="0.25">
      <c r="AW1247" s="35"/>
      <c r="AX1247" s="35"/>
      <c r="AY1247" s="35"/>
      <c r="AZ1247" s="35"/>
      <c r="BA1247" s="35"/>
      <c r="BB1247" s="35"/>
      <c r="BC1247" s="35"/>
      <c r="BD1247" s="35"/>
      <c r="BE1247" s="35"/>
      <c r="BF1247" s="35"/>
      <c r="BG1247" s="35"/>
      <c r="BH1247" s="35"/>
      <c r="BI1247" s="35"/>
      <c r="BJ1247" s="35"/>
      <c r="BK1247" s="35"/>
      <c r="BL1247" s="35"/>
      <c r="BM1247" s="161"/>
      <c r="BN1247" s="161"/>
      <c r="BO1247" s="161"/>
      <c r="BP1247" s="161"/>
      <c r="BQ1247" s="161"/>
      <c r="BR1247" s="161"/>
      <c r="BT1247" s="161"/>
      <c r="BU1247" s="161"/>
    </row>
    <row r="1248" spans="49:73" ht="44.25" customHeight="1" x14ac:dyDescent="0.25">
      <c r="AW1248" s="35"/>
      <c r="AX1248" s="35"/>
      <c r="AY1248" s="35"/>
      <c r="AZ1248" s="35"/>
      <c r="BA1248" s="35"/>
      <c r="BB1248" s="35"/>
      <c r="BC1248" s="35"/>
      <c r="BD1248" s="35"/>
      <c r="BE1248" s="35"/>
      <c r="BF1248" s="35"/>
      <c r="BG1248" s="35"/>
      <c r="BH1248" s="35"/>
      <c r="BI1248" s="35"/>
      <c r="BJ1248" s="35"/>
      <c r="BK1248" s="35"/>
      <c r="BL1248" s="35"/>
      <c r="BM1248" s="161"/>
      <c r="BN1248" s="161"/>
      <c r="BO1248" s="161"/>
      <c r="BP1248" s="161"/>
      <c r="BQ1248" s="161"/>
      <c r="BR1248" s="161"/>
      <c r="BT1248" s="161"/>
      <c r="BU1248" s="161"/>
    </row>
    <row r="1249" spans="49:73" ht="44.25" customHeight="1" x14ac:dyDescent="0.25">
      <c r="AW1249" s="35"/>
      <c r="AX1249" s="35"/>
      <c r="AY1249" s="35"/>
      <c r="AZ1249" s="35"/>
      <c r="BA1249" s="35"/>
      <c r="BB1249" s="35"/>
      <c r="BC1249" s="35"/>
      <c r="BD1249" s="35"/>
      <c r="BE1249" s="35"/>
      <c r="BF1249" s="35"/>
      <c r="BG1249" s="35"/>
      <c r="BH1249" s="35"/>
      <c r="BI1249" s="35"/>
      <c r="BJ1249" s="35"/>
      <c r="BK1249" s="35"/>
      <c r="BL1249" s="35"/>
      <c r="BM1249" s="161"/>
      <c r="BN1249" s="161"/>
      <c r="BO1249" s="161"/>
      <c r="BP1249" s="161"/>
      <c r="BQ1249" s="161"/>
      <c r="BR1249" s="161"/>
      <c r="BT1249" s="161"/>
      <c r="BU1249" s="161"/>
    </row>
    <row r="1250" spans="49:73" ht="44.25" customHeight="1" x14ac:dyDescent="0.25">
      <c r="AW1250" s="35"/>
      <c r="AX1250" s="35"/>
      <c r="AY1250" s="35"/>
      <c r="AZ1250" s="35"/>
      <c r="BA1250" s="35"/>
      <c r="BB1250" s="35"/>
      <c r="BC1250" s="35"/>
      <c r="BD1250" s="35"/>
      <c r="BE1250" s="35"/>
      <c r="BF1250" s="35"/>
      <c r="BG1250" s="35"/>
      <c r="BH1250" s="35"/>
      <c r="BI1250" s="35"/>
      <c r="BJ1250" s="35"/>
      <c r="BK1250" s="35"/>
      <c r="BL1250" s="35"/>
      <c r="BM1250" s="161"/>
      <c r="BN1250" s="161"/>
      <c r="BO1250" s="161"/>
      <c r="BP1250" s="161"/>
      <c r="BQ1250" s="161"/>
      <c r="BR1250" s="161"/>
      <c r="BT1250" s="161"/>
      <c r="BU1250" s="161"/>
    </row>
    <row r="1251" spans="49:73" ht="44.25" customHeight="1" x14ac:dyDescent="0.25">
      <c r="AW1251" s="35"/>
      <c r="AX1251" s="35"/>
      <c r="AY1251" s="35"/>
      <c r="AZ1251" s="35"/>
      <c r="BA1251" s="35"/>
      <c r="BB1251" s="35"/>
      <c r="BC1251" s="35"/>
      <c r="BD1251" s="35"/>
      <c r="BE1251" s="35"/>
      <c r="BF1251" s="35"/>
      <c r="BG1251" s="35"/>
      <c r="BH1251" s="35"/>
      <c r="BI1251" s="35"/>
      <c r="BJ1251" s="35"/>
      <c r="BK1251" s="35"/>
      <c r="BL1251" s="35"/>
      <c r="BM1251" s="161"/>
      <c r="BN1251" s="161"/>
      <c r="BO1251" s="161"/>
      <c r="BP1251" s="161"/>
      <c r="BQ1251" s="161"/>
      <c r="BR1251" s="161"/>
      <c r="BT1251" s="161"/>
      <c r="BU1251" s="161"/>
    </row>
    <row r="1252" spans="49:73" ht="44.25" customHeight="1" x14ac:dyDescent="0.25">
      <c r="AW1252" s="35"/>
      <c r="AX1252" s="35"/>
      <c r="AY1252" s="35"/>
      <c r="AZ1252" s="35"/>
      <c r="BA1252" s="35"/>
      <c r="BB1252" s="35"/>
      <c r="BC1252" s="35"/>
      <c r="BD1252" s="35"/>
      <c r="BE1252" s="35"/>
      <c r="BF1252" s="35"/>
      <c r="BG1252" s="35"/>
      <c r="BH1252" s="35"/>
      <c r="BI1252" s="35"/>
      <c r="BJ1252" s="35"/>
      <c r="BK1252" s="35"/>
      <c r="BL1252" s="35"/>
      <c r="BM1252" s="161"/>
      <c r="BN1252" s="161"/>
      <c r="BO1252" s="161"/>
      <c r="BP1252" s="161"/>
      <c r="BQ1252" s="161"/>
      <c r="BR1252" s="161"/>
      <c r="BT1252" s="161"/>
      <c r="BU1252" s="161"/>
    </row>
    <row r="1253" spans="49:73" ht="44.25" customHeight="1" x14ac:dyDescent="0.25">
      <c r="AW1253" s="35"/>
      <c r="AX1253" s="35"/>
      <c r="AY1253" s="35"/>
      <c r="AZ1253" s="35"/>
      <c r="BA1253" s="35"/>
      <c r="BB1253" s="35"/>
      <c r="BC1253" s="35"/>
      <c r="BD1253" s="35"/>
      <c r="BE1253" s="35"/>
      <c r="BF1253" s="35"/>
      <c r="BG1253" s="35"/>
      <c r="BH1253" s="35"/>
      <c r="BI1253" s="35"/>
      <c r="BJ1253" s="35"/>
      <c r="BK1253" s="35"/>
      <c r="BL1253" s="35"/>
      <c r="BM1253" s="161"/>
      <c r="BN1253" s="161"/>
      <c r="BO1253" s="161"/>
      <c r="BP1253" s="161"/>
      <c r="BQ1253" s="161"/>
      <c r="BR1253" s="161"/>
      <c r="BT1253" s="161"/>
      <c r="BU1253" s="161"/>
    </row>
    <row r="1254" spans="49:73" ht="44.25" customHeight="1" x14ac:dyDescent="0.25">
      <c r="AW1254" s="35"/>
      <c r="AX1254" s="35"/>
      <c r="AY1254" s="35"/>
      <c r="AZ1254" s="35"/>
      <c r="BA1254" s="35"/>
      <c r="BB1254" s="35"/>
      <c r="BC1254" s="35"/>
      <c r="BD1254" s="35"/>
      <c r="BE1254" s="35"/>
      <c r="BF1254" s="35"/>
      <c r="BG1254" s="35"/>
      <c r="BH1254" s="35"/>
      <c r="BI1254" s="35"/>
      <c r="BJ1254" s="35"/>
      <c r="BK1254" s="35"/>
      <c r="BL1254" s="35"/>
      <c r="BM1254" s="161"/>
      <c r="BN1254" s="161"/>
      <c r="BO1254" s="161"/>
      <c r="BP1254" s="161"/>
      <c r="BQ1254" s="161"/>
      <c r="BR1254" s="161"/>
      <c r="BT1254" s="161"/>
      <c r="BU1254" s="161"/>
    </row>
    <row r="1255" spans="49:73" ht="44.25" customHeight="1" x14ac:dyDescent="0.25">
      <c r="AW1255" s="35"/>
      <c r="AX1255" s="35"/>
      <c r="AY1255" s="35"/>
      <c r="AZ1255" s="35"/>
      <c r="BA1255" s="35"/>
      <c r="BB1255" s="35"/>
      <c r="BC1255" s="35"/>
      <c r="BD1255" s="35"/>
      <c r="BE1255" s="35"/>
      <c r="BF1255" s="35"/>
      <c r="BG1255" s="35"/>
      <c r="BH1255" s="35"/>
      <c r="BI1255" s="35"/>
      <c r="BJ1255" s="35"/>
      <c r="BK1255" s="35"/>
      <c r="BL1255" s="35"/>
      <c r="BM1255" s="161"/>
      <c r="BN1255" s="161"/>
      <c r="BO1255" s="161"/>
      <c r="BP1255" s="161"/>
      <c r="BQ1255" s="161"/>
      <c r="BR1255" s="161"/>
      <c r="BT1255" s="161"/>
      <c r="BU1255" s="161"/>
    </row>
    <row r="1256" spans="49:73" ht="44.25" customHeight="1" x14ac:dyDescent="0.25">
      <c r="AW1256" s="35"/>
      <c r="AX1256" s="35"/>
      <c r="AY1256" s="35"/>
      <c r="AZ1256" s="35"/>
      <c r="BA1256" s="35"/>
      <c r="BB1256" s="35"/>
      <c r="BC1256" s="35"/>
      <c r="BD1256" s="35"/>
      <c r="BE1256" s="35"/>
      <c r="BF1256" s="35"/>
      <c r="BG1256" s="35"/>
      <c r="BH1256" s="35"/>
      <c r="BI1256" s="35"/>
      <c r="BJ1256" s="35"/>
      <c r="BK1256" s="35"/>
      <c r="BL1256" s="35"/>
      <c r="BM1256" s="161"/>
      <c r="BN1256" s="161"/>
      <c r="BO1256" s="161"/>
      <c r="BP1256" s="161"/>
      <c r="BQ1256" s="161"/>
      <c r="BR1256" s="161"/>
      <c r="BT1256" s="161"/>
      <c r="BU1256" s="161"/>
    </row>
    <row r="1257" spans="49:73" ht="44.25" customHeight="1" x14ac:dyDescent="0.25">
      <c r="AW1257" s="35"/>
      <c r="AX1257" s="35"/>
      <c r="AY1257" s="35"/>
      <c r="AZ1257" s="35"/>
      <c r="BA1257" s="35"/>
      <c r="BB1257" s="35"/>
      <c r="BC1257" s="35"/>
      <c r="BD1257" s="35"/>
      <c r="BE1257" s="35"/>
      <c r="BF1257" s="35"/>
      <c r="BG1257" s="35"/>
      <c r="BH1257" s="35"/>
      <c r="BI1257" s="35"/>
      <c r="BJ1257" s="35"/>
      <c r="BK1257" s="35"/>
      <c r="BL1257" s="35"/>
      <c r="BM1257" s="161"/>
      <c r="BN1257" s="161"/>
      <c r="BO1257" s="161"/>
      <c r="BP1257" s="161"/>
      <c r="BQ1257" s="161"/>
      <c r="BR1257" s="161"/>
      <c r="BT1257" s="161"/>
      <c r="BU1257" s="161"/>
    </row>
    <row r="1258" spans="49:73" ht="44.25" customHeight="1" x14ac:dyDescent="0.25">
      <c r="AW1258" s="35"/>
      <c r="AX1258" s="35"/>
      <c r="AY1258" s="35"/>
      <c r="AZ1258" s="35"/>
      <c r="BA1258" s="35"/>
      <c r="BB1258" s="35"/>
      <c r="BC1258" s="35"/>
      <c r="BD1258" s="35"/>
      <c r="BE1258" s="35"/>
      <c r="BF1258" s="35"/>
      <c r="BG1258" s="35"/>
      <c r="BH1258" s="35"/>
      <c r="BI1258" s="35"/>
      <c r="BJ1258" s="35"/>
      <c r="BK1258" s="35"/>
      <c r="BL1258" s="35"/>
      <c r="BM1258" s="161"/>
      <c r="BN1258" s="161"/>
      <c r="BO1258" s="161"/>
      <c r="BP1258" s="161"/>
      <c r="BQ1258" s="161"/>
      <c r="BR1258" s="161"/>
      <c r="BT1258" s="161"/>
      <c r="BU1258" s="161"/>
    </row>
    <row r="1259" spans="49:73" ht="44.25" customHeight="1" x14ac:dyDescent="0.25">
      <c r="AW1259" s="35"/>
      <c r="AX1259" s="35"/>
      <c r="AY1259" s="35"/>
      <c r="AZ1259" s="35"/>
      <c r="BA1259" s="35"/>
      <c r="BB1259" s="35"/>
      <c r="BC1259" s="35"/>
      <c r="BD1259" s="35"/>
      <c r="BE1259" s="35"/>
      <c r="BF1259" s="35"/>
      <c r="BG1259" s="35"/>
      <c r="BH1259" s="35"/>
      <c r="BI1259" s="35"/>
      <c r="BJ1259" s="35"/>
      <c r="BK1259" s="35"/>
      <c r="BL1259" s="35"/>
      <c r="BM1259" s="161"/>
      <c r="BN1259" s="161"/>
      <c r="BO1259" s="161"/>
      <c r="BP1259" s="161"/>
      <c r="BQ1259" s="161"/>
      <c r="BR1259" s="161"/>
      <c r="BT1259" s="161"/>
      <c r="BU1259" s="161"/>
    </row>
    <row r="1260" spans="49:73" ht="44.25" customHeight="1" x14ac:dyDescent="0.25">
      <c r="AW1260" s="35"/>
      <c r="AX1260" s="35"/>
      <c r="AY1260" s="35"/>
      <c r="AZ1260" s="35"/>
      <c r="BA1260" s="35"/>
      <c r="BB1260" s="35"/>
      <c r="BC1260" s="35"/>
      <c r="BD1260" s="35"/>
      <c r="BE1260" s="35"/>
      <c r="BF1260" s="35"/>
      <c r="BG1260" s="35"/>
      <c r="BH1260" s="35"/>
      <c r="BI1260" s="35"/>
      <c r="BJ1260" s="35"/>
      <c r="BK1260" s="35"/>
      <c r="BL1260" s="35"/>
      <c r="BM1260" s="161"/>
      <c r="BN1260" s="161"/>
      <c r="BO1260" s="161"/>
      <c r="BP1260" s="161"/>
      <c r="BQ1260" s="161"/>
      <c r="BR1260" s="161"/>
      <c r="BT1260" s="161"/>
      <c r="BU1260" s="161"/>
    </row>
    <row r="1261" spans="49:73" ht="44.25" customHeight="1" x14ac:dyDescent="0.25">
      <c r="AW1261" s="35"/>
      <c r="AX1261" s="35"/>
      <c r="AY1261" s="35"/>
      <c r="AZ1261" s="35"/>
      <c r="BA1261" s="35"/>
      <c r="BB1261" s="35"/>
      <c r="BC1261" s="35"/>
      <c r="BD1261" s="35"/>
      <c r="BE1261" s="35"/>
      <c r="BF1261" s="35"/>
      <c r="BG1261" s="35"/>
      <c r="BH1261" s="35"/>
      <c r="BI1261" s="35"/>
      <c r="BJ1261" s="35"/>
      <c r="BK1261" s="35"/>
      <c r="BL1261" s="35"/>
      <c r="BM1261" s="161"/>
      <c r="BN1261" s="161"/>
      <c r="BO1261" s="161"/>
      <c r="BP1261" s="161"/>
      <c r="BQ1261" s="161"/>
      <c r="BR1261" s="161"/>
      <c r="BT1261" s="161"/>
      <c r="BU1261" s="161"/>
    </row>
    <row r="1262" spans="49:73" ht="44.25" customHeight="1" x14ac:dyDescent="0.25">
      <c r="AW1262" s="35"/>
      <c r="AX1262" s="35"/>
      <c r="AY1262" s="35"/>
      <c r="AZ1262" s="35"/>
      <c r="BA1262" s="35"/>
      <c r="BB1262" s="35"/>
      <c r="BC1262" s="35"/>
      <c r="BD1262" s="35"/>
      <c r="BE1262" s="35"/>
      <c r="BF1262" s="35"/>
      <c r="BG1262" s="35"/>
      <c r="BH1262" s="35"/>
      <c r="BI1262" s="35"/>
      <c r="BJ1262" s="35"/>
      <c r="BK1262" s="35"/>
      <c r="BL1262" s="35"/>
      <c r="BM1262" s="161"/>
      <c r="BN1262" s="161"/>
      <c r="BO1262" s="161"/>
      <c r="BP1262" s="161"/>
      <c r="BQ1262" s="161"/>
      <c r="BR1262" s="161"/>
      <c r="BT1262" s="161"/>
      <c r="BU1262" s="161"/>
    </row>
    <row r="1263" spans="49:73" ht="44.25" customHeight="1" x14ac:dyDescent="0.25">
      <c r="AW1263" s="35"/>
      <c r="AX1263" s="35"/>
      <c r="AY1263" s="35"/>
      <c r="AZ1263" s="35"/>
      <c r="BA1263" s="35"/>
      <c r="BB1263" s="35"/>
      <c r="BC1263" s="35"/>
      <c r="BD1263" s="35"/>
      <c r="BE1263" s="35"/>
      <c r="BF1263" s="35"/>
      <c r="BG1263" s="35"/>
      <c r="BH1263" s="35"/>
      <c r="BI1263" s="35"/>
      <c r="BJ1263" s="35"/>
      <c r="BK1263" s="35"/>
      <c r="BL1263" s="35"/>
      <c r="BM1263" s="161"/>
      <c r="BN1263" s="161"/>
      <c r="BO1263" s="161"/>
      <c r="BP1263" s="161"/>
      <c r="BQ1263" s="161"/>
      <c r="BR1263" s="161"/>
      <c r="BT1263" s="161"/>
      <c r="BU1263" s="161"/>
    </row>
    <row r="1264" spans="49:73" ht="44.25" customHeight="1" x14ac:dyDescent="0.25">
      <c r="AW1264" s="35"/>
      <c r="AX1264" s="35"/>
      <c r="AY1264" s="35"/>
      <c r="AZ1264" s="35"/>
      <c r="BA1264" s="35"/>
      <c r="BB1264" s="35"/>
      <c r="BC1264" s="35"/>
      <c r="BD1264" s="35"/>
      <c r="BE1264" s="35"/>
      <c r="BF1264" s="35"/>
      <c r="BG1264" s="35"/>
      <c r="BH1264" s="35"/>
      <c r="BI1264" s="35"/>
      <c r="BJ1264" s="35"/>
      <c r="BK1264" s="35"/>
      <c r="BL1264" s="35"/>
      <c r="BM1264" s="161"/>
      <c r="BN1264" s="161"/>
      <c r="BO1264" s="161"/>
      <c r="BP1264" s="161"/>
      <c r="BQ1264" s="161"/>
      <c r="BR1264" s="161"/>
      <c r="BT1264" s="161"/>
      <c r="BU1264" s="161"/>
    </row>
    <row r="1265" spans="49:73" ht="44.25" customHeight="1" x14ac:dyDescent="0.25">
      <c r="AW1265" s="35"/>
      <c r="AX1265" s="35"/>
      <c r="AY1265" s="35"/>
      <c r="AZ1265" s="35"/>
      <c r="BA1265" s="35"/>
      <c r="BB1265" s="35"/>
      <c r="BC1265" s="35"/>
      <c r="BD1265" s="35"/>
      <c r="BE1265" s="35"/>
      <c r="BF1265" s="35"/>
      <c r="BG1265" s="35"/>
      <c r="BH1265" s="35"/>
      <c r="BI1265" s="35"/>
      <c r="BJ1265" s="35"/>
      <c r="BK1265" s="35"/>
      <c r="BL1265" s="35"/>
      <c r="BM1265" s="161"/>
      <c r="BN1265" s="161"/>
      <c r="BO1265" s="161"/>
      <c r="BP1265" s="161"/>
      <c r="BQ1265" s="161"/>
      <c r="BR1265" s="161"/>
      <c r="BT1265" s="161"/>
      <c r="BU1265" s="161"/>
    </row>
    <row r="1266" spans="49:73" ht="44.25" customHeight="1" x14ac:dyDescent="0.25">
      <c r="AW1266" s="35"/>
      <c r="AX1266" s="35"/>
      <c r="AY1266" s="35"/>
      <c r="AZ1266" s="35"/>
      <c r="BA1266" s="35"/>
      <c r="BB1266" s="35"/>
      <c r="BC1266" s="35"/>
      <c r="BD1266" s="35"/>
      <c r="BE1266" s="35"/>
      <c r="BF1266" s="35"/>
      <c r="BG1266" s="35"/>
      <c r="BH1266" s="35"/>
      <c r="BI1266" s="35"/>
      <c r="BJ1266" s="35"/>
      <c r="BK1266" s="35"/>
      <c r="BL1266" s="35"/>
      <c r="BM1266" s="161"/>
      <c r="BN1266" s="161"/>
      <c r="BO1266" s="161"/>
      <c r="BP1266" s="161"/>
      <c r="BQ1266" s="161"/>
      <c r="BR1266" s="161"/>
      <c r="BT1266" s="161"/>
      <c r="BU1266" s="161"/>
    </row>
    <row r="1267" spans="49:73" ht="44.25" customHeight="1" x14ac:dyDescent="0.25">
      <c r="AW1267" s="35"/>
      <c r="AX1267" s="35"/>
      <c r="AY1267" s="35"/>
      <c r="AZ1267" s="35"/>
      <c r="BA1267" s="35"/>
      <c r="BB1267" s="35"/>
      <c r="BC1267" s="35"/>
      <c r="BD1267" s="35"/>
      <c r="BE1267" s="35"/>
      <c r="BF1267" s="35"/>
      <c r="BG1267" s="35"/>
      <c r="BH1267" s="35"/>
      <c r="BI1267" s="35"/>
      <c r="BJ1267" s="35"/>
      <c r="BK1267" s="35"/>
      <c r="BL1267" s="35"/>
      <c r="BM1267" s="161"/>
      <c r="BN1267" s="161"/>
      <c r="BO1267" s="161"/>
      <c r="BP1267" s="161"/>
      <c r="BQ1267" s="161"/>
      <c r="BR1267" s="161"/>
      <c r="BT1267" s="161"/>
      <c r="BU1267" s="161"/>
    </row>
    <row r="1268" spans="49:73" ht="44.25" customHeight="1" x14ac:dyDescent="0.25">
      <c r="AW1268" s="35"/>
      <c r="AX1268" s="35"/>
      <c r="AY1268" s="35"/>
      <c r="AZ1268" s="35"/>
      <c r="BA1268" s="35"/>
      <c r="BB1268" s="35"/>
      <c r="BC1268" s="35"/>
      <c r="BD1268" s="35"/>
      <c r="BE1268" s="35"/>
      <c r="BF1268" s="35"/>
      <c r="BG1268" s="35"/>
      <c r="BH1268" s="35"/>
      <c r="BI1268" s="35"/>
      <c r="BJ1268" s="35"/>
      <c r="BK1268" s="35"/>
      <c r="BL1268" s="35"/>
      <c r="BM1268" s="161"/>
      <c r="BN1268" s="161"/>
      <c r="BO1268" s="161"/>
      <c r="BP1268" s="161"/>
      <c r="BQ1268" s="161"/>
      <c r="BR1268" s="161"/>
      <c r="BT1268" s="161"/>
      <c r="BU1268" s="161"/>
    </row>
    <row r="1269" spans="49:73" ht="44.25" customHeight="1" x14ac:dyDescent="0.25">
      <c r="AW1269" s="35"/>
      <c r="AX1269" s="35"/>
      <c r="AY1269" s="35"/>
      <c r="AZ1269" s="35"/>
      <c r="BA1269" s="35"/>
      <c r="BB1269" s="35"/>
      <c r="BC1269" s="35"/>
      <c r="BD1269" s="35"/>
      <c r="BE1269" s="35"/>
      <c r="BF1269" s="35"/>
      <c r="BG1269" s="35"/>
      <c r="BH1269" s="35"/>
      <c r="BI1269" s="35"/>
      <c r="BJ1269" s="35"/>
      <c r="BK1269" s="35"/>
      <c r="BL1269" s="35"/>
      <c r="BM1269" s="161"/>
      <c r="BN1269" s="161"/>
      <c r="BO1269" s="161"/>
      <c r="BP1269" s="161"/>
      <c r="BQ1269" s="161"/>
      <c r="BR1269" s="161"/>
      <c r="BT1269" s="161"/>
      <c r="BU1269" s="161"/>
    </row>
    <row r="1270" spans="49:73" ht="44.25" customHeight="1" x14ac:dyDescent="0.25">
      <c r="AW1270" s="35"/>
      <c r="AX1270" s="35"/>
      <c r="AY1270" s="35"/>
      <c r="AZ1270" s="35"/>
      <c r="BA1270" s="35"/>
      <c r="BB1270" s="35"/>
      <c r="BC1270" s="35"/>
      <c r="BD1270" s="35"/>
      <c r="BE1270" s="35"/>
      <c r="BF1270" s="35"/>
      <c r="BG1270" s="35"/>
      <c r="BH1270" s="35"/>
      <c r="BI1270" s="35"/>
      <c r="BJ1270" s="35"/>
      <c r="BK1270" s="35"/>
      <c r="BL1270" s="35"/>
      <c r="BM1270" s="161"/>
      <c r="BN1270" s="161"/>
      <c r="BO1270" s="161"/>
      <c r="BP1270" s="161"/>
      <c r="BQ1270" s="161"/>
      <c r="BR1270" s="161"/>
      <c r="BT1270" s="161"/>
      <c r="BU1270" s="161"/>
    </row>
    <row r="1271" spans="49:73" ht="44.25" customHeight="1" x14ac:dyDescent="0.25">
      <c r="AW1271" s="35"/>
      <c r="AX1271" s="35"/>
      <c r="AY1271" s="35"/>
      <c r="AZ1271" s="35"/>
      <c r="BA1271" s="35"/>
      <c r="BB1271" s="35"/>
      <c r="BC1271" s="35"/>
      <c r="BD1271" s="35"/>
      <c r="BE1271" s="35"/>
      <c r="BF1271" s="35"/>
      <c r="BG1271" s="35"/>
      <c r="BH1271" s="35"/>
      <c r="BI1271" s="35"/>
      <c r="BJ1271" s="35"/>
      <c r="BK1271" s="35"/>
      <c r="BL1271" s="35"/>
      <c r="BM1271" s="161"/>
      <c r="BN1271" s="161"/>
      <c r="BO1271" s="161"/>
      <c r="BP1271" s="161"/>
      <c r="BQ1271" s="161"/>
      <c r="BR1271" s="161"/>
      <c r="BT1271" s="161"/>
      <c r="BU1271" s="161"/>
    </row>
    <row r="1272" spans="49:73" ht="44.25" customHeight="1" x14ac:dyDescent="0.25">
      <c r="AW1272" s="35"/>
      <c r="AX1272" s="35"/>
      <c r="AY1272" s="35"/>
      <c r="AZ1272" s="35"/>
      <c r="BA1272" s="35"/>
      <c r="BB1272" s="35"/>
      <c r="BC1272" s="35"/>
      <c r="BD1272" s="35"/>
      <c r="BE1272" s="35"/>
      <c r="BF1272" s="35"/>
      <c r="BG1272" s="35"/>
      <c r="BH1272" s="35"/>
      <c r="BI1272" s="35"/>
      <c r="BJ1272" s="35"/>
      <c r="BK1272" s="35"/>
      <c r="BL1272" s="35"/>
      <c r="BM1272" s="161"/>
      <c r="BN1272" s="161"/>
      <c r="BO1272" s="161"/>
      <c r="BP1272" s="161"/>
      <c r="BQ1272" s="161"/>
      <c r="BR1272" s="161"/>
      <c r="BT1272" s="161"/>
      <c r="BU1272" s="161"/>
    </row>
    <row r="1273" spans="49:73" ht="44.25" customHeight="1" x14ac:dyDescent="0.25">
      <c r="AW1273" s="35"/>
      <c r="AX1273" s="35"/>
      <c r="AY1273" s="35"/>
      <c r="AZ1273" s="35"/>
      <c r="BA1273" s="35"/>
      <c r="BB1273" s="35"/>
      <c r="BC1273" s="35"/>
      <c r="BD1273" s="35"/>
      <c r="BE1273" s="35"/>
      <c r="BF1273" s="35"/>
      <c r="BG1273" s="35"/>
      <c r="BH1273" s="35"/>
      <c r="BI1273" s="35"/>
      <c r="BJ1273" s="35"/>
      <c r="BK1273" s="35"/>
      <c r="BL1273" s="35"/>
      <c r="BM1273" s="161"/>
      <c r="BN1273" s="161"/>
      <c r="BO1273" s="161"/>
      <c r="BP1273" s="161"/>
      <c r="BQ1273" s="161"/>
      <c r="BR1273" s="161"/>
      <c r="BT1273" s="161"/>
      <c r="BU1273" s="161"/>
    </row>
    <row r="1274" spans="49:73" ht="44.25" customHeight="1" x14ac:dyDescent="0.25">
      <c r="AW1274" s="35"/>
      <c r="AX1274" s="35"/>
      <c r="AY1274" s="35"/>
      <c r="AZ1274" s="35"/>
      <c r="BA1274" s="35"/>
      <c r="BB1274" s="35"/>
      <c r="BC1274" s="35"/>
      <c r="BD1274" s="35"/>
      <c r="BE1274" s="35"/>
      <c r="BF1274" s="35"/>
      <c r="BG1274" s="35"/>
      <c r="BH1274" s="35"/>
      <c r="BI1274" s="35"/>
      <c r="BJ1274" s="35"/>
      <c r="BK1274" s="35"/>
      <c r="BL1274" s="35"/>
      <c r="BM1274" s="161"/>
      <c r="BN1274" s="161"/>
      <c r="BO1274" s="161"/>
      <c r="BP1274" s="161"/>
      <c r="BQ1274" s="161"/>
      <c r="BR1274" s="161"/>
      <c r="BT1274" s="161"/>
      <c r="BU1274" s="161"/>
    </row>
    <row r="1275" spans="49:73" ht="44.25" customHeight="1" x14ac:dyDescent="0.25">
      <c r="AW1275" s="35"/>
      <c r="AX1275" s="35"/>
      <c r="AY1275" s="35"/>
      <c r="AZ1275" s="35"/>
      <c r="BA1275" s="35"/>
      <c r="BB1275" s="35"/>
      <c r="BC1275" s="35"/>
      <c r="BD1275" s="35"/>
      <c r="BE1275" s="35"/>
      <c r="BF1275" s="35"/>
      <c r="BG1275" s="35"/>
      <c r="BH1275" s="35"/>
      <c r="BI1275" s="35"/>
      <c r="BJ1275" s="35"/>
      <c r="BK1275" s="35"/>
      <c r="BL1275" s="35"/>
      <c r="BM1275" s="161"/>
      <c r="BN1275" s="161"/>
      <c r="BO1275" s="161"/>
      <c r="BP1275" s="161"/>
      <c r="BQ1275" s="161"/>
      <c r="BR1275" s="161"/>
      <c r="BT1275" s="161"/>
      <c r="BU1275" s="161"/>
    </row>
    <row r="1276" spans="49:73" ht="44.25" customHeight="1" x14ac:dyDescent="0.25">
      <c r="AW1276" s="35"/>
      <c r="AX1276" s="35"/>
      <c r="AY1276" s="35"/>
      <c r="AZ1276" s="35"/>
      <c r="BA1276" s="35"/>
      <c r="BB1276" s="35"/>
      <c r="BC1276" s="35"/>
      <c r="BD1276" s="35"/>
      <c r="BE1276" s="35"/>
      <c r="BF1276" s="35"/>
      <c r="BG1276" s="35"/>
      <c r="BH1276" s="35"/>
      <c r="BI1276" s="35"/>
      <c r="BJ1276" s="35"/>
      <c r="BK1276" s="35"/>
      <c r="BL1276" s="35"/>
      <c r="BM1276" s="161"/>
      <c r="BN1276" s="161"/>
      <c r="BO1276" s="161"/>
      <c r="BP1276" s="161"/>
      <c r="BQ1276" s="161"/>
      <c r="BR1276" s="161"/>
      <c r="BT1276" s="161"/>
      <c r="BU1276" s="161"/>
    </row>
    <row r="1277" spans="49:73" ht="44.25" customHeight="1" x14ac:dyDescent="0.25">
      <c r="AW1277" s="35"/>
      <c r="AX1277" s="35"/>
      <c r="AY1277" s="35"/>
      <c r="AZ1277" s="35"/>
      <c r="BA1277" s="35"/>
      <c r="BB1277" s="35"/>
      <c r="BC1277" s="35"/>
      <c r="BD1277" s="35"/>
      <c r="BE1277" s="35"/>
      <c r="BF1277" s="35"/>
      <c r="BG1277" s="35"/>
      <c r="BH1277" s="35"/>
      <c r="BI1277" s="35"/>
      <c r="BJ1277" s="35"/>
      <c r="BK1277" s="35"/>
      <c r="BL1277" s="35"/>
      <c r="BM1277" s="161"/>
      <c r="BN1277" s="161"/>
      <c r="BO1277" s="161"/>
      <c r="BP1277" s="161"/>
      <c r="BQ1277" s="161"/>
      <c r="BR1277" s="161"/>
      <c r="BT1277" s="161"/>
      <c r="BU1277" s="161"/>
    </row>
    <row r="1278" spans="49:73" ht="44.25" customHeight="1" x14ac:dyDescent="0.25">
      <c r="AW1278" s="35"/>
      <c r="AX1278" s="35"/>
      <c r="AY1278" s="35"/>
      <c r="AZ1278" s="35"/>
      <c r="BA1278" s="35"/>
      <c r="BB1278" s="35"/>
      <c r="BC1278" s="35"/>
      <c r="BD1278" s="35"/>
      <c r="BE1278" s="35"/>
      <c r="BF1278" s="35"/>
      <c r="BG1278" s="35"/>
      <c r="BH1278" s="35"/>
      <c r="BI1278" s="35"/>
      <c r="BJ1278" s="35"/>
      <c r="BK1278" s="35"/>
      <c r="BL1278" s="35"/>
      <c r="BM1278" s="161"/>
      <c r="BN1278" s="161"/>
      <c r="BO1278" s="161"/>
      <c r="BP1278" s="161"/>
      <c r="BQ1278" s="161"/>
      <c r="BR1278" s="161"/>
      <c r="BT1278" s="161"/>
      <c r="BU1278" s="161"/>
    </row>
    <row r="1279" spans="49:73" ht="44.25" customHeight="1" x14ac:dyDescent="0.25">
      <c r="AW1279" s="35"/>
      <c r="AX1279" s="35"/>
      <c r="AY1279" s="35"/>
      <c r="AZ1279" s="35"/>
      <c r="BA1279" s="35"/>
      <c r="BB1279" s="35"/>
      <c r="BC1279" s="35"/>
      <c r="BD1279" s="35"/>
      <c r="BE1279" s="35"/>
      <c r="BF1279" s="35"/>
      <c r="BG1279" s="35"/>
      <c r="BH1279" s="35"/>
      <c r="BI1279" s="35"/>
      <c r="BJ1279" s="35"/>
      <c r="BK1279" s="35"/>
      <c r="BL1279" s="35"/>
      <c r="BM1279" s="161"/>
      <c r="BN1279" s="161"/>
      <c r="BO1279" s="161"/>
      <c r="BP1279" s="161"/>
      <c r="BQ1279" s="161"/>
      <c r="BR1279" s="161"/>
      <c r="BT1279" s="161"/>
      <c r="BU1279" s="161"/>
    </row>
    <row r="1280" spans="49:73" ht="44.25" customHeight="1" x14ac:dyDescent="0.25">
      <c r="AW1280" s="35"/>
      <c r="AX1280" s="35"/>
      <c r="AY1280" s="35"/>
      <c r="AZ1280" s="35"/>
      <c r="BA1280" s="35"/>
      <c r="BB1280" s="35"/>
      <c r="BC1280" s="35"/>
      <c r="BD1280" s="35"/>
      <c r="BE1280" s="35"/>
      <c r="BF1280" s="35"/>
      <c r="BG1280" s="35"/>
      <c r="BH1280" s="35"/>
      <c r="BI1280" s="35"/>
      <c r="BJ1280" s="35"/>
      <c r="BK1280" s="35"/>
      <c r="BL1280" s="35"/>
      <c r="BM1280" s="161"/>
      <c r="BN1280" s="161"/>
      <c r="BO1280" s="161"/>
      <c r="BP1280" s="161"/>
      <c r="BQ1280" s="161"/>
      <c r="BR1280" s="161"/>
      <c r="BT1280" s="161"/>
      <c r="BU1280" s="161"/>
    </row>
    <row r="1281" spans="49:73" ht="44.25" customHeight="1" x14ac:dyDescent="0.25">
      <c r="AW1281" s="35"/>
      <c r="AX1281" s="35"/>
      <c r="AY1281" s="35"/>
      <c r="AZ1281" s="35"/>
      <c r="BA1281" s="35"/>
      <c r="BB1281" s="35"/>
      <c r="BC1281" s="35"/>
      <c r="BD1281" s="35"/>
      <c r="BE1281" s="35"/>
      <c r="BF1281" s="35"/>
      <c r="BG1281" s="35"/>
      <c r="BH1281" s="35"/>
      <c r="BI1281" s="35"/>
      <c r="BJ1281" s="35"/>
      <c r="BK1281" s="35"/>
      <c r="BL1281" s="35"/>
      <c r="BM1281" s="161"/>
      <c r="BN1281" s="161"/>
      <c r="BO1281" s="161"/>
      <c r="BP1281" s="161"/>
      <c r="BQ1281" s="161"/>
      <c r="BR1281" s="161"/>
      <c r="BT1281" s="161"/>
      <c r="BU1281" s="161"/>
    </row>
    <row r="1282" spans="49:73" ht="44.25" customHeight="1" x14ac:dyDescent="0.25">
      <c r="AW1282" s="35"/>
      <c r="AX1282" s="35"/>
      <c r="AY1282" s="35"/>
      <c r="AZ1282" s="35"/>
      <c r="BA1282" s="35"/>
      <c r="BB1282" s="35"/>
      <c r="BC1282" s="35"/>
      <c r="BD1282" s="35"/>
      <c r="BE1282" s="35"/>
      <c r="BF1282" s="35"/>
      <c r="BG1282" s="35"/>
      <c r="BH1282" s="35"/>
      <c r="BI1282" s="35"/>
      <c r="BJ1282" s="35"/>
      <c r="BK1282" s="35"/>
      <c r="BL1282" s="35"/>
      <c r="BM1282" s="161"/>
      <c r="BN1282" s="161"/>
      <c r="BO1282" s="161"/>
      <c r="BP1282" s="161"/>
      <c r="BQ1282" s="161"/>
      <c r="BR1282" s="161"/>
      <c r="BT1282" s="161"/>
      <c r="BU1282" s="161"/>
    </row>
    <row r="1283" spans="49:73" ht="44.25" customHeight="1" x14ac:dyDescent="0.25">
      <c r="AW1283" s="35"/>
      <c r="AX1283" s="35"/>
      <c r="AY1283" s="35"/>
      <c r="AZ1283" s="35"/>
      <c r="BA1283" s="35"/>
      <c r="BB1283" s="35"/>
      <c r="BC1283" s="35"/>
      <c r="BD1283" s="35"/>
      <c r="BE1283" s="35"/>
      <c r="BF1283" s="35"/>
      <c r="BG1283" s="35"/>
      <c r="BH1283" s="35"/>
      <c r="BI1283" s="35"/>
      <c r="BJ1283" s="35"/>
      <c r="BK1283" s="35"/>
      <c r="BL1283" s="35"/>
      <c r="BM1283" s="161"/>
      <c r="BN1283" s="161"/>
      <c r="BO1283" s="161"/>
      <c r="BP1283" s="161"/>
      <c r="BQ1283" s="161"/>
      <c r="BR1283" s="161"/>
      <c r="BT1283" s="161"/>
      <c r="BU1283" s="161"/>
    </row>
    <row r="1284" spans="49:73" ht="44.25" customHeight="1" x14ac:dyDescent="0.25">
      <c r="AW1284" s="35"/>
      <c r="AX1284" s="35"/>
      <c r="AY1284" s="35"/>
      <c r="AZ1284" s="35"/>
      <c r="BA1284" s="35"/>
      <c r="BB1284" s="35"/>
      <c r="BC1284" s="35"/>
      <c r="BD1284" s="35"/>
      <c r="BE1284" s="35"/>
      <c r="BF1284" s="35"/>
      <c r="BG1284" s="35"/>
      <c r="BH1284" s="35"/>
      <c r="BI1284" s="35"/>
      <c r="BJ1284" s="35"/>
      <c r="BK1284" s="35"/>
      <c r="BL1284" s="35"/>
      <c r="BM1284" s="161"/>
      <c r="BN1284" s="161"/>
      <c r="BO1284" s="161"/>
      <c r="BP1284" s="161"/>
      <c r="BQ1284" s="161"/>
      <c r="BR1284" s="161"/>
      <c r="BT1284" s="161"/>
      <c r="BU1284" s="161"/>
    </row>
    <row r="1285" spans="49:73" ht="44.25" customHeight="1" x14ac:dyDescent="0.25">
      <c r="AW1285" s="35"/>
      <c r="AX1285" s="35"/>
      <c r="AY1285" s="35"/>
      <c r="AZ1285" s="35"/>
      <c r="BA1285" s="35"/>
      <c r="BB1285" s="35"/>
      <c r="BC1285" s="35"/>
      <c r="BD1285" s="35"/>
      <c r="BE1285" s="35"/>
      <c r="BF1285" s="35"/>
      <c r="BG1285" s="35"/>
      <c r="BH1285" s="35"/>
      <c r="BI1285" s="35"/>
      <c r="BJ1285" s="35"/>
      <c r="BK1285" s="35"/>
      <c r="BL1285" s="35"/>
      <c r="BM1285" s="161"/>
      <c r="BN1285" s="161"/>
      <c r="BO1285" s="161"/>
      <c r="BP1285" s="161"/>
      <c r="BQ1285" s="161"/>
      <c r="BR1285" s="161"/>
      <c r="BT1285" s="161"/>
      <c r="BU1285" s="161"/>
    </row>
    <row r="1286" spans="49:73" ht="44.25" customHeight="1" x14ac:dyDescent="0.25">
      <c r="AW1286" s="35"/>
      <c r="AX1286" s="35"/>
      <c r="AY1286" s="35"/>
      <c r="AZ1286" s="35"/>
      <c r="BA1286" s="35"/>
      <c r="BB1286" s="35"/>
      <c r="BC1286" s="35"/>
      <c r="BD1286" s="35"/>
      <c r="BE1286" s="35"/>
      <c r="BF1286" s="35"/>
      <c r="BG1286" s="35"/>
      <c r="BH1286" s="35"/>
      <c r="BI1286" s="35"/>
      <c r="BJ1286" s="35"/>
      <c r="BK1286" s="35"/>
      <c r="BL1286" s="35"/>
      <c r="BM1286" s="161"/>
      <c r="BN1286" s="161"/>
      <c r="BO1286" s="161"/>
      <c r="BP1286" s="161"/>
      <c r="BQ1286" s="161"/>
      <c r="BR1286" s="161"/>
      <c r="BT1286" s="161"/>
      <c r="BU1286" s="161"/>
    </row>
    <row r="1287" spans="49:73" ht="44.25" customHeight="1" x14ac:dyDescent="0.25">
      <c r="AW1287" s="35"/>
      <c r="AX1287" s="35"/>
      <c r="AY1287" s="35"/>
      <c r="AZ1287" s="35"/>
      <c r="BA1287" s="35"/>
      <c r="BB1287" s="35"/>
      <c r="BC1287" s="35"/>
      <c r="BD1287" s="35"/>
      <c r="BE1287" s="35"/>
      <c r="BF1287" s="35"/>
      <c r="BG1287" s="35"/>
      <c r="BH1287" s="35"/>
      <c r="BI1287" s="35"/>
      <c r="BJ1287" s="35"/>
      <c r="BK1287" s="35"/>
      <c r="BL1287" s="35"/>
      <c r="BM1287" s="161"/>
      <c r="BN1287" s="161"/>
      <c r="BO1287" s="161"/>
      <c r="BP1287" s="161"/>
      <c r="BQ1287" s="161"/>
      <c r="BR1287" s="161"/>
      <c r="BT1287" s="161"/>
      <c r="BU1287" s="161"/>
    </row>
    <row r="1288" spans="49:73" ht="44.25" customHeight="1" x14ac:dyDescent="0.25">
      <c r="AW1288" s="35"/>
      <c r="AX1288" s="35"/>
      <c r="AY1288" s="35"/>
      <c r="AZ1288" s="35"/>
      <c r="BA1288" s="35"/>
      <c r="BB1288" s="35"/>
      <c r="BC1288" s="35"/>
      <c r="BD1288" s="35"/>
      <c r="BE1288" s="35"/>
      <c r="BF1288" s="35"/>
      <c r="BG1288" s="35"/>
      <c r="BH1288" s="35"/>
      <c r="BI1288" s="35"/>
      <c r="BJ1288" s="35"/>
      <c r="BK1288" s="35"/>
      <c r="BL1288" s="35"/>
      <c r="BM1288" s="161"/>
      <c r="BN1288" s="161"/>
      <c r="BO1288" s="161"/>
      <c r="BP1288" s="161"/>
      <c r="BQ1288" s="161"/>
      <c r="BR1288" s="161"/>
      <c r="BT1288" s="161"/>
      <c r="BU1288" s="161"/>
    </row>
    <row r="1289" spans="49:73" ht="44.25" customHeight="1" x14ac:dyDescent="0.25">
      <c r="AW1289" s="35"/>
      <c r="AX1289" s="35"/>
      <c r="AY1289" s="35"/>
      <c r="AZ1289" s="35"/>
      <c r="BA1289" s="35"/>
      <c r="BB1289" s="35"/>
      <c r="BC1289" s="35"/>
      <c r="BD1289" s="35"/>
      <c r="BE1289" s="35"/>
      <c r="BF1289" s="35"/>
      <c r="BG1289" s="35"/>
      <c r="BH1289" s="35"/>
      <c r="BI1289" s="35"/>
      <c r="BJ1289" s="35"/>
      <c r="BK1289" s="35"/>
      <c r="BL1289" s="35"/>
      <c r="BM1289" s="161"/>
      <c r="BN1289" s="161"/>
      <c r="BO1289" s="161"/>
      <c r="BP1289" s="161"/>
      <c r="BQ1289" s="161"/>
      <c r="BR1289" s="161"/>
      <c r="BT1289" s="161"/>
      <c r="BU1289" s="161"/>
    </row>
    <row r="1290" spans="49:73" ht="44.25" customHeight="1" x14ac:dyDescent="0.25">
      <c r="AW1290" s="35"/>
      <c r="AX1290" s="35"/>
      <c r="AY1290" s="35"/>
      <c r="AZ1290" s="35"/>
      <c r="BA1290" s="35"/>
      <c r="BB1290" s="35"/>
      <c r="BC1290" s="35"/>
      <c r="BD1290" s="35"/>
      <c r="BE1290" s="35"/>
      <c r="BF1290" s="35"/>
      <c r="BG1290" s="35"/>
      <c r="BH1290" s="35"/>
      <c r="BI1290" s="35"/>
      <c r="BJ1290" s="35"/>
      <c r="BK1290" s="35"/>
      <c r="BL1290" s="35"/>
      <c r="BM1290" s="161"/>
      <c r="BN1290" s="161"/>
      <c r="BO1290" s="161"/>
      <c r="BP1290" s="161"/>
      <c r="BQ1290" s="161"/>
      <c r="BR1290" s="161"/>
      <c r="BT1290" s="161"/>
      <c r="BU1290" s="161"/>
    </row>
    <row r="1291" spans="49:73" ht="44.25" customHeight="1" x14ac:dyDescent="0.25">
      <c r="AW1291" s="35"/>
      <c r="AX1291" s="35"/>
      <c r="AY1291" s="35"/>
      <c r="AZ1291" s="35"/>
      <c r="BA1291" s="35"/>
      <c r="BB1291" s="35"/>
      <c r="BC1291" s="35"/>
      <c r="BD1291" s="35"/>
      <c r="BE1291" s="35"/>
      <c r="BF1291" s="35"/>
      <c r="BG1291" s="35"/>
      <c r="BH1291" s="35"/>
      <c r="BI1291" s="35"/>
      <c r="BJ1291" s="35"/>
      <c r="BK1291" s="35"/>
      <c r="BL1291" s="35"/>
      <c r="BM1291" s="161"/>
      <c r="BN1291" s="161"/>
      <c r="BO1291" s="161"/>
      <c r="BP1291" s="161"/>
      <c r="BQ1291" s="161"/>
      <c r="BR1291" s="161"/>
      <c r="BT1291" s="161"/>
      <c r="BU1291" s="161"/>
    </row>
    <row r="1292" spans="49:73" ht="44.25" customHeight="1" x14ac:dyDescent="0.25">
      <c r="AW1292" s="35"/>
      <c r="AX1292" s="35"/>
      <c r="AY1292" s="35"/>
      <c r="AZ1292" s="35"/>
      <c r="BA1292" s="35"/>
      <c r="BB1292" s="35"/>
      <c r="BC1292" s="35"/>
      <c r="BD1292" s="35"/>
      <c r="BE1292" s="35"/>
      <c r="BF1292" s="35"/>
      <c r="BG1292" s="35"/>
      <c r="BH1292" s="35"/>
      <c r="BI1292" s="35"/>
      <c r="BJ1292" s="35"/>
      <c r="BK1292" s="35"/>
      <c r="BL1292" s="35"/>
      <c r="BM1292" s="161"/>
      <c r="BN1292" s="161"/>
      <c r="BO1292" s="161"/>
      <c r="BP1292" s="161"/>
      <c r="BQ1292" s="161"/>
      <c r="BR1292" s="161"/>
      <c r="BT1292" s="161"/>
      <c r="BU1292" s="161"/>
    </row>
    <row r="1293" spans="49:73" ht="44.25" customHeight="1" x14ac:dyDescent="0.25">
      <c r="AW1293" s="35"/>
      <c r="AX1293" s="35"/>
      <c r="AY1293" s="35"/>
      <c r="AZ1293" s="35"/>
      <c r="BA1293" s="35"/>
      <c r="BB1293" s="35"/>
      <c r="BC1293" s="35"/>
      <c r="BD1293" s="35"/>
      <c r="BE1293" s="35"/>
      <c r="BF1293" s="35"/>
      <c r="BG1293" s="35"/>
      <c r="BH1293" s="35"/>
      <c r="BI1293" s="35"/>
      <c r="BJ1293" s="35"/>
      <c r="BK1293" s="35"/>
      <c r="BL1293" s="35"/>
      <c r="BM1293" s="161"/>
      <c r="BN1293" s="161"/>
      <c r="BO1293" s="161"/>
      <c r="BP1293" s="161"/>
      <c r="BQ1293" s="161"/>
      <c r="BR1293" s="161"/>
      <c r="BT1293" s="161"/>
      <c r="BU1293" s="161"/>
    </row>
    <row r="1294" spans="49:73" ht="44.25" customHeight="1" x14ac:dyDescent="0.25">
      <c r="AW1294" s="35"/>
      <c r="AX1294" s="35"/>
      <c r="AY1294" s="35"/>
      <c r="AZ1294" s="35"/>
      <c r="BA1294" s="35"/>
      <c r="BB1294" s="35"/>
      <c r="BC1294" s="35"/>
      <c r="BD1294" s="35"/>
      <c r="BE1294" s="35"/>
      <c r="BF1294" s="35"/>
      <c r="BG1294" s="35"/>
      <c r="BH1294" s="35"/>
      <c r="BI1294" s="35"/>
      <c r="BJ1294" s="35"/>
      <c r="BK1294" s="35"/>
      <c r="BL1294" s="35"/>
      <c r="BM1294" s="161"/>
      <c r="BN1294" s="161"/>
      <c r="BO1294" s="161"/>
      <c r="BP1294" s="161"/>
      <c r="BQ1294" s="161"/>
      <c r="BR1294" s="161"/>
      <c r="BT1294" s="161"/>
      <c r="BU1294" s="161"/>
    </row>
    <row r="1295" spans="49:73" ht="44.25" customHeight="1" x14ac:dyDescent="0.25">
      <c r="AW1295" s="35"/>
      <c r="AX1295" s="35"/>
      <c r="AY1295" s="35"/>
      <c r="AZ1295" s="35"/>
      <c r="BA1295" s="35"/>
      <c r="BB1295" s="35"/>
      <c r="BC1295" s="35"/>
      <c r="BD1295" s="35"/>
      <c r="BE1295" s="35"/>
      <c r="BF1295" s="35"/>
      <c r="BG1295" s="35"/>
      <c r="BH1295" s="35"/>
      <c r="BI1295" s="35"/>
      <c r="BJ1295" s="35"/>
      <c r="BK1295" s="35"/>
      <c r="BL1295" s="35"/>
      <c r="BM1295" s="161"/>
      <c r="BN1295" s="161"/>
      <c r="BO1295" s="161"/>
      <c r="BP1295" s="161"/>
      <c r="BQ1295" s="161"/>
      <c r="BR1295" s="161"/>
      <c r="BT1295" s="161"/>
      <c r="BU1295" s="161"/>
    </row>
    <row r="1296" spans="49:73" ht="44.25" customHeight="1" x14ac:dyDescent="0.25">
      <c r="AW1296" s="35"/>
      <c r="AX1296" s="35"/>
      <c r="AY1296" s="35"/>
      <c r="AZ1296" s="35"/>
      <c r="BA1296" s="35"/>
      <c r="BB1296" s="35"/>
      <c r="BC1296" s="35"/>
      <c r="BD1296" s="35"/>
      <c r="BE1296" s="35"/>
      <c r="BF1296" s="35"/>
      <c r="BG1296" s="35"/>
      <c r="BH1296" s="35"/>
      <c r="BI1296" s="35"/>
      <c r="BJ1296" s="35"/>
      <c r="BK1296" s="35"/>
      <c r="BL1296" s="35"/>
      <c r="BM1296" s="161"/>
      <c r="BN1296" s="161"/>
      <c r="BO1296" s="161"/>
      <c r="BP1296" s="161"/>
      <c r="BQ1296" s="161"/>
      <c r="BR1296" s="161"/>
      <c r="BT1296" s="161"/>
      <c r="BU1296" s="161"/>
    </row>
    <row r="1297" spans="49:73" ht="44.25" customHeight="1" x14ac:dyDescent="0.25">
      <c r="AW1297" s="35"/>
      <c r="AX1297" s="35"/>
      <c r="AY1297" s="35"/>
      <c r="AZ1297" s="35"/>
      <c r="BA1297" s="35"/>
      <c r="BB1297" s="35"/>
      <c r="BC1297" s="35"/>
      <c r="BD1297" s="35"/>
      <c r="BE1297" s="35"/>
      <c r="BF1297" s="35"/>
      <c r="BG1297" s="35"/>
      <c r="BH1297" s="35"/>
      <c r="BI1297" s="35"/>
      <c r="BJ1297" s="35"/>
      <c r="BK1297" s="35"/>
      <c r="BL1297" s="35"/>
      <c r="BM1297" s="161"/>
      <c r="BN1297" s="161"/>
      <c r="BO1297" s="161"/>
      <c r="BP1297" s="161"/>
      <c r="BQ1297" s="161"/>
      <c r="BR1297" s="161"/>
      <c r="BT1297" s="161"/>
      <c r="BU1297" s="161"/>
    </row>
    <row r="1298" spans="49:73" ht="44.25" customHeight="1" x14ac:dyDescent="0.25">
      <c r="AW1298" s="35"/>
      <c r="AX1298" s="35"/>
      <c r="AY1298" s="35"/>
      <c r="AZ1298" s="35"/>
      <c r="BA1298" s="35"/>
      <c r="BB1298" s="35"/>
      <c r="BC1298" s="35"/>
      <c r="BD1298" s="35"/>
      <c r="BE1298" s="35"/>
      <c r="BF1298" s="35"/>
      <c r="BG1298" s="35"/>
      <c r="BH1298" s="35"/>
      <c r="BI1298" s="35"/>
      <c r="BJ1298" s="35"/>
      <c r="BK1298" s="35"/>
      <c r="BL1298" s="35"/>
      <c r="BM1298" s="161"/>
      <c r="BN1298" s="161"/>
      <c r="BO1298" s="161"/>
      <c r="BP1298" s="161"/>
      <c r="BQ1298" s="161"/>
      <c r="BR1298" s="161"/>
      <c r="BT1298" s="161"/>
      <c r="BU1298" s="161"/>
    </row>
    <row r="1299" spans="49:73" ht="44.25" customHeight="1" x14ac:dyDescent="0.25">
      <c r="AW1299" s="35"/>
      <c r="AX1299" s="35"/>
      <c r="AY1299" s="35"/>
      <c r="AZ1299" s="35"/>
      <c r="BA1299" s="35"/>
      <c r="BB1299" s="35"/>
      <c r="BC1299" s="35"/>
      <c r="BD1299" s="35"/>
      <c r="BE1299" s="35"/>
      <c r="BF1299" s="35"/>
      <c r="BG1299" s="35"/>
      <c r="BH1299" s="35"/>
      <c r="BI1299" s="35"/>
      <c r="BJ1299" s="35"/>
      <c r="BK1299" s="35"/>
      <c r="BL1299" s="35"/>
      <c r="BM1299" s="161"/>
      <c r="BN1299" s="161"/>
      <c r="BO1299" s="161"/>
      <c r="BP1299" s="161"/>
      <c r="BQ1299" s="161"/>
      <c r="BR1299" s="161"/>
      <c r="BT1299" s="161"/>
      <c r="BU1299" s="161"/>
    </row>
    <row r="1300" spans="49:73" ht="44.25" customHeight="1" x14ac:dyDescent="0.25">
      <c r="AW1300" s="35"/>
      <c r="AX1300" s="35"/>
      <c r="AY1300" s="35"/>
      <c r="AZ1300" s="35"/>
      <c r="BA1300" s="35"/>
      <c r="BB1300" s="35"/>
      <c r="BC1300" s="35"/>
      <c r="BD1300" s="35"/>
      <c r="BE1300" s="35"/>
      <c r="BF1300" s="35"/>
      <c r="BG1300" s="35"/>
      <c r="BH1300" s="35"/>
      <c r="BI1300" s="35"/>
      <c r="BJ1300" s="35"/>
      <c r="BK1300" s="35"/>
      <c r="BL1300" s="35"/>
      <c r="BM1300" s="161"/>
      <c r="BN1300" s="161"/>
      <c r="BO1300" s="161"/>
      <c r="BP1300" s="161"/>
      <c r="BQ1300" s="161"/>
      <c r="BR1300" s="161"/>
      <c r="BT1300" s="161"/>
      <c r="BU1300" s="161"/>
    </row>
    <row r="1301" spans="49:73" ht="44.25" customHeight="1" x14ac:dyDescent="0.25">
      <c r="AW1301" s="35"/>
      <c r="AX1301" s="35"/>
      <c r="AY1301" s="35"/>
      <c r="AZ1301" s="35"/>
      <c r="BA1301" s="35"/>
      <c r="BB1301" s="35"/>
      <c r="BC1301" s="35"/>
      <c r="BD1301" s="35"/>
      <c r="BE1301" s="35"/>
      <c r="BF1301" s="35"/>
      <c r="BG1301" s="35"/>
      <c r="BH1301" s="35"/>
      <c r="BI1301" s="35"/>
      <c r="BJ1301" s="35"/>
      <c r="BK1301" s="35"/>
      <c r="BL1301" s="35"/>
      <c r="BM1301" s="161"/>
      <c r="BN1301" s="161"/>
      <c r="BO1301" s="161"/>
      <c r="BP1301" s="161"/>
      <c r="BQ1301" s="161"/>
      <c r="BR1301" s="161"/>
      <c r="BT1301" s="161"/>
      <c r="BU1301" s="161"/>
    </row>
    <row r="1302" spans="49:73" ht="44.25" customHeight="1" x14ac:dyDescent="0.25">
      <c r="AW1302" s="35"/>
      <c r="AX1302" s="35"/>
      <c r="AY1302" s="35"/>
      <c r="AZ1302" s="35"/>
      <c r="BA1302" s="35"/>
      <c r="BB1302" s="35"/>
      <c r="BC1302" s="35"/>
      <c r="BD1302" s="35"/>
      <c r="BE1302" s="35"/>
      <c r="BF1302" s="35"/>
      <c r="BG1302" s="35"/>
      <c r="BH1302" s="35"/>
      <c r="BI1302" s="35"/>
      <c r="BJ1302" s="35"/>
      <c r="BK1302" s="35"/>
      <c r="BL1302" s="35"/>
      <c r="BM1302" s="161"/>
      <c r="BN1302" s="161"/>
      <c r="BO1302" s="161"/>
      <c r="BP1302" s="161"/>
      <c r="BQ1302" s="161"/>
      <c r="BR1302" s="161"/>
      <c r="BT1302" s="161"/>
      <c r="BU1302" s="161"/>
    </row>
    <row r="1303" spans="49:73" ht="44.25" customHeight="1" x14ac:dyDescent="0.25">
      <c r="AW1303" s="35"/>
      <c r="AX1303" s="35"/>
      <c r="AY1303" s="35"/>
      <c r="AZ1303" s="35"/>
      <c r="BA1303" s="35"/>
      <c r="BB1303" s="35"/>
      <c r="BC1303" s="35"/>
      <c r="BD1303" s="35"/>
      <c r="BE1303" s="35"/>
      <c r="BF1303" s="35"/>
      <c r="BG1303" s="35"/>
      <c r="BH1303" s="35"/>
      <c r="BI1303" s="35"/>
      <c r="BJ1303" s="35"/>
      <c r="BK1303" s="35"/>
      <c r="BL1303" s="35"/>
      <c r="BM1303" s="161"/>
      <c r="BN1303" s="161"/>
      <c r="BO1303" s="161"/>
      <c r="BP1303" s="161"/>
      <c r="BQ1303" s="161"/>
      <c r="BR1303" s="161"/>
      <c r="BT1303" s="161"/>
      <c r="BU1303" s="161"/>
    </row>
    <row r="1304" spans="49:73" ht="44.25" customHeight="1" x14ac:dyDescent="0.25">
      <c r="AW1304" s="35"/>
      <c r="AX1304" s="35"/>
      <c r="AY1304" s="35"/>
      <c r="AZ1304" s="35"/>
      <c r="BA1304" s="35"/>
      <c r="BB1304" s="35"/>
      <c r="BC1304" s="35"/>
      <c r="BD1304" s="35"/>
      <c r="BE1304" s="35"/>
      <c r="BF1304" s="35"/>
      <c r="BG1304" s="35"/>
      <c r="BH1304" s="35"/>
      <c r="BI1304" s="35"/>
      <c r="BJ1304" s="35"/>
      <c r="BK1304" s="35"/>
      <c r="BL1304" s="35"/>
      <c r="BM1304" s="161"/>
      <c r="BN1304" s="161"/>
      <c r="BO1304" s="161"/>
      <c r="BP1304" s="161"/>
      <c r="BQ1304" s="161"/>
      <c r="BR1304" s="161"/>
      <c r="BT1304" s="161"/>
      <c r="BU1304" s="161"/>
    </row>
    <row r="1305" spans="49:73" ht="44.25" customHeight="1" x14ac:dyDescent="0.25">
      <c r="AW1305" s="35"/>
      <c r="AX1305" s="35"/>
      <c r="AY1305" s="35"/>
      <c r="AZ1305" s="35"/>
      <c r="BA1305" s="35"/>
      <c r="BB1305" s="35"/>
      <c r="BC1305" s="35"/>
      <c r="BD1305" s="35"/>
      <c r="BE1305" s="35"/>
      <c r="BF1305" s="35"/>
      <c r="BG1305" s="35"/>
      <c r="BH1305" s="35"/>
      <c r="BI1305" s="35"/>
      <c r="BJ1305" s="35"/>
      <c r="BK1305" s="35"/>
      <c r="BL1305" s="35"/>
      <c r="BM1305" s="161"/>
      <c r="BN1305" s="161"/>
      <c r="BO1305" s="161"/>
      <c r="BP1305" s="161"/>
      <c r="BQ1305" s="161"/>
      <c r="BR1305" s="161"/>
      <c r="BT1305" s="161"/>
      <c r="BU1305" s="161"/>
    </row>
    <row r="1306" spans="49:73" ht="44.25" customHeight="1" x14ac:dyDescent="0.25">
      <c r="AW1306" s="35"/>
      <c r="AX1306" s="35"/>
      <c r="AY1306" s="35"/>
      <c r="AZ1306" s="35"/>
      <c r="BA1306" s="35"/>
      <c r="BB1306" s="35"/>
      <c r="BC1306" s="35"/>
      <c r="BD1306" s="35"/>
      <c r="BE1306" s="35"/>
      <c r="BF1306" s="35"/>
      <c r="BG1306" s="35"/>
      <c r="BH1306" s="35"/>
      <c r="BI1306" s="35"/>
      <c r="BJ1306" s="35"/>
      <c r="BK1306" s="35"/>
      <c r="BL1306" s="35"/>
      <c r="BM1306" s="161"/>
      <c r="BN1306" s="161"/>
      <c r="BO1306" s="161"/>
      <c r="BP1306" s="161"/>
      <c r="BQ1306" s="161"/>
      <c r="BR1306" s="161"/>
      <c r="BT1306" s="161"/>
      <c r="BU1306" s="161"/>
    </row>
    <row r="1307" spans="49:73" ht="44.25" customHeight="1" x14ac:dyDescent="0.25">
      <c r="AW1307" s="35"/>
      <c r="AX1307" s="35"/>
      <c r="AY1307" s="35"/>
      <c r="AZ1307" s="35"/>
      <c r="BA1307" s="35"/>
      <c r="BB1307" s="35"/>
      <c r="BC1307" s="35"/>
      <c r="BD1307" s="35"/>
      <c r="BE1307" s="35"/>
      <c r="BF1307" s="35"/>
      <c r="BG1307" s="35"/>
      <c r="BH1307" s="35"/>
      <c r="BI1307" s="35"/>
      <c r="BJ1307" s="35"/>
      <c r="BK1307" s="35"/>
      <c r="BL1307" s="35"/>
      <c r="BM1307" s="161"/>
      <c r="BN1307" s="161"/>
      <c r="BO1307" s="161"/>
      <c r="BP1307" s="161"/>
      <c r="BQ1307" s="161"/>
      <c r="BR1307" s="161"/>
      <c r="BT1307" s="161"/>
      <c r="BU1307" s="161"/>
    </row>
    <row r="1308" spans="49:73" ht="44.25" customHeight="1" x14ac:dyDescent="0.25">
      <c r="AW1308" s="35"/>
      <c r="AX1308" s="35"/>
      <c r="AY1308" s="35"/>
      <c r="AZ1308" s="35"/>
      <c r="BA1308" s="35"/>
      <c r="BB1308" s="35"/>
      <c r="BC1308" s="35"/>
      <c r="BD1308" s="35"/>
      <c r="BE1308" s="35"/>
      <c r="BF1308" s="35"/>
      <c r="BG1308" s="35"/>
      <c r="BH1308" s="35"/>
      <c r="BI1308" s="35"/>
      <c r="BJ1308" s="35"/>
      <c r="BK1308" s="35"/>
      <c r="BL1308" s="35"/>
      <c r="BM1308" s="161"/>
      <c r="BN1308" s="161"/>
      <c r="BO1308" s="161"/>
      <c r="BP1308" s="161"/>
      <c r="BQ1308" s="161"/>
      <c r="BR1308" s="161"/>
      <c r="BT1308" s="161"/>
      <c r="BU1308" s="161"/>
    </row>
    <row r="1309" spans="49:73" ht="44.25" customHeight="1" x14ac:dyDescent="0.25">
      <c r="AW1309" s="35"/>
      <c r="AX1309" s="35"/>
      <c r="AY1309" s="35"/>
      <c r="AZ1309" s="35"/>
      <c r="BA1309" s="35"/>
      <c r="BB1309" s="35"/>
      <c r="BC1309" s="35"/>
      <c r="BD1309" s="35"/>
      <c r="BE1309" s="35"/>
      <c r="BF1309" s="35"/>
      <c r="BG1309" s="35"/>
      <c r="BH1309" s="35"/>
      <c r="BI1309" s="35"/>
      <c r="BJ1309" s="35"/>
      <c r="BK1309" s="35"/>
      <c r="BL1309" s="35"/>
      <c r="BM1309" s="161"/>
      <c r="BN1309" s="161"/>
      <c r="BO1309" s="161"/>
      <c r="BP1309" s="161"/>
      <c r="BQ1309" s="161"/>
      <c r="BR1309" s="161"/>
      <c r="BT1309" s="161"/>
      <c r="BU1309" s="161"/>
    </row>
    <row r="1310" spans="49:73" ht="44.25" customHeight="1" x14ac:dyDescent="0.25">
      <c r="AW1310" s="35"/>
      <c r="AX1310" s="35"/>
      <c r="AY1310" s="35"/>
      <c r="AZ1310" s="35"/>
      <c r="BA1310" s="35"/>
      <c r="BB1310" s="35"/>
      <c r="BC1310" s="35"/>
      <c r="BD1310" s="35"/>
      <c r="BE1310" s="35"/>
      <c r="BF1310" s="35"/>
      <c r="BG1310" s="35"/>
      <c r="BH1310" s="35"/>
      <c r="BI1310" s="35"/>
      <c r="BJ1310" s="35"/>
      <c r="BK1310" s="35"/>
      <c r="BL1310" s="35"/>
      <c r="BM1310" s="161"/>
      <c r="BN1310" s="161"/>
      <c r="BO1310" s="161"/>
      <c r="BP1310" s="161"/>
      <c r="BQ1310" s="161"/>
      <c r="BR1310" s="161"/>
      <c r="BT1310" s="161"/>
      <c r="BU1310" s="161"/>
    </row>
    <row r="1311" spans="49:73" ht="44.25" customHeight="1" x14ac:dyDescent="0.25">
      <c r="AW1311" s="35"/>
      <c r="AX1311" s="35"/>
      <c r="AY1311" s="35"/>
      <c r="AZ1311" s="35"/>
      <c r="BA1311" s="35"/>
      <c r="BB1311" s="35"/>
      <c r="BC1311" s="35"/>
      <c r="BD1311" s="35"/>
      <c r="BE1311" s="35"/>
      <c r="BF1311" s="35"/>
      <c r="BG1311" s="35"/>
      <c r="BH1311" s="35"/>
      <c r="BI1311" s="35"/>
      <c r="BJ1311" s="35"/>
      <c r="BK1311" s="35"/>
      <c r="BL1311" s="35"/>
      <c r="BM1311" s="161"/>
      <c r="BN1311" s="161"/>
      <c r="BO1311" s="161"/>
      <c r="BP1311" s="161"/>
      <c r="BQ1311" s="161"/>
      <c r="BR1311" s="161"/>
      <c r="BT1311" s="161"/>
      <c r="BU1311" s="161"/>
    </row>
    <row r="1312" spans="49:73" ht="44.25" customHeight="1" x14ac:dyDescent="0.25">
      <c r="AW1312" s="35"/>
      <c r="AX1312" s="35"/>
      <c r="AY1312" s="35"/>
      <c r="AZ1312" s="35"/>
      <c r="BA1312" s="35"/>
      <c r="BB1312" s="35"/>
      <c r="BC1312" s="35"/>
      <c r="BD1312" s="35"/>
      <c r="BE1312" s="35"/>
      <c r="BF1312" s="35"/>
      <c r="BG1312" s="35"/>
      <c r="BH1312" s="35"/>
      <c r="BI1312" s="35"/>
      <c r="BJ1312" s="35"/>
      <c r="BK1312" s="35"/>
      <c r="BL1312" s="35"/>
      <c r="BM1312" s="161"/>
      <c r="BN1312" s="161"/>
      <c r="BO1312" s="161"/>
      <c r="BP1312" s="161"/>
      <c r="BQ1312" s="161"/>
      <c r="BR1312" s="161"/>
      <c r="BT1312" s="161"/>
      <c r="BU1312" s="161"/>
    </row>
    <row r="1313" spans="49:73" ht="44.25" customHeight="1" x14ac:dyDescent="0.25">
      <c r="AW1313" s="35"/>
      <c r="AX1313" s="35"/>
      <c r="AY1313" s="35"/>
      <c r="AZ1313" s="35"/>
      <c r="BA1313" s="35"/>
      <c r="BB1313" s="35"/>
      <c r="BC1313" s="35"/>
      <c r="BD1313" s="35"/>
      <c r="BE1313" s="35"/>
      <c r="BF1313" s="35"/>
      <c r="BG1313" s="35"/>
      <c r="BH1313" s="35"/>
      <c r="BI1313" s="35"/>
      <c r="BJ1313" s="35"/>
      <c r="BK1313" s="35"/>
      <c r="BL1313" s="35"/>
      <c r="BM1313" s="161"/>
      <c r="BN1313" s="161"/>
      <c r="BO1313" s="161"/>
      <c r="BP1313" s="161"/>
      <c r="BQ1313" s="161"/>
      <c r="BR1313" s="161"/>
      <c r="BT1313" s="161"/>
      <c r="BU1313" s="161"/>
    </row>
    <row r="1314" spans="49:73" ht="44.25" customHeight="1" x14ac:dyDescent="0.25">
      <c r="AW1314" s="35"/>
      <c r="AX1314" s="35"/>
      <c r="AY1314" s="35"/>
      <c r="AZ1314" s="35"/>
      <c r="BA1314" s="35"/>
      <c r="BB1314" s="35"/>
      <c r="BC1314" s="35"/>
      <c r="BD1314" s="35"/>
      <c r="BE1314" s="35"/>
      <c r="BF1314" s="35"/>
      <c r="BG1314" s="35"/>
      <c r="BH1314" s="35"/>
      <c r="BI1314" s="35"/>
      <c r="BJ1314" s="35"/>
      <c r="BK1314" s="35"/>
      <c r="BL1314" s="35"/>
      <c r="BM1314" s="161"/>
      <c r="BN1314" s="161"/>
      <c r="BO1314" s="161"/>
      <c r="BP1314" s="161"/>
      <c r="BQ1314" s="161"/>
      <c r="BR1314" s="161"/>
      <c r="BT1314" s="161"/>
      <c r="BU1314" s="161"/>
    </row>
    <row r="1315" spans="49:73" ht="44.25" customHeight="1" x14ac:dyDescent="0.25">
      <c r="AW1315" s="35"/>
      <c r="AX1315" s="35"/>
      <c r="AY1315" s="35"/>
      <c r="AZ1315" s="35"/>
      <c r="BA1315" s="35"/>
      <c r="BB1315" s="35"/>
      <c r="BC1315" s="35"/>
      <c r="BD1315" s="35"/>
      <c r="BE1315" s="35"/>
      <c r="BF1315" s="35"/>
      <c r="BG1315" s="35"/>
      <c r="BH1315" s="35"/>
      <c r="BI1315" s="35"/>
      <c r="BJ1315" s="35"/>
      <c r="BK1315" s="35"/>
      <c r="BL1315" s="35"/>
      <c r="BM1315" s="161"/>
      <c r="BN1315" s="161"/>
      <c r="BO1315" s="161"/>
      <c r="BP1315" s="161"/>
      <c r="BQ1315" s="161"/>
      <c r="BR1315" s="161"/>
      <c r="BT1315" s="161"/>
      <c r="BU1315" s="161"/>
    </row>
    <row r="1316" spans="49:73" ht="44.25" customHeight="1" x14ac:dyDescent="0.25">
      <c r="AW1316" s="35"/>
      <c r="AX1316" s="35"/>
      <c r="AY1316" s="35"/>
      <c r="AZ1316" s="35"/>
      <c r="BA1316" s="35"/>
      <c r="BB1316" s="35"/>
      <c r="BC1316" s="35"/>
      <c r="BD1316" s="35"/>
      <c r="BE1316" s="35"/>
      <c r="BF1316" s="35"/>
      <c r="BG1316" s="35"/>
      <c r="BH1316" s="35"/>
      <c r="BI1316" s="35"/>
      <c r="BJ1316" s="35"/>
      <c r="BK1316" s="35"/>
      <c r="BL1316" s="35"/>
      <c r="BM1316" s="161"/>
      <c r="BN1316" s="161"/>
      <c r="BO1316" s="161"/>
      <c r="BP1316" s="161"/>
      <c r="BQ1316" s="161"/>
      <c r="BR1316" s="161"/>
      <c r="BT1316" s="161"/>
      <c r="BU1316" s="161"/>
    </row>
    <row r="1317" spans="49:73" ht="44.25" customHeight="1" x14ac:dyDescent="0.25">
      <c r="AW1317" s="35"/>
      <c r="AX1317" s="35"/>
      <c r="AY1317" s="35"/>
      <c r="AZ1317" s="35"/>
      <c r="BA1317" s="35"/>
      <c r="BB1317" s="35"/>
      <c r="BC1317" s="35"/>
      <c r="BD1317" s="35"/>
      <c r="BE1317" s="35"/>
      <c r="BF1317" s="35"/>
      <c r="BG1317" s="35"/>
      <c r="BH1317" s="35"/>
      <c r="BI1317" s="35"/>
      <c r="BJ1317" s="35"/>
      <c r="BK1317" s="35"/>
      <c r="BL1317" s="35"/>
      <c r="BM1317" s="161"/>
      <c r="BN1317" s="161"/>
      <c r="BO1317" s="161"/>
      <c r="BP1317" s="161"/>
      <c r="BQ1317" s="161"/>
      <c r="BR1317" s="161"/>
      <c r="BT1317" s="161"/>
      <c r="BU1317" s="161"/>
    </row>
    <row r="1318" spans="49:73" ht="44.25" customHeight="1" x14ac:dyDescent="0.25">
      <c r="AW1318" s="35"/>
      <c r="AX1318" s="35"/>
      <c r="AY1318" s="35"/>
      <c r="AZ1318" s="35"/>
      <c r="BA1318" s="35"/>
      <c r="BB1318" s="35"/>
      <c r="BC1318" s="35"/>
      <c r="BD1318" s="35"/>
      <c r="BE1318" s="35"/>
      <c r="BF1318" s="35"/>
      <c r="BG1318" s="35"/>
      <c r="BH1318" s="35"/>
      <c r="BI1318" s="35"/>
      <c r="BJ1318" s="35"/>
      <c r="BK1318" s="35"/>
      <c r="BL1318" s="35"/>
      <c r="BM1318" s="161"/>
      <c r="BN1318" s="161"/>
      <c r="BO1318" s="161"/>
      <c r="BP1318" s="161"/>
      <c r="BQ1318" s="161"/>
      <c r="BR1318" s="161"/>
      <c r="BT1318" s="161"/>
      <c r="BU1318" s="161"/>
    </row>
    <row r="1319" spans="49:73" ht="44.25" customHeight="1" x14ac:dyDescent="0.25">
      <c r="AW1319" s="35"/>
      <c r="AX1319" s="35"/>
      <c r="AY1319" s="35"/>
      <c r="AZ1319" s="35"/>
      <c r="BA1319" s="35"/>
      <c r="BB1319" s="35"/>
      <c r="BC1319" s="35"/>
      <c r="BD1319" s="35"/>
      <c r="BE1319" s="35"/>
      <c r="BF1319" s="35"/>
      <c r="BG1319" s="35"/>
      <c r="BH1319" s="35"/>
      <c r="BI1319" s="35"/>
      <c r="BJ1319" s="35"/>
      <c r="BK1319" s="35"/>
      <c r="BL1319" s="35"/>
      <c r="BM1319" s="161"/>
      <c r="BN1319" s="161"/>
      <c r="BO1319" s="161"/>
      <c r="BP1319" s="161"/>
      <c r="BQ1319" s="161"/>
      <c r="BR1319" s="161"/>
      <c r="BT1319" s="161"/>
      <c r="BU1319" s="161"/>
    </row>
    <row r="1320" spans="49:73" ht="44.25" customHeight="1" x14ac:dyDescent="0.25">
      <c r="AW1320" s="35"/>
      <c r="AX1320" s="35"/>
      <c r="AY1320" s="35"/>
      <c r="AZ1320" s="35"/>
      <c r="BA1320" s="35"/>
      <c r="BB1320" s="35"/>
      <c r="BC1320" s="35"/>
      <c r="BD1320" s="35"/>
      <c r="BE1320" s="35"/>
      <c r="BF1320" s="35"/>
      <c r="BG1320" s="35"/>
      <c r="BH1320" s="35"/>
      <c r="BI1320" s="35"/>
      <c r="BJ1320" s="35"/>
      <c r="BK1320" s="35"/>
      <c r="BL1320" s="35"/>
      <c r="BM1320" s="161"/>
      <c r="BN1320" s="161"/>
      <c r="BO1320" s="161"/>
      <c r="BP1320" s="161"/>
      <c r="BQ1320" s="161"/>
      <c r="BR1320" s="161"/>
      <c r="BT1320" s="161"/>
      <c r="BU1320" s="161"/>
    </row>
    <row r="1321" spans="49:73" ht="44.25" customHeight="1" x14ac:dyDescent="0.25">
      <c r="AW1321" s="35"/>
      <c r="AX1321" s="35"/>
      <c r="AY1321" s="35"/>
      <c r="AZ1321" s="35"/>
      <c r="BA1321" s="35"/>
      <c r="BB1321" s="35"/>
      <c r="BC1321" s="35"/>
      <c r="BD1321" s="35"/>
      <c r="BE1321" s="35"/>
      <c r="BF1321" s="35"/>
      <c r="BG1321" s="35"/>
      <c r="BH1321" s="35"/>
      <c r="BI1321" s="35"/>
      <c r="BJ1321" s="35"/>
      <c r="BK1321" s="35"/>
      <c r="BL1321" s="35"/>
      <c r="BM1321" s="161"/>
      <c r="BN1321" s="161"/>
      <c r="BO1321" s="161"/>
      <c r="BP1321" s="161"/>
      <c r="BQ1321" s="161"/>
      <c r="BR1321" s="161"/>
      <c r="BT1321" s="161"/>
      <c r="BU1321" s="161"/>
    </row>
    <row r="1322" spans="49:73" ht="44.25" customHeight="1" x14ac:dyDescent="0.25">
      <c r="AW1322" s="35"/>
      <c r="AX1322" s="35"/>
      <c r="AY1322" s="35"/>
      <c r="AZ1322" s="35"/>
      <c r="BA1322" s="35"/>
      <c r="BB1322" s="35"/>
      <c r="BC1322" s="35"/>
      <c r="BD1322" s="35"/>
      <c r="BE1322" s="35"/>
      <c r="BF1322" s="35"/>
      <c r="BG1322" s="35"/>
      <c r="BH1322" s="35"/>
      <c r="BI1322" s="35"/>
      <c r="BJ1322" s="35"/>
      <c r="BK1322" s="35"/>
      <c r="BL1322" s="35"/>
      <c r="BM1322" s="161"/>
      <c r="BN1322" s="161"/>
      <c r="BO1322" s="161"/>
      <c r="BP1322" s="161"/>
      <c r="BQ1322" s="161"/>
      <c r="BR1322" s="161"/>
      <c r="BT1322" s="161"/>
      <c r="BU1322" s="161"/>
    </row>
    <row r="1323" spans="49:73" ht="44.25" customHeight="1" x14ac:dyDescent="0.25">
      <c r="AW1323" s="35"/>
      <c r="AX1323" s="35"/>
      <c r="AY1323" s="35"/>
      <c r="AZ1323" s="35"/>
      <c r="BA1323" s="35"/>
      <c r="BB1323" s="35"/>
      <c r="BC1323" s="35"/>
      <c r="BD1323" s="35"/>
      <c r="BE1323" s="35"/>
      <c r="BF1323" s="35"/>
      <c r="BG1323" s="35"/>
      <c r="BH1323" s="35"/>
      <c r="BI1323" s="35"/>
      <c r="BJ1323" s="35"/>
      <c r="BK1323" s="35"/>
      <c r="BL1323" s="35"/>
      <c r="BM1323" s="161"/>
      <c r="BN1323" s="161"/>
      <c r="BO1323" s="161"/>
      <c r="BP1323" s="161"/>
      <c r="BQ1323" s="161"/>
      <c r="BR1323" s="161"/>
      <c r="BT1323" s="161"/>
      <c r="BU1323" s="161"/>
    </row>
    <row r="1324" spans="49:73" ht="44.25" customHeight="1" x14ac:dyDescent="0.25">
      <c r="AW1324" s="35"/>
      <c r="AX1324" s="35"/>
      <c r="AY1324" s="35"/>
      <c r="AZ1324" s="35"/>
      <c r="BA1324" s="35"/>
      <c r="BB1324" s="35"/>
      <c r="BC1324" s="35"/>
      <c r="BD1324" s="35"/>
      <c r="BE1324" s="35"/>
      <c r="BF1324" s="35"/>
      <c r="BG1324" s="35"/>
      <c r="BH1324" s="35"/>
      <c r="BI1324" s="35"/>
      <c r="BJ1324" s="35"/>
      <c r="BK1324" s="35"/>
      <c r="BL1324" s="35"/>
      <c r="BM1324" s="161"/>
      <c r="BN1324" s="161"/>
      <c r="BO1324" s="161"/>
      <c r="BP1324" s="161"/>
      <c r="BQ1324" s="161"/>
      <c r="BR1324" s="161"/>
      <c r="BT1324" s="161"/>
      <c r="BU1324" s="161"/>
    </row>
    <row r="1325" spans="49:73" ht="44.25" customHeight="1" x14ac:dyDescent="0.25">
      <c r="AW1325" s="35"/>
      <c r="AX1325" s="35"/>
      <c r="AY1325" s="35"/>
      <c r="AZ1325" s="35"/>
      <c r="BA1325" s="35"/>
      <c r="BB1325" s="35"/>
      <c r="BC1325" s="35"/>
      <c r="BD1325" s="35"/>
      <c r="BE1325" s="35"/>
      <c r="BF1325" s="35"/>
      <c r="BG1325" s="35"/>
      <c r="BH1325" s="35"/>
      <c r="BI1325" s="35"/>
      <c r="BJ1325" s="35"/>
      <c r="BK1325" s="35"/>
      <c r="BL1325" s="35"/>
      <c r="BM1325" s="161"/>
      <c r="BN1325" s="161"/>
      <c r="BO1325" s="161"/>
      <c r="BP1325" s="161"/>
      <c r="BQ1325" s="161"/>
      <c r="BR1325" s="161"/>
      <c r="BT1325" s="161"/>
      <c r="BU1325" s="161"/>
    </row>
    <row r="1326" spans="49:73" ht="44.25" customHeight="1" x14ac:dyDescent="0.25">
      <c r="AW1326" s="35"/>
      <c r="AX1326" s="35"/>
      <c r="AY1326" s="35"/>
      <c r="AZ1326" s="35"/>
      <c r="BA1326" s="35"/>
      <c r="BB1326" s="35"/>
      <c r="BC1326" s="35"/>
      <c r="BD1326" s="35"/>
      <c r="BE1326" s="35"/>
      <c r="BF1326" s="35"/>
      <c r="BG1326" s="35"/>
      <c r="BH1326" s="35"/>
      <c r="BI1326" s="35"/>
      <c r="BJ1326" s="35"/>
      <c r="BK1326" s="35"/>
      <c r="BL1326" s="35"/>
      <c r="BM1326" s="161"/>
      <c r="BN1326" s="161"/>
      <c r="BO1326" s="161"/>
      <c r="BP1326" s="161"/>
      <c r="BQ1326" s="161"/>
      <c r="BR1326" s="161"/>
      <c r="BT1326" s="161"/>
      <c r="BU1326" s="161"/>
    </row>
    <row r="1327" spans="49:73" ht="44.25" customHeight="1" x14ac:dyDescent="0.25">
      <c r="AW1327" s="35"/>
      <c r="AX1327" s="35"/>
      <c r="AY1327" s="35"/>
      <c r="AZ1327" s="35"/>
      <c r="BA1327" s="35"/>
      <c r="BB1327" s="35"/>
      <c r="BC1327" s="35"/>
      <c r="BD1327" s="35"/>
      <c r="BE1327" s="35"/>
      <c r="BF1327" s="35"/>
      <c r="BG1327" s="35"/>
      <c r="BH1327" s="35"/>
      <c r="BI1327" s="35"/>
      <c r="BJ1327" s="35"/>
      <c r="BK1327" s="35"/>
      <c r="BL1327" s="35"/>
      <c r="BM1327" s="161"/>
      <c r="BN1327" s="161"/>
      <c r="BO1327" s="161"/>
      <c r="BP1327" s="161"/>
      <c r="BQ1327" s="161"/>
      <c r="BR1327" s="161"/>
      <c r="BT1327" s="161"/>
      <c r="BU1327" s="161"/>
    </row>
    <row r="1328" spans="49:73" ht="44.25" customHeight="1" x14ac:dyDescent="0.25">
      <c r="AW1328" s="35"/>
      <c r="AX1328" s="35"/>
      <c r="AY1328" s="35"/>
      <c r="AZ1328" s="35"/>
      <c r="BA1328" s="35"/>
      <c r="BB1328" s="35"/>
      <c r="BC1328" s="35"/>
      <c r="BD1328" s="35"/>
      <c r="BE1328" s="35"/>
      <c r="BF1328" s="35"/>
      <c r="BG1328" s="35"/>
      <c r="BH1328" s="35"/>
      <c r="BI1328" s="35"/>
      <c r="BJ1328" s="35"/>
      <c r="BK1328" s="35"/>
      <c r="BL1328" s="35"/>
      <c r="BM1328" s="161"/>
      <c r="BN1328" s="161"/>
      <c r="BO1328" s="161"/>
      <c r="BP1328" s="161"/>
      <c r="BQ1328" s="161"/>
      <c r="BR1328" s="161"/>
      <c r="BT1328" s="161"/>
      <c r="BU1328" s="161"/>
    </row>
    <row r="1329" spans="49:73" ht="44.25" customHeight="1" x14ac:dyDescent="0.25">
      <c r="AW1329" s="35"/>
      <c r="AX1329" s="35"/>
      <c r="AY1329" s="35"/>
      <c r="AZ1329" s="35"/>
      <c r="BA1329" s="35"/>
      <c r="BB1329" s="35"/>
      <c r="BC1329" s="35"/>
      <c r="BD1329" s="35"/>
      <c r="BE1329" s="35"/>
      <c r="BF1329" s="35"/>
      <c r="BG1329" s="35"/>
      <c r="BH1329" s="35"/>
      <c r="BI1329" s="35"/>
      <c r="BJ1329" s="35"/>
      <c r="BK1329" s="35"/>
      <c r="BL1329" s="35"/>
      <c r="BM1329" s="161"/>
      <c r="BN1329" s="161"/>
      <c r="BO1329" s="161"/>
      <c r="BP1329" s="161"/>
      <c r="BQ1329" s="161"/>
      <c r="BR1329" s="161"/>
      <c r="BT1329" s="161"/>
      <c r="BU1329" s="161"/>
    </row>
    <row r="1330" spans="49:73" ht="44.25" customHeight="1" x14ac:dyDescent="0.25">
      <c r="AW1330" s="35"/>
      <c r="AX1330" s="35"/>
      <c r="AY1330" s="35"/>
      <c r="AZ1330" s="35"/>
      <c r="BA1330" s="35"/>
      <c r="BB1330" s="35"/>
      <c r="BC1330" s="35"/>
      <c r="BD1330" s="35"/>
      <c r="BE1330" s="35"/>
      <c r="BF1330" s="35"/>
      <c r="BG1330" s="35"/>
      <c r="BH1330" s="35"/>
      <c r="BI1330" s="35"/>
      <c r="BJ1330" s="35"/>
      <c r="BK1330" s="35"/>
      <c r="BL1330" s="35"/>
      <c r="BM1330" s="161"/>
      <c r="BN1330" s="161"/>
      <c r="BO1330" s="161"/>
      <c r="BP1330" s="161"/>
      <c r="BQ1330" s="161"/>
      <c r="BR1330" s="161"/>
      <c r="BT1330" s="161"/>
      <c r="BU1330" s="161"/>
    </row>
    <row r="1331" spans="49:73" ht="44.25" customHeight="1" x14ac:dyDescent="0.25">
      <c r="AW1331" s="35"/>
      <c r="AX1331" s="35"/>
      <c r="AY1331" s="35"/>
      <c r="AZ1331" s="35"/>
      <c r="BA1331" s="35"/>
      <c r="BB1331" s="35"/>
      <c r="BC1331" s="35"/>
      <c r="BD1331" s="35"/>
      <c r="BE1331" s="35"/>
      <c r="BF1331" s="35"/>
      <c r="BG1331" s="35"/>
      <c r="BH1331" s="35"/>
      <c r="BI1331" s="35"/>
      <c r="BJ1331" s="35"/>
      <c r="BK1331" s="35"/>
      <c r="BL1331" s="35"/>
      <c r="BM1331" s="161"/>
      <c r="BN1331" s="161"/>
      <c r="BO1331" s="161"/>
      <c r="BP1331" s="161"/>
      <c r="BQ1331" s="161"/>
      <c r="BR1331" s="161"/>
      <c r="BT1331" s="161"/>
      <c r="BU1331" s="161"/>
    </row>
    <row r="1332" spans="49:73" ht="44.25" customHeight="1" x14ac:dyDescent="0.25">
      <c r="AW1332" s="35"/>
      <c r="AX1332" s="35"/>
      <c r="AY1332" s="35"/>
      <c r="AZ1332" s="35"/>
      <c r="BA1332" s="35"/>
      <c r="BB1332" s="35"/>
      <c r="BC1332" s="35"/>
      <c r="BD1332" s="35"/>
      <c r="BE1332" s="35"/>
      <c r="BF1332" s="35"/>
      <c r="BG1332" s="35"/>
      <c r="BH1332" s="35"/>
      <c r="BI1332" s="35"/>
      <c r="BJ1332" s="35"/>
      <c r="BK1332" s="35"/>
      <c r="BL1332" s="35"/>
      <c r="BM1332" s="161"/>
      <c r="BN1332" s="161"/>
      <c r="BO1332" s="161"/>
      <c r="BP1332" s="161"/>
      <c r="BQ1332" s="161"/>
      <c r="BR1332" s="161"/>
      <c r="BT1332" s="161"/>
      <c r="BU1332" s="161"/>
    </row>
    <row r="1333" spans="49:73" ht="44.25" customHeight="1" x14ac:dyDescent="0.25">
      <c r="AW1333" s="35"/>
      <c r="AX1333" s="35"/>
      <c r="AY1333" s="35"/>
      <c r="AZ1333" s="35"/>
      <c r="BA1333" s="35"/>
      <c r="BB1333" s="35"/>
      <c r="BC1333" s="35"/>
      <c r="BD1333" s="35"/>
      <c r="BE1333" s="35"/>
      <c r="BF1333" s="35"/>
      <c r="BG1333" s="35"/>
      <c r="BH1333" s="35"/>
      <c r="BI1333" s="35"/>
      <c r="BJ1333" s="35"/>
      <c r="BK1333" s="35"/>
      <c r="BL1333" s="35"/>
      <c r="BM1333" s="161"/>
      <c r="BN1333" s="161"/>
      <c r="BO1333" s="161"/>
      <c r="BP1333" s="161"/>
      <c r="BQ1333" s="161"/>
      <c r="BR1333" s="161"/>
      <c r="BT1333" s="161"/>
      <c r="BU1333" s="161"/>
    </row>
    <row r="1334" spans="49:73" ht="44.25" customHeight="1" x14ac:dyDescent="0.25">
      <c r="AW1334" s="35"/>
      <c r="AX1334" s="35"/>
      <c r="AY1334" s="35"/>
      <c r="AZ1334" s="35"/>
      <c r="BA1334" s="35"/>
      <c r="BB1334" s="35"/>
      <c r="BC1334" s="35"/>
      <c r="BD1334" s="35"/>
      <c r="BE1334" s="35"/>
      <c r="BF1334" s="35"/>
      <c r="BG1334" s="35"/>
      <c r="BH1334" s="35"/>
      <c r="BI1334" s="35"/>
      <c r="BJ1334" s="35"/>
      <c r="BK1334" s="35"/>
      <c r="BL1334" s="35"/>
      <c r="BM1334" s="161"/>
      <c r="BN1334" s="161"/>
      <c r="BO1334" s="161"/>
      <c r="BP1334" s="161"/>
      <c r="BQ1334" s="161"/>
      <c r="BR1334" s="161"/>
      <c r="BT1334" s="161"/>
      <c r="BU1334" s="161"/>
    </row>
    <row r="1335" spans="49:73" ht="44.25" customHeight="1" x14ac:dyDescent="0.25">
      <c r="AW1335" s="35"/>
      <c r="AX1335" s="35"/>
      <c r="AY1335" s="35"/>
      <c r="AZ1335" s="35"/>
      <c r="BA1335" s="35"/>
      <c r="BB1335" s="35"/>
      <c r="BC1335" s="35"/>
      <c r="BD1335" s="35"/>
      <c r="BE1335" s="35"/>
      <c r="BF1335" s="35"/>
      <c r="BG1335" s="35"/>
      <c r="BH1335" s="35"/>
      <c r="BI1335" s="35"/>
      <c r="BJ1335" s="35"/>
      <c r="BK1335" s="35"/>
      <c r="BL1335" s="35"/>
      <c r="BM1335" s="161"/>
      <c r="BN1335" s="161"/>
      <c r="BO1335" s="161"/>
      <c r="BP1335" s="161"/>
      <c r="BQ1335" s="161"/>
      <c r="BR1335" s="161"/>
      <c r="BT1335" s="161"/>
      <c r="BU1335" s="161"/>
    </row>
    <row r="1336" spans="49:73" ht="44.25" customHeight="1" x14ac:dyDescent="0.25">
      <c r="AW1336" s="35"/>
      <c r="AX1336" s="35"/>
      <c r="AY1336" s="35"/>
      <c r="AZ1336" s="35"/>
      <c r="BA1336" s="35"/>
      <c r="BB1336" s="35"/>
      <c r="BC1336" s="35"/>
      <c r="BD1336" s="35"/>
      <c r="BE1336" s="35"/>
      <c r="BF1336" s="35"/>
      <c r="BG1336" s="35"/>
      <c r="BH1336" s="35"/>
      <c r="BI1336" s="35"/>
      <c r="BJ1336" s="35"/>
      <c r="BK1336" s="35"/>
      <c r="BL1336" s="35"/>
      <c r="BM1336" s="161"/>
      <c r="BN1336" s="161"/>
      <c r="BO1336" s="161"/>
      <c r="BP1336" s="161"/>
      <c r="BQ1336" s="161"/>
      <c r="BR1336" s="161"/>
      <c r="BT1336" s="161"/>
      <c r="BU1336" s="161"/>
    </row>
    <row r="1337" spans="49:73" ht="44.25" customHeight="1" x14ac:dyDescent="0.25">
      <c r="AW1337" s="35"/>
      <c r="AX1337" s="35"/>
      <c r="AY1337" s="35"/>
      <c r="AZ1337" s="35"/>
      <c r="BA1337" s="35"/>
      <c r="BB1337" s="35"/>
      <c r="BC1337" s="35"/>
      <c r="BD1337" s="35"/>
      <c r="BE1337" s="35"/>
      <c r="BF1337" s="35"/>
      <c r="BG1337" s="35"/>
      <c r="BH1337" s="35"/>
      <c r="BI1337" s="35"/>
      <c r="BJ1337" s="35"/>
      <c r="BK1337" s="35"/>
      <c r="BL1337" s="35"/>
      <c r="BM1337" s="161"/>
      <c r="BN1337" s="161"/>
      <c r="BO1337" s="161"/>
      <c r="BP1337" s="161"/>
      <c r="BQ1337" s="161"/>
      <c r="BR1337" s="161"/>
      <c r="BT1337" s="161"/>
      <c r="BU1337" s="161"/>
    </row>
    <row r="1338" spans="49:73" ht="44.25" customHeight="1" x14ac:dyDescent="0.25">
      <c r="AW1338" s="35"/>
      <c r="AX1338" s="35"/>
      <c r="AY1338" s="35"/>
      <c r="AZ1338" s="35"/>
      <c r="BA1338" s="35"/>
      <c r="BB1338" s="35"/>
      <c r="BC1338" s="35"/>
      <c r="BD1338" s="35"/>
      <c r="BE1338" s="35"/>
      <c r="BF1338" s="35"/>
      <c r="BG1338" s="35"/>
      <c r="BH1338" s="35"/>
      <c r="BI1338" s="35"/>
      <c r="BJ1338" s="35"/>
      <c r="BK1338" s="35"/>
      <c r="BL1338" s="35"/>
      <c r="BM1338" s="161"/>
      <c r="BN1338" s="161"/>
      <c r="BO1338" s="161"/>
      <c r="BP1338" s="161"/>
      <c r="BQ1338" s="161"/>
      <c r="BR1338" s="161"/>
      <c r="BT1338" s="161"/>
      <c r="BU1338" s="161"/>
    </row>
    <row r="1339" spans="49:73" ht="44.25" customHeight="1" x14ac:dyDescent="0.25">
      <c r="AW1339" s="35"/>
      <c r="AX1339" s="35"/>
      <c r="AY1339" s="35"/>
      <c r="AZ1339" s="35"/>
      <c r="BA1339" s="35"/>
      <c r="BB1339" s="35"/>
      <c r="BC1339" s="35"/>
      <c r="BD1339" s="35"/>
      <c r="BE1339" s="35"/>
      <c r="BF1339" s="35"/>
      <c r="BG1339" s="35"/>
      <c r="BH1339" s="35"/>
      <c r="BI1339" s="35"/>
      <c r="BJ1339" s="35"/>
      <c r="BK1339" s="35"/>
      <c r="BL1339" s="35"/>
      <c r="BM1339" s="161"/>
      <c r="BN1339" s="161"/>
      <c r="BO1339" s="161"/>
      <c r="BP1339" s="161"/>
      <c r="BQ1339" s="161"/>
      <c r="BR1339" s="161"/>
      <c r="BT1339" s="161"/>
      <c r="BU1339" s="161"/>
    </row>
    <row r="1340" spans="49:73" ht="44.25" customHeight="1" x14ac:dyDescent="0.25">
      <c r="AW1340" s="35"/>
      <c r="AX1340" s="35"/>
      <c r="AY1340" s="35"/>
      <c r="AZ1340" s="35"/>
      <c r="BA1340" s="35"/>
      <c r="BB1340" s="35"/>
      <c r="BC1340" s="35"/>
      <c r="BD1340" s="35"/>
      <c r="BE1340" s="35"/>
      <c r="BF1340" s="35"/>
      <c r="BG1340" s="35"/>
      <c r="BH1340" s="35"/>
      <c r="BI1340" s="35"/>
      <c r="BJ1340" s="35"/>
      <c r="BK1340" s="35"/>
      <c r="BL1340" s="35"/>
      <c r="BM1340" s="161"/>
      <c r="BN1340" s="161"/>
      <c r="BO1340" s="161"/>
      <c r="BP1340" s="161"/>
      <c r="BQ1340" s="161"/>
      <c r="BR1340" s="161"/>
      <c r="BT1340" s="161"/>
      <c r="BU1340" s="161"/>
    </row>
    <row r="1341" spans="49:73" ht="44.25" customHeight="1" x14ac:dyDescent="0.25">
      <c r="AW1341" s="35"/>
      <c r="AX1341" s="35"/>
      <c r="AY1341" s="35"/>
      <c r="AZ1341" s="35"/>
      <c r="BA1341" s="35"/>
      <c r="BB1341" s="35"/>
      <c r="BC1341" s="35"/>
      <c r="BD1341" s="35"/>
      <c r="BE1341" s="35"/>
      <c r="BF1341" s="35"/>
      <c r="BG1341" s="35"/>
      <c r="BH1341" s="35"/>
      <c r="BI1341" s="35"/>
      <c r="BJ1341" s="35"/>
      <c r="BK1341" s="35"/>
      <c r="BL1341" s="35"/>
      <c r="BM1341" s="161"/>
      <c r="BN1341" s="161"/>
      <c r="BO1341" s="161"/>
      <c r="BP1341" s="161"/>
      <c r="BQ1341" s="161"/>
      <c r="BR1341" s="161"/>
      <c r="BT1341" s="161"/>
      <c r="BU1341" s="161"/>
    </row>
    <row r="1342" spans="49:73" ht="44.25" customHeight="1" x14ac:dyDescent="0.25">
      <c r="AW1342" s="35"/>
      <c r="AX1342" s="35"/>
      <c r="AY1342" s="35"/>
      <c r="AZ1342" s="35"/>
      <c r="BA1342" s="35"/>
      <c r="BB1342" s="35"/>
      <c r="BC1342" s="35"/>
      <c r="BD1342" s="35"/>
      <c r="BE1342" s="35"/>
      <c r="BF1342" s="35"/>
      <c r="BG1342" s="35"/>
      <c r="BH1342" s="35"/>
      <c r="BI1342" s="35"/>
      <c r="BJ1342" s="35"/>
      <c r="BK1342" s="35"/>
      <c r="BL1342" s="35"/>
      <c r="BM1342" s="161"/>
      <c r="BN1342" s="161"/>
      <c r="BO1342" s="161"/>
      <c r="BP1342" s="161"/>
      <c r="BQ1342" s="161"/>
      <c r="BR1342" s="161"/>
      <c r="BT1342" s="161"/>
      <c r="BU1342" s="161"/>
    </row>
    <row r="1343" spans="49:73" ht="44.25" customHeight="1" x14ac:dyDescent="0.25">
      <c r="AW1343" s="35"/>
      <c r="AX1343" s="35"/>
      <c r="AY1343" s="35"/>
      <c r="AZ1343" s="35"/>
      <c r="BA1343" s="35"/>
      <c r="BB1343" s="35"/>
      <c r="BC1343" s="35"/>
      <c r="BD1343" s="35"/>
      <c r="BE1343" s="35"/>
      <c r="BF1343" s="35"/>
      <c r="BG1343" s="35"/>
      <c r="BH1343" s="35"/>
      <c r="BI1343" s="35"/>
      <c r="BJ1343" s="35"/>
      <c r="BK1343" s="35"/>
      <c r="BL1343" s="35"/>
      <c r="BM1343" s="161"/>
      <c r="BN1343" s="161"/>
      <c r="BO1343" s="161"/>
      <c r="BP1343" s="161"/>
      <c r="BQ1343" s="161"/>
      <c r="BR1343" s="161"/>
      <c r="BT1343" s="161"/>
      <c r="BU1343" s="161"/>
    </row>
    <row r="1344" spans="49:73" ht="44.25" customHeight="1" x14ac:dyDescent="0.25">
      <c r="AW1344" s="35"/>
      <c r="AX1344" s="35"/>
      <c r="AY1344" s="35"/>
      <c r="AZ1344" s="35"/>
      <c r="BA1344" s="35"/>
      <c r="BB1344" s="35"/>
      <c r="BC1344" s="35"/>
      <c r="BD1344" s="35"/>
      <c r="BE1344" s="35"/>
      <c r="BF1344" s="35"/>
      <c r="BG1344" s="35"/>
      <c r="BH1344" s="35"/>
      <c r="BI1344" s="35"/>
      <c r="BJ1344" s="35"/>
      <c r="BK1344" s="35"/>
      <c r="BL1344" s="35"/>
      <c r="BM1344" s="161"/>
      <c r="BN1344" s="161"/>
      <c r="BO1344" s="161"/>
      <c r="BP1344" s="161"/>
      <c r="BQ1344" s="161"/>
      <c r="BR1344" s="161"/>
      <c r="BT1344" s="161"/>
      <c r="BU1344" s="161"/>
    </row>
    <row r="1345" spans="49:73" ht="44.25" customHeight="1" x14ac:dyDescent="0.25">
      <c r="AW1345" s="35"/>
      <c r="AX1345" s="35"/>
      <c r="AY1345" s="35"/>
      <c r="AZ1345" s="35"/>
      <c r="BA1345" s="35"/>
      <c r="BB1345" s="35"/>
      <c r="BC1345" s="35"/>
      <c r="BD1345" s="35"/>
      <c r="BE1345" s="35"/>
      <c r="BF1345" s="35"/>
      <c r="BG1345" s="35"/>
      <c r="BH1345" s="35"/>
      <c r="BI1345" s="35"/>
      <c r="BJ1345" s="35"/>
      <c r="BK1345" s="35"/>
      <c r="BL1345" s="35"/>
      <c r="BM1345" s="161"/>
      <c r="BN1345" s="161"/>
      <c r="BO1345" s="161"/>
      <c r="BP1345" s="161"/>
      <c r="BQ1345" s="161"/>
      <c r="BR1345" s="161"/>
      <c r="BT1345" s="161"/>
      <c r="BU1345" s="161"/>
    </row>
    <row r="1346" spans="49:73" ht="44.25" customHeight="1" x14ac:dyDescent="0.25">
      <c r="AW1346" s="35"/>
      <c r="AX1346" s="35"/>
      <c r="AY1346" s="35"/>
      <c r="AZ1346" s="35"/>
      <c r="BA1346" s="35"/>
      <c r="BB1346" s="35"/>
      <c r="BC1346" s="35"/>
      <c r="BD1346" s="35"/>
      <c r="BE1346" s="35"/>
      <c r="BF1346" s="35"/>
      <c r="BG1346" s="35"/>
      <c r="BH1346" s="35"/>
      <c r="BI1346" s="35"/>
      <c r="BJ1346" s="35"/>
      <c r="BK1346" s="35"/>
      <c r="BL1346" s="35"/>
      <c r="BM1346" s="161"/>
      <c r="BN1346" s="161"/>
      <c r="BO1346" s="161"/>
      <c r="BP1346" s="161"/>
      <c r="BQ1346" s="161"/>
      <c r="BR1346" s="161"/>
      <c r="BT1346" s="161"/>
      <c r="BU1346" s="161"/>
    </row>
    <row r="1347" spans="49:73" ht="44.25" customHeight="1" x14ac:dyDescent="0.25">
      <c r="AW1347" s="35"/>
      <c r="AX1347" s="35"/>
      <c r="AY1347" s="35"/>
      <c r="AZ1347" s="35"/>
      <c r="BA1347" s="35"/>
      <c r="BB1347" s="35"/>
      <c r="BC1347" s="35"/>
      <c r="BD1347" s="35"/>
      <c r="BE1347" s="35"/>
      <c r="BF1347" s="35"/>
      <c r="BG1347" s="35"/>
      <c r="BH1347" s="35"/>
      <c r="BI1347" s="35"/>
      <c r="BJ1347" s="35"/>
      <c r="BK1347" s="35"/>
      <c r="BL1347" s="35"/>
      <c r="BM1347" s="161"/>
      <c r="BN1347" s="161"/>
      <c r="BO1347" s="161"/>
      <c r="BP1347" s="161"/>
      <c r="BQ1347" s="161"/>
      <c r="BR1347" s="161"/>
      <c r="BT1347" s="161"/>
      <c r="BU1347" s="161"/>
    </row>
    <row r="1348" spans="49:73" ht="44.25" customHeight="1" x14ac:dyDescent="0.25">
      <c r="AW1348" s="35"/>
      <c r="AX1348" s="35"/>
      <c r="AY1348" s="35"/>
      <c r="AZ1348" s="35"/>
      <c r="BA1348" s="35"/>
      <c r="BB1348" s="35"/>
      <c r="BC1348" s="35"/>
      <c r="BD1348" s="35"/>
      <c r="BE1348" s="35"/>
      <c r="BF1348" s="35"/>
      <c r="BG1348" s="35"/>
      <c r="BH1348" s="35"/>
      <c r="BI1348" s="35"/>
      <c r="BJ1348" s="35"/>
      <c r="BK1348" s="35"/>
      <c r="BL1348" s="35"/>
      <c r="BM1348" s="161"/>
      <c r="BN1348" s="161"/>
      <c r="BO1348" s="161"/>
      <c r="BP1348" s="161"/>
      <c r="BQ1348" s="161"/>
      <c r="BR1348" s="161"/>
      <c r="BT1348" s="161"/>
      <c r="BU1348" s="161"/>
    </row>
    <row r="1349" spans="49:73" ht="44.25" customHeight="1" x14ac:dyDescent="0.25">
      <c r="AW1349" s="35"/>
      <c r="AX1349" s="35"/>
      <c r="AY1349" s="35"/>
      <c r="AZ1349" s="35"/>
      <c r="BA1349" s="35"/>
      <c r="BB1349" s="35"/>
      <c r="BC1349" s="35"/>
      <c r="BD1349" s="35"/>
      <c r="BE1349" s="35"/>
      <c r="BF1349" s="35"/>
      <c r="BG1349" s="35"/>
      <c r="BH1349" s="35"/>
      <c r="BI1349" s="35"/>
      <c r="BJ1349" s="35"/>
      <c r="BK1349" s="35"/>
      <c r="BL1349" s="35"/>
      <c r="BM1349" s="161"/>
      <c r="BN1349" s="161"/>
      <c r="BO1349" s="161"/>
      <c r="BP1349" s="161"/>
      <c r="BQ1349" s="161"/>
      <c r="BR1349" s="161"/>
      <c r="BT1349" s="161"/>
      <c r="BU1349" s="161"/>
    </row>
    <row r="1350" spans="49:73" ht="44.25" customHeight="1" x14ac:dyDescent="0.25">
      <c r="AW1350" s="35"/>
      <c r="AX1350" s="35"/>
      <c r="AY1350" s="35"/>
      <c r="AZ1350" s="35"/>
      <c r="BA1350" s="35"/>
      <c r="BB1350" s="35"/>
      <c r="BC1350" s="35"/>
      <c r="BD1350" s="35"/>
      <c r="BE1350" s="35"/>
      <c r="BF1350" s="35"/>
      <c r="BG1350" s="35"/>
      <c r="BH1350" s="35"/>
      <c r="BI1350" s="35"/>
      <c r="BJ1350" s="35"/>
      <c r="BK1350" s="35"/>
      <c r="BL1350" s="35"/>
      <c r="BM1350" s="161"/>
      <c r="BN1350" s="161"/>
      <c r="BO1350" s="161"/>
      <c r="BP1350" s="161"/>
      <c r="BQ1350" s="161"/>
      <c r="BR1350" s="161"/>
      <c r="BT1350" s="161"/>
      <c r="BU1350" s="161"/>
    </row>
    <row r="1351" spans="49:73" ht="44.25" customHeight="1" x14ac:dyDescent="0.25">
      <c r="AW1351" s="35"/>
      <c r="AX1351" s="35"/>
      <c r="AY1351" s="35"/>
      <c r="AZ1351" s="35"/>
      <c r="BA1351" s="35"/>
      <c r="BB1351" s="35"/>
      <c r="BC1351" s="35"/>
      <c r="BD1351" s="35"/>
      <c r="BE1351" s="35"/>
      <c r="BF1351" s="35"/>
      <c r="BG1351" s="35"/>
      <c r="BH1351" s="35"/>
      <c r="BI1351" s="35"/>
      <c r="BJ1351" s="35"/>
      <c r="BK1351" s="35"/>
      <c r="BL1351" s="35"/>
      <c r="BM1351" s="161"/>
      <c r="BN1351" s="161"/>
      <c r="BO1351" s="161"/>
      <c r="BP1351" s="161"/>
      <c r="BQ1351" s="161"/>
      <c r="BR1351" s="161"/>
      <c r="BT1351" s="161"/>
      <c r="BU1351" s="161"/>
    </row>
    <row r="1352" spans="49:73" ht="44.25" customHeight="1" x14ac:dyDescent="0.25">
      <c r="AW1352" s="35"/>
      <c r="AX1352" s="35"/>
      <c r="AY1352" s="35"/>
      <c r="AZ1352" s="35"/>
      <c r="BA1352" s="35"/>
      <c r="BB1352" s="35"/>
      <c r="BC1352" s="35"/>
      <c r="BD1352" s="35"/>
      <c r="BE1352" s="35"/>
      <c r="BF1352" s="35"/>
      <c r="BG1352" s="35"/>
      <c r="BH1352" s="35"/>
      <c r="BI1352" s="35"/>
      <c r="BJ1352" s="35"/>
      <c r="BK1352" s="35"/>
      <c r="BL1352" s="35"/>
      <c r="BM1352" s="161"/>
      <c r="BN1352" s="161"/>
      <c r="BO1352" s="161"/>
      <c r="BP1352" s="161"/>
      <c r="BQ1352" s="161"/>
      <c r="BR1352" s="161"/>
      <c r="BT1352" s="161"/>
      <c r="BU1352" s="161"/>
    </row>
    <row r="1353" spans="49:73" ht="44.25" customHeight="1" x14ac:dyDescent="0.25">
      <c r="AW1353" s="35"/>
      <c r="AX1353" s="35"/>
      <c r="AY1353" s="35"/>
      <c r="AZ1353" s="35"/>
      <c r="BA1353" s="35"/>
      <c r="BB1353" s="35"/>
      <c r="BC1353" s="35"/>
      <c r="BD1353" s="35"/>
      <c r="BE1353" s="35"/>
      <c r="BF1353" s="35"/>
      <c r="BG1353" s="35"/>
      <c r="BH1353" s="35"/>
      <c r="BI1353" s="35"/>
      <c r="BJ1353" s="35"/>
      <c r="BK1353" s="35"/>
      <c r="BL1353" s="35"/>
      <c r="BM1353" s="161"/>
      <c r="BN1353" s="161"/>
      <c r="BO1353" s="161"/>
      <c r="BP1353" s="161"/>
      <c r="BQ1353" s="161"/>
      <c r="BR1353" s="161"/>
      <c r="BT1353" s="161"/>
      <c r="BU1353" s="161"/>
    </row>
    <row r="1354" spans="49:73" ht="44.25" customHeight="1" x14ac:dyDescent="0.25">
      <c r="AW1354" s="35"/>
      <c r="AX1354" s="35"/>
      <c r="AY1354" s="35"/>
      <c r="AZ1354" s="35"/>
      <c r="BA1354" s="35"/>
      <c r="BB1354" s="35"/>
      <c r="BC1354" s="35"/>
      <c r="BD1354" s="35"/>
      <c r="BE1354" s="35"/>
      <c r="BF1354" s="35"/>
      <c r="BG1354" s="35"/>
      <c r="BH1354" s="35"/>
      <c r="BI1354" s="35"/>
      <c r="BJ1354" s="35"/>
      <c r="BK1354" s="35"/>
      <c r="BL1354" s="35"/>
      <c r="BM1354" s="161"/>
      <c r="BN1354" s="161"/>
      <c r="BO1354" s="161"/>
      <c r="BP1354" s="161"/>
      <c r="BQ1354" s="161"/>
      <c r="BR1354" s="161"/>
      <c r="BT1354" s="161"/>
      <c r="BU1354" s="161"/>
    </row>
    <row r="1355" spans="49:73" ht="44.25" customHeight="1" x14ac:dyDescent="0.25">
      <c r="AW1355" s="35"/>
      <c r="AX1355" s="35"/>
      <c r="AY1355" s="35"/>
      <c r="AZ1355" s="35"/>
      <c r="BA1355" s="35"/>
      <c r="BB1355" s="35"/>
      <c r="BC1355" s="35"/>
      <c r="BD1355" s="35"/>
      <c r="BE1355" s="35"/>
      <c r="BF1355" s="35"/>
      <c r="BG1355" s="35"/>
      <c r="BH1355" s="35"/>
      <c r="BI1355" s="35"/>
      <c r="BJ1355" s="35"/>
      <c r="BK1355" s="35"/>
      <c r="BL1355" s="35"/>
      <c r="BM1355" s="161"/>
      <c r="BN1355" s="161"/>
      <c r="BO1355" s="161"/>
      <c r="BP1355" s="161"/>
      <c r="BQ1355" s="161"/>
      <c r="BR1355" s="161"/>
      <c r="BT1355" s="161"/>
      <c r="BU1355" s="161"/>
    </row>
    <row r="1356" spans="49:73" ht="44.25" customHeight="1" x14ac:dyDescent="0.25">
      <c r="AW1356" s="35"/>
      <c r="AX1356" s="35"/>
      <c r="AY1356" s="35"/>
      <c r="AZ1356" s="35"/>
      <c r="BA1356" s="35"/>
      <c r="BB1356" s="35"/>
      <c r="BC1356" s="35"/>
      <c r="BD1356" s="35"/>
      <c r="BE1356" s="35"/>
      <c r="BF1356" s="35"/>
      <c r="BG1356" s="35"/>
      <c r="BH1356" s="35"/>
      <c r="BI1356" s="35"/>
      <c r="BJ1356" s="35"/>
      <c r="BK1356" s="35"/>
      <c r="BL1356" s="35"/>
      <c r="BM1356" s="161"/>
      <c r="BN1356" s="161"/>
      <c r="BO1356" s="161"/>
      <c r="BP1356" s="161"/>
      <c r="BQ1356" s="161"/>
      <c r="BR1356" s="161"/>
      <c r="BT1356" s="161"/>
      <c r="BU1356" s="161"/>
    </row>
    <row r="1357" spans="49:73" ht="44.25" customHeight="1" x14ac:dyDescent="0.25">
      <c r="AW1357" s="35"/>
      <c r="AX1357" s="35"/>
      <c r="AY1357" s="35"/>
      <c r="AZ1357" s="35"/>
      <c r="BA1357" s="35"/>
      <c r="BB1357" s="35"/>
      <c r="BC1357" s="35"/>
      <c r="BD1357" s="35"/>
      <c r="BE1357" s="35"/>
      <c r="BF1357" s="35"/>
      <c r="BG1357" s="35"/>
      <c r="BH1357" s="35"/>
      <c r="BI1357" s="35"/>
      <c r="BJ1357" s="35"/>
      <c r="BK1357" s="35"/>
      <c r="BL1357" s="35"/>
      <c r="BM1357" s="161"/>
      <c r="BN1357" s="161"/>
      <c r="BO1357" s="161"/>
      <c r="BP1357" s="161"/>
      <c r="BQ1357" s="161"/>
      <c r="BR1357" s="161"/>
      <c r="BT1357" s="161"/>
      <c r="BU1357" s="161"/>
    </row>
    <row r="1358" spans="49:73" ht="44.25" customHeight="1" x14ac:dyDescent="0.25">
      <c r="AW1358" s="35"/>
      <c r="AX1358" s="35"/>
      <c r="AY1358" s="35"/>
      <c r="AZ1358" s="35"/>
      <c r="BA1358" s="35"/>
      <c r="BB1358" s="35"/>
      <c r="BC1358" s="35"/>
      <c r="BD1358" s="35"/>
      <c r="BE1358" s="35"/>
      <c r="BF1358" s="35"/>
      <c r="BG1358" s="35"/>
      <c r="BH1358" s="35"/>
      <c r="BI1358" s="35"/>
      <c r="BJ1358" s="35"/>
      <c r="BK1358" s="35"/>
      <c r="BL1358" s="35"/>
      <c r="BM1358" s="161"/>
      <c r="BN1358" s="161"/>
      <c r="BO1358" s="161"/>
      <c r="BP1358" s="161"/>
      <c r="BQ1358" s="161"/>
      <c r="BR1358" s="161"/>
      <c r="BT1358" s="161"/>
      <c r="BU1358" s="161"/>
    </row>
    <row r="1359" spans="49:73" ht="44.25" customHeight="1" x14ac:dyDescent="0.25">
      <c r="AW1359" s="35"/>
      <c r="AX1359" s="35"/>
      <c r="AY1359" s="35"/>
      <c r="AZ1359" s="35"/>
      <c r="BA1359" s="35"/>
      <c r="BB1359" s="35"/>
      <c r="BC1359" s="35"/>
      <c r="BD1359" s="35"/>
      <c r="BE1359" s="35"/>
      <c r="BF1359" s="35"/>
      <c r="BG1359" s="35"/>
      <c r="BH1359" s="35"/>
      <c r="BI1359" s="35"/>
      <c r="BJ1359" s="35"/>
      <c r="BK1359" s="35"/>
      <c r="BL1359" s="35"/>
      <c r="BM1359" s="161"/>
      <c r="BN1359" s="161"/>
      <c r="BO1359" s="161"/>
      <c r="BP1359" s="161"/>
      <c r="BQ1359" s="161"/>
      <c r="BR1359" s="161"/>
      <c r="BT1359" s="161"/>
      <c r="BU1359" s="161"/>
    </row>
    <row r="1360" spans="49:73" ht="44.25" customHeight="1" x14ac:dyDescent="0.25">
      <c r="AW1360" s="35"/>
      <c r="AX1360" s="35"/>
      <c r="AY1360" s="35"/>
      <c r="AZ1360" s="35"/>
      <c r="BA1360" s="35"/>
      <c r="BB1360" s="35"/>
      <c r="BC1360" s="35"/>
      <c r="BD1360" s="35"/>
      <c r="BE1360" s="35"/>
      <c r="BF1360" s="35"/>
      <c r="BG1360" s="35"/>
      <c r="BH1360" s="35"/>
      <c r="BI1360" s="35"/>
      <c r="BJ1360" s="35"/>
      <c r="BK1360" s="35"/>
      <c r="BL1360" s="35"/>
      <c r="BM1360" s="161"/>
      <c r="BN1360" s="161"/>
      <c r="BO1360" s="161"/>
      <c r="BP1360" s="161"/>
      <c r="BQ1360" s="161"/>
      <c r="BR1360" s="161"/>
      <c r="BT1360" s="161"/>
      <c r="BU1360" s="161"/>
    </row>
    <row r="1361" spans="49:73" ht="44.25" customHeight="1" x14ac:dyDescent="0.25">
      <c r="AW1361" s="35"/>
      <c r="AX1361" s="35"/>
      <c r="AY1361" s="35"/>
      <c r="AZ1361" s="35"/>
      <c r="BA1361" s="35"/>
      <c r="BB1361" s="35"/>
      <c r="BC1361" s="35"/>
      <c r="BD1361" s="35"/>
      <c r="BE1361" s="35"/>
      <c r="BF1361" s="35"/>
      <c r="BG1361" s="35"/>
      <c r="BH1361" s="35"/>
      <c r="BI1361" s="35"/>
      <c r="BJ1361" s="35"/>
      <c r="BK1361" s="35"/>
      <c r="BL1361" s="35"/>
      <c r="BM1361" s="161"/>
      <c r="BN1361" s="161"/>
      <c r="BO1361" s="161"/>
      <c r="BP1361" s="161"/>
      <c r="BQ1361" s="161"/>
      <c r="BR1361" s="161"/>
      <c r="BT1361" s="161"/>
      <c r="BU1361" s="161"/>
    </row>
    <row r="1362" spans="49:73" ht="44.25" customHeight="1" x14ac:dyDescent="0.25">
      <c r="AW1362" s="35"/>
      <c r="AX1362" s="35"/>
      <c r="AY1362" s="35"/>
      <c r="AZ1362" s="35"/>
      <c r="BA1362" s="35"/>
      <c r="BB1362" s="35"/>
      <c r="BC1362" s="35"/>
      <c r="BD1362" s="35"/>
      <c r="BE1362" s="35"/>
      <c r="BF1362" s="35"/>
      <c r="BG1362" s="35"/>
      <c r="BH1362" s="35"/>
      <c r="BI1362" s="35"/>
      <c r="BJ1362" s="35"/>
      <c r="BK1362" s="35"/>
      <c r="BL1362" s="35"/>
      <c r="BM1362" s="161"/>
      <c r="BN1362" s="161"/>
      <c r="BO1362" s="161"/>
      <c r="BP1362" s="161"/>
      <c r="BQ1362" s="161"/>
      <c r="BR1362" s="161"/>
      <c r="BT1362" s="161"/>
      <c r="BU1362" s="161"/>
    </row>
    <row r="1363" spans="49:73" ht="44.25" customHeight="1" x14ac:dyDescent="0.25">
      <c r="AW1363" s="35"/>
      <c r="AX1363" s="35"/>
      <c r="AY1363" s="35"/>
      <c r="AZ1363" s="35"/>
      <c r="BA1363" s="35"/>
      <c r="BB1363" s="35"/>
      <c r="BC1363" s="35"/>
      <c r="BD1363" s="35"/>
      <c r="BE1363" s="35"/>
      <c r="BF1363" s="35"/>
      <c r="BG1363" s="35"/>
      <c r="BH1363" s="35"/>
      <c r="BI1363" s="35"/>
      <c r="BJ1363" s="35"/>
      <c r="BK1363" s="35"/>
      <c r="BL1363" s="35"/>
      <c r="BM1363" s="161"/>
      <c r="BN1363" s="161"/>
      <c r="BO1363" s="161"/>
      <c r="BP1363" s="161"/>
      <c r="BQ1363" s="161"/>
      <c r="BR1363" s="161"/>
      <c r="BT1363" s="161"/>
      <c r="BU1363" s="161"/>
    </row>
    <row r="1364" spans="49:73" ht="44.25" customHeight="1" x14ac:dyDescent="0.25">
      <c r="AW1364" s="35"/>
      <c r="AX1364" s="35"/>
      <c r="AY1364" s="35"/>
      <c r="AZ1364" s="35"/>
      <c r="BA1364" s="35"/>
      <c r="BB1364" s="35"/>
      <c r="BC1364" s="35"/>
      <c r="BD1364" s="35"/>
      <c r="BE1364" s="35"/>
      <c r="BF1364" s="35"/>
      <c r="BG1364" s="35"/>
      <c r="BH1364" s="35"/>
      <c r="BI1364" s="35"/>
      <c r="BJ1364" s="35"/>
      <c r="BK1364" s="35"/>
      <c r="BL1364" s="35"/>
      <c r="BM1364" s="161"/>
      <c r="BN1364" s="161"/>
      <c r="BO1364" s="161"/>
      <c r="BP1364" s="161"/>
      <c r="BQ1364" s="161"/>
      <c r="BR1364" s="161"/>
      <c r="BT1364" s="161"/>
      <c r="BU1364" s="161"/>
    </row>
    <row r="1365" spans="49:73" ht="44.25" customHeight="1" x14ac:dyDescent="0.25">
      <c r="AW1365" s="35"/>
      <c r="AX1365" s="35"/>
      <c r="AY1365" s="35"/>
      <c r="AZ1365" s="35"/>
      <c r="BA1365" s="35"/>
      <c r="BB1365" s="35"/>
      <c r="BC1365" s="35"/>
      <c r="BD1365" s="35"/>
      <c r="BE1365" s="35"/>
      <c r="BF1365" s="35"/>
      <c r="BG1365" s="35"/>
      <c r="BH1365" s="35"/>
      <c r="BI1365" s="35"/>
      <c r="BJ1365" s="35"/>
      <c r="BK1365" s="35"/>
      <c r="BL1365" s="35"/>
      <c r="BM1365" s="161"/>
      <c r="BN1365" s="161"/>
      <c r="BO1365" s="161"/>
      <c r="BP1365" s="161"/>
      <c r="BQ1365" s="161"/>
      <c r="BR1365" s="161"/>
      <c r="BT1365" s="161"/>
      <c r="BU1365" s="161"/>
    </row>
    <row r="1366" spans="49:73" ht="44.25" customHeight="1" x14ac:dyDescent="0.25">
      <c r="AW1366" s="35"/>
      <c r="AX1366" s="35"/>
      <c r="AY1366" s="35"/>
      <c r="AZ1366" s="35"/>
      <c r="BA1366" s="35"/>
      <c r="BB1366" s="35"/>
      <c r="BC1366" s="35"/>
      <c r="BD1366" s="35"/>
      <c r="BE1366" s="35"/>
      <c r="BF1366" s="35"/>
      <c r="BG1366" s="35"/>
      <c r="BH1366" s="35"/>
      <c r="BI1366" s="35"/>
      <c r="BJ1366" s="35"/>
      <c r="BK1366" s="35"/>
      <c r="BL1366" s="35"/>
      <c r="BM1366" s="161"/>
      <c r="BN1366" s="161"/>
      <c r="BO1366" s="161"/>
      <c r="BP1366" s="161"/>
      <c r="BQ1366" s="161"/>
      <c r="BR1366" s="161"/>
      <c r="BT1366" s="161"/>
      <c r="BU1366" s="161"/>
    </row>
    <row r="1367" spans="49:73" ht="44.25" customHeight="1" x14ac:dyDescent="0.25">
      <c r="AW1367" s="35"/>
      <c r="AX1367" s="35"/>
      <c r="AY1367" s="35"/>
      <c r="AZ1367" s="35"/>
      <c r="BA1367" s="35"/>
      <c r="BB1367" s="35"/>
      <c r="BC1367" s="35"/>
      <c r="BD1367" s="35"/>
      <c r="BE1367" s="35"/>
      <c r="BF1367" s="35"/>
      <c r="BG1367" s="35"/>
      <c r="BH1367" s="35"/>
      <c r="BI1367" s="35"/>
      <c r="BJ1367" s="35"/>
      <c r="BK1367" s="35"/>
      <c r="BL1367" s="35"/>
      <c r="BM1367" s="161"/>
      <c r="BN1367" s="161"/>
      <c r="BO1367" s="161"/>
      <c r="BP1367" s="161"/>
      <c r="BQ1367" s="161"/>
      <c r="BR1367" s="161"/>
      <c r="BT1367" s="161"/>
      <c r="BU1367" s="161"/>
    </row>
    <row r="1368" spans="49:73" ht="44.25" customHeight="1" x14ac:dyDescent="0.25">
      <c r="AW1368" s="35"/>
      <c r="AX1368" s="35"/>
      <c r="AY1368" s="35"/>
      <c r="AZ1368" s="35"/>
      <c r="BA1368" s="35"/>
      <c r="BB1368" s="35"/>
      <c r="BC1368" s="35"/>
      <c r="BD1368" s="35"/>
      <c r="BE1368" s="35"/>
      <c r="BF1368" s="35"/>
      <c r="BG1368" s="35"/>
      <c r="BH1368" s="35"/>
      <c r="BI1368" s="35"/>
      <c r="BJ1368" s="35"/>
      <c r="BK1368" s="35"/>
      <c r="BL1368" s="35"/>
      <c r="BM1368" s="161"/>
      <c r="BN1368" s="161"/>
      <c r="BO1368" s="161"/>
      <c r="BP1368" s="161"/>
      <c r="BQ1368" s="161"/>
      <c r="BR1368" s="161"/>
      <c r="BT1368" s="161"/>
      <c r="BU1368" s="161"/>
    </row>
    <row r="1369" spans="49:73" ht="44.25" customHeight="1" x14ac:dyDescent="0.25">
      <c r="AW1369" s="35"/>
      <c r="AX1369" s="35"/>
      <c r="AY1369" s="35"/>
      <c r="AZ1369" s="35"/>
      <c r="BA1369" s="35"/>
      <c r="BB1369" s="35"/>
      <c r="BC1369" s="35"/>
      <c r="BD1369" s="35"/>
      <c r="BE1369" s="35"/>
      <c r="BF1369" s="35"/>
      <c r="BG1369" s="35"/>
      <c r="BH1369" s="35"/>
      <c r="BI1369" s="35"/>
      <c r="BJ1369" s="35"/>
      <c r="BK1369" s="35"/>
      <c r="BL1369" s="35"/>
      <c r="BM1369" s="161"/>
      <c r="BN1369" s="161"/>
      <c r="BO1369" s="161"/>
      <c r="BP1369" s="161"/>
      <c r="BQ1369" s="161"/>
      <c r="BR1369" s="161"/>
      <c r="BT1369" s="161"/>
      <c r="BU1369" s="161"/>
    </row>
    <row r="1370" spans="49:73" ht="44.25" customHeight="1" x14ac:dyDescent="0.25">
      <c r="AW1370" s="35"/>
      <c r="AX1370" s="35"/>
      <c r="AY1370" s="35"/>
      <c r="AZ1370" s="35"/>
      <c r="BA1370" s="35"/>
      <c r="BB1370" s="35"/>
      <c r="BC1370" s="35"/>
      <c r="BD1370" s="35"/>
      <c r="BE1370" s="35"/>
      <c r="BF1370" s="35"/>
      <c r="BG1370" s="35"/>
      <c r="BH1370" s="35"/>
      <c r="BI1370" s="35"/>
      <c r="BJ1370" s="35"/>
      <c r="BK1370" s="35"/>
      <c r="BL1370" s="35"/>
      <c r="BM1370" s="161"/>
      <c r="BN1370" s="161"/>
      <c r="BO1370" s="161"/>
      <c r="BP1370" s="161"/>
      <c r="BQ1370" s="161"/>
      <c r="BR1370" s="161"/>
      <c r="BT1370" s="161"/>
      <c r="BU1370" s="161"/>
    </row>
    <row r="1371" spans="49:73" ht="44.25" customHeight="1" x14ac:dyDescent="0.25">
      <c r="AW1371" s="35"/>
      <c r="AX1371" s="35"/>
      <c r="AY1371" s="35"/>
      <c r="AZ1371" s="35"/>
      <c r="BA1371" s="35"/>
      <c r="BB1371" s="35"/>
      <c r="BC1371" s="35"/>
      <c r="BD1371" s="35"/>
      <c r="BE1371" s="35"/>
      <c r="BF1371" s="35"/>
      <c r="BG1371" s="35"/>
      <c r="BH1371" s="35"/>
      <c r="BI1371" s="35"/>
      <c r="BJ1371" s="35"/>
      <c r="BK1371" s="35"/>
      <c r="BL1371" s="35"/>
      <c r="BM1371" s="161"/>
      <c r="BN1371" s="161"/>
      <c r="BO1371" s="161"/>
      <c r="BP1371" s="161"/>
      <c r="BQ1371" s="161"/>
      <c r="BR1371" s="161"/>
      <c r="BT1371" s="161"/>
      <c r="BU1371" s="161"/>
    </row>
    <row r="1372" spans="49:73" ht="44.25" customHeight="1" x14ac:dyDescent="0.25">
      <c r="AW1372" s="35"/>
      <c r="AX1372" s="35"/>
      <c r="AY1372" s="35"/>
      <c r="AZ1372" s="35"/>
      <c r="BA1372" s="35"/>
      <c r="BB1372" s="35"/>
      <c r="BC1372" s="35"/>
      <c r="BD1372" s="35"/>
      <c r="BE1372" s="35"/>
      <c r="BF1372" s="35"/>
      <c r="BG1372" s="35"/>
      <c r="BH1372" s="35"/>
      <c r="BI1372" s="35"/>
      <c r="BJ1372" s="35"/>
      <c r="BK1372" s="35"/>
      <c r="BL1372" s="35"/>
      <c r="BM1372" s="161"/>
      <c r="BN1372" s="161"/>
      <c r="BO1372" s="161"/>
      <c r="BP1372" s="161"/>
      <c r="BQ1372" s="161"/>
      <c r="BR1372" s="161"/>
      <c r="BT1372" s="161"/>
      <c r="BU1372" s="161"/>
    </row>
    <row r="1373" spans="49:73" ht="44.25" customHeight="1" x14ac:dyDescent="0.25">
      <c r="AW1373" s="35"/>
      <c r="AX1373" s="35"/>
      <c r="AY1373" s="35"/>
      <c r="AZ1373" s="35"/>
      <c r="BA1373" s="35"/>
      <c r="BB1373" s="35"/>
      <c r="BC1373" s="35"/>
      <c r="BD1373" s="35"/>
      <c r="BE1373" s="35"/>
      <c r="BF1373" s="35"/>
      <c r="BG1373" s="35"/>
      <c r="BH1373" s="35"/>
      <c r="BI1373" s="35"/>
      <c r="BJ1373" s="35"/>
      <c r="BK1373" s="35"/>
      <c r="BL1373" s="35"/>
      <c r="BM1373" s="161"/>
      <c r="BN1373" s="161"/>
      <c r="BO1373" s="161"/>
      <c r="BP1373" s="161"/>
      <c r="BQ1373" s="161"/>
      <c r="BR1373" s="161"/>
      <c r="BT1373" s="161"/>
      <c r="BU1373" s="161"/>
    </row>
    <row r="1374" spans="49:73" ht="44.25" customHeight="1" x14ac:dyDescent="0.25">
      <c r="AW1374" s="35"/>
      <c r="AX1374" s="35"/>
      <c r="AY1374" s="35"/>
      <c r="AZ1374" s="35"/>
      <c r="BA1374" s="35"/>
      <c r="BB1374" s="35"/>
      <c r="BC1374" s="35"/>
      <c r="BD1374" s="35"/>
      <c r="BE1374" s="35"/>
      <c r="BF1374" s="35"/>
      <c r="BG1374" s="35"/>
      <c r="BH1374" s="35"/>
      <c r="BI1374" s="35"/>
      <c r="BJ1374" s="35"/>
      <c r="BK1374" s="35"/>
      <c r="BL1374" s="35"/>
      <c r="BM1374" s="161"/>
      <c r="BN1374" s="161"/>
      <c r="BO1374" s="161"/>
      <c r="BP1374" s="161"/>
      <c r="BQ1374" s="161"/>
      <c r="BR1374" s="161"/>
      <c r="BT1374" s="161"/>
      <c r="BU1374" s="161"/>
    </row>
    <row r="1375" spans="49:73" ht="44.25" customHeight="1" x14ac:dyDescent="0.25">
      <c r="AW1375" s="35"/>
      <c r="AX1375" s="35"/>
      <c r="AY1375" s="35"/>
      <c r="AZ1375" s="35"/>
      <c r="BA1375" s="35"/>
      <c r="BB1375" s="35"/>
      <c r="BC1375" s="35"/>
      <c r="BD1375" s="35"/>
      <c r="BE1375" s="35"/>
      <c r="BF1375" s="35"/>
      <c r="BG1375" s="35"/>
      <c r="BH1375" s="35"/>
      <c r="BI1375" s="35"/>
      <c r="BJ1375" s="35"/>
      <c r="BK1375" s="35"/>
      <c r="BL1375" s="35"/>
      <c r="BM1375" s="161"/>
      <c r="BN1375" s="161"/>
      <c r="BO1375" s="161"/>
      <c r="BP1375" s="161"/>
      <c r="BQ1375" s="161"/>
      <c r="BR1375" s="161"/>
      <c r="BT1375" s="161"/>
      <c r="BU1375" s="161"/>
    </row>
    <row r="1376" spans="49:73" ht="44.25" customHeight="1" x14ac:dyDescent="0.25">
      <c r="AW1376" s="35"/>
      <c r="AX1376" s="35"/>
      <c r="AY1376" s="35"/>
      <c r="AZ1376" s="35"/>
      <c r="BA1376" s="35"/>
      <c r="BB1376" s="35"/>
      <c r="BC1376" s="35"/>
      <c r="BD1376" s="35"/>
      <c r="BE1376" s="35"/>
      <c r="BF1376" s="35"/>
      <c r="BG1376" s="35"/>
      <c r="BH1376" s="35"/>
      <c r="BI1376" s="35"/>
      <c r="BJ1376" s="35"/>
      <c r="BK1376" s="35"/>
      <c r="BL1376" s="35"/>
      <c r="BM1376" s="161"/>
      <c r="BN1376" s="161"/>
      <c r="BO1376" s="161"/>
      <c r="BP1376" s="161"/>
      <c r="BQ1376" s="161"/>
      <c r="BR1376" s="161"/>
      <c r="BT1376" s="161"/>
      <c r="BU1376" s="161"/>
    </row>
    <row r="1377" spans="49:73" ht="44.25" customHeight="1" x14ac:dyDescent="0.25">
      <c r="AW1377" s="35"/>
      <c r="AX1377" s="35"/>
      <c r="AY1377" s="35"/>
      <c r="AZ1377" s="35"/>
      <c r="BA1377" s="35"/>
      <c r="BB1377" s="35"/>
      <c r="BC1377" s="35"/>
      <c r="BD1377" s="35"/>
      <c r="BE1377" s="35"/>
      <c r="BF1377" s="35"/>
      <c r="BG1377" s="35"/>
      <c r="BH1377" s="35"/>
      <c r="BI1377" s="35"/>
      <c r="BJ1377" s="35"/>
      <c r="BK1377" s="35"/>
      <c r="BL1377" s="35"/>
      <c r="BM1377" s="161"/>
      <c r="BN1377" s="161"/>
      <c r="BO1377" s="161"/>
      <c r="BP1377" s="161"/>
      <c r="BQ1377" s="161"/>
      <c r="BR1377" s="161"/>
      <c r="BT1377" s="161"/>
      <c r="BU1377" s="161"/>
    </row>
    <row r="1378" spans="49:73" ht="44.25" customHeight="1" x14ac:dyDescent="0.25">
      <c r="AW1378" s="35"/>
      <c r="AX1378" s="35"/>
      <c r="AY1378" s="35"/>
      <c r="AZ1378" s="35"/>
      <c r="BA1378" s="35"/>
      <c r="BB1378" s="35"/>
      <c r="BC1378" s="35"/>
      <c r="BD1378" s="35"/>
      <c r="BE1378" s="35"/>
      <c r="BF1378" s="35"/>
      <c r="BG1378" s="35"/>
      <c r="BH1378" s="35"/>
      <c r="BI1378" s="35"/>
      <c r="BJ1378" s="35"/>
      <c r="BK1378" s="35"/>
      <c r="BL1378" s="35"/>
      <c r="BM1378" s="161"/>
      <c r="BN1378" s="161"/>
      <c r="BO1378" s="161"/>
      <c r="BP1378" s="161"/>
      <c r="BQ1378" s="161"/>
      <c r="BR1378" s="161"/>
      <c r="BT1378" s="161"/>
      <c r="BU1378" s="161"/>
    </row>
    <row r="1379" spans="49:73" ht="44.25" customHeight="1" x14ac:dyDescent="0.25">
      <c r="AW1379" s="35"/>
      <c r="AX1379" s="35"/>
      <c r="AY1379" s="35"/>
      <c r="AZ1379" s="35"/>
      <c r="BA1379" s="35"/>
      <c r="BB1379" s="35"/>
      <c r="BC1379" s="35"/>
      <c r="BD1379" s="35"/>
      <c r="BE1379" s="35"/>
      <c r="BF1379" s="35"/>
      <c r="BG1379" s="35"/>
      <c r="BH1379" s="35"/>
      <c r="BI1379" s="35"/>
      <c r="BJ1379" s="35"/>
      <c r="BK1379" s="35"/>
      <c r="BL1379" s="35"/>
      <c r="BM1379" s="161"/>
      <c r="BN1379" s="161"/>
      <c r="BO1379" s="161"/>
      <c r="BP1379" s="161"/>
      <c r="BQ1379" s="161"/>
      <c r="BR1379" s="161"/>
      <c r="BT1379" s="161"/>
      <c r="BU1379" s="161"/>
    </row>
    <row r="1380" spans="49:73" ht="44.25" customHeight="1" x14ac:dyDescent="0.25">
      <c r="AW1380" s="35"/>
      <c r="AX1380" s="35"/>
      <c r="AY1380" s="35"/>
      <c r="AZ1380" s="35"/>
      <c r="BA1380" s="35"/>
      <c r="BB1380" s="35"/>
      <c r="BC1380" s="35"/>
      <c r="BD1380" s="35"/>
      <c r="BE1380" s="35"/>
      <c r="BF1380" s="35"/>
      <c r="BG1380" s="35"/>
      <c r="BH1380" s="35"/>
      <c r="BI1380" s="35"/>
      <c r="BJ1380" s="35"/>
      <c r="BK1380" s="35"/>
      <c r="BL1380" s="35"/>
      <c r="BM1380" s="161"/>
      <c r="BN1380" s="161"/>
      <c r="BO1380" s="161"/>
      <c r="BP1380" s="161"/>
      <c r="BQ1380" s="161"/>
      <c r="BR1380" s="161"/>
      <c r="BT1380" s="161"/>
      <c r="BU1380" s="161"/>
    </row>
    <row r="1381" spans="49:73" ht="44.25" customHeight="1" x14ac:dyDescent="0.25">
      <c r="AW1381" s="35"/>
      <c r="AX1381" s="35"/>
      <c r="AY1381" s="35"/>
      <c r="AZ1381" s="35"/>
      <c r="BA1381" s="35"/>
      <c r="BB1381" s="35"/>
      <c r="BC1381" s="35"/>
      <c r="BD1381" s="35"/>
      <c r="BE1381" s="35"/>
      <c r="BF1381" s="35"/>
      <c r="BG1381" s="35"/>
      <c r="BH1381" s="35"/>
      <c r="BI1381" s="35"/>
      <c r="BJ1381" s="35"/>
      <c r="BK1381" s="35"/>
      <c r="BL1381" s="35"/>
      <c r="BM1381" s="161"/>
      <c r="BN1381" s="161"/>
      <c r="BO1381" s="161"/>
      <c r="BP1381" s="161"/>
      <c r="BQ1381" s="161"/>
      <c r="BR1381" s="161"/>
      <c r="BT1381" s="161"/>
      <c r="BU1381" s="161"/>
    </row>
    <row r="1382" spans="49:73" ht="44.25" customHeight="1" x14ac:dyDescent="0.25">
      <c r="AW1382" s="35"/>
      <c r="AX1382" s="35"/>
      <c r="AY1382" s="35"/>
      <c r="AZ1382" s="35"/>
      <c r="BA1382" s="35"/>
      <c r="BB1382" s="35"/>
      <c r="BC1382" s="35"/>
      <c r="BD1382" s="35"/>
      <c r="BE1382" s="35"/>
      <c r="BF1382" s="35"/>
      <c r="BG1382" s="35"/>
      <c r="BH1382" s="35"/>
      <c r="BI1382" s="35"/>
      <c r="BJ1382" s="35"/>
      <c r="BK1382" s="35"/>
      <c r="BL1382" s="35"/>
      <c r="BM1382" s="161"/>
      <c r="BN1382" s="161"/>
      <c r="BO1382" s="161"/>
      <c r="BP1382" s="161"/>
      <c r="BQ1382" s="161"/>
      <c r="BR1382" s="161"/>
      <c r="BT1382" s="161"/>
      <c r="BU1382" s="161"/>
    </row>
    <row r="1383" spans="49:73" ht="44.25" customHeight="1" x14ac:dyDescent="0.25">
      <c r="AW1383" s="35"/>
      <c r="AX1383" s="35"/>
      <c r="AY1383" s="35"/>
      <c r="AZ1383" s="35"/>
      <c r="BA1383" s="35"/>
      <c r="BB1383" s="35"/>
      <c r="BC1383" s="35"/>
      <c r="BD1383" s="35"/>
      <c r="BE1383" s="35"/>
      <c r="BF1383" s="35"/>
      <c r="BG1383" s="35"/>
      <c r="BH1383" s="35"/>
      <c r="BI1383" s="35"/>
      <c r="BJ1383" s="35"/>
      <c r="BK1383" s="35"/>
      <c r="BL1383" s="35"/>
      <c r="BM1383" s="161"/>
      <c r="BN1383" s="161"/>
      <c r="BO1383" s="161"/>
      <c r="BP1383" s="161"/>
      <c r="BQ1383" s="161"/>
      <c r="BR1383" s="161"/>
      <c r="BT1383" s="161"/>
      <c r="BU1383" s="161"/>
    </row>
    <row r="1384" spans="49:73" ht="44.25" customHeight="1" x14ac:dyDescent="0.25">
      <c r="AW1384" s="35"/>
      <c r="AX1384" s="35"/>
      <c r="AY1384" s="35"/>
      <c r="AZ1384" s="35"/>
      <c r="BA1384" s="35"/>
      <c r="BB1384" s="35"/>
      <c r="BC1384" s="35"/>
      <c r="BD1384" s="35"/>
      <c r="BE1384" s="35"/>
      <c r="BF1384" s="35"/>
      <c r="BG1384" s="35"/>
      <c r="BH1384" s="35"/>
      <c r="BI1384" s="35"/>
      <c r="BJ1384" s="35"/>
      <c r="BK1384" s="35"/>
      <c r="BL1384" s="35"/>
      <c r="BM1384" s="161"/>
      <c r="BN1384" s="161"/>
      <c r="BO1384" s="161"/>
      <c r="BP1384" s="161"/>
      <c r="BQ1384" s="161"/>
      <c r="BR1384" s="161"/>
      <c r="BT1384" s="161"/>
      <c r="BU1384" s="161"/>
    </row>
    <row r="1385" spans="49:73" ht="44.25" customHeight="1" x14ac:dyDescent="0.25">
      <c r="AW1385" s="35"/>
      <c r="AX1385" s="35"/>
      <c r="AY1385" s="35"/>
      <c r="AZ1385" s="35"/>
      <c r="BA1385" s="35"/>
      <c r="BB1385" s="35"/>
      <c r="BC1385" s="35"/>
      <c r="BD1385" s="35"/>
      <c r="BE1385" s="35"/>
      <c r="BF1385" s="35"/>
      <c r="BG1385" s="35"/>
      <c r="BH1385" s="35"/>
      <c r="BI1385" s="35"/>
      <c r="BJ1385" s="35"/>
      <c r="BK1385" s="35"/>
      <c r="BL1385" s="35"/>
      <c r="BM1385" s="161"/>
      <c r="BN1385" s="161"/>
      <c r="BO1385" s="161"/>
      <c r="BP1385" s="161"/>
      <c r="BQ1385" s="161"/>
      <c r="BR1385" s="161"/>
      <c r="BT1385" s="161"/>
      <c r="BU1385" s="161"/>
    </row>
    <row r="1386" spans="49:73" ht="44.25" customHeight="1" x14ac:dyDescent="0.25">
      <c r="AW1386" s="35"/>
      <c r="AX1386" s="35"/>
      <c r="AY1386" s="35"/>
      <c r="AZ1386" s="35"/>
      <c r="BA1386" s="35"/>
      <c r="BB1386" s="35"/>
      <c r="BC1386" s="35"/>
      <c r="BD1386" s="35"/>
      <c r="BE1386" s="35"/>
      <c r="BF1386" s="35"/>
      <c r="BG1386" s="35"/>
      <c r="BH1386" s="35"/>
      <c r="BI1386" s="35"/>
      <c r="BJ1386" s="35"/>
      <c r="BK1386" s="35"/>
      <c r="BL1386" s="35"/>
      <c r="BM1386" s="161"/>
      <c r="BN1386" s="161"/>
      <c r="BO1386" s="161"/>
      <c r="BP1386" s="161"/>
      <c r="BQ1386" s="161"/>
      <c r="BR1386" s="161"/>
      <c r="BT1386" s="161"/>
      <c r="BU1386" s="161"/>
    </row>
    <row r="1387" spans="49:73" ht="44.25" customHeight="1" x14ac:dyDescent="0.25">
      <c r="AW1387" s="35"/>
      <c r="AX1387" s="35"/>
      <c r="AY1387" s="35"/>
      <c r="AZ1387" s="35"/>
      <c r="BA1387" s="35"/>
      <c r="BB1387" s="35"/>
      <c r="BC1387" s="35"/>
      <c r="BD1387" s="35"/>
      <c r="BE1387" s="35"/>
      <c r="BF1387" s="35"/>
      <c r="BG1387" s="35"/>
      <c r="BH1387" s="35"/>
      <c r="BI1387" s="35"/>
      <c r="BJ1387" s="35"/>
      <c r="BK1387" s="35"/>
      <c r="BL1387" s="35"/>
      <c r="BM1387" s="161"/>
      <c r="BN1387" s="161"/>
      <c r="BO1387" s="161"/>
      <c r="BP1387" s="161"/>
      <c r="BQ1387" s="161"/>
      <c r="BR1387" s="161"/>
      <c r="BT1387" s="161"/>
      <c r="BU1387" s="161"/>
    </row>
    <row r="1388" spans="49:73" ht="44.25" customHeight="1" x14ac:dyDescent="0.25">
      <c r="AW1388" s="35"/>
      <c r="AX1388" s="35"/>
      <c r="AY1388" s="35"/>
      <c r="AZ1388" s="35"/>
      <c r="BA1388" s="35"/>
      <c r="BB1388" s="35"/>
      <c r="BC1388" s="35"/>
      <c r="BD1388" s="35"/>
      <c r="BE1388" s="35"/>
      <c r="BF1388" s="35"/>
      <c r="BG1388" s="35"/>
      <c r="BH1388" s="35"/>
      <c r="BI1388" s="35"/>
      <c r="BJ1388" s="35"/>
      <c r="BK1388" s="35"/>
      <c r="BL1388" s="35"/>
      <c r="BM1388" s="161"/>
      <c r="BN1388" s="161"/>
      <c r="BO1388" s="161"/>
      <c r="BP1388" s="161"/>
      <c r="BQ1388" s="161"/>
      <c r="BR1388" s="161"/>
      <c r="BT1388" s="161"/>
      <c r="BU1388" s="161"/>
    </row>
    <row r="1389" spans="49:73" ht="44.25" customHeight="1" x14ac:dyDescent="0.25">
      <c r="AW1389" s="35"/>
      <c r="AX1389" s="35"/>
      <c r="AY1389" s="35"/>
      <c r="AZ1389" s="35"/>
      <c r="BA1389" s="35"/>
      <c r="BB1389" s="35"/>
      <c r="BC1389" s="35"/>
      <c r="BD1389" s="35"/>
      <c r="BE1389" s="35"/>
      <c r="BF1389" s="35"/>
      <c r="BG1389" s="35"/>
      <c r="BH1389" s="35"/>
      <c r="BI1389" s="35"/>
      <c r="BJ1389" s="35"/>
      <c r="BK1389" s="35"/>
      <c r="BL1389" s="35"/>
      <c r="BM1389" s="161"/>
      <c r="BN1389" s="161"/>
      <c r="BO1389" s="161"/>
      <c r="BP1389" s="161"/>
      <c r="BQ1389" s="161"/>
      <c r="BR1389" s="161"/>
      <c r="BT1389" s="161"/>
      <c r="BU1389" s="161"/>
    </row>
    <row r="1390" spans="49:73" ht="44.25" customHeight="1" x14ac:dyDescent="0.25">
      <c r="AW1390" s="35"/>
      <c r="AX1390" s="35"/>
      <c r="AY1390" s="35"/>
      <c r="AZ1390" s="35"/>
      <c r="BA1390" s="35"/>
      <c r="BB1390" s="35"/>
      <c r="BC1390" s="35"/>
      <c r="BD1390" s="35"/>
      <c r="BE1390" s="35"/>
      <c r="BF1390" s="35"/>
      <c r="BG1390" s="35"/>
      <c r="BH1390" s="35"/>
      <c r="BI1390" s="35"/>
      <c r="BJ1390" s="35"/>
      <c r="BK1390" s="35"/>
      <c r="BL1390" s="35"/>
      <c r="BM1390" s="161"/>
      <c r="BN1390" s="161"/>
      <c r="BO1390" s="161"/>
      <c r="BP1390" s="161"/>
      <c r="BQ1390" s="161"/>
      <c r="BR1390" s="161"/>
      <c r="BT1390" s="161"/>
      <c r="BU1390" s="161"/>
    </row>
    <row r="1391" spans="49:73" ht="44.25" customHeight="1" x14ac:dyDescent="0.25">
      <c r="AW1391" s="35"/>
      <c r="AX1391" s="35"/>
      <c r="AY1391" s="35"/>
      <c r="AZ1391" s="35"/>
      <c r="BA1391" s="35"/>
      <c r="BB1391" s="35"/>
      <c r="BC1391" s="35"/>
      <c r="BD1391" s="35"/>
      <c r="BE1391" s="35"/>
      <c r="BF1391" s="35"/>
      <c r="BG1391" s="35"/>
      <c r="BH1391" s="35"/>
      <c r="BI1391" s="35"/>
      <c r="BJ1391" s="35"/>
      <c r="BK1391" s="35"/>
      <c r="BL1391" s="35"/>
      <c r="BM1391" s="161"/>
      <c r="BN1391" s="161"/>
      <c r="BO1391" s="161"/>
      <c r="BP1391" s="161"/>
      <c r="BQ1391" s="161"/>
      <c r="BR1391" s="161"/>
      <c r="BT1391" s="161"/>
      <c r="BU1391" s="161"/>
    </row>
    <row r="1392" spans="49:73" ht="44.25" customHeight="1" x14ac:dyDescent="0.25">
      <c r="AW1392" s="35"/>
      <c r="AX1392" s="35"/>
      <c r="AY1392" s="35"/>
      <c r="AZ1392" s="35"/>
      <c r="BA1392" s="35"/>
      <c r="BB1392" s="35"/>
      <c r="BC1392" s="35"/>
      <c r="BD1392" s="35"/>
      <c r="BE1392" s="35"/>
      <c r="BF1392" s="35"/>
      <c r="BG1392" s="35"/>
      <c r="BH1392" s="35"/>
      <c r="BI1392" s="35"/>
      <c r="BJ1392" s="35"/>
      <c r="BK1392" s="35"/>
      <c r="BL1392" s="35"/>
      <c r="BM1392" s="161"/>
      <c r="BN1392" s="161"/>
      <c r="BO1392" s="161"/>
      <c r="BP1392" s="161"/>
      <c r="BQ1392" s="161"/>
      <c r="BR1392" s="161"/>
      <c r="BT1392" s="161"/>
      <c r="BU1392" s="161"/>
    </row>
    <row r="1393" spans="49:73" ht="44.25" customHeight="1" x14ac:dyDescent="0.25">
      <c r="AW1393" s="35"/>
      <c r="AX1393" s="35"/>
      <c r="AY1393" s="35"/>
      <c r="AZ1393" s="35"/>
      <c r="BA1393" s="35"/>
      <c r="BB1393" s="35"/>
      <c r="BC1393" s="35"/>
      <c r="BD1393" s="35"/>
      <c r="BE1393" s="35"/>
      <c r="BF1393" s="35"/>
      <c r="BG1393" s="35"/>
      <c r="BH1393" s="35"/>
      <c r="BI1393" s="35"/>
      <c r="BJ1393" s="35"/>
      <c r="BK1393" s="35"/>
      <c r="BL1393" s="35"/>
      <c r="BM1393" s="161"/>
      <c r="BN1393" s="161"/>
      <c r="BO1393" s="161"/>
      <c r="BP1393" s="161"/>
      <c r="BQ1393" s="161"/>
      <c r="BR1393" s="161"/>
      <c r="BT1393" s="161"/>
      <c r="BU1393" s="161"/>
    </row>
    <row r="1394" spans="49:73" ht="44.25" customHeight="1" x14ac:dyDescent="0.25">
      <c r="AW1394" s="35"/>
      <c r="AX1394" s="35"/>
      <c r="AY1394" s="35"/>
      <c r="AZ1394" s="35"/>
      <c r="BA1394" s="35"/>
      <c r="BB1394" s="35"/>
      <c r="BC1394" s="35"/>
      <c r="BD1394" s="35"/>
      <c r="BE1394" s="35"/>
      <c r="BF1394" s="35"/>
      <c r="BG1394" s="35"/>
      <c r="BH1394" s="35"/>
      <c r="BI1394" s="35"/>
      <c r="BJ1394" s="35"/>
      <c r="BK1394" s="35"/>
      <c r="BL1394" s="35"/>
      <c r="BM1394" s="161"/>
      <c r="BN1394" s="161"/>
      <c r="BO1394" s="161"/>
      <c r="BP1394" s="161"/>
      <c r="BQ1394" s="161"/>
      <c r="BR1394" s="161"/>
      <c r="BT1394" s="161"/>
      <c r="BU1394" s="161"/>
    </row>
    <row r="1395" spans="49:73" ht="44.25" customHeight="1" x14ac:dyDescent="0.25">
      <c r="AW1395" s="35"/>
      <c r="AX1395" s="35"/>
      <c r="AY1395" s="35"/>
      <c r="AZ1395" s="35"/>
      <c r="BA1395" s="35"/>
      <c r="BB1395" s="35"/>
      <c r="BC1395" s="35"/>
      <c r="BD1395" s="35"/>
      <c r="BE1395" s="35"/>
      <c r="BF1395" s="35"/>
      <c r="BG1395" s="35"/>
      <c r="BH1395" s="35"/>
      <c r="BI1395" s="35"/>
      <c r="BJ1395" s="35"/>
      <c r="BK1395" s="35"/>
      <c r="BL1395" s="35"/>
      <c r="BM1395" s="161"/>
      <c r="BN1395" s="161"/>
      <c r="BO1395" s="161"/>
      <c r="BP1395" s="161"/>
      <c r="BQ1395" s="161"/>
      <c r="BR1395" s="161"/>
      <c r="BT1395" s="161"/>
      <c r="BU1395" s="161"/>
    </row>
    <row r="1396" spans="49:73" ht="44.25" customHeight="1" x14ac:dyDescent="0.25">
      <c r="AW1396" s="35"/>
      <c r="AX1396" s="35"/>
      <c r="AY1396" s="35"/>
      <c r="AZ1396" s="35"/>
      <c r="BA1396" s="35"/>
      <c r="BB1396" s="35"/>
      <c r="BC1396" s="35"/>
      <c r="BD1396" s="35"/>
      <c r="BE1396" s="35"/>
      <c r="BF1396" s="35"/>
      <c r="BG1396" s="35"/>
      <c r="BH1396" s="35"/>
      <c r="BI1396" s="35"/>
      <c r="BJ1396" s="35"/>
      <c r="BK1396" s="35"/>
      <c r="BL1396" s="35"/>
      <c r="BM1396" s="161"/>
      <c r="BN1396" s="161"/>
      <c r="BO1396" s="161"/>
      <c r="BP1396" s="161"/>
      <c r="BQ1396" s="161"/>
      <c r="BR1396" s="161"/>
      <c r="BT1396" s="161"/>
      <c r="BU1396" s="161"/>
    </row>
    <row r="1397" spans="49:73" ht="44.25" customHeight="1" x14ac:dyDescent="0.25">
      <c r="AW1397" s="35"/>
      <c r="AX1397" s="35"/>
      <c r="AY1397" s="35"/>
      <c r="AZ1397" s="35"/>
      <c r="BA1397" s="35"/>
      <c r="BB1397" s="35"/>
      <c r="BC1397" s="35"/>
      <c r="BD1397" s="35"/>
      <c r="BE1397" s="35"/>
      <c r="BF1397" s="35"/>
      <c r="BG1397" s="35"/>
      <c r="BH1397" s="35"/>
      <c r="BI1397" s="35"/>
      <c r="BJ1397" s="35"/>
      <c r="BK1397" s="35"/>
      <c r="BL1397" s="35"/>
      <c r="BM1397" s="161"/>
      <c r="BN1397" s="161"/>
      <c r="BO1397" s="161"/>
      <c r="BP1397" s="161"/>
      <c r="BQ1397" s="161"/>
      <c r="BR1397" s="161"/>
      <c r="BT1397" s="161"/>
      <c r="BU1397" s="161"/>
    </row>
    <row r="1398" spans="49:73" ht="44.25" customHeight="1" x14ac:dyDescent="0.25">
      <c r="AW1398" s="35"/>
      <c r="AX1398" s="35"/>
      <c r="AY1398" s="35"/>
      <c r="AZ1398" s="35"/>
      <c r="BA1398" s="35"/>
      <c r="BB1398" s="35"/>
      <c r="BC1398" s="35"/>
      <c r="BD1398" s="35"/>
      <c r="BE1398" s="35"/>
      <c r="BF1398" s="35"/>
      <c r="BG1398" s="35"/>
      <c r="BH1398" s="35"/>
      <c r="BI1398" s="35"/>
      <c r="BJ1398" s="35"/>
      <c r="BK1398" s="35"/>
      <c r="BL1398" s="35"/>
      <c r="BM1398" s="161"/>
      <c r="BN1398" s="161"/>
      <c r="BO1398" s="161"/>
      <c r="BP1398" s="161"/>
      <c r="BQ1398" s="161"/>
      <c r="BR1398" s="161"/>
      <c r="BT1398" s="161"/>
      <c r="BU1398" s="161"/>
    </row>
    <row r="1399" spans="49:73" ht="44.25" customHeight="1" x14ac:dyDescent="0.25">
      <c r="AW1399" s="35"/>
      <c r="AX1399" s="35"/>
      <c r="AY1399" s="35"/>
      <c r="AZ1399" s="35"/>
      <c r="BA1399" s="35"/>
      <c r="BB1399" s="35"/>
      <c r="BC1399" s="35"/>
      <c r="BD1399" s="35"/>
      <c r="BE1399" s="35"/>
      <c r="BF1399" s="35"/>
      <c r="BG1399" s="35"/>
      <c r="BH1399" s="35"/>
      <c r="BI1399" s="35"/>
      <c r="BJ1399" s="35"/>
      <c r="BK1399" s="35"/>
      <c r="BL1399" s="35"/>
      <c r="BM1399" s="161"/>
      <c r="BN1399" s="161"/>
      <c r="BO1399" s="161"/>
      <c r="BP1399" s="161"/>
      <c r="BQ1399" s="161"/>
      <c r="BR1399" s="161"/>
      <c r="BT1399" s="161"/>
      <c r="BU1399" s="161"/>
    </row>
    <row r="1400" spans="49:73" ht="44.25" customHeight="1" x14ac:dyDescent="0.25">
      <c r="AW1400" s="35"/>
      <c r="AX1400" s="35"/>
      <c r="AY1400" s="35"/>
      <c r="AZ1400" s="35"/>
      <c r="BA1400" s="35"/>
      <c r="BB1400" s="35"/>
      <c r="BC1400" s="35"/>
      <c r="BD1400" s="35"/>
      <c r="BE1400" s="35"/>
      <c r="BF1400" s="35"/>
      <c r="BG1400" s="35"/>
      <c r="BH1400" s="35"/>
      <c r="BI1400" s="35"/>
      <c r="BJ1400" s="35"/>
      <c r="BK1400" s="35"/>
      <c r="BL1400" s="35"/>
      <c r="BM1400" s="161"/>
      <c r="BN1400" s="161"/>
      <c r="BO1400" s="161"/>
      <c r="BP1400" s="161"/>
      <c r="BQ1400" s="161"/>
      <c r="BR1400" s="161"/>
      <c r="BT1400" s="161"/>
      <c r="BU1400" s="161"/>
    </row>
    <row r="1401" spans="49:73" ht="44.25" customHeight="1" x14ac:dyDescent="0.25">
      <c r="AW1401" s="35"/>
      <c r="AX1401" s="35"/>
      <c r="AY1401" s="35"/>
      <c r="AZ1401" s="35"/>
      <c r="BA1401" s="35"/>
      <c r="BB1401" s="35"/>
      <c r="BC1401" s="35"/>
      <c r="BD1401" s="35"/>
      <c r="BE1401" s="35"/>
      <c r="BF1401" s="35"/>
      <c r="BG1401" s="35"/>
      <c r="BH1401" s="35"/>
      <c r="BI1401" s="35"/>
      <c r="BJ1401" s="35"/>
      <c r="BK1401" s="35"/>
      <c r="BL1401" s="35"/>
      <c r="BM1401" s="161"/>
      <c r="BN1401" s="161"/>
      <c r="BO1401" s="161"/>
      <c r="BP1401" s="161"/>
      <c r="BQ1401" s="161"/>
      <c r="BR1401" s="161"/>
      <c r="BT1401" s="161"/>
      <c r="BU1401" s="161"/>
    </row>
    <row r="1402" spans="49:73" ht="44.25" customHeight="1" x14ac:dyDescent="0.25">
      <c r="AW1402" s="35"/>
      <c r="AX1402" s="35"/>
      <c r="AY1402" s="35"/>
      <c r="AZ1402" s="35"/>
      <c r="BA1402" s="35"/>
      <c r="BB1402" s="35"/>
      <c r="BC1402" s="35"/>
      <c r="BD1402" s="35"/>
      <c r="BE1402" s="35"/>
      <c r="BF1402" s="35"/>
      <c r="BG1402" s="35"/>
      <c r="BH1402" s="35"/>
      <c r="BI1402" s="35"/>
      <c r="BJ1402" s="35"/>
      <c r="BK1402" s="35"/>
      <c r="BL1402" s="35"/>
      <c r="BM1402" s="161"/>
      <c r="BN1402" s="161"/>
      <c r="BO1402" s="161"/>
      <c r="BP1402" s="161"/>
      <c r="BQ1402" s="161"/>
      <c r="BR1402" s="161"/>
      <c r="BT1402" s="161"/>
      <c r="BU1402" s="161"/>
    </row>
    <row r="1403" spans="49:73" ht="44.25" customHeight="1" x14ac:dyDescent="0.25">
      <c r="AW1403" s="35"/>
      <c r="AX1403" s="35"/>
      <c r="AY1403" s="35"/>
      <c r="AZ1403" s="35"/>
      <c r="BA1403" s="35"/>
      <c r="BB1403" s="35"/>
      <c r="BC1403" s="35"/>
      <c r="BD1403" s="35"/>
      <c r="BE1403" s="35"/>
      <c r="BF1403" s="35"/>
      <c r="BG1403" s="35"/>
      <c r="BH1403" s="35"/>
      <c r="BI1403" s="35"/>
      <c r="BJ1403" s="35"/>
      <c r="BK1403" s="35"/>
      <c r="BL1403" s="35"/>
      <c r="BM1403" s="161"/>
      <c r="BN1403" s="161"/>
      <c r="BO1403" s="161"/>
      <c r="BP1403" s="161"/>
      <c r="BQ1403" s="161"/>
      <c r="BR1403" s="161"/>
      <c r="BT1403" s="161"/>
      <c r="BU1403" s="161"/>
    </row>
    <row r="1404" spans="49:73" ht="44.25" customHeight="1" x14ac:dyDescent="0.25">
      <c r="AW1404" s="35"/>
      <c r="AX1404" s="35"/>
      <c r="AY1404" s="35"/>
      <c r="AZ1404" s="35"/>
      <c r="BA1404" s="35"/>
      <c r="BB1404" s="35"/>
      <c r="BC1404" s="35"/>
      <c r="BD1404" s="35"/>
      <c r="BE1404" s="35"/>
      <c r="BF1404" s="35"/>
      <c r="BG1404" s="35"/>
      <c r="BH1404" s="35"/>
      <c r="BI1404" s="35"/>
      <c r="BJ1404" s="35"/>
      <c r="BK1404" s="35"/>
      <c r="BL1404" s="35"/>
      <c r="BM1404" s="161"/>
      <c r="BN1404" s="161"/>
      <c r="BO1404" s="161"/>
      <c r="BP1404" s="161"/>
      <c r="BQ1404" s="161"/>
      <c r="BR1404" s="161"/>
      <c r="BT1404" s="161"/>
      <c r="BU1404" s="161"/>
    </row>
    <row r="1405" spans="49:73" ht="44.25" customHeight="1" x14ac:dyDescent="0.25">
      <c r="AW1405" s="35"/>
      <c r="AX1405" s="35"/>
      <c r="AY1405" s="35"/>
      <c r="AZ1405" s="35"/>
      <c r="BA1405" s="35"/>
      <c r="BB1405" s="35"/>
      <c r="BC1405" s="35"/>
      <c r="BD1405" s="35"/>
      <c r="BE1405" s="35"/>
      <c r="BF1405" s="35"/>
      <c r="BG1405" s="35"/>
      <c r="BH1405" s="35"/>
      <c r="BI1405" s="35"/>
      <c r="BJ1405" s="35"/>
      <c r="BK1405" s="35"/>
      <c r="BL1405" s="35"/>
      <c r="BM1405" s="161"/>
      <c r="BN1405" s="161"/>
      <c r="BO1405" s="161"/>
      <c r="BP1405" s="161"/>
      <c r="BQ1405" s="161"/>
      <c r="BR1405" s="161"/>
      <c r="BT1405" s="161"/>
      <c r="BU1405" s="161"/>
    </row>
    <row r="1406" spans="49:73" ht="44.25" customHeight="1" x14ac:dyDescent="0.25">
      <c r="AW1406" s="35"/>
      <c r="AX1406" s="35"/>
      <c r="AY1406" s="35"/>
      <c r="AZ1406" s="35"/>
      <c r="BA1406" s="35"/>
      <c r="BB1406" s="35"/>
      <c r="BC1406" s="35"/>
      <c r="BD1406" s="35"/>
      <c r="BE1406" s="35"/>
      <c r="BF1406" s="35"/>
      <c r="BG1406" s="35"/>
      <c r="BH1406" s="35"/>
      <c r="BI1406" s="35"/>
      <c r="BJ1406" s="35"/>
      <c r="BK1406" s="35"/>
      <c r="BL1406" s="35"/>
      <c r="BM1406" s="161"/>
      <c r="BN1406" s="161"/>
      <c r="BO1406" s="161"/>
      <c r="BP1406" s="161"/>
      <c r="BQ1406" s="161"/>
      <c r="BR1406" s="161"/>
      <c r="BT1406" s="161"/>
      <c r="BU1406" s="161"/>
    </row>
    <row r="1407" spans="49:73" ht="44.25" customHeight="1" x14ac:dyDescent="0.25">
      <c r="AW1407" s="35"/>
      <c r="AX1407" s="35"/>
      <c r="AY1407" s="35"/>
      <c r="AZ1407" s="35"/>
      <c r="BA1407" s="35"/>
      <c r="BB1407" s="35"/>
      <c r="BC1407" s="35"/>
      <c r="BD1407" s="35"/>
      <c r="BE1407" s="35"/>
      <c r="BF1407" s="35"/>
      <c r="BG1407" s="35"/>
      <c r="BH1407" s="35"/>
      <c r="BI1407" s="35"/>
      <c r="BJ1407" s="35"/>
      <c r="BK1407" s="35"/>
      <c r="BL1407" s="35"/>
      <c r="BM1407" s="161"/>
      <c r="BN1407" s="161"/>
      <c r="BO1407" s="161"/>
      <c r="BP1407" s="161"/>
      <c r="BQ1407" s="161"/>
      <c r="BR1407" s="161"/>
      <c r="BT1407" s="161"/>
      <c r="BU1407" s="161"/>
    </row>
    <row r="1408" spans="49:73" ht="44.25" customHeight="1" x14ac:dyDescent="0.25">
      <c r="AW1408" s="35"/>
      <c r="AX1408" s="35"/>
      <c r="AY1408" s="35"/>
      <c r="AZ1408" s="35"/>
      <c r="BA1408" s="35"/>
      <c r="BB1408" s="35"/>
      <c r="BC1408" s="35"/>
      <c r="BD1408" s="35"/>
      <c r="BE1408" s="35"/>
      <c r="BF1408" s="35"/>
      <c r="BG1408" s="35"/>
      <c r="BH1408" s="35"/>
      <c r="BI1408" s="35"/>
      <c r="BJ1408" s="35"/>
      <c r="BK1408" s="35"/>
      <c r="BL1408" s="35"/>
      <c r="BM1408" s="161"/>
      <c r="BN1408" s="161"/>
      <c r="BO1408" s="161"/>
      <c r="BP1408" s="161"/>
      <c r="BQ1408" s="161"/>
      <c r="BR1408" s="161"/>
      <c r="BT1408" s="161"/>
      <c r="BU1408" s="161"/>
    </row>
    <row r="1409" spans="49:73" ht="44.25" customHeight="1" x14ac:dyDescent="0.25">
      <c r="AW1409" s="35"/>
      <c r="AX1409" s="35"/>
      <c r="AY1409" s="35"/>
      <c r="AZ1409" s="35"/>
      <c r="BA1409" s="35"/>
      <c r="BB1409" s="35"/>
      <c r="BC1409" s="35"/>
      <c r="BD1409" s="35"/>
      <c r="BE1409" s="35"/>
      <c r="BF1409" s="35"/>
      <c r="BG1409" s="35"/>
      <c r="BH1409" s="35"/>
      <c r="BI1409" s="35"/>
      <c r="BJ1409" s="35"/>
      <c r="BK1409" s="35"/>
      <c r="BL1409" s="35"/>
      <c r="BM1409" s="161"/>
      <c r="BN1409" s="161"/>
      <c r="BO1409" s="161"/>
      <c r="BP1409" s="161"/>
      <c r="BQ1409" s="161"/>
      <c r="BR1409" s="161"/>
      <c r="BT1409" s="161"/>
      <c r="BU1409" s="161"/>
    </row>
    <row r="1410" spans="49:73" ht="44.25" customHeight="1" x14ac:dyDescent="0.25">
      <c r="AW1410" s="35"/>
      <c r="AX1410" s="35"/>
      <c r="AY1410" s="35"/>
      <c r="AZ1410" s="35"/>
      <c r="BA1410" s="35"/>
      <c r="BB1410" s="35"/>
      <c r="BC1410" s="35"/>
      <c r="BD1410" s="35"/>
      <c r="BE1410" s="35"/>
      <c r="BF1410" s="35"/>
      <c r="BG1410" s="35"/>
      <c r="BH1410" s="35"/>
      <c r="BI1410" s="35"/>
      <c r="BJ1410" s="35"/>
      <c r="BK1410" s="35"/>
      <c r="BL1410" s="35"/>
      <c r="BM1410" s="161"/>
      <c r="BN1410" s="161"/>
      <c r="BO1410" s="161"/>
      <c r="BP1410" s="161"/>
      <c r="BQ1410" s="161"/>
      <c r="BR1410" s="161"/>
      <c r="BT1410" s="161"/>
      <c r="BU1410" s="161"/>
    </row>
    <row r="1411" spans="49:73" ht="44.25" customHeight="1" x14ac:dyDescent="0.25">
      <c r="AW1411" s="35"/>
      <c r="AX1411" s="35"/>
      <c r="AY1411" s="35"/>
      <c r="AZ1411" s="35"/>
      <c r="BA1411" s="35"/>
      <c r="BB1411" s="35"/>
      <c r="BC1411" s="35"/>
      <c r="BD1411" s="35"/>
      <c r="BE1411" s="35"/>
      <c r="BF1411" s="35"/>
      <c r="BG1411" s="35"/>
      <c r="BH1411" s="35"/>
      <c r="BI1411" s="35"/>
      <c r="BJ1411" s="35"/>
      <c r="BK1411" s="35"/>
      <c r="BL1411" s="35"/>
      <c r="BM1411" s="161"/>
      <c r="BN1411" s="161"/>
      <c r="BO1411" s="161"/>
      <c r="BP1411" s="161"/>
      <c r="BQ1411" s="161"/>
      <c r="BR1411" s="161"/>
      <c r="BT1411" s="161"/>
      <c r="BU1411" s="161"/>
    </row>
    <row r="1412" spans="49:73" ht="44.25" customHeight="1" x14ac:dyDescent="0.25">
      <c r="AW1412" s="35"/>
      <c r="AX1412" s="35"/>
      <c r="AY1412" s="35"/>
      <c r="AZ1412" s="35"/>
      <c r="BA1412" s="35"/>
      <c r="BB1412" s="35"/>
      <c r="BC1412" s="35"/>
      <c r="BD1412" s="35"/>
      <c r="BE1412" s="35"/>
      <c r="BF1412" s="35"/>
      <c r="BG1412" s="35"/>
      <c r="BH1412" s="35"/>
      <c r="BI1412" s="35"/>
      <c r="BJ1412" s="35"/>
      <c r="BK1412" s="35"/>
      <c r="BL1412" s="35"/>
      <c r="BM1412" s="161"/>
      <c r="BN1412" s="161"/>
      <c r="BO1412" s="161"/>
      <c r="BP1412" s="161"/>
      <c r="BQ1412" s="161"/>
      <c r="BR1412" s="161"/>
      <c r="BT1412" s="161"/>
      <c r="BU1412" s="161"/>
    </row>
    <row r="1413" spans="49:73" ht="44.25" customHeight="1" x14ac:dyDescent="0.25">
      <c r="AW1413" s="35"/>
      <c r="AX1413" s="35"/>
      <c r="AY1413" s="35"/>
      <c r="AZ1413" s="35"/>
      <c r="BA1413" s="35"/>
      <c r="BB1413" s="35"/>
      <c r="BC1413" s="35"/>
      <c r="BD1413" s="35"/>
      <c r="BE1413" s="35"/>
      <c r="BF1413" s="35"/>
      <c r="BG1413" s="35"/>
      <c r="BH1413" s="35"/>
      <c r="BI1413" s="35"/>
      <c r="BJ1413" s="35"/>
      <c r="BK1413" s="35"/>
      <c r="BL1413" s="35"/>
      <c r="BM1413" s="161"/>
      <c r="BN1413" s="161"/>
      <c r="BO1413" s="161"/>
      <c r="BP1413" s="161"/>
      <c r="BQ1413" s="161"/>
      <c r="BR1413" s="161"/>
      <c r="BT1413" s="161"/>
      <c r="BU1413" s="161"/>
    </row>
    <row r="1414" spans="49:73" ht="44.25" customHeight="1" x14ac:dyDescent="0.25">
      <c r="AW1414" s="35"/>
      <c r="AX1414" s="35"/>
      <c r="AY1414" s="35"/>
      <c r="AZ1414" s="35"/>
      <c r="BA1414" s="35"/>
      <c r="BB1414" s="35"/>
      <c r="BC1414" s="35"/>
      <c r="BD1414" s="35"/>
      <c r="BE1414" s="35"/>
      <c r="BF1414" s="35"/>
      <c r="BG1414" s="35"/>
      <c r="BH1414" s="35"/>
      <c r="BI1414" s="35"/>
      <c r="BJ1414" s="35"/>
      <c r="BK1414" s="35"/>
      <c r="BL1414" s="35"/>
      <c r="BM1414" s="161"/>
      <c r="BN1414" s="161"/>
      <c r="BO1414" s="161"/>
      <c r="BP1414" s="161"/>
      <c r="BQ1414" s="161"/>
      <c r="BR1414" s="161"/>
      <c r="BT1414" s="161"/>
      <c r="BU1414" s="161"/>
    </row>
    <row r="1415" spans="49:73" ht="44.25" customHeight="1" x14ac:dyDescent="0.25">
      <c r="AW1415" s="35"/>
      <c r="AX1415" s="35"/>
      <c r="AY1415" s="35"/>
      <c r="AZ1415" s="35"/>
      <c r="BA1415" s="35"/>
      <c r="BB1415" s="35"/>
      <c r="BC1415" s="35"/>
      <c r="BD1415" s="35"/>
      <c r="BE1415" s="35"/>
      <c r="BF1415" s="35"/>
      <c r="BG1415" s="35"/>
      <c r="BH1415" s="35"/>
      <c r="BI1415" s="35"/>
      <c r="BJ1415" s="35"/>
      <c r="BK1415" s="35"/>
      <c r="BL1415" s="35"/>
      <c r="BM1415" s="161"/>
      <c r="BN1415" s="161"/>
      <c r="BO1415" s="161"/>
      <c r="BP1415" s="161"/>
      <c r="BQ1415" s="161"/>
      <c r="BR1415" s="161"/>
      <c r="BT1415" s="161"/>
      <c r="BU1415" s="161"/>
    </row>
    <row r="1416" spans="49:73" ht="44.25" customHeight="1" x14ac:dyDescent="0.25">
      <c r="AW1416" s="35"/>
      <c r="AX1416" s="35"/>
      <c r="AY1416" s="35"/>
      <c r="AZ1416" s="35"/>
      <c r="BA1416" s="35"/>
      <c r="BB1416" s="35"/>
      <c r="BC1416" s="35"/>
      <c r="BD1416" s="35"/>
      <c r="BE1416" s="35"/>
      <c r="BF1416" s="35"/>
      <c r="BG1416" s="35"/>
      <c r="BH1416" s="35"/>
      <c r="BI1416" s="35"/>
      <c r="BJ1416" s="35"/>
      <c r="BK1416" s="35"/>
      <c r="BL1416" s="35"/>
      <c r="BM1416" s="161"/>
      <c r="BN1416" s="161"/>
      <c r="BO1416" s="161"/>
      <c r="BP1416" s="161"/>
      <c r="BQ1416" s="161"/>
      <c r="BR1416" s="161"/>
      <c r="BT1416" s="161"/>
      <c r="BU1416" s="161"/>
    </row>
    <row r="1417" spans="49:73" ht="44.25" customHeight="1" x14ac:dyDescent="0.25">
      <c r="AW1417" s="35"/>
      <c r="AX1417" s="35"/>
      <c r="AY1417" s="35"/>
      <c r="AZ1417" s="35"/>
      <c r="BA1417" s="35"/>
      <c r="BB1417" s="35"/>
      <c r="BC1417" s="35"/>
      <c r="BD1417" s="35"/>
      <c r="BE1417" s="35"/>
      <c r="BF1417" s="35"/>
      <c r="BG1417" s="35"/>
      <c r="BH1417" s="35"/>
      <c r="BI1417" s="35"/>
      <c r="BJ1417" s="35"/>
      <c r="BK1417" s="35"/>
      <c r="BL1417" s="35"/>
      <c r="BM1417" s="161"/>
      <c r="BN1417" s="161"/>
      <c r="BO1417" s="161"/>
      <c r="BP1417" s="161"/>
      <c r="BQ1417" s="161"/>
      <c r="BR1417" s="161"/>
      <c r="BT1417" s="161"/>
      <c r="BU1417" s="161"/>
    </row>
    <row r="1418" spans="49:73" ht="44.25" customHeight="1" x14ac:dyDescent="0.25">
      <c r="AW1418" s="35"/>
      <c r="AX1418" s="35"/>
      <c r="AY1418" s="35"/>
      <c r="AZ1418" s="35"/>
      <c r="BA1418" s="35"/>
      <c r="BB1418" s="35"/>
      <c r="BC1418" s="35"/>
      <c r="BD1418" s="35"/>
      <c r="BE1418" s="35"/>
      <c r="BF1418" s="35"/>
      <c r="BG1418" s="35"/>
      <c r="BH1418" s="35"/>
      <c r="BI1418" s="35"/>
      <c r="BJ1418" s="35"/>
      <c r="BK1418" s="35"/>
      <c r="BL1418" s="35"/>
      <c r="BM1418" s="161"/>
      <c r="BN1418" s="161"/>
      <c r="BO1418" s="161"/>
      <c r="BP1418" s="161"/>
      <c r="BQ1418" s="161"/>
      <c r="BR1418" s="161"/>
      <c r="BT1418" s="161"/>
      <c r="BU1418" s="161"/>
    </row>
    <row r="1419" spans="49:73" ht="44.25" customHeight="1" x14ac:dyDescent="0.25">
      <c r="AW1419" s="35"/>
      <c r="AX1419" s="35"/>
      <c r="AY1419" s="35"/>
      <c r="AZ1419" s="35"/>
      <c r="BA1419" s="35"/>
      <c r="BB1419" s="35"/>
      <c r="BC1419" s="35"/>
      <c r="BD1419" s="35"/>
      <c r="BE1419" s="35"/>
      <c r="BF1419" s="35"/>
      <c r="BG1419" s="35"/>
      <c r="BH1419" s="35"/>
      <c r="BI1419" s="35"/>
      <c r="BJ1419" s="35"/>
      <c r="BK1419" s="35"/>
      <c r="BL1419" s="35"/>
      <c r="BM1419" s="161"/>
      <c r="BN1419" s="161"/>
      <c r="BO1419" s="161"/>
      <c r="BP1419" s="161"/>
      <c r="BQ1419" s="161"/>
      <c r="BR1419" s="161"/>
      <c r="BT1419" s="161"/>
      <c r="BU1419" s="161"/>
    </row>
    <row r="1420" spans="49:73" ht="44.25" customHeight="1" x14ac:dyDescent="0.25">
      <c r="AW1420" s="35"/>
      <c r="AX1420" s="35"/>
      <c r="AY1420" s="35"/>
      <c r="AZ1420" s="35"/>
      <c r="BA1420" s="35"/>
      <c r="BB1420" s="35"/>
      <c r="BC1420" s="35"/>
      <c r="BD1420" s="35"/>
      <c r="BE1420" s="35"/>
      <c r="BF1420" s="35"/>
      <c r="BG1420" s="35"/>
      <c r="BH1420" s="35"/>
      <c r="BI1420" s="35"/>
      <c r="BJ1420" s="35"/>
      <c r="BK1420" s="35"/>
      <c r="BL1420" s="35"/>
      <c r="BM1420" s="161"/>
      <c r="BN1420" s="161"/>
      <c r="BO1420" s="161"/>
      <c r="BP1420" s="161"/>
      <c r="BQ1420" s="161"/>
      <c r="BR1420" s="161"/>
      <c r="BT1420" s="161"/>
      <c r="BU1420" s="161"/>
    </row>
    <row r="1421" spans="49:73" ht="44.25" customHeight="1" x14ac:dyDescent="0.25">
      <c r="AW1421" s="35"/>
      <c r="AX1421" s="35"/>
      <c r="AY1421" s="35"/>
      <c r="AZ1421" s="35"/>
      <c r="BA1421" s="35"/>
      <c r="BB1421" s="35"/>
      <c r="BC1421" s="35"/>
      <c r="BD1421" s="35"/>
      <c r="BE1421" s="35"/>
      <c r="BF1421" s="35"/>
      <c r="BG1421" s="35"/>
      <c r="BH1421" s="35"/>
      <c r="BI1421" s="35"/>
      <c r="BJ1421" s="35"/>
      <c r="BK1421" s="35"/>
      <c r="BL1421" s="35"/>
      <c r="BM1421" s="161"/>
      <c r="BN1421" s="161"/>
      <c r="BO1421" s="161"/>
      <c r="BP1421" s="161"/>
      <c r="BQ1421" s="161"/>
      <c r="BR1421" s="161"/>
      <c r="BT1421" s="161"/>
      <c r="BU1421" s="161"/>
    </row>
    <row r="1422" spans="49:73" ht="44.25" customHeight="1" x14ac:dyDescent="0.25">
      <c r="AW1422" s="35"/>
      <c r="AX1422" s="35"/>
      <c r="AY1422" s="35"/>
      <c r="AZ1422" s="35"/>
      <c r="BA1422" s="35"/>
      <c r="BB1422" s="35"/>
      <c r="BC1422" s="35"/>
      <c r="BD1422" s="35"/>
      <c r="BE1422" s="35"/>
      <c r="BF1422" s="35"/>
      <c r="BG1422" s="35"/>
      <c r="BH1422" s="35"/>
      <c r="BI1422" s="35"/>
      <c r="BJ1422" s="35"/>
      <c r="BK1422" s="35"/>
      <c r="BL1422" s="35"/>
      <c r="BM1422" s="161"/>
      <c r="BN1422" s="161"/>
      <c r="BO1422" s="161"/>
      <c r="BP1422" s="161"/>
      <c r="BQ1422" s="161"/>
      <c r="BR1422" s="161"/>
      <c r="BT1422" s="161"/>
      <c r="BU1422" s="161"/>
    </row>
    <row r="1423" spans="49:73" ht="44.25" customHeight="1" x14ac:dyDescent="0.25">
      <c r="AW1423" s="35"/>
      <c r="AX1423" s="35"/>
      <c r="AY1423" s="35"/>
      <c r="AZ1423" s="35"/>
      <c r="BA1423" s="35"/>
      <c r="BB1423" s="35"/>
      <c r="BC1423" s="35"/>
      <c r="BD1423" s="35"/>
      <c r="BE1423" s="35"/>
      <c r="BF1423" s="35"/>
      <c r="BG1423" s="35"/>
      <c r="BH1423" s="35"/>
      <c r="BI1423" s="35"/>
      <c r="BJ1423" s="35"/>
      <c r="BK1423" s="35"/>
      <c r="BL1423" s="35"/>
      <c r="BM1423" s="161"/>
      <c r="BN1423" s="161"/>
      <c r="BO1423" s="161"/>
      <c r="BP1423" s="161"/>
      <c r="BQ1423" s="161"/>
      <c r="BR1423" s="161"/>
      <c r="BT1423" s="161"/>
      <c r="BU1423" s="161"/>
    </row>
    <row r="1424" spans="49:73" ht="44.25" customHeight="1" x14ac:dyDescent="0.25">
      <c r="AW1424" s="35"/>
      <c r="AX1424" s="35"/>
      <c r="AY1424" s="35"/>
      <c r="AZ1424" s="35"/>
      <c r="BA1424" s="35"/>
      <c r="BB1424" s="35"/>
      <c r="BC1424" s="35"/>
      <c r="BD1424" s="35"/>
      <c r="BE1424" s="35"/>
      <c r="BF1424" s="35"/>
      <c r="BG1424" s="35"/>
      <c r="BH1424" s="35"/>
      <c r="BI1424" s="35"/>
      <c r="BJ1424" s="35"/>
      <c r="BK1424" s="35"/>
      <c r="BL1424" s="35"/>
      <c r="BM1424" s="161"/>
      <c r="BN1424" s="161"/>
      <c r="BO1424" s="161"/>
      <c r="BP1424" s="161"/>
      <c r="BQ1424" s="161"/>
      <c r="BR1424" s="161"/>
      <c r="BT1424" s="161"/>
      <c r="BU1424" s="161"/>
    </row>
    <row r="1425" spans="49:73" ht="44.25" customHeight="1" x14ac:dyDescent="0.25">
      <c r="AW1425" s="35"/>
      <c r="AX1425" s="35"/>
      <c r="AY1425" s="35"/>
      <c r="AZ1425" s="35"/>
      <c r="BA1425" s="35"/>
      <c r="BB1425" s="35"/>
      <c r="BC1425" s="35"/>
      <c r="BD1425" s="35"/>
      <c r="BE1425" s="35"/>
      <c r="BF1425" s="35"/>
      <c r="BG1425" s="35"/>
      <c r="BH1425" s="35"/>
      <c r="BI1425" s="35"/>
      <c r="BJ1425" s="35"/>
      <c r="BK1425" s="35"/>
      <c r="BL1425" s="35"/>
      <c r="BM1425" s="161"/>
      <c r="BN1425" s="161"/>
      <c r="BO1425" s="161"/>
      <c r="BP1425" s="161"/>
      <c r="BQ1425" s="161"/>
      <c r="BR1425" s="161"/>
      <c r="BT1425" s="161"/>
      <c r="BU1425" s="161"/>
    </row>
    <row r="1426" spans="49:73" ht="44.25" customHeight="1" x14ac:dyDescent="0.25">
      <c r="AW1426" s="35"/>
      <c r="AX1426" s="35"/>
      <c r="AY1426" s="35"/>
      <c r="AZ1426" s="35"/>
      <c r="BA1426" s="35"/>
      <c r="BB1426" s="35"/>
      <c r="BC1426" s="35"/>
      <c r="BD1426" s="35"/>
      <c r="BE1426" s="35"/>
      <c r="BF1426" s="35"/>
      <c r="BG1426" s="35"/>
      <c r="BH1426" s="35"/>
      <c r="BI1426" s="35"/>
      <c r="BJ1426" s="35"/>
      <c r="BK1426" s="35"/>
      <c r="BL1426" s="35"/>
      <c r="BM1426" s="161"/>
      <c r="BN1426" s="161"/>
      <c r="BO1426" s="161"/>
      <c r="BP1426" s="161"/>
      <c r="BQ1426" s="161"/>
      <c r="BR1426" s="161"/>
      <c r="BT1426" s="161"/>
      <c r="BU1426" s="161"/>
    </row>
    <row r="1427" spans="49:73" ht="44.25" customHeight="1" x14ac:dyDescent="0.25">
      <c r="AW1427" s="35"/>
      <c r="AX1427" s="35"/>
      <c r="AY1427" s="35"/>
      <c r="AZ1427" s="35"/>
      <c r="BA1427" s="35"/>
      <c r="BB1427" s="35"/>
      <c r="BC1427" s="35"/>
      <c r="BD1427" s="35"/>
      <c r="BE1427" s="35"/>
      <c r="BF1427" s="35"/>
      <c r="BG1427" s="35"/>
      <c r="BH1427" s="35"/>
      <c r="BI1427" s="35"/>
      <c r="BJ1427" s="35"/>
      <c r="BK1427" s="35"/>
      <c r="BL1427" s="35"/>
      <c r="BM1427" s="161"/>
      <c r="BN1427" s="161"/>
      <c r="BO1427" s="161"/>
      <c r="BP1427" s="161"/>
      <c r="BQ1427" s="161"/>
      <c r="BR1427" s="161"/>
      <c r="BT1427" s="161"/>
      <c r="BU1427" s="161"/>
    </row>
    <row r="1428" spans="49:73" ht="44.25" customHeight="1" x14ac:dyDescent="0.25">
      <c r="AW1428" s="35"/>
      <c r="AX1428" s="35"/>
      <c r="AY1428" s="35"/>
      <c r="AZ1428" s="35"/>
      <c r="BA1428" s="35"/>
      <c r="BB1428" s="35"/>
      <c r="BC1428" s="35"/>
      <c r="BD1428" s="35"/>
      <c r="BE1428" s="35"/>
      <c r="BF1428" s="35"/>
      <c r="BG1428" s="35"/>
      <c r="BH1428" s="35"/>
      <c r="BI1428" s="35"/>
      <c r="BJ1428" s="35"/>
      <c r="BK1428" s="35"/>
      <c r="BL1428" s="35"/>
      <c r="BM1428" s="161"/>
      <c r="BN1428" s="161"/>
      <c r="BO1428" s="161"/>
      <c r="BP1428" s="161"/>
      <c r="BQ1428" s="161"/>
      <c r="BR1428" s="161"/>
      <c r="BT1428" s="161"/>
      <c r="BU1428" s="161"/>
    </row>
    <row r="1429" spans="49:73" ht="44.25" customHeight="1" x14ac:dyDescent="0.25">
      <c r="AW1429" s="35"/>
      <c r="AX1429" s="35"/>
      <c r="AY1429" s="35"/>
      <c r="AZ1429" s="35"/>
      <c r="BA1429" s="35"/>
      <c r="BB1429" s="35"/>
      <c r="BC1429" s="35"/>
      <c r="BD1429" s="35"/>
      <c r="BE1429" s="35"/>
      <c r="BF1429" s="35"/>
      <c r="BG1429" s="35"/>
      <c r="BH1429" s="35"/>
      <c r="BI1429" s="35"/>
      <c r="BJ1429" s="35"/>
      <c r="BK1429" s="35"/>
      <c r="BL1429" s="35"/>
      <c r="BM1429" s="161"/>
      <c r="BN1429" s="161"/>
      <c r="BO1429" s="161"/>
      <c r="BP1429" s="161"/>
      <c r="BQ1429" s="161"/>
      <c r="BR1429" s="161"/>
      <c r="BT1429" s="161"/>
      <c r="BU1429" s="161"/>
    </row>
    <row r="1430" spans="49:73" ht="44.25" customHeight="1" x14ac:dyDescent="0.25">
      <c r="AW1430" s="35"/>
      <c r="AX1430" s="35"/>
      <c r="AY1430" s="35"/>
      <c r="AZ1430" s="35"/>
      <c r="BA1430" s="35"/>
      <c r="BB1430" s="35"/>
      <c r="BC1430" s="35"/>
      <c r="BD1430" s="35"/>
      <c r="BE1430" s="35"/>
      <c r="BF1430" s="35"/>
      <c r="BG1430" s="35"/>
      <c r="BH1430" s="35"/>
      <c r="BI1430" s="35"/>
      <c r="BJ1430" s="35"/>
      <c r="BK1430" s="35"/>
      <c r="BL1430" s="35"/>
      <c r="BM1430" s="161"/>
      <c r="BN1430" s="161"/>
      <c r="BO1430" s="161"/>
      <c r="BP1430" s="161"/>
      <c r="BQ1430" s="161"/>
      <c r="BR1430" s="161"/>
      <c r="BT1430" s="161"/>
      <c r="BU1430" s="161"/>
    </row>
    <row r="1431" spans="49:73" ht="44.25" customHeight="1" x14ac:dyDescent="0.25">
      <c r="AW1431" s="35"/>
      <c r="AX1431" s="35"/>
      <c r="AY1431" s="35"/>
      <c r="AZ1431" s="35"/>
      <c r="BA1431" s="35"/>
      <c r="BB1431" s="35"/>
      <c r="BC1431" s="35"/>
      <c r="BD1431" s="35"/>
      <c r="BE1431" s="35"/>
      <c r="BF1431" s="35"/>
      <c r="BG1431" s="35"/>
      <c r="BH1431" s="35"/>
      <c r="BI1431" s="35"/>
      <c r="BJ1431" s="35"/>
      <c r="BK1431" s="35"/>
      <c r="BL1431" s="35"/>
      <c r="BM1431" s="161"/>
      <c r="BN1431" s="161"/>
      <c r="BO1431" s="161"/>
      <c r="BP1431" s="161"/>
      <c r="BQ1431" s="161"/>
      <c r="BR1431" s="161"/>
      <c r="BT1431" s="161"/>
      <c r="BU1431" s="161"/>
    </row>
    <row r="1432" spans="49:73" ht="44.25" customHeight="1" x14ac:dyDescent="0.25">
      <c r="AW1432" s="35"/>
      <c r="AX1432" s="35"/>
      <c r="AY1432" s="35"/>
      <c r="AZ1432" s="35"/>
      <c r="BA1432" s="35"/>
      <c r="BB1432" s="35"/>
      <c r="BC1432" s="35"/>
      <c r="BD1432" s="35"/>
      <c r="BE1432" s="35"/>
      <c r="BF1432" s="35"/>
      <c r="BG1432" s="35"/>
      <c r="BH1432" s="35"/>
      <c r="BI1432" s="35"/>
      <c r="BJ1432" s="35"/>
      <c r="BK1432" s="35"/>
      <c r="BL1432" s="35"/>
      <c r="BM1432" s="161"/>
      <c r="BN1432" s="161"/>
      <c r="BO1432" s="161"/>
      <c r="BP1432" s="161"/>
      <c r="BQ1432" s="161"/>
      <c r="BR1432" s="161"/>
      <c r="BT1432" s="161"/>
      <c r="BU1432" s="161"/>
    </row>
    <row r="1433" spans="49:73" ht="44.25" customHeight="1" x14ac:dyDescent="0.25">
      <c r="AW1433" s="35"/>
      <c r="AX1433" s="35"/>
      <c r="AY1433" s="35"/>
      <c r="AZ1433" s="35"/>
      <c r="BA1433" s="35"/>
      <c r="BB1433" s="35"/>
      <c r="BC1433" s="35"/>
      <c r="BD1433" s="35"/>
      <c r="BE1433" s="35"/>
      <c r="BF1433" s="35"/>
      <c r="BG1433" s="35"/>
      <c r="BH1433" s="35"/>
      <c r="BI1433" s="35"/>
      <c r="BJ1433" s="35"/>
      <c r="BK1433" s="35"/>
      <c r="BL1433" s="35"/>
      <c r="BM1433" s="161"/>
      <c r="BN1433" s="161"/>
      <c r="BO1433" s="161"/>
      <c r="BP1433" s="161"/>
      <c r="BQ1433" s="161"/>
      <c r="BR1433" s="161"/>
      <c r="BT1433" s="161"/>
      <c r="BU1433" s="161"/>
    </row>
    <row r="1434" spans="49:73" ht="44.25" customHeight="1" x14ac:dyDescent="0.25">
      <c r="AW1434" s="35"/>
      <c r="AX1434" s="35"/>
      <c r="AY1434" s="35"/>
      <c r="AZ1434" s="35"/>
      <c r="BA1434" s="35"/>
      <c r="BB1434" s="35"/>
      <c r="BC1434" s="35"/>
      <c r="BD1434" s="35"/>
      <c r="BE1434" s="35"/>
      <c r="BF1434" s="35"/>
      <c r="BG1434" s="35"/>
      <c r="BH1434" s="35"/>
      <c r="BI1434" s="35"/>
      <c r="BJ1434" s="35"/>
      <c r="BK1434" s="35"/>
      <c r="BL1434" s="35"/>
      <c r="BM1434" s="161"/>
      <c r="BN1434" s="161"/>
      <c r="BO1434" s="161"/>
      <c r="BP1434" s="161"/>
      <c r="BQ1434" s="161"/>
      <c r="BR1434" s="161"/>
      <c r="BT1434" s="161"/>
      <c r="BU1434" s="161"/>
    </row>
    <row r="1435" spans="49:73" ht="44.25" customHeight="1" x14ac:dyDescent="0.25">
      <c r="AW1435" s="35"/>
      <c r="AX1435" s="35"/>
      <c r="AY1435" s="35"/>
      <c r="AZ1435" s="35"/>
      <c r="BA1435" s="35"/>
      <c r="BB1435" s="35"/>
      <c r="BC1435" s="35"/>
      <c r="BD1435" s="35"/>
      <c r="BE1435" s="35"/>
      <c r="BF1435" s="35"/>
      <c r="BG1435" s="35"/>
      <c r="BH1435" s="35"/>
      <c r="BI1435" s="35"/>
      <c r="BJ1435" s="35"/>
      <c r="BK1435" s="35"/>
      <c r="BL1435" s="35"/>
      <c r="BM1435" s="161"/>
      <c r="BN1435" s="161"/>
      <c r="BO1435" s="161"/>
      <c r="BP1435" s="161"/>
      <c r="BQ1435" s="161"/>
      <c r="BR1435" s="161"/>
      <c r="BT1435" s="161"/>
      <c r="BU1435" s="161"/>
    </row>
    <row r="1436" spans="49:73" ht="44.25" customHeight="1" x14ac:dyDescent="0.25">
      <c r="AW1436" s="35"/>
      <c r="AX1436" s="35"/>
      <c r="AY1436" s="35"/>
      <c r="AZ1436" s="35"/>
      <c r="BA1436" s="35"/>
      <c r="BB1436" s="35"/>
      <c r="BC1436" s="35"/>
      <c r="BD1436" s="35"/>
      <c r="BE1436" s="35"/>
      <c r="BF1436" s="35"/>
      <c r="BG1436" s="35"/>
      <c r="BH1436" s="35"/>
      <c r="BI1436" s="35"/>
      <c r="BJ1436" s="35"/>
      <c r="BK1436" s="35"/>
      <c r="BL1436" s="35"/>
      <c r="BM1436" s="161"/>
      <c r="BN1436" s="161"/>
      <c r="BO1436" s="161"/>
      <c r="BP1436" s="161"/>
      <c r="BQ1436" s="161"/>
      <c r="BR1436" s="161"/>
      <c r="BT1436" s="161"/>
      <c r="BU1436" s="161"/>
    </row>
    <row r="1437" spans="49:73" ht="44.25" customHeight="1" x14ac:dyDescent="0.25">
      <c r="AW1437" s="35"/>
      <c r="AX1437" s="35"/>
      <c r="AY1437" s="35"/>
      <c r="AZ1437" s="35"/>
      <c r="BA1437" s="35"/>
      <c r="BB1437" s="35"/>
      <c r="BC1437" s="35"/>
      <c r="BD1437" s="35"/>
      <c r="BE1437" s="35"/>
      <c r="BF1437" s="35"/>
      <c r="BG1437" s="35"/>
      <c r="BH1437" s="35"/>
      <c r="BI1437" s="35"/>
      <c r="BJ1437" s="35"/>
      <c r="BK1437" s="35"/>
      <c r="BL1437" s="35"/>
      <c r="BM1437" s="161"/>
      <c r="BN1437" s="161"/>
      <c r="BO1437" s="161"/>
      <c r="BP1437" s="161"/>
      <c r="BQ1437" s="161"/>
      <c r="BR1437" s="161"/>
      <c r="BT1437" s="161"/>
      <c r="BU1437" s="161"/>
    </row>
    <row r="1438" spans="49:73" ht="44.25" customHeight="1" x14ac:dyDescent="0.25">
      <c r="AW1438" s="35"/>
      <c r="AX1438" s="35"/>
      <c r="AY1438" s="35"/>
      <c r="AZ1438" s="35"/>
      <c r="BA1438" s="35"/>
      <c r="BB1438" s="35"/>
      <c r="BC1438" s="35"/>
      <c r="BD1438" s="35"/>
      <c r="BE1438" s="35"/>
      <c r="BF1438" s="35"/>
      <c r="BG1438" s="35"/>
      <c r="BH1438" s="35"/>
      <c r="BI1438" s="35"/>
      <c r="BJ1438" s="35"/>
      <c r="BK1438" s="35"/>
      <c r="BL1438" s="35"/>
      <c r="BM1438" s="161"/>
      <c r="BN1438" s="161"/>
      <c r="BO1438" s="161"/>
      <c r="BP1438" s="161"/>
      <c r="BQ1438" s="161"/>
      <c r="BR1438" s="161"/>
      <c r="BT1438" s="161"/>
      <c r="BU1438" s="161"/>
    </row>
    <row r="1439" spans="49:73" ht="44.25" customHeight="1" x14ac:dyDescent="0.25">
      <c r="AW1439" s="35"/>
      <c r="AX1439" s="35"/>
      <c r="AY1439" s="35"/>
      <c r="AZ1439" s="35"/>
      <c r="BA1439" s="35"/>
      <c r="BB1439" s="35"/>
      <c r="BC1439" s="35"/>
      <c r="BD1439" s="35"/>
      <c r="BE1439" s="35"/>
      <c r="BF1439" s="35"/>
      <c r="BG1439" s="35"/>
      <c r="BH1439" s="35"/>
      <c r="BI1439" s="35"/>
      <c r="BJ1439" s="35"/>
      <c r="BK1439" s="35"/>
      <c r="BL1439" s="35"/>
      <c r="BM1439" s="161"/>
      <c r="BN1439" s="161"/>
      <c r="BO1439" s="161"/>
      <c r="BP1439" s="161"/>
      <c r="BQ1439" s="161"/>
      <c r="BR1439" s="161"/>
      <c r="BT1439" s="161"/>
      <c r="BU1439" s="161"/>
    </row>
    <row r="1440" spans="49:73" ht="44.25" customHeight="1" x14ac:dyDescent="0.25">
      <c r="AW1440" s="35"/>
      <c r="AX1440" s="35"/>
      <c r="AY1440" s="35"/>
      <c r="AZ1440" s="35"/>
      <c r="BA1440" s="35"/>
      <c r="BB1440" s="35"/>
      <c r="BC1440" s="35"/>
      <c r="BD1440" s="35"/>
      <c r="BE1440" s="35"/>
      <c r="BF1440" s="35"/>
      <c r="BG1440" s="35"/>
      <c r="BH1440" s="35"/>
      <c r="BI1440" s="35"/>
      <c r="BJ1440" s="35"/>
      <c r="BK1440" s="35"/>
      <c r="BL1440" s="35"/>
      <c r="BM1440" s="161"/>
      <c r="BN1440" s="161"/>
      <c r="BO1440" s="161"/>
      <c r="BP1440" s="161"/>
      <c r="BQ1440" s="161"/>
      <c r="BR1440" s="161"/>
      <c r="BT1440" s="161"/>
      <c r="BU1440" s="161"/>
    </row>
    <row r="1441" spans="49:73" ht="44.25" customHeight="1" x14ac:dyDescent="0.25">
      <c r="AW1441" s="35"/>
      <c r="AX1441" s="35"/>
      <c r="AY1441" s="35"/>
      <c r="AZ1441" s="35"/>
      <c r="BA1441" s="35"/>
      <c r="BB1441" s="35"/>
      <c r="BC1441" s="35"/>
      <c r="BD1441" s="35"/>
      <c r="BE1441" s="35"/>
      <c r="BF1441" s="35"/>
      <c r="BG1441" s="35"/>
      <c r="BH1441" s="35"/>
      <c r="BI1441" s="35"/>
      <c r="BJ1441" s="35"/>
      <c r="BK1441" s="35"/>
      <c r="BL1441" s="35"/>
      <c r="BM1441" s="161"/>
      <c r="BN1441" s="161"/>
      <c r="BO1441" s="161"/>
      <c r="BP1441" s="161"/>
      <c r="BQ1441" s="161"/>
      <c r="BR1441" s="161"/>
      <c r="BT1441" s="161"/>
      <c r="BU1441" s="161"/>
    </row>
    <row r="1442" spans="49:73" ht="44.25" customHeight="1" x14ac:dyDescent="0.25">
      <c r="AW1442" s="35"/>
      <c r="AX1442" s="35"/>
      <c r="AY1442" s="35"/>
      <c r="AZ1442" s="35"/>
      <c r="BA1442" s="35"/>
      <c r="BB1442" s="35"/>
      <c r="BC1442" s="35"/>
      <c r="BD1442" s="35"/>
      <c r="BE1442" s="35"/>
      <c r="BF1442" s="35"/>
      <c r="BG1442" s="35"/>
      <c r="BH1442" s="35"/>
      <c r="BI1442" s="35"/>
      <c r="BJ1442" s="35"/>
      <c r="BK1442" s="35"/>
      <c r="BL1442" s="35"/>
      <c r="BM1442" s="161"/>
      <c r="BN1442" s="161"/>
      <c r="BO1442" s="161"/>
      <c r="BP1442" s="161"/>
      <c r="BQ1442" s="161"/>
      <c r="BR1442" s="161"/>
      <c r="BT1442" s="161"/>
      <c r="BU1442" s="161"/>
    </row>
    <row r="1443" spans="49:73" ht="44.25" customHeight="1" x14ac:dyDescent="0.25">
      <c r="AW1443" s="35"/>
      <c r="AX1443" s="35"/>
      <c r="AY1443" s="35"/>
      <c r="AZ1443" s="35"/>
      <c r="BA1443" s="35"/>
      <c r="BB1443" s="35"/>
      <c r="BC1443" s="35"/>
      <c r="BD1443" s="35"/>
      <c r="BE1443" s="35"/>
      <c r="BF1443" s="35"/>
      <c r="BG1443" s="35"/>
      <c r="BH1443" s="35"/>
      <c r="BI1443" s="35"/>
      <c r="BJ1443" s="35"/>
      <c r="BK1443" s="35"/>
      <c r="BL1443" s="35"/>
      <c r="BM1443" s="161"/>
      <c r="BN1443" s="161"/>
      <c r="BO1443" s="161"/>
      <c r="BP1443" s="161"/>
      <c r="BQ1443" s="161"/>
      <c r="BR1443" s="161"/>
      <c r="BT1443" s="161"/>
      <c r="BU1443" s="161"/>
    </row>
    <row r="1444" spans="49:73" ht="44.25" customHeight="1" x14ac:dyDescent="0.25">
      <c r="AW1444" s="35"/>
      <c r="AX1444" s="35"/>
      <c r="AY1444" s="35"/>
      <c r="AZ1444" s="35"/>
      <c r="BA1444" s="35"/>
      <c r="BB1444" s="35"/>
      <c r="BC1444" s="35"/>
      <c r="BD1444" s="35"/>
      <c r="BE1444" s="35"/>
      <c r="BF1444" s="35"/>
      <c r="BG1444" s="35"/>
      <c r="BH1444" s="35"/>
      <c r="BI1444" s="35"/>
      <c r="BJ1444" s="35"/>
      <c r="BK1444" s="35"/>
      <c r="BL1444" s="35"/>
      <c r="BM1444" s="161"/>
      <c r="BN1444" s="161"/>
      <c r="BO1444" s="161"/>
      <c r="BP1444" s="161"/>
      <c r="BQ1444" s="161"/>
      <c r="BR1444" s="161"/>
      <c r="BT1444" s="161"/>
      <c r="BU1444" s="161"/>
    </row>
    <row r="1445" spans="49:73" ht="44.25" customHeight="1" x14ac:dyDescent="0.25">
      <c r="AW1445" s="35"/>
      <c r="AX1445" s="35"/>
      <c r="AY1445" s="35"/>
      <c r="AZ1445" s="35"/>
      <c r="BA1445" s="35"/>
      <c r="BB1445" s="35"/>
      <c r="BC1445" s="35"/>
      <c r="BD1445" s="35"/>
      <c r="BE1445" s="35"/>
      <c r="BF1445" s="35"/>
      <c r="BG1445" s="35"/>
      <c r="BH1445" s="35"/>
      <c r="BI1445" s="35"/>
      <c r="BJ1445" s="35"/>
      <c r="BK1445" s="35"/>
      <c r="BL1445" s="35"/>
      <c r="BM1445" s="161"/>
      <c r="BN1445" s="161"/>
      <c r="BO1445" s="161"/>
      <c r="BP1445" s="161"/>
      <c r="BQ1445" s="161"/>
      <c r="BR1445" s="161"/>
      <c r="BT1445" s="161"/>
      <c r="BU1445" s="161"/>
    </row>
    <row r="1446" spans="49:73" ht="44.25" customHeight="1" x14ac:dyDescent="0.25">
      <c r="AW1446" s="35"/>
      <c r="AX1446" s="35"/>
      <c r="AY1446" s="35"/>
      <c r="AZ1446" s="35"/>
      <c r="BA1446" s="35"/>
      <c r="BB1446" s="35"/>
      <c r="BC1446" s="35"/>
      <c r="BD1446" s="35"/>
      <c r="BE1446" s="35"/>
      <c r="BF1446" s="35"/>
      <c r="BG1446" s="35"/>
      <c r="BH1446" s="35"/>
      <c r="BI1446" s="35"/>
      <c r="BJ1446" s="35"/>
      <c r="BK1446" s="35"/>
      <c r="BL1446" s="35"/>
      <c r="BM1446" s="161"/>
      <c r="BN1446" s="161"/>
      <c r="BO1446" s="161"/>
      <c r="BP1446" s="161"/>
      <c r="BQ1446" s="161"/>
      <c r="BR1446" s="161"/>
      <c r="BT1446" s="161"/>
      <c r="BU1446" s="161"/>
    </row>
    <row r="1447" spans="49:73" ht="44.25" customHeight="1" x14ac:dyDescent="0.25">
      <c r="AW1447" s="35"/>
      <c r="AX1447" s="35"/>
      <c r="AY1447" s="35"/>
      <c r="AZ1447" s="35"/>
      <c r="BA1447" s="35"/>
      <c r="BB1447" s="35"/>
      <c r="BC1447" s="35"/>
      <c r="BD1447" s="35"/>
      <c r="BE1447" s="35"/>
      <c r="BF1447" s="35"/>
      <c r="BG1447" s="35"/>
      <c r="BH1447" s="35"/>
      <c r="BI1447" s="35"/>
      <c r="BJ1447" s="35"/>
      <c r="BK1447" s="35"/>
      <c r="BL1447" s="35"/>
      <c r="BM1447" s="161"/>
      <c r="BN1447" s="161"/>
      <c r="BO1447" s="161"/>
      <c r="BP1447" s="161"/>
      <c r="BQ1447" s="161"/>
      <c r="BR1447" s="161"/>
      <c r="BT1447" s="161"/>
      <c r="BU1447" s="161"/>
    </row>
    <row r="1448" spans="49:73" ht="44.25" customHeight="1" x14ac:dyDescent="0.25">
      <c r="AW1448" s="35"/>
      <c r="AX1448" s="35"/>
      <c r="AY1448" s="35"/>
      <c r="AZ1448" s="35"/>
      <c r="BA1448" s="35"/>
      <c r="BB1448" s="35"/>
      <c r="BC1448" s="35"/>
      <c r="BD1448" s="35"/>
      <c r="BE1448" s="35"/>
      <c r="BF1448" s="35"/>
      <c r="BG1448" s="35"/>
      <c r="BH1448" s="35"/>
      <c r="BI1448" s="35"/>
      <c r="BJ1448" s="35"/>
      <c r="BK1448" s="35"/>
      <c r="BL1448" s="35"/>
      <c r="BM1448" s="161"/>
      <c r="BN1448" s="161"/>
      <c r="BO1448" s="161"/>
      <c r="BP1448" s="161"/>
      <c r="BQ1448" s="161"/>
      <c r="BR1448" s="161"/>
      <c r="BT1448" s="161"/>
      <c r="BU1448" s="161"/>
    </row>
    <row r="1449" spans="49:73" ht="44.25" customHeight="1" x14ac:dyDescent="0.25">
      <c r="AW1449" s="35"/>
      <c r="AX1449" s="35"/>
      <c r="AY1449" s="35"/>
      <c r="AZ1449" s="35"/>
      <c r="BA1449" s="35"/>
      <c r="BB1449" s="35"/>
      <c r="BC1449" s="35"/>
      <c r="BD1449" s="35"/>
      <c r="BE1449" s="35"/>
      <c r="BF1449" s="35"/>
      <c r="BG1449" s="35"/>
      <c r="BH1449" s="35"/>
      <c r="BI1449" s="35"/>
      <c r="BJ1449" s="35"/>
      <c r="BK1449" s="35"/>
      <c r="BL1449" s="35"/>
      <c r="BM1449" s="161"/>
      <c r="BN1449" s="161"/>
      <c r="BO1449" s="161"/>
      <c r="BP1449" s="161"/>
      <c r="BQ1449" s="161"/>
      <c r="BR1449" s="161"/>
      <c r="BT1449" s="161"/>
      <c r="BU1449" s="161"/>
    </row>
    <row r="1450" spans="49:73" ht="44.25" customHeight="1" x14ac:dyDescent="0.25">
      <c r="AW1450" s="35"/>
      <c r="AX1450" s="35"/>
      <c r="AY1450" s="35"/>
      <c r="AZ1450" s="35"/>
      <c r="BA1450" s="35"/>
      <c r="BB1450" s="35"/>
      <c r="BC1450" s="35"/>
      <c r="BD1450" s="35"/>
      <c r="BE1450" s="35"/>
      <c r="BF1450" s="35"/>
      <c r="BG1450" s="35"/>
      <c r="BH1450" s="35"/>
      <c r="BI1450" s="35"/>
      <c r="BJ1450" s="35"/>
      <c r="BK1450" s="35"/>
      <c r="BL1450" s="35"/>
      <c r="BM1450" s="161"/>
      <c r="BN1450" s="161"/>
      <c r="BO1450" s="161"/>
      <c r="BP1450" s="161"/>
      <c r="BQ1450" s="161"/>
      <c r="BR1450" s="161"/>
      <c r="BT1450" s="161"/>
      <c r="BU1450" s="161"/>
    </row>
    <row r="1451" spans="49:73" ht="44.25" customHeight="1" x14ac:dyDescent="0.25">
      <c r="AW1451" s="35"/>
      <c r="AX1451" s="35"/>
      <c r="AY1451" s="35"/>
      <c r="AZ1451" s="35"/>
      <c r="BA1451" s="35"/>
      <c r="BB1451" s="35"/>
      <c r="BC1451" s="35"/>
      <c r="BD1451" s="35"/>
      <c r="BE1451" s="35"/>
      <c r="BF1451" s="35"/>
      <c r="BG1451" s="35"/>
      <c r="BH1451" s="35"/>
      <c r="BI1451" s="35"/>
      <c r="BJ1451" s="35"/>
      <c r="BK1451" s="35"/>
      <c r="BL1451" s="35"/>
      <c r="BM1451" s="161"/>
      <c r="BN1451" s="161"/>
      <c r="BO1451" s="161"/>
      <c r="BP1451" s="161"/>
      <c r="BQ1451" s="161"/>
      <c r="BR1451" s="161"/>
      <c r="BT1451" s="161"/>
      <c r="BU1451" s="161"/>
    </row>
    <row r="1452" spans="49:73" ht="44.25" customHeight="1" x14ac:dyDescent="0.25">
      <c r="AW1452" s="35"/>
      <c r="AX1452" s="35"/>
      <c r="AY1452" s="35"/>
      <c r="AZ1452" s="35"/>
      <c r="BA1452" s="35"/>
      <c r="BB1452" s="35"/>
      <c r="BC1452" s="35"/>
      <c r="BD1452" s="35"/>
      <c r="BE1452" s="35"/>
      <c r="BF1452" s="35"/>
      <c r="BG1452" s="35"/>
      <c r="BH1452" s="35"/>
      <c r="BI1452" s="35"/>
      <c r="BJ1452" s="35"/>
      <c r="BK1452" s="35"/>
      <c r="BL1452" s="35"/>
      <c r="BM1452" s="161"/>
      <c r="BN1452" s="161"/>
      <c r="BO1452" s="161"/>
      <c r="BP1452" s="161"/>
      <c r="BQ1452" s="161"/>
      <c r="BR1452" s="161"/>
      <c r="BT1452" s="161"/>
      <c r="BU1452" s="161"/>
    </row>
    <row r="1453" spans="49:73" ht="44.25" customHeight="1" x14ac:dyDescent="0.25">
      <c r="AW1453" s="35"/>
      <c r="AX1453" s="35"/>
      <c r="AY1453" s="35"/>
      <c r="AZ1453" s="35"/>
      <c r="BA1453" s="35"/>
      <c r="BB1453" s="35"/>
      <c r="BC1453" s="35"/>
      <c r="BD1453" s="35"/>
      <c r="BE1453" s="35"/>
      <c r="BF1453" s="35"/>
      <c r="BG1453" s="35"/>
      <c r="BH1453" s="35"/>
      <c r="BI1453" s="35"/>
      <c r="BJ1453" s="35"/>
      <c r="BK1453" s="35"/>
      <c r="BL1453" s="35"/>
      <c r="BM1453" s="161"/>
      <c r="BN1453" s="161"/>
      <c r="BO1453" s="161"/>
      <c r="BP1453" s="161"/>
      <c r="BQ1453" s="161"/>
      <c r="BR1453" s="161"/>
      <c r="BT1453" s="161"/>
      <c r="BU1453" s="161"/>
    </row>
    <row r="1454" spans="49:73" ht="44.25" customHeight="1" x14ac:dyDescent="0.25">
      <c r="AW1454" s="35"/>
      <c r="AX1454" s="35"/>
      <c r="AY1454" s="35"/>
      <c r="AZ1454" s="35"/>
      <c r="BA1454" s="35"/>
      <c r="BB1454" s="35"/>
      <c r="BC1454" s="35"/>
      <c r="BD1454" s="35"/>
      <c r="BE1454" s="35"/>
      <c r="BF1454" s="35"/>
      <c r="BG1454" s="35"/>
      <c r="BH1454" s="35"/>
      <c r="BI1454" s="35"/>
      <c r="BJ1454" s="35"/>
      <c r="BK1454" s="35"/>
      <c r="BL1454" s="35"/>
      <c r="BM1454" s="161"/>
      <c r="BN1454" s="161"/>
      <c r="BO1454" s="161"/>
      <c r="BP1454" s="161"/>
      <c r="BQ1454" s="161"/>
      <c r="BR1454" s="161"/>
      <c r="BT1454" s="161"/>
      <c r="BU1454" s="161"/>
    </row>
    <row r="1455" spans="49:73" ht="44.25" customHeight="1" x14ac:dyDescent="0.25">
      <c r="AW1455" s="35"/>
      <c r="AX1455" s="35"/>
      <c r="AY1455" s="35"/>
      <c r="AZ1455" s="35"/>
      <c r="BA1455" s="35"/>
      <c r="BB1455" s="35"/>
      <c r="BC1455" s="35"/>
      <c r="BD1455" s="35"/>
      <c r="BE1455" s="35"/>
      <c r="BF1455" s="35"/>
      <c r="BG1455" s="35"/>
      <c r="BH1455" s="35"/>
      <c r="BI1455" s="35"/>
      <c r="BJ1455" s="35"/>
      <c r="BK1455" s="35"/>
      <c r="BL1455" s="35"/>
      <c r="BM1455" s="161"/>
      <c r="BN1455" s="161"/>
      <c r="BO1455" s="161"/>
      <c r="BP1455" s="161"/>
      <c r="BQ1455" s="161"/>
      <c r="BR1455" s="161"/>
      <c r="BT1455" s="161"/>
      <c r="BU1455" s="161"/>
    </row>
    <row r="1456" spans="49:73" ht="44.25" customHeight="1" x14ac:dyDescent="0.25">
      <c r="AW1456" s="35"/>
      <c r="AX1456" s="35"/>
      <c r="AY1456" s="35"/>
      <c r="AZ1456" s="35"/>
      <c r="BA1456" s="35"/>
      <c r="BB1456" s="35"/>
      <c r="BC1456" s="35"/>
      <c r="BD1456" s="35"/>
      <c r="BE1456" s="35"/>
      <c r="BF1456" s="35"/>
      <c r="BG1456" s="35"/>
      <c r="BH1456" s="35"/>
      <c r="BI1456" s="35"/>
      <c r="BJ1456" s="35"/>
      <c r="BK1456" s="35"/>
      <c r="BL1456" s="35"/>
      <c r="BM1456" s="161"/>
      <c r="BN1456" s="161"/>
      <c r="BO1456" s="161"/>
      <c r="BP1456" s="161"/>
      <c r="BQ1456" s="161"/>
      <c r="BR1456" s="161"/>
      <c r="BT1456" s="161"/>
      <c r="BU1456" s="161"/>
    </row>
    <row r="1457" spans="49:73" ht="44.25" customHeight="1" x14ac:dyDescent="0.25">
      <c r="AW1457" s="35"/>
      <c r="AX1457" s="35"/>
      <c r="AY1457" s="35"/>
      <c r="AZ1457" s="35"/>
      <c r="BA1457" s="35"/>
      <c r="BB1457" s="35"/>
      <c r="BC1457" s="35"/>
      <c r="BD1457" s="35"/>
      <c r="BE1457" s="35"/>
      <c r="BF1457" s="35"/>
      <c r="BG1457" s="35"/>
      <c r="BH1457" s="35"/>
      <c r="BI1457" s="35"/>
      <c r="BJ1457" s="35"/>
      <c r="BK1457" s="35"/>
      <c r="BL1457" s="35"/>
      <c r="BM1457" s="161"/>
      <c r="BN1457" s="161"/>
      <c r="BO1457" s="161"/>
      <c r="BP1457" s="161"/>
      <c r="BQ1457" s="161"/>
      <c r="BR1457" s="161"/>
      <c r="BT1457" s="161"/>
      <c r="BU1457" s="161"/>
    </row>
    <row r="1458" spans="49:73" ht="44.25" customHeight="1" x14ac:dyDescent="0.25">
      <c r="AW1458" s="35"/>
      <c r="AX1458" s="35"/>
      <c r="AY1458" s="35"/>
      <c r="AZ1458" s="35"/>
      <c r="BA1458" s="35"/>
      <c r="BB1458" s="35"/>
      <c r="BC1458" s="35"/>
      <c r="BD1458" s="35"/>
      <c r="BE1458" s="35"/>
      <c r="BF1458" s="35"/>
      <c r="BG1458" s="35"/>
      <c r="BH1458" s="35"/>
      <c r="BI1458" s="35"/>
      <c r="BJ1458" s="35"/>
      <c r="BK1458" s="35"/>
      <c r="BL1458" s="35"/>
      <c r="BM1458" s="161"/>
      <c r="BN1458" s="161"/>
      <c r="BO1458" s="161"/>
      <c r="BP1458" s="161"/>
      <c r="BQ1458" s="161"/>
      <c r="BR1458" s="161"/>
      <c r="BT1458" s="161"/>
      <c r="BU1458" s="161"/>
    </row>
    <row r="1459" spans="49:73" ht="44.25" customHeight="1" x14ac:dyDescent="0.25">
      <c r="AW1459" s="35"/>
      <c r="AX1459" s="35"/>
      <c r="AY1459" s="35"/>
      <c r="AZ1459" s="35"/>
      <c r="BA1459" s="35"/>
      <c r="BB1459" s="35"/>
      <c r="BC1459" s="35"/>
      <c r="BD1459" s="35"/>
      <c r="BE1459" s="35"/>
      <c r="BF1459" s="35"/>
      <c r="BG1459" s="35"/>
      <c r="BH1459" s="35"/>
      <c r="BI1459" s="35"/>
      <c r="BJ1459" s="35"/>
      <c r="BK1459" s="35"/>
      <c r="BL1459" s="35"/>
      <c r="BM1459" s="161"/>
      <c r="BN1459" s="161"/>
      <c r="BO1459" s="161"/>
      <c r="BP1459" s="161"/>
      <c r="BQ1459" s="161"/>
      <c r="BR1459" s="161"/>
      <c r="BT1459" s="161"/>
      <c r="BU1459" s="161"/>
    </row>
    <row r="1460" spans="49:73" ht="44.25" customHeight="1" x14ac:dyDescent="0.25">
      <c r="AW1460" s="35"/>
      <c r="AX1460" s="35"/>
      <c r="AY1460" s="35"/>
      <c r="AZ1460" s="35"/>
      <c r="BA1460" s="35"/>
      <c r="BB1460" s="35"/>
      <c r="BC1460" s="35"/>
      <c r="BD1460" s="35"/>
      <c r="BE1460" s="35"/>
      <c r="BF1460" s="35"/>
      <c r="BG1460" s="35"/>
      <c r="BH1460" s="35"/>
      <c r="BI1460" s="35"/>
      <c r="BJ1460" s="35"/>
      <c r="BK1460" s="35"/>
      <c r="BL1460" s="35"/>
      <c r="BM1460" s="161"/>
      <c r="BN1460" s="161"/>
      <c r="BO1460" s="161"/>
      <c r="BP1460" s="161"/>
      <c r="BQ1460" s="161"/>
      <c r="BR1460" s="161"/>
      <c r="BT1460" s="161"/>
      <c r="BU1460" s="161"/>
    </row>
    <row r="1461" spans="49:73" ht="44.25" customHeight="1" x14ac:dyDescent="0.25">
      <c r="AW1461" s="35"/>
      <c r="AX1461" s="35"/>
      <c r="AY1461" s="35"/>
      <c r="AZ1461" s="35"/>
      <c r="BA1461" s="35"/>
      <c r="BB1461" s="35"/>
      <c r="BC1461" s="35"/>
      <c r="BD1461" s="35"/>
      <c r="BE1461" s="35"/>
      <c r="BF1461" s="35"/>
      <c r="BG1461" s="35"/>
      <c r="BH1461" s="35"/>
      <c r="BI1461" s="35"/>
      <c r="BJ1461" s="35"/>
      <c r="BK1461" s="35"/>
      <c r="BL1461" s="35"/>
      <c r="BM1461" s="161"/>
      <c r="BN1461" s="161"/>
      <c r="BO1461" s="161"/>
      <c r="BP1461" s="161"/>
      <c r="BQ1461" s="161"/>
      <c r="BR1461" s="161"/>
      <c r="BT1461" s="161"/>
      <c r="BU1461" s="161"/>
    </row>
    <row r="1462" spans="49:73" ht="44.25" customHeight="1" x14ac:dyDescent="0.25">
      <c r="AW1462" s="35"/>
      <c r="AX1462" s="35"/>
      <c r="AY1462" s="35"/>
      <c r="AZ1462" s="35"/>
      <c r="BA1462" s="35"/>
      <c r="BB1462" s="35"/>
      <c r="BC1462" s="35"/>
      <c r="BD1462" s="35"/>
      <c r="BE1462" s="35"/>
      <c r="BF1462" s="35"/>
      <c r="BG1462" s="35"/>
      <c r="BH1462" s="35"/>
      <c r="BI1462" s="35"/>
      <c r="BJ1462" s="35"/>
      <c r="BK1462" s="35"/>
      <c r="BL1462" s="35"/>
      <c r="BM1462" s="161"/>
      <c r="BN1462" s="161"/>
      <c r="BO1462" s="161"/>
      <c r="BP1462" s="161"/>
      <c r="BQ1462" s="161"/>
      <c r="BR1462" s="161"/>
      <c r="BT1462" s="161"/>
      <c r="BU1462" s="161"/>
    </row>
    <row r="1463" spans="49:73" ht="44.25" customHeight="1" x14ac:dyDescent="0.25">
      <c r="AW1463" s="35"/>
      <c r="AX1463" s="35"/>
      <c r="AY1463" s="35"/>
      <c r="AZ1463" s="35"/>
      <c r="BA1463" s="35"/>
      <c r="BB1463" s="35"/>
      <c r="BC1463" s="35"/>
      <c r="BD1463" s="35"/>
      <c r="BE1463" s="35"/>
      <c r="BF1463" s="35"/>
      <c r="BG1463" s="35"/>
      <c r="BH1463" s="35"/>
      <c r="BI1463" s="35"/>
      <c r="BJ1463" s="35"/>
      <c r="BK1463" s="35"/>
      <c r="BL1463" s="35"/>
      <c r="BM1463" s="161"/>
      <c r="BN1463" s="161"/>
      <c r="BO1463" s="161"/>
      <c r="BP1463" s="161"/>
      <c r="BQ1463" s="161"/>
      <c r="BR1463" s="161"/>
      <c r="BT1463" s="161"/>
      <c r="BU1463" s="161"/>
    </row>
    <row r="1464" spans="49:73" ht="44.25" customHeight="1" x14ac:dyDescent="0.25">
      <c r="AW1464" s="35"/>
      <c r="AX1464" s="35"/>
      <c r="AY1464" s="35"/>
      <c r="AZ1464" s="35"/>
      <c r="BA1464" s="35"/>
      <c r="BB1464" s="35"/>
      <c r="BC1464" s="35"/>
      <c r="BD1464" s="35"/>
      <c r="BE1464" s="35"/>
      <c r="BF1464" s="35"/>
      <c r="BG1464" s="35"/>
      <c r="BH1464" s="35"/>
      <c r="BI1464" s="35"/>
      <c r="BJ1464" s="35"/>
      <c r="BK1464" s="35"/>
      <c r="BL1464" s="35"/>
      <c r="BM1464" s="161"/>
      <c r="BN1464" s="161"/>
      <c r="BO1464" s="161"/>
      <c r="BP1464" s="161"/>
      <c r="BQ1464" s="161"/>
      <c r="BR1464" s="161"/>
      <c r="BT1464" s="161"/>
      <c r="BU1464" s="161"/>
    </row>
    <row r="1465" spans="49:73" ht="44.25" customHeight="1" x14ac:dyDescent="0.25">
      <c r="AW1465" s="35"/>
      <c r="AX1465" s="35"/>
      <c r="AY1465" s="35"/>
      <c r="AZ1465" s="35"/>
      <c r="BA1465" s="35"/>
      <c r="BB1465" s="35"/>
      <c r="BC1465" s="35"/>
      <c r="BD1465" s="35"/>
      <c r="BE1465" s="35"/>
      <c r="BF1465" s="35"/>
      <c r="BG1465" s="35"/>
      <c r="BH1465" s="35"/>
      <c r="BI1465" s="35"/>
      <c r="BJ1465" s="35"/>
      <c r="BK1465" s="35"/>
      <c r="BL1465" s="35"/>
      <c r="BM1465" s="161"/>
      <c r="BN1465" s="161"/>
      <c r="BO1465" s="161"/>
      <c r="BP1465" s="161"/>
      <c r="BQ1465" s="161"/>
      <c r="BR1465" s="161"/>
      <c r="BT1465" s="161"/>
      <c r="BU1465" s="161"/>
    </row>
    <row r="1466" spans="49:73" ht="44.25" customHeight="1" x14ac:dyDescent="0.25">
      <c r="AW1466" s="35"/>
      <c r="AX1466" s="35"/>
      <c r="AY1466" s="35"/>
      <c r="AZ1466" s="35"/>
      <c r="BA1466" s="35"/>
      <c r="BB1466" s="35"/>
      <c r="BC1466" s="35"/>
      <c r="BD1466" s="35"/>
      <c r="BE1466" s="35"/>
      <c r="BF1466" s="35"/>
      <c r="BG1466" s="35"/>
      <c r="BH1466" s="35"/>
      <c r="BI1466" s="35"/>
      <c r="BJ1466" s="35"/>
      <c r="BK1466" s="35"/>
      <c r="BL1466" s="35"/>
      <c r="BM1466" s="161"/>
      <c r="BN1466" s="161"/>
      <c r="BO1466" s="161"/>
      <c r="BP1466" s="161"/>
      <c r="BQ1466" s="161"/>
      <c r="BR1466" s="161"/>
      <c r="BT1466" s="161"/>
      <c r="BU1466" s="161"/>
    </row>
    <row r="1467" spans="49:73" ht="44.25" customHeight="1" x14ac:dyDescent="0.25">
      <c r="AW1467" s="35"/>
      <c r="AX1467" s="35"/>
      <c r="AY1467" s="35"/>
      <c r="AZ1467" s="35"/>
      <c r="BA1467" s="35"/>
      <c r="BB1467" s="35"/>
      <c r="BC1467" s="35"/>
      <c r="BD1467" s="35"/>
      <c r="BE1467" s="35"/>
      <c r="BF1467" s="35"/>
      <c r="BG1467" s="35"/>
      <c r="BH1467" s="35"/>
      <c r="BI1467" s="35"/>
      <c r="BJ1467" s="35"/>
      <c r="BK1467" s="35"/>
      <c r="BL1467" s="35"/>
      <c r="BM1467" s="161"/>
      <c r="BN1467" s="161"/>
      <c r="BO1467" s="161"/>
      <c r="BP1467" s="161"/>
      <c r="BQ1467" s="161"/>
      <c r="BR1467" s="161"/>
      <c r="BT1467" s="161"/>
      <c r="BU1467" s="161"/>
    </row>
    <row r="1468" spans="49:73" ht="44.25" customHeight="1" x14ac:dyDescent="0.25">
      <c r="AW1468" s="35"/>
      <c r="AX1468" s="35"/>
      <c r="AY1468" s="35"/>
      <c r="AZ1468" s="35"/>
      <c r="BA1468" s="35"/>
      <c r="BB1468" s="35"/>
      <c r="BC1468" s="35"/>
      <c r="BD1468" s="35"/>
      <c r="BE1468" s="35"/>
      <c r="BF1468" s="35"/>
      <c r="BG1468" s="35"/>
      <c r="BH1468" s="35"/>
      <c r="BI1468" s="35"/>
      <c r="BJ1468" s="35"/>
      <c r="BK1468" s="35"/>
      <c r="BL1468" s="35"/>
      <c r="BM1468" s="161"/>
      <c r="BN1468" s="161"/>
      <c r="BO1468" s="161"/>
      <c r="BP1468" s="161"/>
      <c r="BQ1468" s="161"/>
      <c r="BR1468" s="161"/>
      <c r="BT1468" s="161"/>
      <c r="BU1468" s="161"/>
    </row>
    <row r="1469" spans="49:73" ht="44.25" customHeight="1" x14ac:dyDescent="0.25">
      <c r="AW1469" s="35"/>
      <c r="AX1469" s="35"/>
      <c r="AY1469" s="35"/>
      <c r="AZ1469" s="35"/>
      <c r="BA1469" s="35"/>
      <c r="BB1469" s="35"/>
      <c r="BC1469" s="35"/>
      <c r="BD1469" s="35"/>
      <c r="BE1469" s="35"/>
      <c r="BF1469" s="35"/>
      <c r="BG1469" s="35"/>
      <c r="BH1469" s="35"/>
      <c r="BI1469" s="35"/>
      <c r="BJ1469" s="35"/>
      <c r="BK1469" s="35"/>
      <c r="BL1469" s="35"/>
      <c r="BM1469" s="161"/>
      <c r="BN1469" s="161"/>
      <c r="BO1469" s="161"/>
      <c r="BP1469" s="161"/>
      <c r="BQ1469" s="161"/>
      <c r="BR1469" s="161"/>
      <c r="BT1469" s="161"/>
      <c r="BU1469" s="161"/>
    </row>
    <row r="1470" spans="49:73" ht="44.25" customHeight="1" x14ac:dyDescent="0.25">
      <c r="AW1470" s="35"/>
      <c r="AX1470" s="35"/>
      <c r="AY1470" s="35"/>
      <c r="AZ1470" s="35"/>
      <c r="BA1470" s="35"/>
      <c r="BB1470" s="35"/>
      <c r="BC1470" s="35"/>
      <c r="BD1470" s="35"/>
      <c r="BE1470" s="35"/>
      <c r="BF1470" s="35"/>
      <c r="BG1470" s="35"/>
      <c r="BH1470" s="35"/>
      <c r="BI1470" s="35"/>
      <c r="BJ1470" s="35"/>
      <c r="BK1470" s="35"/>
      <c r="BL1470" s="35"/>
      <c r="BM1470" s="161"/>
      <c r="BN1470" s="161"/>
      <c r="BO1470" s="161"/>
      <c r="BP1470" s="161"/>
      <c r="BQ1470" s="161"/>
      <c r="BR1470" s="161"/>
      <c r="BT1470" s="161"/>
      <c r="BU1470" s="161"/>
    </row>
    <row r="1471" spans="49:73" ht="44.25" customHeight="1" x14ac:dyDescent="0.25">
      <c r="AW1471" s="35"/>
      <c r="AX1471" s="35"/>
      <c r="AY1471" s="35"/>
      <c r="AZ1471" s="35"/>
      <c r="BA1471" s="35"/>
      <c r="BB1471" s="35"/>
      <c r="BC1471" s="35"/>
      <c r="BD1471" s="35"/>
      <c r="BE1471" s="35"/>
      <c r="BF1471" s="35"/>
      <c r="BG1471" s="35"/>
      <c r="BH1471" s="35"/>
      <c r="BI1471" s="35"/>
      <c r="BJ1471" s="35"/>
      <c r="BK1471" s="35"/>
      <c r="BL1471" s="35"/>
      <c r="BM1471" s="161"/>
      <c r="BN1471" s="161"/>
      <c r="BO1471" s="161"/>
      <c r="BP1471" s="161"/>
      <c r="BQ1471" s="161"/>
      <c r="BR1471" s="161"/>
      <c r="BT1471" s="161"/>
      <c r="BU1471" s="161"/>
    </row>
    <row r="1472" spans="49:73" ht="44.25" customHeight="1" x14ac:dyDescent="0.25">
      <c r="AW1472" s="35"/>
      <c r="AX1472" s="35"/>
      <c r="AY1472" s="35"/>
      <c r="AZ1472" s="35"/>
      <c r="BA1472" s="35"/>
      <c r="BB1472" s="35"/>
      <c r="BC1472" s="35"/>
      <c r="BD1472" s="35"/>
      <c r="BE1472" s="35"/>
      <c r="BF1472" s="35"/>
      <c r="BG1472" s="35"/>
      <c r="BH1472" s="35"/>
      <c r="BI1472" s="35"/>
      <c r="BJ1472" s="35"/>
      <c r="BK1472" s="35"/>
      <c r="BL1472" s="35"/>
      <c r="BM1472" s="161"/>
      <c r="BN1472" s="161"/>
      <c r="BO1472" s="161"/>
      <c r="BP1472" s="161"/>
      <c r="BQ1472" s="161"/>
      <c r="BR1472" s="161"/>
      <c r="BT1472" s="161"/>
      <c r="BU1472" s="161"/>
    </row>
    <row r="1473" spans="49:73" ht="44.25" customHeight="1" x14ac:dyDescent="0.25">
      <c r="AW1473" s="35"/>
      <c r="AX1473" s="35"/>
      <c r="AY1473" s="35"/>
      <c r="AZ1473" s="35"/>
      <c r="BA1473" s="35"/>
      <c r="BB1473" s="35"/>
      <c r="BC1473" s="35"/>
      <c r="BD1473" s="35"/>
      <c r="BE1473" s="35"/>
      <c r="BF1473" s="35"/>
      <c r="BG1473" s="35"/>
      <c r="BH1473" s="35"/>
      <c r="BI1473" s="35"/>
      <c r="BJ1473" s="35"/>
      <c r="BK1473" s="35"/>
      <c r="BL1473" s="35"/>
      <c r="BM1473" s="161"/>
      <c r="BN1473" s="161"/>
      <c r="BO1473" s="161"/>
      <c r="BP1473" s="161"/>
      <c r="BQ1473" s="161"/>
      <c r="BR1473" s="161"/>
      <c r="BT1473" s="161"/>
      <c r="BU1473" s="161"/>
    </row>
    <row r="1474" spans="49:73" ht="44.25" customHeight="1" x14ac:dyDescent="0.25">
      <c r="AW1474" s="35"/>
      <c r="AX1474" s="35"/>
      <c r="AY1474" s="35"/>
      <c r="AZ1474" s="35"/>
      <c r="BA1474" s="35"/>
      <c r="BB1474" s="35"/>
      <c r="BC1474" s="35"/>
      <c r="BD1474" s="35"/>
      <c r="BE1474" s="35"/>
      <c r="BF1474" s="35"/>
      <c r="BG1474" s="35"/>
      <c r="BH1474" s="35"/>
      <c r="BI1474" s="35"/>
      <c r="BJ1474" s="35"/>
      <c r="BK1474" s="35"/>
      <c r="BL1474" s="35"/>
      <c r="BM1474" s="161"/>
      <c r="BN1474" s="161"/>
      <c r="BO1474" s="161"/>
      <c r="BP1474" s="161"/>
      <c r="BQ1474" s="161"/>
      <c r="BR1474" s="161"/>
      <c r="BT1474" s="161"/>
      <c r="BU1474" s="161"/>
    </row>
    <row r="1475" spans="49:73" ht="44.25" customHeight="1" x14ac:dyDescent="0.25">
      <c r="AW1475" s="35"/>
      <c r="AX1475" s="35"/>
      <c r="AY1475" s="35"/>
      <c r="AZ1475" s="35"/>
      <c r="BA1475" s="35"/>
      <c r="BB1475" s="35"/>
      <c r="BC1475" s="35"/>
      <c r="BD1475" s="35"/>
      <c r="BE1475" s="35"/>
      <c r="BF1475" s="35"/>
      <c r="BG1475" s="35"/>
      <c r="BH1475" s="35"/>
      <c r="BI1475" s="35"/>
      <c r="BJ1475" s="35"/>
      <c r="BK1475" s="35"/>
      <c r="BL1475" s="35"/>
      <c r="BM1475" s="161"/>
      <c r="BN1475" s="161"/>
      <c r="BO1475" s="161"/>
      <c r="BP1475" s="161"/>
      <c r="BQ1475" s="161"/>
      <c r="BR1475" s="161"/>
      <c r="BT1475" s="161"/>
      <c r="BU1475" s="161"/>
    </row>
    <row r="1476" spans="49:73" ht="44.25" customHeight="1" x14ac:dyDescent="0.25">
      <c r="AW1476" s="35"/>
      <c r="AX1476" s="35"/>
      <c r="AY1476" s="35"/>
      <c r="AZ1476" s="35"/>
      <c r="BA1476" s="35"/>
      <c r="BB1476" s="35"/>
      <c r="BC1476" s="35"/>
      <c r="BD1476" s="35"/>
      <c r="BE1476" s="35"/>
      <c r="BF1476" s="35"/>
      <c r="BG1476" s="35"/>
      <c r="BH1476" s="35"/>
      <c r="BI1476" s="35"/>
      <c r="BJ1476" s="35"/>
      <c r="BK1476" s="35"/>
      <c r="BL1476" s="35"/>
      <c r="BM1476" s="161"/>
      <c r="BN1476" s="161"/>
      <c r="BO1476" s="161"/>
      <c r="BP1476" s="161"/>
      <c r="BQ1476" s="161"/>
      <c r="BR1476" s="161"/>
      <c r="BT1476" s="161"/>
      <c r="BU1476" s="161"/>
    </row>
    <row r="1477" spans="49:73" ht="44.25" customHeight="1" x14ac:dyDescent="0.25">
      <c r="AW1477" s="35"/>
      <c r="AX1477" s="35"/>
      <c r="AY1477" s="35"/>
      <c r="AZ1477" s="35"/>
      <c r="BA1477" s="35"/>
      <c r="BB1477" s="35"/>
      <c r="BC1477" s="35"/>
      <c r="BD1477" s="35"/>
      <c r="BE1477" s="35"/>
      <c r="BF1477" s="35"/>
      <c r="BG1477" s="35"/>
      <c r="BH1477" s="35"/>
      <c r="BI1477" s="35"/>
      <c r="BJ1477" s="35"/>
      <c r="BK1477" s="35"/>
      <c r="BL1477" s="35"/>
      <c r="BM1477" s="161"/>
      <c r="BN1477" s="161"/>
      <c r="BO1477" s="161"/>
      <c r="BP1477" s="161"/>
      <c r="BQ1477" s="161"/>
      <c r="BR1477" s="161"/>
      <c r="BT1477" s="161"/>
      <c r="BU1477" s="161"/>
    </row>
    <row r="1478" spans="49:73" ht="44.25" customHeight="1" x14ac:dyDescent="0.25">
      <c r="AW1478" s="35"/>
      <c r="AX1478" s="35"/>
      <c r="AY1478" s="35"/>
      <c r="AZ1478" s="35"/>
      <c r="BA1478" s="35"/>
      <c r="BB1478" s="35"/>
      <c r="BC1478" s="35"/>
      <c r="BD1478" s="35"/>
      <c r="BE1478" s="35"/>
      <c r="BF1478" s="35"/>
      <c r="BG1478" s="35"/>
      <c r="BH1478" s="35"/>
      <c r="BI1478" s="35"/>
      <c r="BJ1478" s="35"/>
      <c r="BK1478" s="35"/>
      <c r="BL1478" s="35"/>
      <c r="BM1478" s="161"/>
      <c r="BN1478" s="161"/>
      <c r="BO1478" s="161"/>
      <c r="BP1478" s="161"/>
      <c r="BQ1478" s="161"/>
      <c r="BR1478" s="161"/>
      <c r="BT1478" s="161"/>
      <c r="BU1478" s="161"/>
    </row>
    <row r="1479" spans="49:73" ht="44.25" customHeight="1" x14ac:dyDescent="0.25">
      <c r="AW1479" s="35"/>
      <c r="AX1479" s="35"/>
      <c r="AY1479" s="35"/>
      <c r="AZ1479" s="35"/>
      <c r="BA1479" s="35"/>
      <c r="BB1479" s="35"/>
      <c r="BC1479" s="35"/>
      <c r="BD1479" s="35"/>
      <c r="BE1479" s="35"/>
      <c r="BF1479" s="35"/>
      <c r="BG1479" s="35"/>
      <c r="BH1479" s="35"/>
      <c r="BI1479" s="35"/>
      <c r="BJ1479" s="35"/>
      <c r="BK1479" s="35"/>
      <c r="BL1479" s="35"/>
      <c r="BM1479" s="161"/>
      <c r="BN1479" s="161"/>
      <c r="BO1479" s="161"/>
      <c r="BP1479" s="161"/>
      <c r="BQ1479" s="161"/>
      <c r="BR1479" s="161"/>
      <c r="BT1479" s="161"/>
      <c r="BU1479" s="161"/>
    </row>
    <row r="1480" spans="49:73" ht="44.25" customHeight="1" x14ac:dyDescent="0.25">
      <c r="AW1480" s="35"/>
      <c r="AX1480" s="35"/>
      <c r="AY1480" s="35"/>
      <c r="AZ1480" s="35"/>
      <c r="BA1480" s="35"/>
      <c r="BB1480" s="35"/>
      <c r="BC1480" s="35"/>
      <c r="BD1480" s="35"/>
      <c r="BE1480" s="35"/>
      <c r="BF1480" s="35"/>
      <c r="BG1480" s="35"/>
      <c r="BH1480" s="35"/>
      <c r="BI1480" s="35"/>
      <c r="BJ1480" s="35"/>
      <c r="BK1480" s="35"/>
      <c r="BL1480" s="35"/>
      <c r="BM1480" s="161"/>
      <c r="BN1480" s="161"/>
      <c r="BO1480" s="161"/>
      <c r="BP1480" s="161"/>
      <c r="BQ1480" s="161"/>
      <c r="BR1480" s="161"/>
      <c r="BT1480" s="161"/>
      <c r="BU1480" s="161"/>
    </row>
    <row r="1481" spans="49:73" ht="44.25" customHeight="1" x14ac:dyDescent="0.25">
      <c r="AW1481" s="35"/>
      <c r="AX1481" s="35"/>
      <c r="AY1481" s="35"/>
      <c r="AZ1481" s="35"/>
      <c r="BA1481" s="35"/>
      <c r="BB1481" s="35"/>
      <c r="BC1481" s="35"/>
      <c r="BD1481" s="35"/>
      <c r="BE1481" s="35"/>
      <c r="BF1481" s="35"/>
      <c r="BG1481" s="35"/>
      <c r="BH1481" s="35"/>
      <c r="BI1481" s="35"/>
      <c r="BJ1481" s="35"/>
      <c r="BK1481" s="35"/>
      <c r="BL1481" s="35"/>
      <c r="BM1481" s="161"/>
      <c r="BN1481" s="161"/>
      <c r="BO1481" s="161"/>
      <c r="BP1481" s="161"/>
      <c r="BQ1481" s="161"/>
      <c r="BR1481" s="161"/>
      <c r="BT1481" s="161"/>
      <c r="BU1481" s="161"/>
    </row>
    <row r="1482" spans="49:73" ht="44.25" customHeight="1" x14ac:dyDescent="0.25">
      <c r="AW1482" s="35"/>
      <c r="AX1482" s="35"/>
      <c r="AY1482" s="35"/>
      <c r="AZ1482" s="35"/>
      <c r="BA1482" s="35"/>
      <c r="BB1482" s="35"/>
      <c r="BC1482" s="35"/>
      <c r="BD1482" s="35"/>
      <c r="BE1482" s="35"/>
      <c r="BF1482" s="35"/>
      <c r="BG1482" s="35"/>
      <c r="BH1482" s="35"/>
      <c r="BI1482" s="35"/>
      <c r="BJ1482" s="35"/>
      <c r="BK1482" s="35"/>
      <c r="BL1482" s="35"/>
      <c r="BM1482" s="161"/>
      <c r="BN1482" s="161"/>
      <c r="BO1482" s="161"/>
      <c r="BP1482" s="161"/>
      <c r="BQ1482" s="161"/>
      <c r="BR1482" s="161"/>
      <c r="BT1482" s="161"/>
      <c r="BU1482" s="161"/>
    </row>
    <row r="1483" spans="49:73" ht="44.25" customHeight="1" x14ac:dyDescent="0.25">
      <c r="AW1483" s="35"/>
      <c r="AX1483" s="35"/>
      <c r="AY1483" s="35"/>
      <c r="AZ1483" s="35"/>
      <c r="BA1483" s="35"/>
      <c r="BB1483" s="35"/>
      <c r="BC1483" s="35"/>
      <c r="BD1483" s="35"/>
      <c r="BE1483" s="35"/>
      <c r="BF1483" s="35"/>
      <c r="BG1483" s="35"/>
      <c r="BH1483" s="35"/>
      <c r="BI1483" s="35"/>
      <c r="BJ1483" s="35"/>
      <c r="BK1483" s="35"/>
      <c r="BL1483" s="35"/>
      <c r="BM1483" s="161"/>
      <c r="BN1483" s="161"/>
      <c r="BO1483" s="161"/>
      <c r="BP1483" s="161"/>
      <c r="BQ1483" s="161"/>
      <c r="BR1483" s="161"/>
      <c r="BT1483" s="161"/>
      <c r="BU1483" s="161"/>
    </row>
    <row r="1484" spans="49:73" ht="44.25" customHeight="1" x14ac:dyDescent="0.25">
      <c r="AW1484" s="35"/>
      <c r="AX1484" s="35"/>
      <c r="AY1484" s="35"/>
      <c r="AZ1484" s="35"/>
      <c r="BA1484" s="35"/>
      <c r="BB1484" s="35"/>
      <c r="BC1484" s="35"/>
      <c r="BD1484" s="35"/>
      <c r="BE1484" s="35"/>
      <c r="BF1484" s="35"/>
      <c r="BG1484" s="35"/>
      <c r="BH1484" s="35"/>
      <c r="BI1484" s="35"/>
      <c r="BJ1484" s="35"/>
      <c r="BK1484" s="35"/>
      <c r="BL1484" s="35"/>
      <c r="BM1484" s="161"/>
      <c r="BN1484" s="161"/>
      <c r="BO1484" s="161"/>
      <c r="BP1484" s="161"/>
      <c r="BQ1484" s="161"/>
      <c r="BR1484" s="161"/>
      <c r="BT1484" s="161"/>
      <c r="BU1484" s="161"/>
    </row>
    <row r="1485" spans="49:73" ht="44.25" customHeight="1" x14ac:dyDescent="0.25">
      <c r="AW1485" s="35"/>
      <c r="AX1485" s="35"/>
      <c r="AY1485" s="35"/>
      <c r="AZ1485" s="35"/>
      <c r="BA1485" s="35"/>
      <c r="BB1485" s="35"/>
      <c r="BC1485" s="35"/>
      <c r="BD1485" s="35"/>
      <c r="BE1485" s="35"/>
      <c r="BF1485" s="35"/>
      <c r="BG1485" s="35"/>
      <c r="BH1485" s="35"/>
      <c r="BI1485" s="35"/>
      <c r="BJ1485" s="35"/>
      <c r="BK1485" s="35"/>
      <c r="BL1485" s="35"/>
      <c r="BM1485" s="161"/>
      <c r="BN1485" s="161"/>
      <c r="BO1485" s="161"/>
      <c r="BP1485" s="161"/>
      <c r="BQ1485" s="161"/>
      <c r="BR1485" s="161"/>
      <c r="BT1485" s="161"/>
      <c r="BU1485" s="161"/>
    </row>
    <row r="1486" spans="49:73" ht="44.25" customHeight="1" x14ac:dyDescent="0.25">
      <c r="AW1486" s="35"/>
      <c r="AX1486" s="35"/>
      <c r="AY1486" s="35"/>
      <c r="AZ1486" s="35"/>
      <c r="BA1486" s="35"/>
      <c r="BB1486" s="35"/>
      <c r="BC1486" s="35"/>
      <c r="BD1486" s="35"/>
      <c r="BE1486" s="35"/>
      <c r="BF1486" s="35"/>
      <c r="BG1486" s="35"/>
      <c r="BH1486" s="35"/>
      <c r="BI1486" s="35"/>
      <c r="BJ1486" s="35"/>
      <c r="BK1486" s="35"/>
      <c r="BL1486" s="35"/>
      <c r="BM1486" s="161"/>
      <c r="BN1486" s="161"/>
      <c r="BO1486" s="161"/>
      <c r="BP1486" s="161"/>
      <c r="BQ1486" s="161"/>
      <c r="BR1486" s="161"/>
      <c r="BT1486" s="161"/>
      <c r="BU1486" s="161"/>
    </row>
    <row r="1487" spans="49:73" ht="44.25" customHeight="1" x14ac:dyDescent="0.25">
      <c r="AW1487" s="35"/>
      <c r="AX1487" s="35"/>
      <c r="AY1487" s="35"/>
      <c r="AZ1487" s="35"/>
      <c r="BA1487" s="35"/>
      <c r="BB1487" s="35"/>
      <c r="BC1487" s="35"/>
      <c r="BD1487" s="35"/>
      <c r="BE1487" s="35"/>
      <c r="BF1487" s="35"/>
      <c r="BG1487" s="35"/>
      <c r="BH1487" s="35"/>
      <c r="BI1487" s="35"/>
      <c r="BJ1487" s="35"/>
      <c r="BK1487" s="35"/>
      <c r="BL1487" s="35"/>
      <c r="BM1487" s="161"/>
      <c r="BN1487" s="161"/>
      <c r="BO1487" s="161"/>
      <c r="BP1487" s="161"/>
      <c r="BQ1487" s="161"/>
      <c r="BR1487" s="161"/>
      <c r="BT1487" s="161"/>
      <c r="BU1487" s="161"/>
    </row>
    <row r="1488" spans="49:73" ht="44.25" customHeight="1" x14ac:dyDescent="0.25">
      <c r="AW1488" s="35"/>
      <c r="AX1488" s="35"/>
      <c r="AY1488" s="35"/>
      <c r="AZ1488" s="35"/>
      <c r="BA1488" s="35"/>
      <c r="BB1488" s="35"/>
      <c r="BC1488" s="35"/>
      <c r="BD1488" s="35"/>
      <c r="BE1488" s="35"/>
      <c r="BF1488" s="35"/>
      <c r="BG1488" s="35"/>
      <c r="BH1488" s="35"/>
      <c r="BI1488" s="35"/>
      <c r="BJ1488" s="35"/>
      <c r="BK1488" s="35"/>
      <c r="BL1488" s="35"/>
      <c r="BM1488" s="161"/>
      <c r="BN1488" s="161"/>
      <c r="BO1488" s="161"/>
      <c r="BP1488" s="161"/>
      <c r="BQ1488" s="161"/>
      <c r="BR1488" s="161"/>
      <c r="BT1488" s="161"/>
      <c r="BU1488" s="161"/>
    </row>
    <row r="1489" spans="49:73" ht="44.25" customHeight="1" x14ac:dyDescent="0.25">
      <c r="AW1489" s="35"/>
      <c r="AX1489" s="35"/>
      <c r="AY1489" s="35"/>
      <c r="AZ1489" s="35"/>
      <c r="BA1489" s="35"/>
      <c r="BB1489" s="35"/>
      <c r="BC1489" s="35"/>
      <c r="BD1489" s="35"/>
      <c r="BE1489" s="35"/>
      <c r="BF1489" s="35"/>
      <c r="BG1489" s="35"/>
      <c r="BH1489" s="35"/>
      <c r="BI1489" s="35"/>
      <c r="BJ1489" s="35"/>
      <c r="BK1489" s="35"/>
      <c r="BL1489" s="35"/>
      <c r="BM1489" s="161"/>
      <c r="BN1489" s="161"/>
      <c r="BO1489" s="161"/>
      <c r="BP1489" s="161"/>
      <c r="BQ1489" s="161"/>
      <c r="BR1489" s="161"/>
      <c r="BT1489" s="161"/>
      <c r="BU1489" s="161"/>
    </row>
    <row r="1490" spans="49:73" ht="44.25" customHeight="1" x14ac:dyDescent="0.25">
      <c r="AW1490" s="35"/>
      <c r="AX1490" s="35"/>
      <c r="AY1490" s="35"/>
      <c r="AZ1490" s="35"/>
      <c r="BA1490" s="35"/>
      <c r="BB1490" s="35"/>
      <c r="BC1490" s="35"/>
      <c r="BD1490" s="35"/>
      <c r="BE1490" s="35"/>
      <c r="BF1490" s="35"/>
      <c r="BG1490" s="35"/>
      <c r="BH1490" s="35"/>
      <c r="BI1490" s="35"/>
      <c r="BJ1490" s="35"/>
      <c r="BK1490" s="35"/>
      <c r="BL1490" s="35"/>
      <c r="BM1490" s="161"/>
      <c r="BN1490" s="161"/>
      <c r="BO1490" s="161"/>
      <c r="BP1490" s="161"/>
      <c r="BQ1490" s="161"/>
      <c r="BR1490" s="161"/>
      <c r="BT1490" s="161"/>
      <c r="BU1490" s="161"/>
    </row>
    <row r="1491" spans="49:73" ht="44.25" customHeight="1" x14ac:dyDescent="0.25">
      <c r="AW1491" s="35"/>
      <c r="AX1491" s="35"/>
      <c r="AY1491" s="35"/>
      <c r="AZ1491" s="35"/>
      <c r="BA1491" s="35"/>
      <c r="BB1491" s="35"/>
      <c r="BC1491" s="35"/>
      <c r="BD1491" s="35"/>
      <c r="BE1491" s="35"/>
      <c r="BF1491" s="35"/>
      <c r="BG1491" s="35"/>
      <c r="BH1491" s="35"/>
      <c r="BI1491" s="35"/>
      <c r="BJ1491" s="35"/>
      <c r="BK1491" s="35"/>
      <c r="BL1491" s="35"/>
      <c r="BM1491" s="161"/>
      <c r="BN1491" s="161"/>
      <c r="BO1491" s="161"/>
      <c r="BP1491" s="161"/>
      <c r="BQ1491" s="161"/>
      <c r="BR1491" s="161"/>
      <c r="BT1491" s="161"/>
      <c r="BU1491" s="161"/>
    </row>
    <row r="1492" spans="49:73" ht="44.25" customHeight="1" x14ac:dyDescent="0.25">
      <c r="AW1492" s="35"/>
      <c r="AX1492" s="35"/>
      <c r="AY1492" s="35"/>
      <c r="AZ1492" s="35"/>
      <c r="BA1492" s="35"/>
      <c r="BB1492" s="35"/>
      <c r="BC1492" s="35"/>
      <c r="BD1492" s="35"/>
      <c r="BE1492" s="35"/>
      <c r="BF1492" s="35"/>
      <c r="BG1492" s="35"/>
      <c r="BH1492" s="35"/>
      <c r="BI1492" s="35"/>
      <c r="BJ1492" s="35"/>
      <c r="BK1492" s="35"/>
      <c r="BL1492" s="35"/>
      <c r="BM1492" s="161"/>
      <c r="BN1492" s="161"/>
      <c r="BO1492" s="161"/>
      <c r="BP1492" s="161"/>
      <c r="BQ1492" s="161"/>
      <c r="BR1492" s="161"/>
      <c r="BT1492" s="161"/>
      <c r="BU1492" s="161"/>
    </row>
    <row r="1493" spans="49:73" ht="44.25" customHeight="1" x14ac:dyDescent="0.25">
      <c r="AW1493" s="35"/>
      <c r="AX1493" s="35"/>
      <c r="AY1493" s="35"/>
      <c r="AZ1493" s="35"/>
      <c r="BA1493" s="35"/>
      <c r="BB1493" s="35"/>
      <c r="BC1493" s="35"/>
      <c r="BD1493" s="35"/>
      <c r="BE1493" s="35"/>
      <c r="BF1493" s="35"/>
      <c r="BG1493" s="35"/>
      <c r="BH1493" s="35"/>
      <c r="BI1493" s="35"/>
      <c r="BJ1493" s="35"/>
      <c r="BK1493" s="35"/>
      <c r="BL1493" s="35"/>
      <c r="BM1493" s="161"/>
      <c r="BN1493" s="161"/>
      <c r="BO1493" s="161"/>
      <c r="BP1493" s="161"/>
      <c r="BQ1493" s="161"/>
      <c r="BR1493" s="161"/>
      <c r="BT1493" s="161"/>
      <c r="BU1493" s="161"/>
    </row>
    <row r="1494" spans="49:73" ht="44.25" customHeight="1" x14ac:dyDescent="0.25">
      <c r="AW1494" s="35"/>
      <c r="AX1494" s="35"/>
      <c r="AY1494" s="35"/>
      <c r="AZ1494" s="35"/>
      <c r="BA1494" s="35"/>
      <c r="BB1494" s="35"/>
      <c r="BC1494" s="35"/>
      <c r="BD1494" s="35"/>
      <c r="BE1494" s="35"/>
      <c r="BF1494" s="35"/>
      <c r="BG1494" s="35"/>
      <c r="BH1494" s="35"/>
      <c r="BI1494" s="35"/>
      <c r="BJ1494" s="35"/>
      <c r="BK1494" s="35"/>
      <c r="BL1494" s="35"/>
      <c r="BM1494" s="161"/>
      <c r="BN1494" s="161"/>
      <c r="BO1494" s="161"/>
      <c r="BP1494" s="161"/>
      <c r="BQ1494" s="161"/>
      <c r="BR1494" s="161"/>
      <c r="BT1494" s="161"/>
      <c r="BU1494" s="161"/>
    </row>
    <row r="1495" spans="49:73" ht="44.25" customHeight="1" x14ac:dyDescent="0.25">
      <c r="AW1495" s="35"/>
      <c r="AX1495" s="35"/>
      <c r="AY1495" s="35"/>
      <c r="AZ1495" s="35"/>
      <c r="BA1495" s="35"/>
      <c r="BB1495" s="35"/>
      <c r="BC1495" s="35"/>
      <c r="BD1495" s="35"/>
      <c r="BE1495" s="35"/>
      <c r="BF1495" s="35"/>
      <c r="BG1495" s="35"/>
      <c r="BH1495" s="35"/>
      <c r="BI1495" s="35"/>
      <c r="BJ1495" s="35"/>
      <c r="BK1495" s="35"/>
      <c r="BL1495" s="35"/>
      <c r="BM1495" s="161"/>
      <c r="BN1495" s="161"/>
      <c r="BO1495" s="161"/>
      <c r="BP1495" s="161"/>
      <c r="BQ1495" s="161"/>
      <c r="BR1495" s="161"/>
      <c r="BT1495" s="161"/>
      <c r="BU1495" s="161"/>
    </row>
    <row r="1496" spans="49:73" ht="44.25" customHeight="1" x14ac:dyDescent="0.25">
      <c r="AW1496" s="35"/>
      <c r="AX1496" s="35"/>
      <c r="AY1496" s="35"/>
      <c r="AZ1496" s="35"/>
      <c r="BA1496" s="35"/>
      <c r="BB1496" s="35"/>
      <c r="BC1496" s="35"/>
      <c r="BD1496" s="35"/>
      <c r="BE1496" s="35"/>
      <c r="BF1496" s="35"/>
      <c r="BG1496" s="35"/>
      <c r="BH1496" s="35"/>
      <c r="BI1496" s="35"/>
      <c r="BJ1496" s="35"/>
      <c r="BK1496" s="35"/>
      <c r="BL1496" s="35"/>
      <c r="BM1496" s="161"/>
      <c r="BN1496" s="161"/>
      <c r="BO1496" s="161"/>
      <c r="BP1496" s="161"/>
      <c r="BQ1496" s="161"/>
      <c r="BR1496" s="161"/>
      <c r="BT1496" s="161"/>
      <c r="BU1496" s="161"/>
    </row>
    <row r="1497" spans="49:73" ht="44.25" customHeight="1" x14ac:dyDescent="0.25">
      <c r="AW1497" s="35"/>
      <c r="AX1497" s="35"/>
      <c r="AY1497" s="35"/>
      <c r="AZ1497" s="35"/>
      <c r="BA1497" s="35"/>
      <c r="BB1497" s="35"/>
      <c r="BC1497" s="35"/>
      <c r="BD1497" s="35"/>
      <c r="BE1497" s="35"/>
      <c r="BF1497" s="35"/>
      <c r="BG1497" s="35"/>
      <c r="BH1497" s="35"/>
      <c r="BI1497" s="35"/>
      <c r="BJ1497" s="35"/>
      <c r="BK1497" s="35"/>
      <c r="BL1497" s="35"/>
      <c r="BM1497" s="161"/>
      <c r="BN1497" s="161"/>
      <c r="BO1497" s="161"/>
      <c r="BP1497" s="161"/>
      <c r="BQ1497" s="161"/>
      <c r="BR1497" s="161"/>
      <c r="BT1497" s="161"/>
      <c r="BU1497" s="161"/>
    </row>
    <row r="1498" spans="49:73" ht="44.25" customHeight="1" x14ac:dyDescent="0.25">
      <c r="AW1498" s="35"/>
      <c r="AX1498" s="35"/>
      <c r="AY1498" s="35"/>
      <c r="AZ1498" s="35"/>
      <c r="BA1498" s="35"/>
      <c r="BB1498" s="35"/>
      <c r="BC1498" s="35"/>
      <c r="BD1498" s="35"/>
      <c r="BE1498" s="35"/>
      <c r="BF1498" s="35"/>
      <c r="BG1498" s="35"/>
      <c r="BH1498" s="35"/>
      <c r="BI1498" s="35"/>
      <c r="BJ1498" s="35"/>
      <c r="BK1498" s="35"/>
      <c r="BL1498" s="35"/>
      <c r="BM1498" s="161"/>
      <c r="BN1498" s="161"/>
      <c r="BO1498" s="161"/>
      <c r="BP1498" s="161"/>
      <c r="BQ1498" s="161"/>
      <c r="BR1498" s="161"/>
      <c r="BT1498" s="161"/>
      <c r="BU1498" s="161"/>
    </row>
    <row r="1499" spans="49:73" ht="44.25" customHeight="1" x14ac:dyDescent="0.25">
      <c r="AW1499" s="35"/>
      <c r="AX1499" s="35"/>
      <c r="AY1499" s="35"/>
      <c r="AZ1499" s="35"/>
      <c r="BA1499" s="35"/>
      <c r="BB1499" s="35"/>
      <c r="BC1499" s="35"/>
      <c r="BD1499" s="35"/>
      <c r="BE1499" s="35"/>
      <c r="BF1499" s="35"/>
      <c r="BG1499" s="35"/>
      <c r="BH1499" s="35"/>
      <c r="BI1499" s="35"/>
      <c r="BJ1499" s="35"/>
      <c r="BK1499" s="35"/>
      <c r="BL1499" s="35"/>
      <c r="BM1499" s="161"/>
      <c r="BN1499" s="161"/>
      <c r="BO1499" s="161"/>
      <c r="BP1499" s="161"/>
      <c r="BQ1499" s="161"/>
      <c r="BR1499" s="161"/>
      <c r="BT1499" s="161"/>
      <c r="BU1499" s="161"/>
    </row>
    <row r="1500" spans="49:73" ht="44.25" customHeight="1" x14ac:dyDescent="0.25">
      <c r="AW1500" s="35"/>
      <c r="AX1500" s="35"/>
      <c r="AY1500" s="35"/>
      <c r="AZ1500" s="35"/>
      <c r="BA1500" s="35"/>
      <c r="BB1500" s="35"/>
      <c r="BC1500" s="35"/>
      <c r="BD1500" s="35"/>
      <c r="BE1500" s="35"/>
      <c r="BF1500" s="35"/>
      <c r="BG1500" s="35"/>
      <c r="BH1500" s="35"/>
      <c r="BI1500" s="35"/>
      <c r="BJ1500" s="35"/>
      <c r="BK1500" s="35"/>
      <c r="BL1500" s="35"/>
      <c r="BM1500" s="161"/>
      <c r="BN1500" s="161"/>
      <c r="BO1500" s="161"/>
      <c r="BP1500" s="161"/>
      <c r="BQ1500" s="161"/>
      <c r="BR1500" s="161"/>
      <c r="BT1500" s="161"/>
      <c r="BU1500" s="161"/>
    </row>
    <row r="1501" spans="49:73" ht="44.25" customHeight="1" x14ac:dyDescent="0.25">
      <c r="AW1501" s="35"/>
      <c r="AX1501" s="35"/>
      <c r="AY1501" s="35"/>
      <c r="AZ1501" s="35"/>
      <c r="BA1501" s="35"/>
      <c r="BB1501" s="35"/>
      <c r="BC1501" s="35"/>
      <c r="BD1501" s="35"/>
      <c r="BE1501" s="35"/>
      <c r="BF1501" s="35"/>
      <c r="BG1501" s="35"/>
      <c r="BH1501" s="35"/>
      <c r="BI1501" s="35"/>
      <c r="BJ1501" s="35"/>
      <c r="BK1501" s="35"/>
      <c r="BL1501" s="35"/>
      <c r="BM1501" s="161"/>
      <c r="BN1501" s="161"/>
      <c r="BO1501" s="161"/>
      <c r="BP1501" s="161"/>
      <c r="BQ1501" s="161"/>
      <c r="BR1501" s="161"/>
      <c r="BT1501" s="161"/>
      <c r="BU1501" s="161"/>
    </row>
    <row r="1502" spans="49:73" ht="44.25" customHeight="1" x14ac:dyDescent="0.25">
      <c r="AW1502" s="35"/>
      <c r="AX1502" s="35"/>
      <c r="AY1502" s="35"/>
      <c r="AZ1502" s="35"/>
      <c r="BA1502" s="35"/>
      <c r="BB1502" s="35"/>
      <c r="BC1502" s="35"/>
      <c r="BD1502" s="35"/>
      <c r="BE1502" s="35"/>
      <c r="BF1502" s="35"/>
      <c r="BG1502" s="35"/>
      <c r="BH1502" s="35"/>
      <c r="BI1502" s="35"/>
      <c r="BJ1502" s="35"/>
      <c r="BK1502" s="35"/>
      <c r="BL1502" s="35"/>
      <c r="BM1502" s="161"/>
      <c r="BN1502" s="161"/>
      <c r="BO1502" s="161"/>
      <c r="BP1502" s="161"/>
      <c r="BQ1502" s="161"/>
      <c r="BR1502" s="161"/>
      <c r="BT1502" s="161"/>
      <c r="BU1502" s="161"/>
    </row>
    <row r="1503" spans="49:73" ht="44.25" customHeight="1" x14ac:dyDescent="0.25">
      <c r="AW1503" s="35"/>
      <c r="AX1503" s="35"/>
      <c r="AY1503" s="35"/>
      <c r="AZ1503" s="35"/>
      <c r="BA1503" s="35"/>
      <c r="BB1503" s="35"/>
      <c r="BC1503" s="35"/>
      <c r="BD1503" s="35"/>
      <c r="BE1503" s="35"/>
      <c r="BF1503" s="35"/>
      <c r="BG1503" s="35"/>
      <c r="BH1503" s="35"/>
      <c r="BI1503" s="35"/>
      <c r="BJ1503" s="35"/>
      <c r="BK1503" s="35"/>
      <c r="BL1503" s="35"/>
      <c r="BM1503" s="161"/>
      <c r="BN1503" s="161"/>
      <c r="BO1503" s="161"/>
      <c r="BP1503" s="161"/>
      <c r="BQ1503" s="161"/>
      <c r="BR1503" s="161"/>
      <c r="BT1503" s="161"/>
      <c r="BU1503" s="161"/>
    </row>
    <row r="1504" spans="49:73" ht="44.25" customHeight="1" x14ac:dyDescent="0.25">
      <c r="AW1504" s="35"/>
      <c r="AX1504" s="35"/>
      <c r="AY1504" s="35"/>
      <c r="AZ1504" s="35"/>
      <c r="BA1504" s="35"/>
      <c r="BB1504" s="35"/>
      <c r="BC1504" s="35"/>
      <c r="BD1504" s="35"/>
      <c r="BE1504" s="35"/>
      <c r="BF1504" s="35"/>
      <c r="BG1504" s="35"/>
      <c r="BH1504" s="35"/>
      <c r="BI1504" s="35"/>
      <c r="BJ1504" s="35"/>
      <c r="BK1504" s="35"/>
      <c r="BL1504" s="35"/>
      <c r="BM1504" s="161"/>
      <c r="BN1504" s="161"/>
      <c r="BO1504" s="161"/>
      <c r="BP1504" s="161"/>
      <c r="BQ1504" s="161"/>
      <c r="BR1504" s="161"/>
      <c r="BT1504" s="161"/>
      <c r="BU1504" s="161"/>
    </row>
    <row r="1505" spans="49:73" ht="44.25" customHeight="1" x14ac:dyDescent="0.25">
      <c r="AW1505" s="35"/>
      <c r="AX1505" s="35"/>
      <c r="AY1505" s="35"/>
      <c r="AZ1505" s="35"/>
      <c r="BA1505" s="35"/>
      <c r="BB1505" s="35"/>
      <c r="BC1505" s="35"/>
      <c r="BD1505" s="35"/>
      <c r="BE1505" s="35"/>
      <c r="BF1505" s="35"/>
      <c r="BG1505" s="35"/>
      <c r="BH1505" s="35"/>
      <c r="BI1505" s="35"/>
      <c r="BJ1505" s="35"/>
      <c r="BK1505" s="35"/>
      <c r="BL1505" s="35"/>
      <c r="BM1505" s="161"/>
      <c r="BN1505" s="161"/>
      <c r="BO1505" s="161"/>
      <c r="BP1505" s="161"/>
      <c r="BQ1505" s="161"/>
      <c r="BR1505" s="161"/>
      <c r="BT1505" s="161"/>
      <c r="BU1505" s="161"/>
    </row>
    <row r="1506" spans="49:73" ht="44.25" customHeight="1" x14ac:dyDescent="0.25">
      <c r="AW1506" s="35"/>
      <c r="AX1506" s="35"/>
      <c r="AY1506" s="35"/>
      <c r="AZ1506" s="35"/>
      <c r="BA1506" s="35"/>
      <c r="BB1506" s="35"/>
      <c r="BC1506" s="35"/>
      <c r="BD1506" s="35"/>
      <c r="BE1506" s="35"/>
      <c r="BF1506" s="35"/>
      <c r="BG1506" s="35"/>
      <c r="BH1506" s="35"/>
      <c r="BI1506" s="35"/>
      <c r="BJ1506" s="35"/>
      <c r="BK1506" s="35"/>
      <c r="BL1506" s="35"/>
      <c r="BM1506" s="161"/>
      <c r="BN1506" s="161"/>
      <c r="BO1506" s="161"/>
      <c r="BP1506" s="161"/>
      <c r="BQ1506" s="161"/>
      <c r="BR1506" s="161"/>
      <c r="BT1506" s="161"/>
      <c r="BU1506" s="161"/>
    </row>
    <row r="1507" spans="49:73" ht="44.25" customHeight="1" x14ac:dyDescent="0.25">
      <c r="AW1507" s="35"/>
      <c r="AX1507" s="35"/>
      <c r="AY1507" s="35"/>
      <c r="AZ1507" s="35"/>
      <c r="BA1507" s="35"/>
      <c r="BB1507" s="35"/>
      <c r="BC1507" s="35"/>
      <c r="BD1507" s="35"/>
      <c r="BE1507" s="35"/>
      <c r="BF1507" s="35"/>
      <c r="BG1507" s="35"/>
      <c r="BH1507" s="35"/>
      <c r="BI1507" s="35"/>
      <c r="BJ1507" s="35"/>
      <c r="BK1507" s="35"/>
      <c r="BL1507" s="35"/>
      <c r="BM1507" s="161"/>
      <c r="BN1507" s="161"/>
      <c r="BO1507" s="161"/>
      <c r="BP1507" s="161"/>
      <c r="BQ1507" s="161"/>
      <c r="BR1507" s="161"/>
      <c r="BT1507" s="161"/>
      <c r="BU1507" s="161"/>
    </row>
    <row r="1508" spans="49:73" ht="44.25" customHeight="1" x14ac:dyDescent="0.25">
      <c r="AW1508" s="35"/>
      <c r="AX1508" s="35"/>
      <c r="AY1508" s="35"/>
      <c r="AZ1508" s="35"/>
      <c r="BA1508" s="35"/>
      <c r="BB1508" s="35"/>
      <c r="BC1508" s="35"/>
      <c r="BD1508" s="35"/>
      <c r="BE1508" s="35"/>
      <c r="BF1508" s="35"/>
      <c r="BG1508" s="35"/>
      <c r="BH1508" s="35"/>
      <c r="BI1508" s="35"/>
      <c r="BJ1508" s="35"/>
      <c r="BK1508" s="35"/>
      <c r="BL1508" s="35"/>
      <c r="BM1508" s="161"/>
      <c r="BN1508" s="161"/>
      <c r="BO1508" s="161"/>
      <c r="BP1508" s="161"/>
      <c r="BQ1508" s="161"/>
      <c r="BR1508" s="161"/>
      <c r="BT1508" s="161"/>
      <c r="BU1508" s="161"/>
    </row>
    <row r="1509" spans="49:73" ht="44.25" customHeight="1" x14ac:dyDescent="0.25">
      <c r="AW1509" s="35"/>
      <c r="AX1509" s="35"/>
      <c r="AY1509" s="35"/>
      <c r="AZ1509" s="35"/>
      <c r="BA1509" s="35"/>
      <c r="BB1509" s="35"/>
      <c r="BC1509" s="35"/>
      <c r="BD1509" s="35"/>
      <c r="BE1509" s="35"/>
      <c r="BF1509" s="35"/>
      <c r="BG1509" s="35"/>
      <c r="BH1509" s="35"/>
      <c r="BI1509" s="35"/>
      <c r="BJ1509" s="35"/>
      <c r="BK1509" s="35"/>
      <c r="BL1509" s="35"/>
      <c r="BM1509" s="161"/>
      <c r="BN1509" s="161"/>
      <c r="BO1509" s="161"/>
      <c r="BP1509" s="161"/>
      <c r="BQ1509" s="161"/>
      <c r="BR1509" s="161"/>
      <c r="BT1509" s="161"/>
      <c r="BU1509" s="161"/>
    </row>
    <row r="1510" spans="49:73" ht="44.25" customHeight="1" x14ac:dyDescent="0.25">
      <c r="AW1510" s="35"/>
      <c r="AX1510" s="35"/>
      <c r="AY1510" s="35"/>
      <c r="AZ1510" s="35"/>
      <c r="BA1510" s="35"/>
      <c r="BB1510" s="35"/>
      <c r="BC1510" s="35"/>
      <c r="BD1510" s="35"/>
      <c r="BE1510" s="35"/>
      <c r="BF1510" s="35"/>
      <c r="BG1510" s="35"/>
      <c r="BH1510" s="35"/>
      <c r="BI1510" s="35"/>
      <c r="BJ1510" s="35"/>
      <c r="BK1510" s="35"/>
      <c r="BL1510" s="35"/>
      <c r="BM1510" s="161"/>
      <c r="BN1510" s="161"/>
      <c r="BO1510" s="161"/>
      <c r="BP1510" s="161"/>
      <c r="BQ1510" s="161"/>
      <c r="BR1510" s="161"/>
      <c r="BT1510" s="161"/>
      <c r="BU1510" s="161"/>
    </row>
    <row r="1511" spans="49:73" ht="44.25" customHeight="1" x14ac:dyDescent="0.25">
      <c r="AW1511" s="35"/>
      <c r="AX1511" s="35"/>
      <c r="AY1511" s="35"/>
      <c r="AZ1511" s="35"/>
      <c r="BA1511" s="35"/>
      <c r="BB1511" s="35"/>
      <c r="BC1511" s="35"/>
      <c r="BD1511" s="35"/>
      <c r="BE1511" s="35"/>
      <c r="BF1511" s="35"/>
      <c r="BG1511" s="35"/>
      <c r="BH1511" s="35"/>
      <c r="BI1511" s="35"/>
      <c r="BJ1511" s="35"/>
      <c r="BK1511" s="35"/>
      <c r="BL1511" s="35"/>
      <c r="BM1511" s="161"/>
      <c r="BN1511" s="161"/>
      <c r="BO1511" s="161"/>
      <c r="BP1511" s="161"/>
      <c r="BQ1511" s="161"/>
      <c r="BR1511" s="161"/>
      <c r="BT1511" s="161"/>
      <c r="BU1511" s="161"/>
    </row>
    <row r="1512" spans="49:73" ht="44.25" customHeight="1" x14ac:dyDescent="0.25">
      <c r="AW1512" s="35"/>
      <c r="AX1512" s="35"/>
      <c r="AY1512" s="35"/>
      <c r="AZ1512" s="35"/>
      <c r="BA1512" s="35"/>
      <c r="BB1512" s="35"/>
      <c r="BC1512" s="35"/>
      <c r="BD1512" s="35"/>
      <c r="BE1512" s="35"/>
      <c r="BF1512" s="35"/>
      <c r="BG1512" s="35"/>
      <c r="BH1512" s="35"/>
      <c r="BI1512" s="35"/>
      <c r="BJ1512" s="35"/>
      <c r="BK1512" s="35"/>
      <c r="BL1512" s="35"/>
      <c r="BM1512" s="161"/>
      <c r="BN1512" s="161"/>
      <c r="BO1512" s="161"/>
      <c r="BP1512" s="161"/>
      <c r="BQ1512" s="161"/>
      <c r="BR1512" s="161"/>
      <c r="BT1512" s="161"/>
      <c r="BU1512" s="161"/>
    </row>
    <row r="1513" spans="49:73" ht="44.25" customHeight="1" x14ac:dyDescent="0.25">
      <c r="AW1513" s="35"/>
      <c r="AX1513" s="35"/>
      <c r="AY1513" s="35"/>
      <c r="AZ1513" s="35"/>
      <c r="BA1513" s="35"/>
      <c r="BB1513" s="35"/>
      <c r="BC1513" s="35"/>
      <c r="BD1513" s="35"/>
      <c r="BE1513" s="35"/>
      <c r="BF1513" s="35"/>
      <c r="BG1513" s="35"/>
      <c r="BH1513" s="35"/>
      <c r="BI1513" s="35"/>
      <c r="BJ1513" s="35"/>
      <c r="BK1513" s="35"/>
      <c r="BL1513" s="35"/>
      <c r="BM1513" s="161"/>
      <c r="BN1513" s="161"/>
      <c r="BO1513" s="161"/>
      <c r="BP1513" s="161"/>
      <c r="BQ1513" s="161"/>
      <c r="BR1513" s="161"/>
      <c r="BT1513" s="161"/>
      <c r="BU1513" s="161"/>
    </row>
    <row r="1514" spans="49:73" ht="44.25" customHeight="1" x14ac:dyDescent="0.25">
      <c r="AW1514" s="35"/>
      <c r="AX1514" s="35"/>
      <c r="AY1514" s="35"/>
      <c r="AZ1514" s="35"/>
      <c r="BA1514" s="35"/>
      <c r="BB1514" s="35"/>
      <c r="BC1514" s="35"/>
      <c r="BD1514" s="35"/>
      <c r="BE1514" s="35"/>
      <c r="BF1514" s="35"/>
      <c r="BG1514" s="35"/>
      <c r="BH1514" s="35"/>
      <c r="BI1514" s="35"/>
      <c r="BJ1514" s="35"/>
      <c r="BK1514" s="35"/>
      <c r="BL1514" s="35"/>
      <c r="BM1514" s="161"/>
      <c r="BN1514" s="161"/>
      <c r="BO1514" s="161"/>
      <c r="BP1514" s="161"/>
      <c r="BQ1514" s="161"/>
      <c r="BR1514" s="161"/>
      <c r="BT1514" s="161"/>
      <c r="BU1514" s="161"/>
    </row>
    <row r="1515" spans="49:73" ht="44.25" customHeight="1" x14ac:dyDescent="0.25">
      <c r="AW1515" s="35"/>
      <c r="AX1515" s="35"/>
      <c r="AY1515" s="35"/>
      <c r="AZ1515" s="35"/>
      <c r="BA1515" s="35"/>
      <c r="BB1515" s="35"/>
      <c r="BC1515" s="35"/>
      <c r="BD1515" s="35"/>
      <c r="BE1515" s="35"/>
      <c r="BF1515" s="35"/>
      <c r="BG1515" s="35"/>
      <c r="BH1515" s="35"/>
      <c r="BI1515" s="35"/>
      <c r="BJ1515" s="35"/>
      <c r="BK1515" s="35"/>
      <c r="BL1515" s="35"/>
      <c r="BM1515" s="161"/>
      <c r="BN1515" s="161"/>
      <c r="BO1515" s="161"/>
      <c r="BP1515" s="161"/>
      <c r="BQ1515" s="161"/>
      <c r="BR1515" s="161"/>
      <c r="BT1515" s="161"/>
      <c r="BU1515" s="161"/>
    </row>
    <row r="1516" spans="49:73" ht="44.25" customHeight="1" x14ac:dyDescent="0.25">
      <c r="AW1516" s="35"/>
      <c r="AX1516" s="35"/>
      <c r="AY1516" s="35"/>
      <c r="AZ1516" s="35"/>
      <c r="BA1516" s="35"/>
      <c r="BB1516" s="35"/>
      <c r="BC1516" s="35"/>
      <c r="BD1516" s="35"/>
      <c r="BE1516" s="35"/>
      <c r="BF1516" s="35"/>
      <c r="BG1516" s="35"/>
      <c r="BH1516" s="35"/>
      <c r="BI1516" s="35"/>
      <c r="BJ1516" s="35"/>
      <c r="BK1516" s="35"/>
      <c r="BL1516" s="35"/>
      <c r="BM1516" s="161"/>
      <c r="BN1516" s="161"/>
      <c r="BO1516" s="161"/>
      <c r="BP1516" s="161"/>
      <c r="BQ1516" s="161"/>
      <c r="BR1516" s="161"/>
      <c r="BT1516" s="161"/>
      <c r="BU1516" s="161"/>
    </row>
    <row r="1517" spans="49:73" ht="44.25" customHeight="1" x14ac:dyDescent="0.25">
      <c r="AW1517" s="35"/>
      <c r="AX1517" s="35"/>
      <c r="AY1517" s="35"/>
      <c r="AZ1517" s="35"/>
      <c r="BA1517" s="35"/>
      <c r="BB1517" s="35"/>
      <c r="BC1517" s="35"/>
      <c r="BD1517" s="35"/>
      <c r="BE1517" s="35"/>
      <c r="BF1517" s="35"/>
      <c r="BG1517" s="35"/>
      <c r="BH1517" s="35"/>
      <c r="BI1517" s="35"/>
      <c r="BJ1517" s="35"/>
      <c r="BK1517" s="35"/>
      <c r="BL1517" s="35"/>
      <c r="BM1517" s="161"/>
      <c r="BN1517" s="161"/>
      <c r="BO1517" s="161"/>
      <c r="BP1517" s="161"/>
      <c r="BQ1517" s="161"/>
      <c r="BR1517" s="161"/>
      <c r="BT1517" s="161"/>
      <c r="BU1517" s="161"/>
    </row>
    <row r="1518" spans="49:73" ht="44.25" customHeight="1" x14ac:dyDescent="0.25">
      <c r="AW1518" s="35"/>
      <c r="AX1518" s="35"/>
      <c r="AY1518" s="35"/>
      <c r="AZ1518" s="35"/>
      <c r="BA1518" s="35"/>
      <c r="BB1518" s="35"/>
      <c r="BC1518" s="35"/>
      <c r="BD1518" s="35"/>
      <c r="BE1518" s="35"/>
      <c r="BF1518" s="35"/>
      <c r="BG1518" s="35"/>
      <c r="BH1518" s="35"/>
      <c r="BI1518" s="35"/>
      <c r="BJ1518" s="35"/>
      <c r="BK1518" s="35"/>
      <c r="BL1518" s="35"/>
      <c r="BM1518" s="161"/>
      <c r="BN1518" s="161"/>
      <c r="BO1518" s="161"/>
      <c r="BP1518" s="161"/>
      <c r="BQ1518" s="161"/>
      <c r="BR1518" s="161"/>
      <c r="BT1518" s="161"/>
      <c r="BU1518" s="161"/>
    </row>
    <row r="1519" spans="49:73" ht="44.25" customHeight="1" x14ac:dyDescent="0.25">
      <c r="AW1519" s="35"/>
      <c r="AX1519" s="35"/>
      <c r="AY1519" s="35"/>
      <c r="AZ1519" s="35"/>
      <c r="BA1519" s="35"/>
      <c r="BB1519" s="35"/>
      <c r="BC1519" s="35"/>
      <c r="BD1519" s="35"/>
      <c r="BE1519" s="35"/>
      <c r="BF1519" s="35"/>
      <c r="BG1519" s="35"/>
      <c r="BH1519" s="35"/>
      <c r="BI1519" s="35"/>
      <c r="BJ1519" s="35"/>
      <c r="BK1519" s="35"/>
      <c r="BL1519" s="35"/>
      <c r="BM1519" s="161"/>
      <c r="BN1519" s="161"/>
      <c r="BO1519" s="161"/>
      <c r="BP1519" s="161"/>
      <c r="BQ1519" s="161"/>
      <c r="BR1519" s="161"/>
      <c r="BT1519" s="161"/>
      <c r="BU1519" s="161"/>
    </row>
    <row r="1520" spans="49:73" ht="44.25" customHeight="1" x14ac:dyDescent="0.25">
      <c r="AW1520" s="35"/>
      <c r="AX1520" s="35"/>
      <c r="AY1520" s="35"/>
      <c r="AZ1520" s="35"/>
      <c r="BA1520" s="35"/>
      <c r="BB1520" s="35"/>
      <c r="BC1520" s="35"/>
      <c r="BD1520" s="35"/>
      <c r="BE1520" s="35"/>
      <c r="BF1520" s="35"/>
      <c r="BG1520" s="35"/>
      <c r="BH1520" s="35"/>
      <c r="BI1520" s="35"/>
      <c r="BJ1520" s="35"/>
      <c r="BK1520" s="35"/>
      <c r="BL1520" s="35"/>
      <c r="BM1520" s="161"/>
      <c r="BN1520" s="161"/>
      <c r="BO1520" s="161"/>
      <c r="BP1520" s="161"/>
      <c r="BQ1520" s="161"/>
      <c r="BR1520" s="161"/>
      <c r="BT1520" s="161"/>
      <c r="BU1520" s="161"/>
    </row>
    <row r="1521" spans="49:73" ht="44.25" customHeight="1" x14ac:dyDescent="0.25">
      <c r="AW1521" s="35"/>
      <c r="AX1521" s="35"/>
      <c r="AY1521" s="35"/>
      <c r="AZ1521" s="35"/>
      <c r="BA1521" s="35"/>
      <c r="BB1521" s="35"/>
      <c r="BC1521" s="35"/>
      <c r="BD1521" s="35"/>
      <c r="BE1521" s="35"/>
      <c r="BF1521" s="35"/>
      <c r="BG1521" s="35"/>
      <c r="BH1521" s="35"/>
      <c r="BI1521" s="35"/>
      <c r="BJ1521" s="35"/>
      <c r="BK1521" s="35"/>
      <c r="BL1521" s="35"/>
      <c r="BM1521" s="161"/>
      <c r="BN1521" s="161"/>
      <c r="BO1521" s="161"/>
      <c r="BP1521" s="161"/>
      <c r="BQ1521" s="161"/>
      <c r="BR1521" s="161"/>
      <c r="BT1521" s="161"/>
      <c r="BU1521" s="161"/>
    </row>
    <row r="1522" spans="49:73" ht="44.25" customHeight="1" x14ac:dyDescent="0.25">
      <c r="AW1522" s="35"/>
      <c r="AX1522" s="35"/>
      <c r="AY1522" s="35"/>
      <c r="AZ1522" s="35"/>
      <c r="BA1522" s="35"/>
      <c r="BB1522" s="35"/>
      <c r="BC1522" s="35"/>
      <c r="BD1522" s="35"/>
      <c r="BE1522" s="35"/>
      <c r="BF1522" s="35"/>
      <c r="BG1522" s="35"/>
      <c r="BH1522" s="35"/>
      <c r="BI1522" s="35"/>
      <c r="BJ1522" s="35"/>
      <c r="BK1522" s="35"/>
      <c r="BL1522" s="35"/>
      <c r="BM1522" s="161"/>
      <c r="BN1522" s="161"/>
      <c r="BO1522" s="161"/>
      <c r="BP1522" s="161"/>
      <c r="BQ1522" s="161"/>
      <c r="BR1522" s="161"/>
      <c r="BT1522" s="161"/>
      <c r="BU1522" s="161"/>
    </row>
    <row r="1523" spans="49:73" ht="44.25" customHeight="1" x14ac:dyDescent="0.25">
      <c r="AW1523" s="35"/>
      <c r="AX1523" s="35"/>
      <c r="AY1523" s="35"/>
      <c r="AZ1523" s="35"/>
      <c r="BA1523" s="35"/>
      <c r="BB1523" s="35"/>
      <c r="BC1523" s="35"/>
      <c r="BD1523" s="35"/>
      <c r="BE1523" s="35"/>
      <c r="BF1523" s="35"/>
      <c r="BG1523" s="35"/>
      <c r="BH1523" s="35"/>
      <c r="BI1523" s="35"/>
      <c r="BJ1523" s="35"/>
      <c r="BK1523" s="35"/>
      <c r="BL1523" s="35"/>
      <c r="BM1523" s="161"/>
      <c r="BN1523" s="161"/>
      <c r="BO1523" s="161"/>
      <c r="BP1523" s="161"/>
      <c r="BQ1523" s="161"/>
      <c r="BR1523" s="161"/>
      <c r="BT1523" s="161"/>
      <c r="BU1523" s="161"/>
    </row>
    <row r="1524" spans="49:73" ht="44.25" customHeight="1" x14ac:dyDescent="0.25">
      <c r="AW1524" s="35"/>
      <c r="AX1524" s="35"/>
      <c r="AY1524" s="35"/>
      <c r="AZ1524" s="35"/>
      <c r="BA1524" s="35"/>
      <c r="BB1524" s="35"/>
      <c r="BC1524" s="35"/>
      <c r="BD1524" s="35"/>
      <c r="BE1524" s="35"/>
      <c r="BF1524" s="35"/>
      <c r="BG1524" s="35"/>
      <c r="BH1524" s="35"/>
      <c r="BI1524" s="35"/>
      <c r="BJ1524" s="35"/>
      <c r="BK1524" s="35"/>
      <c r="BL1524" s="35"/>
      <c r="BM1524" s="161"/>
      <c r="BN1524" s="161"/>
      <c r="BO1524" s="161"/>
      <c r="BP1524" s="161"/>
      <c r="BQ1524" s="161"/>
      <c r="BR1524" s="161"/>
      <c r="BT1524" s="161"/>
      <c r="BU1524" s="161"/>
    </row>
    <row r="1525" spans="49:73" ht="44.25" customHeight="1" x14ac:dyDescent="0.25">
      <c r="AW1525" s="35"/>
      <c r="AX1525" s="35"/>
      <c r="AY1525" s="35"/>
      <c r="AZ1525" s="35"/>
      <c r="BA1525" s="35"/>
      <c r="BB1525" s="35"/>
      <c r="BC1525" s="35"/>
      <c r="BD1525" s="35"/>
      <c r="BE1525" s="35"/>
      <c r="BF1525" s="35"/>
      <c r="BG1525" s="35"/>
      <c r="BH1525" s="35"/>
      <c r="BI1525" s="35"/>
      <c r="BJ1525" s="35"/>
      <c r="BK1525" s="35"/>
      <c r="BL1525" s="35"/>
      <c r="BM1525" s="161"/>
      <c r="BN1525" s="161"/>
      <c r="BO1525" s="161"/>
      <c r="BP1525" s="161"/>
      <c r="BQ1525" s="161"/>
      <c r="BR1525" s="161"/>
      <c r="BT1525" s="161"/>
      <c r="BU1525" s="161"/>
    </row>
    <row r="1526" spans="49:73" ht="44.25" customHeight="1" x14ac:dyDescent="0.25">
      <c r="AW1526" s="35"/>
      <c r="AX1526" s="35"/>
      <c r="AY1526" s="35"/>
      <c r="AZ1526" s="35"/>
      <c r="BA1526" s="35"/>
      <c r="BB1526" s="35"/>
      <c r="BC1526" s="35"/>
      <c r="BD1526" s="35"/>
      <c r="BE1526" s="35"/>
      <c r="BF1526" s="35"/>
      <c r="BG1526" s="35"/>
      <c r="BH1526" s="35"/>
      <c r="BI1526" s="35"/>
      <c r="BJ1526" s="35"/>
      <c r="BK1526" s="35"/>
      <c r="BL1526" s="35"/>
      <c r="BM1526" s="161"/>
      <c r="BN1526" s="161"/>
      <c r="BO1526" s="161"/>
      <c r="BP1526" s="161"/>
      <c r="BQ1526" s="161"/>
      <c r="BR1526" s="161"/>
      <c r="BT1526" s="161"/>
      <c r="BU1526" s="161"/>
    </row>
    <row r="1527" spans="49:73" ht="44.25" customHeight="1" x14ac:dyDescent="0.25">
      <c r="AW1527" s="35"/>
      <c r="AX1527" s="35"/>
      <c r="AY1527" s="35"/>
      <c r="AZ1527" s="35"/>
      <c r="BA1527" s="35"/>
      <c r="BB1527" s="35"/>
      <c r="BC1527" s="35"/>
      <c r="BD1527" s="35"/>
      <c r="BE1527" s="35"/>
      <c r="BF1527" s="35"/>
      <c r="BG1527" s="35"/>
      <c r="BH1527" s="35"/>
      <c r="BI1527" s="35"/>
      <c r="BJ1527" s="35"/>
      <c r="BK1527" s="35"/>
      <c r="BL1527" s="35"/>
      <c r="BM1527" s="161"/>
      <c r="BN1527" s="161"/>
      <c r="BO1527" s="161"/>
      <c r="BP1527" s="161"/>
      <c r="BQ1527" s="161"/>
      <c r="BR1527" s="161"/>
      <c r="BT1527" s="161"/>
      <c r="BU1527" s="161"/>
    </row>
    <row r="1528" spans="49:73" ht="44.25" customHeight="1" x14ac:dyDescent="0.25">
      <c r="AW1528" s="35"/>
      <c r="AX1528" s="35"/>
      <c r="AY1528" s="35"/>
      <c r="AZ1528" s="35"/>
      <c r="BA1528" s="35"/>
      <c r="BB1528" s="35"/>
      <c r="BC1528" s="35"/>
      <c r="BD1528" s="35"/>
      <c r="BE1528" s="35"/>
      <c r="BF1528" s="35"/>
      <c r="BG1528" s="35"/>
      <c r="BH1528" s="35"/>
      <c r="BI1528" s="35"/>
      <c r="BJ1528" s="35"/>
      <c r="BK1528" s="35"/>
      <c r="BL1528" s="35"/>
      <c r="BM1528" s="161"/>
      <c r="BN1528" s="161"/>
      <c r="BO1528" s="161"/>
      <c r="BP1528" s="161"/>
      <c r="BQ1528" s="161"/>
      <c r="BR1528" s="161"/>
      <c r="BT1528" s="161"/>
      <c r="BU1528" s="161"/>
    </row>
    <row r="1529" spans="49:73" ht="44.25" customHeight="1" x14ac:dyDescent="0.25">
      <c r="AW1529" s="35"/>
      <c r="AX1529" s="35"/>
      <c r="AY1529" s="35"/>
      <c r="AZ1529" s="35"/>
      <c r="BA1529" s="35"/>
      <c r="BB1529" s="35"/>
      <c r="BC1529" s="35"/>
      <c r="BD1529" s="35"/>
      <c r="BE1529" s="35"/>
      <c r="BF1529" s="35"/>
      <c r="BG1529" s="35"/>
      <c r="BH1529" s="35"/>
      <c r="BI1529" s="35"/>
      <c r="BJ1529" s="35"/>
      <c r="BK1529" s="35"/>
      <c r="BL1529" s="35"/>
      <c r="BM1529" s="161"/>
      <c r="BN1529" s="161"/>
      <c r="BO1529" s="161"/>
      <c r="BP1529" s="161"/>
      <c r="BQ1529" s="161"/>
      <c r="BR1529" s="161"/>
      <c r="BT1529" s="161"/>
      <c r="BU1529" s="161"/>
    </row>
    <row r="1530" spans="49:73" ht="44.25" customHeight="1" x14ac:dyDescent="0.25">
      <c r="AW1530" s="35"/>
      <c r="AX1530" s="35"/>
      <c r="AY1530" s="35"/>
      <c r="AZ1530" s="35"/>
      <c r="BA1530" s="35"/>
      <c r="BB1530" s="35"/>
      <c r="BC1530" s="35"/>
      <c r="BD1530" s="35"/>
      <c r="BE1530" s="35"/>
      <c r="BF1530" s="35"/>
      <c r="BG1530" s="35"/>
      <c r="BH1530" s="35"/>
      <c r="BI1530" s="35"/>
      <c r="BJ1530" s="35"/>
      <c r="BK1530" s="35"/>
      <c r="BL1530" s="35"/>
      <c r="BM1530" s="161"/>
      <c r="BN1530" s="161"/>
      <c r="BO1530" s="161"/>
      <c r="BP1530" s="161"/>
      <c r="BQ1530" s="161"/>
      <c r="BR1530" s="161"/>
      <c r="BT1530" s="161"/>
      <c r="BU1530" s="161"/>
    </row>
    <row r="1531" spans="49:73" ht="44.25" customHeight="1" x14ac:dyDescent="0.25">
      <c r="AW1531" s="35"/>
      <c r="AX1531" s="35"/>
      <c r="AY1531" s="35"/>
      <c r="AZ1531" s="35"/>
      <c r="BA1531" s="35"/>
      <c r="BB1531" s="35"/>
      <c r="BC1531" s="35"/>
      <c r="BD1531" s="35"/>
      <c r="BE1531" s="35"/>
      <c r="BF1531" s="35"/>
      <c r="BG1531" s="35"/>
      <c r="BH1531" s="35"/>
      <c r="BI1531" s="35"/>
      <c r="BJ1531" s="35"/>
      <c r="BK1531" s="35"/>
      <c r="BL1531" s="35"/>
      <c r="BM1531" s="161"/>
      <c r="BN1531" s="161"/>
      <c r="BO1531" s="161"/>
      <c r="BP1531" s="161"/>
      <c r="BQ1531" s="161"/>
      <c r="BR1531" s="161"/>
      <c r="BT1531" s="161"/>
      <c r="BU1531" s="161"/>
    </row>
    <row r="1532" spans="49:73" ht="44.25" customHeight="1" x14ac:dyDescent="0.25">
      <c r="AW1532" s="35"/>
      <c r="AX1532" s="35"/>
      <c r="AY1532" s="35"/>
      <c r="AZ1532" s="35"/>
      <c r="BA1532" s="35"/>
      <c r="BB1532" s="35"/>
      <c r="BC1532" s="35"/>
      <c r="BD1532" s="35"/>
      <c r="BE1532" s="35"/>
      <c r="BF1532" s="35"/>
      <c r="BG1532" s="35"/>
      <c r="BH1532" s="35"/>
      <c r="BI1532" s="35"/>
      <c r="BJ1532" s="35"/>
      <c r="BK1532" s="35"/>
      <c r="BL1532" s="35"/>
      <c r="BM1532" s="161"/>
      <c r="BN1532" s="161"/>
      <c r="BO1532" s="161"/>
      <c r="BP1532" s="161"/>
      <c r="BQ1532" s="161"/>
      <c r="BR1532" s="161"/>
      <c r="BT1532" s="161"/>
      <c r="BU1532" s="161"/>
    </row>
    <row r="1533" spans="49:73" ht="44.25" customHeight="1" x14ac:dyDescent="0.25">
      <c r="AW1533" s="35"/>
      <c r="AX1533" s="35"/>
      <c r="AY1533" s="35"/>
      <c r="AZ1533" s="35"/>
      <c r="BA1533" s="35"/>
      <c r="BB1533" s="35"/>
      <c r="BC1533" s="35"/>
      <c r="BD1533" s="35"/>
      <c r="BE1533" s="35"/>
      <c r="BF1533" s="35"/>
      <c r="BG1533" s="35"/>
      <c r="BH1533" s="35"/>
      <c r="BI1533" s="35"/>
      <c r="BJ1533" s="35"/>
      <c r="BK1533" s="35"/>
      <c r="BL1533" s="35"/>
      <c r="BM1533" s="161"/>
      <c r="BN1533" s="161"/>
      <c r="BO1533" s="161"/>
      <c r="BP1533" s="161"/>
      <c r="BQ1533" s="161"/>
      <c r="BR1533" s="161"/>
      <c r="BT1533" s="161"/>
      <c r="BU1533" s="161"/>
    </row>
    <row r="1534" spans="49:73" ht="44.25" customHeight="1" x14ac:dyDescent="0.25">
      <c r="AW1534" s="35"/>
      <c r="AX1534" s="35"/>
      <c r="AY1534" s="35"/>
      <c r="AZ1534" s="35"/>
      <c r="BA1534" s="35"/>
      <c r="BB1534" s="35"/>
      <c r="BC1534" s="35"/>
      <c r="BD1534" s="35"/>
      <c r="BE1534" s="35"/>
      <c r="BF1534" s="35"/>
      <c r="BG1534" s="35"/>
      <c r="BH1534" s="35"/>
      <c r="BI1534" s="35"/>
      <c r="BJ1534" s="35"/>
      <c r="BK1534" s="35"/>
      <c r="BL1534" s="35"/>
      <c r="BM1534" s="161"/>
      <c r="BN1534" s="161"/>
      <c r="BO1534" s="161"/>
      <c r="BP1534" s="161"/>
      <c r="BQ1534" s="161"/>
      <c r="BR1534" s="161"/>
      <c r="BT1534" s="161"/>
      <c r="BU1534" s="161"/>
    </row>
    <row r="1535" spans="49:73" ht="44.25" customHeight="1" x14ac:dyDescent="0.25">
      <c r="AW1535" s="35"/>
      <c r="AX1535" s="35"/>
      <c r="AY1535" s="35"/>
      <c r="AZ1535" s="35"/>
      <c r="BA1535" s="35"/>
      <c r="BB1535" s="35"/>
      <c r="BC1535" s="35"/>
      <c r="BD1535" s="35"/>
      <c r="BE1535" s="35"/>
      <c r="BF1535" s="35"/>
      <c r="BG1535" s="35"/>
      <c r="BH1535" s="35"/>
      <c r="BI1535" s="35"/>
      <c r="BJ1535" s="35"/>
      <c r="BK1535" s="35"/>
      <c r="BL1535" s="35"/>
      <c r="BM1535" s="161"/>
      <c r="BN1535" s="161"/>
      <c r="BO1535" s="161"/>
      <c r="BP1535" s="161"/>
      <c r="BQ1535" s="161"/>
      <c r="BR1535" s="161"/>
      <c r="BT1535" s="161"/>
      <c r="BU1535" s="161"/>
    </row>
    <row r="1536" spans="49:73" ht="44.25" customHeight="1" x14ac:dyDescent="0.25">
      <c r="AW1536" s="35"/>
      <c r="AX1536" s="35"/>
      <c r="AY1536" s="35"/>
      <c r="AZ1536" s="35"/>
      <c r="BA1536" s="35"/>
      <c r="BB1536" s="35"/>
      <c r="BC1536" s="35"/>
      <c r="BD1536" s="35"/>
      <c r="BE1536" s="35"/>
      <c r="BF1536" s="35"/>
      <c r="BG1536" s="35"/>
      <c r="BH1536" s="35"/>
      <c r="BI1536" s="35"/>
      <c r="BJ1536" s="35"/>
      <c r="BK1536" s="35"/>
      <c r="BL1536" s="35"/>
      <c r="BM1536" s="161"/>
      <c r="BN1536" s="161"/>
      <c r="BO1536" s="161"/>
      <c r="BP1536" s="161"/>
      <c r="BQ1536" s="161"/>
      <c r="BR1536" s="161"/>
      <c r="BT1536" s="161"/>
      <c r="BU1536" s="161"/>
    </row>
    <row r="1537" spans="49:73" ht="44.25" customHeight="1" x14ac:dyDescent="0.25">
      <c r="AW1537" s="35"/>
      <c r="AX1537" s="35"/>
      <c r="AY1537" s="35"/>
      <c r="AZ1537" s="35"/>
      <c r="BA1537" s="35"/>
      <c r="BB1537" s="35"/>
      <c r="BC1537" s="35"/>
      <c r="BD1537" s="35"/>
      <c r="BE1537" s="35"/>
      <c r="BF1537" s="35"/>
      <c r="BG1537" s="35"/>
      <c r="BH1537" s="35"/>
      <c r="BI1537" s="35"/>
      <c r="BJ1537" s="35"/>
      <c r="BK1537" s="35"/>
      <c r="BL1537" s="35"/>
      <c r="BM1537" s="161"/>
      <c r="BN1537" s="161"/>
      <c r="BO1537" s="161"/>
      <c r="BP1537" s="161"/>
      <c r="BQ1537" s="161"/>
      <c r="BR1537" s="161"/>
      <c r="BT1537" s="161"/>
      <c r="BU1537" s="161"/>
    </row>
    <row r="1538" spans="49:73" ht="44.25" customHeight="1" x14ac:dyDescent="0.25">
      <c r="AW1538" s="35"/>
      <c r="AX1538" s="35"/>
      <c r="AY1538" s="35"/>
      <c r="AZ1538" s="35"/>
      <c r="BA1538" s="35"/>
      <c r="BB1538" s="35"/>
      <c r="BC1538" s="35"/>
      <c r="BD1538" s="35"/>
      <c r="BE1538" s="35"/>
      <c r="BF1538" s="35"/>
      <c r="BG1538" s="35"/>
      <c r="BH1538" s="35"/>
      <c r="BI1538" s="35"/>
      <c r="BJ1538" s="35"/>
      <c r="BK1538" s="35"/>
      <c r="BL1538" s="35"/>
      <c r="BM1538" s="161"/>
      <c r="BN1538" s="161"/>
      <c r="BO1538" s="161"/>
      <c r="BP1538" s="161"/>
      <c r="BQ1538" s="161"/>
      <c r="BR1538" s="161"/>
      <c r="BT1538" s="161"/>
      <c r="BU1538" s="161"/>
    </row>
    <row r="1539" spans="49:73" ht="44.25" customHeight="1" x14ac:dyDescent="0.25">
      <c r="AW1539" s="35"/>
      <c r="AX1539" s="35"/>
      <c r="AY1539" s="35"/>
      <c r="AZ1539" s="35"/>
      <c r="BA1539" s="35"/>
      <c r="BB1539" s="35"/>
      <c r="BC1539" s="35"/>
      <c r="BD1539" s="35"/>
      <c r="BE1539" s="35"/>
      <c r="BF1539" s="35"/>
      <c r="BG1539" s="35"/>
      <c r="BH1539" s="35"/>
      <c r="BI1539" s="35"/>
      <c r="BJ1539" s="35"/>
      <c r="BK1539" s="35"/>
      <c r="BL1539" s="35"/>
      <c r="BM1539" s="161"/>
      <c r="BN1539" s="161"/>
      <c r="BO1539" s="161"/>
      <c r="BP1539" s="161"/>
      <c r="BQ1539" s="161"/>
      <c r="BR1539" s="161"/>
      <c r="BT1539" s="161"/>
      <c r="BU1539" s="161"/>
    </row>
    <row r="1540" spans="49:73" ht="44.25" customHeight="1" x14ac:dyDescent="0.25">
      <c r="AW1540" s="35"/>
      <c r="AX1540" s="35"/>
      <c r="AY1540" s="35"/>
      <c r="AZ1540" s="35"/>
      <c r="BA1540" s="35"/>
      <c r="BB1540" s="35"/>
      <c r="BC1540" s="35"/>
      <c r="BD1540" s="35"/>
      <c r="BE1540" s="35"/>
      <c r="BF1540" s="35"/>
      <c r="BG1540" s="35"/>
      <c r="BH1540" s="35"/>
      <c r="BI1540" s="35"/>
      <c r="BJ1540" s="35"/>
      <c r="BK1540" s="35"/>
      <c r="BL1540" s="35"/>
      <c r="BM1540" s="161"/>
      <c r="BN1540" s="161"/>
      <c r="BO1540" s="161"/>
      <c r="BP1540" s="161"/>
      <c r="BQ1540" s="161"/>
      <c r="BR1540" s="161"/>
      <c r="BT1540" s="161"/>
      <c r="BU1540" s="161"/>
    </row>
    <row r="1541" spans="49:73" ht="44.25" customHeight="1" x14ac:dyDescent="0.25">
      <c r="AW1541" s="35"/>
      <c r="AX1541" s="35"/>
      <c r="AY1541" s="35"/>
      <c r="AZ1541" s="35"/>
      <c r="BA1541" s="35"/>
      <c r="BB1541" s="35"/>
      <c r="BC1541" s="35"/>
      <c r="BD1541" s="35"/>
      <c r="BE1541" s="35"/>
      <c r="BF1541" s="35"/>
      <c r="BG1541" s="35"/>
      <c r="BH1541" s="35"/>
      <c r="BI1541" s="35"/>
      <c r="BJ1541" s="35"/>
      <c r="BK1541" s="35"/>
      <c r="BL1541" s="35"/>
      <c r="BM1541" s="161"/>
      <c r="BN1541" s="161"/>
      <c r="BO1541" s="161"/>
      <c r="BP1541" s="161"/>
      <c r="BQ1541" s="161"/>
      <c r="BR1541" s="161"/>
      <c r="BT1541" s="161"/>
      <c r="BU1541" s="161"/>
    </row>
    <row r="1542" spans="49:73" ht="44.25" customHeight="1" x14ac:dyDescent="0.25">
      <c r="AW1542" s="35"/>
      <c r="AX1542" s="35"/>
      <c r="AY1542" s="35"/>
      <c r="AZ1542" s="35"/>
      <c r="BA1542" s="35"/>
      <c r="BB1542" s="35"/>
      <c r="BC1542" s="35"/>
      <c r="BD1542" s="35"/>
      <c r="BE1542" s="35"/>
      <c r="BF1542" s="35"/>
      <c r="BG1542" s="35"/>
      <c r="BH1542" s="35"/>
      <c r="BI1542" s="35"/>
      <c r="BJ1542" s="35"/>
      <c r="BK1542" s="35"/>
      <c r="BL1542" s="35"/>
      <c r="BM1542" s="161"/>
      <c r="BN1542" s="161"/>
      <c r="BO1542" s="161"/>
      <c r="BP1542" s="161"/>
      <c r="BQ1542" s="161"/>
      <c r="BR1542" s="161"/>
      <c r="BT1542" s="161"/>
      <c r="BU1542" s="161"/>
    </row>
    <row r="1543" spans="49:73" ht="44.25" customHeight="1" x14ac:dyDescent="0.25">
      <c r="AW1543" s="35"/>
      <c r="AX1543" s="35"/>
      <c r="AY1543" s="35"/>
      <c r="AZ1543" s="35"/>
      <c r="BA1543" s="35"/>
      <c r="BB1543" s="35"/>
      <c r="BC1543" s="35"/>
      <c r="BD1543" s="35"/>
      <c r="BE1543" s="35"/>
      <c r="BF1543" s="35"/>
      <c r="BG1543" s="35"/>
      <c r="BH1543" s="35"/>
      <c r="BI1543" s="35"/>
      <c r="BJ1543" s="35"/>
      <c r="BK1543" s="35"/>
      <c r="BL1543" s="35"/>
      <c r="BM1543" s="161"/>
      <c r="BN1543" s="161"/>
      <c r="BO1543" s="161"/>
      <c r="BP1543" s="161"/>
      <c r="BQ1543" s="161"/>
      <c r="BR1543" s="161"/>
      <c r="BT1543" s="161"/>
      <c r="BU1543" s="161"/>
    </row>
    <row r="1544" spans="49:73" ht="44.25" customHeight="1" x14ac:dyDescent="0.25">
      <c r="AW1544" s="35"/>
      <c r="AX1544" s="35"/>
      <c r="AY1544" s="35"/>
      <c r="AZ1544" s="35"/>
      <c r="BA1544" s="35"/>
      <c r="BB1544" s="35"/>
      <c r="BC1544" s="35"/>
      <c r="BD1544" s="35"/>
      <c r="BE1544" s="35"/>
      <c r="BF1544" s="35"/>
      <c r="BG1544" s="35"/>
      <c r="BH1544" s="35"/>
      <c r="BI1544" s="35"/>
      <c r="BJ1544" s="35"/>
      <c r="BK1544" s="35"/>
      <c r="BL1544" s="35"/>
      <c r="BM1544" s="161"/>
      <c r="BN1544" s="161"/>
      <c r="BO1544" s="161"/>
      <c r="BP1544" s="161"/>
      <c r="BQ1544" s="161"/>
      <c r="BR1544" s="161"/>
      <c r="BT1544" s="161"/>
      <c r="BU1544" s="161"/>
    </row>
    <row r="1545" spans="49:73" ht="44.25" customHeight="1" x14ac:dyDescent="0.25">
      <c r="AW1545" s="35"/>
      <c r="AX1545" s="35"/>
      <c r="AY1545" s="35"/>
      <c r="AZ1545" s="35"/>
      <c r="BA1545" s="35"/>
      <c r="BB1545" s="35"/>
      <c r="BC1545" s="35"/>
      <c r="BD1545" s="35"/>
      <c r="BE1545" s="35"/>
      <c r="BF1545" s="35"/>
      <c r="BG1545" s="35"/>
      <c r="BH1545" s="35"/>
      <c r="BI1545" s="35"/>
      <c r="BJ1545" s="35"/>
      <c r="BK1545" s="35"/>
      <c r="BL1545" s="35"/>
      <c r="BM1545" s="161"/>
      <c r="BN1545" s="161"/>
      <c r="BO1545" s="161"/>
      <c r="BP1545" s="161"/>
      <c r="BQ1545" s="161"/>
      <c r="BR1545" s="161"/>
      <c r="BT1545" s="161"/>
      <c r="BU1545" s="161"/>
    </row>
    <row r="1546" spans="49:73" ht="44.25" customHeight="1" x14ac:dyDescent="0.25">
      <c r="AW1546" s="35"/>
      <c r="AX1546" s="35"/>
      <c r="AY1546" s="35"/>
      <c r="AZ1546" s="35"/>
      <c r="BA1546" s="35"/>
      <c r="BB1546" s="35"/>
      <c r="BC1546" s="35"/>
      <c r="BD1546" s="35"/>
      <c r="BE1546" s="35"/>
      <c r="BF1546" s="35"/>
      <c r="BG1546" s="35"/>
      <c r="BH1546" s="35"/>
      <c r="BI1546" s="35"/>
      <c r="BJ1546" s="35"/>
      <c r="BK1546" s="35"/>
      <c r="BL1546" s="35"/>
      <c r="BM1546" s="161"/>
      <c r="BN1546" s="161"/>
      <c r="BO1546" s="161"/>
      <c r="BP1546" s="161"/>
      <c r="BQ1546" s="161"/>
      <c r="BR1546" s="161"/>
      <c r="BT1546" s="161"/>
      <c r="BU1546" s="161"/>
    </row>
    <row r="1547" spans="49:73" ht="44.25" customHeight="1" x14ac:dyDescent="0.25">
      <c r="AW1547" s="35"/>
      <c r="AX1547" s="35"/>
      <c r="AY1547" s="35"/>
      <c r="AZ1547" s="35"/>
      <c r="BA1547" s="35"/>
      <c r="BB1547" s="35"/>
      <c r="BC1547" s="35"/>
      <c r="BD1547" s="35"/>
      <c r="BE1547" s="35"/>
      <c r="BF1547" s="35"/>
      <c r="BG1547" s="35"/>
      <c r="BH1547" s="35"/>
      <c r="BI1547" s="35"/>
      <c r="BJ1547" s="35"/>
      <c r="BK1547" s="35"/>
      <c r="BL1547" s="35"/>
      <c r="BM1547" s="161"/>
      <c r="BN1547" s="161"/>
      <c r="BO1547" s="161"/>
      <c r="BP1547" s="161"/>
      <c r="BQ1547" s="161"/>
      <c r="BR1547" s="161"/>
      <c r="BT1547" s="161"/>
      <c r="BU1547" s="161"/>
    </row>
    <row r="1548" spans="49:73" ht="44.25" customHeight="1" x14ac:dyDescent="0.25">
      <c r="AW1548" s="35"/>
      <c r="AX1548" s="35"/>
      <c r="AY1548" s="35"/>
      <c r="AZ1548" s="35"/>
      <c r="BA1548" s="35"/>
      <c r="BB1548" s="35"/>
      <c r="BC1548" s="35"/>
      <c r="BD1548" s="35"/>
      <c r="BE1548" s="35"/>
      <c r="BF1548" s="35"/>
      <c r="BG1548" s="35"/>
      <c r="BH1548" s="35"/>
      <c r="BI1548" s="35"/>
      <c r="BJ1548" s="35"/>
      <c r="BK1548" s="35"/>
      <c r="BL1548" s="35"/>
      <c r="BM1548" s="161"/>
      <c r="BN1548" s="161"/>
      <c r="BO1548" s="161"/>
      <c r="BP1548" s="161"/>
      <c r="BQ1548" s="161"/>
      <c r="BR1548" s="161"/>
      <c r="BT1548" s="161"/>
      <c r="BU1548" s="161"/>
    </row>
    <row r="1549" spans="49:73" ht="44.25" customHeight="1" x14ac:dyDescent="0.25">
      <c r="AW1549" s="35"/>
      <c r="AX1549" s="35"/>
      <c r="AY1549" s="35"/>
      <c r="AZ1549" s="35"/>
      <c r="BA1549" s="35"/>
      <c r="BB1549" s="35"/>
      <c r="BC1549" s="35"/>
      <c r="BD1549" s="35"/>
      <c r="BE1549" s="35"/>
      <c r="BF1549" s="35"/>
      <c r="BG1549" s="35"/>
      <c r="BH1549" s="35"/>
      <c r="BI1549" s="35"/>
      <c r="BJ1549" s="35"/>
      <c r="BK1549" s="35"/>
      <c r="BL1549" s="35"/>
      <c r="BM1549" s="161"/>
      <c r="BN1549" s="161"/>
      <c r="BO1549" s="161"/>
      <c r="BP1549" s="161"/>
      <c r="BQ1549" s="161"/>
      <c r="BR1549" s="161"/>
      <c r="BT1549" s="161"/>
      <c r="BU1549" s="161"/>
    </row>
    <row r="1550" spans="49:73" ht="44.25" customHeight="1" x14ac:dyDescent="0.25">
      <c r="AW1550" s="35"/>
      <c r="AX1550" s="35"/>
      <c r="AY1550" s="35"/>
      <c r="AZ1550" s="35"/>
      <c r="BA1550" s="35"/>
      <c r="BB1550" s="35"/>
      <c r="BC1550" s="35"/>
      <c r="BD1550" s="35"/>
      <c r="BE1550" s="35"/>
      <c r="BF1550" s="35"/>
      <c r="BG1550" s="35"/>
      <c r="BH1550" s="35"/>
      <c r="BI1550" s="35"/>
      <c r="BJ1550" s="35"/>
      <c r="BK1550" s="35"/>
      <c r="BL1550" s="35"/>
      <c r="BM1550" s="161"/>
      <c r="BN1550" s="161"/>
      <c r="BO1550" s="161"/>
      <c r="BP1550" s="161"/>
      <c r="BQ1550" s="161"/>
      <c r="BR1550" s="161"/>
      <c r="BT1550" s="161"/>
      <c r="BU1550" s="161"/>
    </row>
    <row r="1551" spans="49:73" ht="44.25" customHeight="1" x14ac:dyDescent="0.25">
      <c r="AW1551" s="35"/>
      <c r="AX1551" s="35"/>
      <c r="AY1551" s="35"/>
      <c r="AZ1551" s="35"/>
      <c r="BA1551" s="35"/>
      <c r="BB1551" s="35"/>
      <c r="BC1551" s="35"/>
      <c r="BD1551" s="35"/>
      <c r="BE1551" s="35"/>
      <c r="BF1551" s="35"/>
      <c r="BG1551" s="35"/>
      <c r="BH1551" s="35"/>
      <c r="BI1551" s="35"/>
      <c r="BJ1551" s="35"/>
      <c r="BK1551" s="35"/>
      <c r="BL1551" s="35"/>
      <c r="BM1551" s="161"/>
      <c r="BN1551" s="161"/>
      <c r="BO1551" s="161"/>
      <c r="BP1551" s="161"/>
      <c r="BQ1551" s="161"/>
      <c r="BR1551" s="161"/>
      <c r="BT1551" s="161"/>
      <c r="BU1551" s="161"/>
    </row>
    <row r="1552" spans="49:73" ht="44.25" customHeight="1" x14ac:dyDescent="0.25">
      <c r="AW1552" s="35"/>
      <c r="AX1552" s="35"/>
      <c r="AY1552" s="35"/>
      <c r="AZ1552" s="35"/>
      <c r="BA1552" s="35"/>
      <c r="BB1552" s="35"/>
      <c r="BC1552" s="35"/>
      <c r="BD1552" s="35"/>
      <c r="BE1552" s="35"/>
      <c r="BF1552" s="35"/>
      <c r="BG1552" s="35"/>
      <c r="BH1552" s="35"/>
      <c r="BI1552" s="35"/>
      <c r="BJ1552" s="35"/>
      <c r="BK1552" s="35"/>
      <c r="BL1552" s="35"/>
      <c r="BM1552" s="161"/>
      <c r="BN1552" s="161"/>
      <c r="BO1552" s="161"/>
      <c r="BP1552" s="161"/>
      <c r="BQ1552" s="161"/>
      <c r="BR1552" s="161"/>
      <c r="BT1552" s="161"/>
      <c r="BU1552" s="161"/>
    </row>
    <row r="1553" spans="49:73" ht="44.25" customHeight="1" x14ac:dyDescent="0.25">
      <c r="AW1553" s="35"/>
      <c r="AX1553" s="35"/>
      <c r="AY1553" s="35"/>
      <c r="AZ1553" s="35"/>
      <c r="BA1553" s="35"/>
      <c r="BB1553" s="35"/>
      <c r="BC1553" s="35"/>
      <c r="BD1553" s="35"/>
      <c r="BE1553" s="35"/>
      <c r="BF1553" s="35"/>
      <c r="BG1553" s="35"/>
      <c r="BH1553" s="35"/>
      <c r="BI1553" s="35"/>
      <c r="BJ1553" s="35"/>
      <c r="BK1553" s="35"/>
      <c r="BL1553" s="35"/>
      <c r="BM1553" s="161"/>
      <c r="BN1553" s="161"/>
      <c r="BO1553" s="161"/>
      <c r="BP1553" s="161"/>
      <c r="BQ1553" s="161"/>
      <c r="BR1553" s="161"/>
      <c r="BT1553" s="161"/>
      <c r="BU1553" s="161"/>
    </row>
    <row r="1554" spans="49:73" ht="44.25" customHeight="1" x14ac:dyDescent="0.25">
      <c r="AW1554" s="35"/>
      <c r="AX1554" s="35"/>
      <c r="AY1554" s="35"/>
      <c r="AZ1554" s="35"/>
      <c r="BA1554" s="35"/>
      <c r="BB1554" s="35"/>
      <c r="BC1554" s="35"/>
      <c r="BD1554" s="35"/>
      <c r="BE1554" s="35"/>
      <c r="BF1554" s="35"/>
      <c r="BG1554" s="35"/>
      <c r="BH1554" s="35"/>
      <c r="BI1554" s="35"/>
      <c r="BJ1554" s="35"/>
      <c r="BK1554" s="35"/>
      <c r="BL1554" s="35"/>
      <c r="BM1554" s="161"/>
      <c r="BN1554" s="161"/>
      <c r="BO1554" s="161"/>
      <c r="BP1554" s="161"/>
      <c r="BQ1554" s="161"/>
      <c r="BR1554" s="161"/>
      <c r="BT1554" s="161"/>
      <c r="BU1554" s="161"/>
    </row>
    <row r="1555" spans="49:73" ht="44.25" customHeight="1" x14ac:dyDescent="0.25">
      <c r="AW1555" s="35"/>
      <c r="AX1555" s="35"/>
      <c r="AY1555" s="35"/>
      <c r="AZ1555" s="35"/>
      <c r="BA1555" s="35"/>
      <c r="BB1555" s="35"/>
      <c r="BC1555" s="35"/>
      <c r="BD1555" s="35"/>
      <c r="BE1555" s="35"/>
      <c r="BF1555" s="35"/>
      <c r="BG1555" s="35"/>
      <c r="BH1555" s="35"/>
      <c r="BI1555" s="35"/>
      <c r="BJ1555" s="35"/>
      <c r="BK1555" s="35"/>
      <c r="BL1555" s="35"/>
      <c r="BM1555" s="161"/>
      <c r="BN1555" s="161"/>
      <c r="BO1555" s="161"/>
      <c r="BP1555" s="161"/>
      <c r="BQ1555" s="161"/>
      <c r="BR1555" s="161"/>
      <c r="BT1555" s="161"/>
      <c r="BU1555" s="161"/>
    </row>
    <row r="1556" spans="49:73" ht="44.25" customHeight="1" x14ac:dyDescent="0.25">
      <c r="AW1556" s="35"/>
      <c r="AX1556" s="35"/>
      <c r="AY1556" s="35"/>
      <c r="AZ1556" s="35"/>
      <c r="BA1556" s="35"/>
      <c r="BB1556" s="35"/>
      <c r="BC1556" s="35"/>
      <c r="BD1556" s="35"/>
      <c r="BE1556" s="35"/>
      <c r="BF1556" s="35"/>
      <c r="BG1556" s="35"/>
      <c r="BH1556" s="35"/>
      <c r="BI1556" s="35"/>
      <c r="BJ1556" s="35"/>
      <c r="BK1556" s="35"/>
      <c r="BL1556" s="35"/>
      <c r="BM1556" s="161"/>
      <c r="BN1556" s="161"/>
      <c r="BO1556" s="161"/>
      <c r="BP1556" s="161"/>
      <c r="BQ1556" s="161"/>
      <c r="BR1556" s="161"/>
      <c r="BT1556" s="161"/>
      <c r="BU1556" s="161"/>
    </row>
    <row r="1557" spans="49:73" ht="44.25" customHeight="1" x14ac:dyDescent="0.25">
      <c r="AW1557" s="35"/>
      <c r="AX1557" s="35"/>
      <c r="AY1557" s="35"/>
      <c r="AZ1557" s="35"/>
      <c r="BA1557" s="35"/>
      <c r="BB1557" s="35"/>
      <c r="BC1557" s="35"/>
      <c r="BD1557" s="35"/>
      <c r="BE1557" s="35"/>
      <c r="BF1557" s="35"/>
      <c r="BG1557" s="35"/>
      <c r="BH1557" s="35"/>
      <c r="BI1557" s="35"/>
      <c r="BJ1557" s="35"/>
      <c r="BK1557" s="35"/>
      <c r="BL1557" s="35"/>
      <c r="BM1557" s="161"/>
      <c r="BN1557" s="161"/>
      <c r="BO1557" s="161"/>
      <c r="BP1557" s="161"/>
      <c r="BQ1557" s="161"/>
      <c r="BR1557" s="161"/>
      <c r="BT1557" s="161"/>
      <c r="BU1557" s="161"/>
    </row>
    <row r="1558" spans="49:73" ht="44.25" customHeight="1" x14ac:dyDescent="0.25">
      <c r="AW1558" s="35"/>
      <c r="AX1558" s="35"/>
      <c r="AY1558" s="35"/>
      <c r="AZ1558" s="35"/>
      <c r="BA1558" s="35"/>
      <c r="BB1558" s="35"/>
      <c r="BC1558" s="35"/>
      <c r="BD1558" s="35"/>
      <c r="BE1558" s="35"/>
      <c r="BF1558" s="35"/>
      <c r="BG1558" s="35"/>
      <c r="BH1558" s="35"/>
      <c r="BI1558" s="35"/>
      <c r="BJ1558" s="35"/>
      <c r="BK1558" s="35"/>
      <c r="BL1558" s="35"/>
      <c r="BM1558" s="161"/>
      <c r="BN1558" s="161"/>
      <c r="BO1558" s="161"/>
      <c r="BP1558" s="161"/>
      <c r="BQ1558" s="161"/>
      <c r="BR1558" s="161"/>
      <c r="BT1558" s="161"/>
      <c r="BU1558" s="161"/>
    </row>
    <row r="1559" spans="49:73" ht="44.25" customHeight="1" x14ac:dyDescent="0.25">
      <c r="AW1559" s="35"/>
      <c r="AX1559" s="35"/>
      <c r="AY1559" s="35"/>
      <c r="AZ1559" s="35"/>
      <c r="BA1559" s="35"/>
      <c r="BB1559" s="35"/>
      <c r="BC1559" s="35"/>
      <c r="BD1559" s="35"/>
      <c r="BE1559" s="35"/>
      <c r="BF1559" s="35"/>
      <c r="BG1559" s="35"/>
      <c r="BH1559" s="35"/>
      <c r="BI1559" s="35"/>
      <c r="BJ1559" s="35"/>
      <c r="BK1559" s="35"/>
      <c r="BL1559" s="35"/>
      <c r="BM1559" s="161"/>
      <c r="BN1559" s="161"/>
      <c r="BO1559" s="161"/>
      <c r="BP1559" s="161"/>
      <c r="BQ1559" s="161"/>
      <c r="BR1559" s="161"/>
      <c r="BT1559" s="161"/>
      <c r="BU1559" s="161"/>
    </row>
    <row r="1560" spans="49:73" ht="44.25" customHeight="1" x14ac:dyDescent="0.25">
      <c r="AW1560" s="35"/>
      <c r="AX1560" s="35"/>
      <c r="AY1560" s="35"/>
      <c r="AZ1560" s="35"/>
      <c r="BA1560" s="35"/>
      <c r="BB1560" s="35"/>
      <c r="BC1560" s="35"/>
      <c r="BD1560" s="35"/>
      <c r="BE1560" s="35"/>
      <c r="BF1560" s="35"/>
      <c r="BG1560" s="35"/>
      <c r="BH1560" s="35"/>
      <c r="BI1560" s="35"/>
      <c r="BJ1560" s="35"/>
      <c r="BK1560" s="35"/>
      <c r="BL1560" s="35"/>
      <c r="BM1560" s="161"/>
      <c r="BN1560" s="161"/>
      <c r="BO1560" s="161"/>
      <c r="BP1560" s="161"/>
      <c r="BQ1560" s="161"/>
      <c r="BR1560" s="161"/>
      <c r="BT1560" s="161"/>
      <c r="BU1560" s="161"/>
    </row>
    <row r="1561" spans="49:73" ht="44.25" customHeight="1" x14ac:dyDescent="0.25">
      <c r="AW1561" s="35"/>
      <c r="AX1561" s="35"/>
      <c r="AY1561" s="35"/>
      <c r="AZ1561" s="35"/>
      <c r="BA1561" s="35"/>
      <c r="BB1561" s="35"/>
      <c r="BC1561" s="35"/>
      <c r="BD1561" s="35"/>
      <c r="BE1561" s="35"/>
      <c r="BF1561" s="35"/>
      <c r="BG1561" s="35"/>
      <c r="BH1561" s="35"/>
      <c r="BI1561" s="35"/>
      <c r="BJ1561" s="35"/>
      <c r="BK1561" s="35"/>
      <c r="BL1561" s="35"/>
      <c r="BM1561" s="161"/>
      <c r="BN1561" s="161"/>
      <c r="BO1561" s="161"/>
      <c r="BP1561" s="161"/>
      <c r="BQ1561" s="161"/>
      <c r="BR1561" s="161"/>
      <c r="BT1561" s="161"/>
      <c r="BU1561" s="161"/>
    </row>
    <row r="1562" spans="49:73" ht="44.25" customHeight="1" x14ac:dyDescent="0.25">
      <c r="AW1562" s="35"/>
      <c r="AX1562" s="35"/>
      <c r="AY1562" s="35"/>
      <c r="AZ1562" s="35"/>
      <c r="BA1562" s="35"/>
      <c r="BB1562" s="35"/>
      <c r="BC1562" s="35"/>
      <c r="BD1562" s="35"/>
      <c r="BE1562" s="35"/>
      <c r="BF1562" s="35"/>
      <c r="BG1562" s="35"/>
      <c r="BH1562" s="35"/>
      <c r="BI1562" s="35"/>
      <c r="BJ1562" s="35"/>
      <c r="BK1562" s="35"/>
      <c r="BL1562" s="35"/>
      <c r="BM1562" s="161"/>
      <c r="BN1562" s="161"/>
      <c r="BO1562" s="161"/>
      <c r="BP1562" s="161"/>
      <c r="BQ1562" s="161"/>
      <c r="BR1562" s="161"/>
      <c r="BT1562" s="161"/>
      <c r="BU1562" s="161"/>
    </row>
    <row r="1563" spans="49:73" ht="44.25" customHeight="1" x14ac:dyDescent="0.25">
      <c r="AW1563" s="35"/>
      <c r="AX1563" s="35"/>
      <c r="AY1563" s="35"/>
      <c r="AZ1563" s="35"/>
      <c r="BA1563" s="35"/>
      <c r="BB1563" s="35"/>
      <c r="BC1563" s="35"/>
      <c r="BD1563" s="35"/>
      <c r="BE1563" s="35"/>
      <c r="BF1563" s="35"/>
      <c r="BG1563" s="35"/>
      <c r="BH1563" s="35"/>
      <c r="BI1563" s="35"/>
      <c r="BJ1563" s="35"/>
      <c r="BK1563" s="35"/>
      <c r="BL1563" s="35"/>
      <c r="BM1563" s="161"/>
      <c r="BN1563" s="161"/>
      <c r="BO1563" s="161"/>
      <c r="BP1563" s="161"/>
      <c r="BQ1563" s="161"/>
      <c r="BR1563" s="161"/>
      <c r="BT1563" s="161"/>
      <c r="BU1563" s="161"/>
    </row>
    <row r="1564" spans="49:73" ht="44.25" customHeight="1" x14ac:dyDescent="0.25">
      <c r="AW1564" s="35"/>
      <c r="AX1564" s="35"/>
      <c r="AY1564" s="35"/>
      <c r="AZ1564" s="35"/>
      <c r="BA1564" s="35"/>
      <c r="BB1564" s="35"/>
      <c r="BC1564" s="35"/>
      <c r="BD1564" s="35"/>
      <c r="BE1564" s="35"/>
      <c r="BF1564" s="35"/>
      <c r="BG1564" s="35"/>
      <c r="BH1564" s="35"/>
      <c r="BI1564" s="35"/>
      <c r="BJ1564" s="35"/>
      <c r="BK1564" s="35"/>
      <c r="BL1564" s="35"/>
      <c r="BM1564" s="161"/>
      <c r="BN1564" s="161"/>
      <c r="BO1564" s="161"/>
      <c r="BP1564" s="161"/>
      <c r="BQ1564" s="161"/>
      <c r="BR1564" s="161"/>
      <c r="BT1564" s="161"/>
      <c r="BU1564" s="161"/>
    </row>
    <row r="1565" spans="49:73" ht="44.25" customHeight="1" x14ac:dyDescent="0.25">
      <c r="AW1565" s="35"/>
      <c r="AX1565" s="35"/>
      <c r="AY1565" s="35"/>
      <c r="AZ1565" s="35"/>
      <c r="BA1565" s="35"/>
      <c r="BB1565" s="35"/>
      <c r="BC1565" s="35"/>
      <c r="BD1565" s="35"/>
      <c r="BE1565" s="35"/>
      <c r="BF1565" s="35"/>
      <c r="BG1565" s="35"/>
      <c r="BH1565" s="35"/>
      <c r="BI1565" s="35"/>
      <c r="BJ1565" s="35"/>
      <c r="BK1565" s="35"/>
      <c r="BL1565" s="35"/>
      <c r="BM1565" s="161"/>
      <c r="BN1565" s="161"/>
      <c r="BO1565" s="161"/>
      <c r="BP1565" s="161"/>
      <c r="BQ1565" s="161"/>
      <c r="BR1565" s="161"/>
      <c r="BT1565" s="161"/>
      <c r="BU1565" s="161"/>
    </row>
    <row r="1566" spans="49:73" ht="44.25" customHeight="1" x14ac:dyDescent="0.25">
      <c r="AW1566" s="35"/>
      <c r="AX1566" s="35"/>
      <c r="AY1566" s="35"/>
      <c r="AZ1566" s="35"/>
      <c r="BA1566" s="35"/>
      <c r="BB1566" s="35"/>
      <c r="BC1566" s="35"/>
      <c r="BD1566" s="35"/>
      <c r="BE1566" s="35"/>
      <c r="BF1566" s="35"/>
      <c r="BG1566" s="35"/>
      <c r="BH1566" s="35"/>
      <c r="BI1566" s="35"/>
      <c r="BJ1566" s="35"/>
      <c r="BK1566" s="35"/>
      <c r="BL1566" s="35"/>
      <c r="BM1566" s="161"/>
      <c r="BN1566" s="161"/>
      <c r="BO1566" s="161"/>
      <c r="BP1566" s="161"/>
      <c r="BQ1566" s="161"/>
      <c r="BR1566" s="161"/>
      <c r="BT1566" s="161"/>
      <c r="BU1566" s="161"/>
    </row>
    <row r="1567" spans="49:73" ht="44.25" customHeight="1" x14ac:dyDescent="0.25">
      <c r="AW1567" s="35"/>
      <c r="AX1567" s="35"/>
      <c r="AY1567" s="35"/>
      <c r="AZ1567" s="35"/>
      <c r="BA1567" s="35"/>
      <c r="BB1567" s="35"/>
      <c r="BC1567" s="35"/>
      <c r="BD1567" s="35"/>
      <c r="BE1567" s="35"/>
      <c r="BF1567" s="35"/>
      <c r="BG1567" s="35"/>
      <c r="BH1567" s="35"/>
      <c r="BI1567" s="35"/>
      <c r="BJ1567" s="35"/>
      <c r="BK1567" s="35"/>
      <c r="BL1567" s="35"/>
      <c r="BM1567" s="161"/>
      <c r="BN1567" s="161"/>
      <c r="BO1567" s="161"/>
      <c r="BP1567" s="161"/>
      <c r="BQ1567" s="161"/>
      <c r="BR1567" s="161"/>
      <c r="BT1567" s="161"/>
      <c r="BU1567" s="161"/>
    </row>
    <row r="1568" spans="49:73" ht="44.25" customHeight="1" x14ac:dyDescent="0.25">
      <c r="AW1568" s="35"/>
      <c r="AX1568" s="35"/>
      <c r="AY1568" s="35"/>
      <c r="AZ1568" s="35"/>
      <c r="BA1568" s="35"/>
      <c r="BB1568" s="35"/>
      <c r="BC1568" s="35"/>
      <c r="BD1568" s="35"/>
      <c r="BE1568" s="35"/>
      <c r="BF1568" s="35"/>
      <c r="BG1568" s="35"/>
      <c r="BH1568" s="35"/>
      <c r="BI1568" s="35"/>
      <c r="BJ1568" s="35"/>
      <c r="BK1568" s="35"/>
      <c r="BL1568" s="35"/>
      <c r="BM1568" s="161"/>
      <c r="BN1568" s="161"/>
      <c r="BO1568" s="161"/>
      <c r="BP1568" s="161"/>
      <c r="BQ1568" s="161"/>
      <c r="BR1568" s="161"/>
      <c r="BT1568" s="161"/>
      <c r="BU1568" s="161"/>
    </row>
    <row r="1569" spans="49:73" ht="44.25" customHeight="1" x14ac:dyDescent="0.25">
      <c r="AW1569" s="35"/>
      <c r="AX1569" s="35"/>
      <c r="AY1569" s="35"/>
      <c r="AZ1569" s="35"/>
      <c r="BA1569" s="35"/>
      <c r="BB1569" s="35"/>
      <c r="BC1569" s="35"/>
      <c r="BD1569" s="35"/>
      <c r="BE1569" s="35"/>
      <c r="BF1569" s="35"/>
      <c r="BG1569" s="35"/>
      <c r="BH1569" s="35"/>
      <c r="BI1569" s="35"/>
      <c r="BJ1569" s="35"/>
      <c r="BK1569" s="35"/>
      <c r="BL1569" s="35"/>
      <c r="BM1569" s="161"/>
      <c r="BN1569" s="161"/>
      <c r="BO1569" s="161"/>
      <c r="BP1569" s="161"/>
      <c r="BQ1569" s="161"/>
      <c r="BR1569" s="161"/>
      <c r="BT1569" s="161"/>
      <c r="BU1569" s="161"/>
    </row>
    <row r="1570" spans="49:73" ht="44.25" customHeight="1" x14ac:dyDescent="0.25">
      <c r="AW1570" s="35"/>
      <c r="AX1570" s="35"/>
      <c r="AY1570" s="35"/>
      <c r="AZ1570" s="35"/>
      <c r="BA1570" s="35"/>
      <c r="BB1570" s="35"/>
      <c r="BC1570" s="35"/>
      <c r="BD1570" s="35"/>
      <c r="BE1570" s="35"/>
      <c r="BF1570" s="35"/>
      <c r="BG1570" s="35"/>
      <c r="BH1570" s="35"/>
      <c r="BI1570" s="35"/>
      <c r="BJ1570" s="35"/>
      <c r="BK1570" s="35"/>
      <c r="BL1570" s="35"/>
      <c r="BM1570" s="161"/>
      <c r="BN1570" s="161"/>
      <c r="BO1570" s="161"/>
      <c r="BP1570" s="161"/>
      <c r="BQ1570" s="161"/>
      <c r="BR1570" s="161"/>
      <c r="BT1570" s="161"/>
      <c r="BU1570" s="161"/>
    </row>
    <row r="1571" spans="49:73" ht="44.25" customHeight="1" x14ac:dyDescent="0.25">
      <c r="AW1571" s="35"/>
      <c r="AX1571" s="35"/>
      <c r="AY1571" s="35"/>
      <c r="AZ1571" s="35"/>
      <c r="BA1571" s="35"/>
      <c r="BB1571" s="35"/>
      <c r="BC1571" s="35"/>
      <c r="BD1571" s="35"/>
      <c r="BE1571" s="35"/>
      <c r="BF1571" s="35"/>
      <c r="BG1571" s="35"/>
      <c r="BH1571" s="35"/>
      <c r="BI1571" s="35"/>
      <c r="BJ1571" s="35"/>
      <c r="BK1571" s="35"/>
      <c r="BL1571" s="35"/>
      <c r="BM1571" s="161"/>
      <c r="BN1571" s="161"/>
      <c r="BO1571" s="161"/>
      <c r="BP1571" s="161"/>
      <c r="BQ1571" s="161"/>
      <c r="BR1571" s="161"/>
      <c r="BT1571" s="161"/>
      <c r="BU1571" s="161"/>
    </row>
    <row r="1572" spans="49:73" ht="44.25" customHeight="1" x14ac:dyDescent="0.25">
      <c r="AW1572" s="35"/>
      <c r="AX1572" s="35"/>
      <c r="AY1572" s="35"/>
      <c r="AZ1572" s="35"/>
      <c r="BA1572" s="35"/>
      <c r="BB1572" s="35"/>
      <c r="BC1572" s="35"/>
      <c r="BD1572" s="35"/>
      <c r="BE1572" s="35"/>
      <c r="BF1572" s="35"/>
      <c r="BG1572" s="35"/>
      <c r="BH1572" s="35"/>
      <c r="BI1572" s="35"/>
      <c r="BJ1572" s="35"/>
      <c r="BK1572" s="35"/>
      <c r="BL1572" s="35"/>
      <c r="BM1572" s="161"/>
      <c r="BN1572" s="161"/>
      <c r="BO1572" s="161"/>
      <c r="BP1572" s="161"/>
      <c r="BQ1572" s="161"/>
      <c r="BR1572" s="161"/>
      <c r="BT1572" s="161"/>
      <c r="BU1572" s="161"/>
    </row>
    <row r="1573" spans="49:73" ht="44.25" customHeight="1" x14ac:dyDescent="0.25">
      <c r="AW1573" s="35"/>
      <c r="AX1573" s="35"/>
      <c r="AY1573" s="35"/>
      <c r="AZ1573" s="35"/>
      <c r="BA1573" s="35"/>
      <c r="BB1573" s="35"/>
      <c r="BC1573" s="35"/>
      <c r="BD1573" s="35"/>
      <c r="BE1573" s="35"/>
      <c r="BF1573" s="35"/>
      <c r="BG1573" s="35"/>
      <c r="BH1573" s="35"/>
      <c r="BI1573" s="35"/>
      <c r="BJ1573" s="35"/>
      <c r="BK1573" s="35"/>
      <c r="BL1573" s="35"/>
      <c r="BM1573" s="161"/>
      <c r="BN1573" s="161"/>
      <c r="BO1573" s="161"/>
      <c r="BP1573" s="161"/>
      <c r="BQ1573" s="161"/>
      <c r="BR1573" s="161"/>
      <c r="BT1573" s="161"/>
      <c r="BU1573" s="161"/>
    </row>
    <row r="1574" spans="49:73" ht="44.25" customHeight="1" x14ac:dyDescent="0.25">
      <c r="AW1574" s="35"/>
      <c r="AX1574" s="35"/>
      <c r="AY1574" s="35"/>
      <c r="AZ1574" s="35"/>
      <c r="BA1574" s="35"/>
      <c r="BB1574" s="35"/>
      <c r="BC1574" s="35"/>
      <c r="BD1574" s="35"/>
      <c r="BE1574" s="35"/>
      <c r="BF1574" s="35"/>
      <c r="BG1574" s="35"/>
      <c r="BH1574" s="35"/>
      <c r="BI1574" s="35"/>
      <c r="BJ1574" s="35"/>
      <c r="BK1574" s="35"/>
      <c r="BL1574" s="35"/>
      <c r="BM1574" s="161"/>
      <c r="BN1574" s="161"/>
      <c r="BO1574" s="161"/>
      <c r="BP1574" s="161"/>
      <c r="BQ1574" s="161"/>
      <c r="BR1574" s="161"/>
      <c r="BT1574" s="161"/>
      <c r="BU1574" s="161"/>
    </row>
    <row r="1575" spans="49:73" ht="44.25" customHeight="1" x14ac:dyDescent="0.25">
      <c r="AW1575" s="35"/>
      <c r="AX1575" s="35"/>
      <c r="AY1575" s="35"/>
      <c r="AZ1575" s="35"/>
      <c r="BA1575" s="35"/>
      <c r="BB1575" s="35"/>
      <c r="BC1575" s="35"/>
      <c r="BD1575" s="35"/>
      <c r="BE1575" s="35"/>
      <c r="BF1575" s="35"/>
      <c r="BG1575" s="35"/>
      <c r="BH1575" s="35"/>
      <c r="BI1575" s="35"/>
      <c r="BJ1575" s="35"/>
      <c r="BK1575" s="35"/>
      <c r="BL1575" s="35"/>
      <c r="BM1575" s="161"/>
      <c r="BN1575" s="161"/>
      <c r="BO1575" s="161"/>
      <c r="BP1575" s="161"/>
      <c r="BQ1575" s="161"/>
      <c r="BR1575" s="161"/>
      <c r="BT1575" s="161"/>
      <c r="BU1575" s="161"/>
    </row>
    <row r="1576" spans="49:73" ht="44.25" customHeight="1" x14ac:dyDescent="0.25">
      <c r="AW1576" s="35"/>
      <c r="AX1576" s="35"/>
      <c r="AY1576" s="35"/>
      <c r="AZ1576" s="35"/>
      <c r="BA1576" s="35"/>
      <c r="BB1576" s="35"/>
      <c r="BC1576" s="35"/>
      <c r="BD1576" s="35"/>
      <c r="BE1576" s="35"/>
      <c r="BF1576" s="35"/>
      <c r="BG1576" s="35"/>
      <c r="BH1576" s="35"/>
      <c r="BI1576" s="35"/>
      <c r="BJ1576" s="35"/>
      <c r="BK1576" s="35"/>
      <c r="BL1576" s="35"/>
      <c r="BM1576" s="161"/>
      <c r="BN1576" s="161"/>
      <c r="BO1576" s="161"/>
      <c r="BP1576" s="161"/>
      <c r="BQ1576" s="161"/>
      <c r="BR1576" s="161"/>
      <c r="BT1576" s="161"/>
      <c r="BU1576" s="161"/>
    </row>
    <row r="1577" spans="49:73" ht="44.25" customHeight="1" x14ac:dyDescent="0.25">
      <c r="AW1577" s="35"/>
      <c r="AX1577" s="35"/>
      <c r="AY1577" s="35"/>
      <c r="AZ1577" s="35"/>
      <c r="BA1577" s="35"/>
      <c r="BB1577" s="35"/>
      <c r="BC1577" s="35"/>
      <c r="BD1577" s="35"/>
      <c r="BE1577" s="35"/>
      <c r="BF1577" s="35"/>
      <c r="BG1577" s="35"/>
      <c r="BH1577" s="35"/>
      <c r="BI1577" s="35"/>
      <c r="BJ1577" s="35"/>
      <c r="BK1577" s="35"/>
      <c r="BL1577" s="35"/>
      <c r="BM1577" s="161"/>
      <c r="BN1577" s="161"/>
      <c r="BO1577" s="161"/>
      <c r="BP1577" s="161"/>
      <c r="BQ1577" s="161"/>
      <c r="BR1577" s="161"/>
      <c r="BT1577" s="161"/>
      <c r="BU1577" s="161"/>
    </row>
    <row r="1578" spans="49:73" ht="44.25" customHeight="1" x14ac:dyDescent="0.25">
      <c r="AW1578" s="35"/>
      <c r="AX1578" s="35"/>
      <c r="AY1578" s="35"/>
      <c r="AZ1578" s="35"/>
      <c r="BA1578" s="35"/>
      <c r="BB1578" s="35"/>
      <c r="BC1578" s="35"/>
      <c r="BD1578" s="35"/>
      <c r="BE1578" s="35"/>
      <c r="BF1578" s="35"/>
      <c r="BG1578" s="35"/>
      <c r="BH1578" s="35"/>
      <c r="BI1578" s="35"/>
      <c r="BJ1578" s="35"/>
      <c r="BK1578" s="35"/>
      <c r="BL1578" s="35"/>
      <c r="BM1578" s="161"/>
      <c r="BN1578" s="161"/>
      <c r="BO1578" s="161"/>
      <c r="BP1578" s="161"/>
      <c r="BQ1578" s="161"/>
      <c r="BR1578" s="161"/>
      <c r="BT1578" s="161"/>
      <c r="BU1578" s="161"/>
    </row>
    <row r="1579" spans="49:73" ht="44.25" customHeight="1" x14ac:dyDescent="0.25">
      <c r="AW1579" s="35"/>
      <c r="AX1579" s="35"/>
      <c r="AY1579" s="35"/>
      <c r="AZ1579" s="35"/>
      <c r="BA1579" s="35"/>
      <c r="BB1579" s="35"/>
      <c r="BC1579" s="35"/>
      <c r="BD1579" s="35"/>
      <c r="BE1579" s="35"/>
      <c r="BF1579" s="35"/>
      <c r="BG1579" s="35"/>
      <c r="BH1579" s="35"/>
      <c r="BI1579" s="35"/>
      <c r="BJ1579" s="35"/>
      <c r="BK1579" s="35"/>
      <c r="BL1579" s="35"/>
      <c r="BM1579" s="161"/>
      <c r="BN1579" s="161"/>
      <c r="BO1579" s="161"/>
      <c r="BP1579" s="161"/>
      <c r="BQ1579" s="161"/>
      <c r="BR1579" s="161"/>
      <c r="BT1579" s="161"/>
      <c r="BU1579" s="161"/>
    </row>
    <row r="1580" spans="49:73" ht="44.25" customHeight="1" x14ac:dyDescent="0.25">
      <c r="AW1580" s="35"/>
      <c r="AX1580" s="35"/>
      <c r="AY1580" s="35"/>
      <c r="AZ1580" s="35"/>
      <c r="BA1580" s="35"/>
      <c r="BB1580" s="35"/>
      <c r="BC1580" s="35"/>
      <c r="BD1580" s="35"/>
      <c r="BE1580" s="35"/>
      <c r="BF1580" s="35"/>
      <c r="BG1580" s="35"/>
      <c r="BH1580" s="35"/>
      <c r="BI1580" s="35"/>
      <c r="BJ1580" s="35"/>
      <c r="BK1580" s="35"/>
      <c r="BL1580" s="35"/>
      <c r="BM1580" s="161"/>
      <c r="BN1580" s="161"/>
      <c r="BO1580" s="161"/>
      <c r="BP1580" s="161"/>
      <c r="BQ1580" s="161"/>
      <c r="BR1580" s="161"/>
      <c r="BT1580" s="161"/>
      <c r="BU1580" s="161"/>
    </row>
    <row r="1581" spans="49:73" ht="44.25" customHeight="1" x14ac:dyDescent="0.25">
      <c r="AW1581" s="35"/>
      <c r="AX1581" s="35"/>
      <c r="AY1581" s="35"/>
      <c r="AZ1581" s="35"/>
      <c r="BA1581" s="35"/>
      <c r="BB1581" s="35"/>
      <c r="BC1581" s="35"/>
      <c r="BD1581" s="35"/>
      <c r="BE1581" s="35"/>
      <c r="BF1581" s="35"/>
      <c r="BG1581" s="35"/>
      <c r="BH1581" s="35"/>
      <c r="BI1581" s="35"/>
      <c r="BJ1581" s="35"/>
      <c r="BK1581" s="35"/>
      <c r="BL1581" s="35"/>
      <c r="BM1581" s="161"/>
      <c r="BN1581" s="161"/>
      <c r="BO1581" s="161"/>
      <c r="BP1581" s="161"/>
      <c r="BQ1581" s="161"/>
      <c r="BR1581" s="161"/>
      <c r="BT1581" s="161"/>
      <c r="BU1581" s="161"/>
    </row>
    <row r="1582" spans="49:73" ht="44.25" customHeight="1" x14ac:dyDescent="0.25">
      <c r="AW1582" s="35"/>
      <c r="AX1582" s="35"/>
      <c r="AY1582" s="35"/>
      <c r="AZ1582" s="35"/>
      <c r="BA1582" s="35"/>
      <c r="BB1582" s="35"/>
      <c r="BC1582" s="35"/>
      <c r="BD1582" s="35"/>
      <c r="BE1582" s="35"/>
      <c r="BF1582" s="35"/>
      <c r="BG1582" s="35"/>
      <c r="BH1582" s="35"/>
      <c r="BI1582" s="35"/>
      <c r="BJ1582" s="35"/>
      <c r="BK1582" s="35"/>
      <c r="BL1582" s="35"/>
      <c r="BM1582" s="161"/>
      <c r="BN1582" s="161"/>
      <c r="BO1582" s="161"/>
      <c r="BP1582" s="161"/>
      <c r="BQ1582" s="161"/>
      <c r="BR1582" s="161"/>
      <c r="BT1582" s="161"/>
      <c r="BU1582" s="161"/>
    </row>
    <row r="1583" spans="49:73" ht="44.25" customHeight="1" x14ac:dyDescent="0.25">
      <c r="AW1583" s="35"/>
      <c r="AX1583" s="35"/>
      <c r="AY1583" s="35"/>
      <c r="AZ1583" s="35"/>
      <c r="BA1583" s="35"/>
      <c r="BB1583" s="35"/>
      <c r="BC1583" s="35"/>
      <c r="BD1583" s="35"/>
      <c r="BE1583" s="35"/>
      <c r="BF1583" s="35"/>
      <c r="BG1583" s="35"/>
      <c r="BH1583" s="35"/>
      <c r="BI1583" s="35"/>
      <c r="BJ1583" s="35"/>
      <c r="BK1583" s="35"/>
      <c r="BL1583" s="35"/>
      <c r="BM1583" s="161"/>
      <c r="BN1583" s="161"/>
      <c r="BO1583" s="161"/>
      <c r="BP1583" s="161"/>
      <c r="BQ1583" s="161"/>
      <c r="BR1583" s="161"/>
      <c r="BT1583" s="161"/>
      <c r="BU1583" s="161"/>
    </row>
    <row r="1584" spans="49:73" ht="44.25" customHeight="1" x14ac:dyDescent="0.25">
      <c r="AW1584" s="35"/>
      <c r="AX1584" s="35"/>
      <c r="AY1584" s="35"/>
      <c r="AZ1584" s="35"/>
      <c r="BA1584" s="35"/>
      <c r="BB1584" s="35"/>
      <c r="BC1584" s="35"/>
      <c r="BD1584" s="35"/>
      <c r="BE1584" s="35"/>
      <c r="BF1584" s="35"/>
      <c r="BG1584" s="35"/>
      <c r="BH1584" s="35"/>
      <c r="BI1584" s="35"/>
      <c r="BJ1584" s="35"/>
      <c r="BK1584" s="35"/>
      <c r="BL1584" s="35"/>
      <c r="BM1584" s="161"/>
      <c r="BN1584" s="161"/>
      <c r="BO1584" s="161"/>
      <c r="BP1584" s="161"/>
      <c r="BQ1584" s="161"/>
      <c r="BR1584" s="161"/>
      <c r="BT1584" s="161"/>
      <c r="BU1584" s="161"/>
    </row>
    <row r="1585" spans="49:73" ht="44.25" customHeight="1" x14ac:dyDescent="0.25">
      <c r="AW1585" s="35"/>
      <c r="AX1585" s="35"/>
      <c r="AY1585" s="35"/>
      <c r="AZ1585" s="35"/>
      <c r="BA1585" s="35"/>
      <c r="BB1585" s="35"/>
      <c r="BC1585" s="35"/>
      <c r="BD1585" s="35"/>
      <c r="BE1585" s="35"/>
      <c r="BF1585" s="35"/>
      <c r="BG1585" s="35"/>
      <c r="BH1585" s="35"/>
      <c r="BI1585" s="35"/>
      <c r="BJ1585" s="35"/>
      <c r="BK1585" s="35"/>
      <c r="BL1585" s="35"/>
      <c r="BM1585" s="161"/>
      <c r="BN1585" s="161"/>
      <c r="BO1585" s="161"/>
      <c r="BP1585" s="161"/>
      <c r="BQ1585" s="161"/>
      <c r="BR1585" s="161"/>
      <c r="BT1585" s="161"/>
      <c r="BU1585" s="161"/>
    </row>
    <row r="1586" spans="49:73" ht="44.25" customHeight="1" x14ac:dyDescent="0.25">
      <c r="AW1586" s="35"/>
      <c r="AX1586" s="35"/>
      <c r="AY1586" s="35"/>
      <c r="AZ1586" s="35"/>
      <c r="BA1586" s="35"/>
      <c r="BB1586" s="35"/>
      <c r="BC1586" s="35"/>
      <c r="BD1586" s="35"/>
      <c r="BE1586" s="35"/>
      <c r="BF1586" s="35"/>
      <c r="BG1586" s="35"/>
      <c r="BH1586" s="35"/>
      <c r="BI1586" s="35"/>
      <c r="BJ1586" s="35"/>
      <c r="BK1586" s="35"/>
      <c r="BL1586" s="35"/>
      <c r="BM1586" s="161"/>
      <c r="BN1586" s="161"/>
      <c r="BO1586" s="161"/>
      <c r="BP1586" s="161"/>
      <c r="BQ1586" s="161"/>
      <c r="BR1586" s="161"/>
      <c r="BT1586" s="161"/>
      <c r="BU1586" s="161"/>
    </row>
    <row r="1587" spans="49:73" ht="44.25" customHeight="1" x14ac:dyDescent="0.25">
      <c r="AW1587" s="35"/>
      <c r="AX1587" s="35"/>
      <c r="AY1587" s="35"/>
      <c r="AZ1587" s="35"/>
      <c r="BA1587" s="35"/>
      <c r="BB1587" s="35"/>
      <c r="BC1587" s="35"/>
      <c r="BD1587" s="35"/>
      <c r="BE1587" s="35"/>
      <c r="BF1587" s="35"/>
      <c r="BG1587" s="35"/>
      <c r="BH1587" s="35"/>
      <c r="BI1587" s="35"/>
      <c r="BJ1587" s="35"/>
      <c r="BK1587" s="35"/>
      <c r="BL1587" s="35"/>
      <c r="BM1587" s="161"/>
      <c r="BN1587" s="161"/>
      <c r="BO1587" s="161"/>
      <c r="BP1587" s="161"/>
      <c r="BQ1587" s="161"/>
      <c r="BR1587" s="161"/>
      <c r="BT1587" s="161"/>
      <c r="BU1587" s="161"/>
    </row>
    <row r="1588" spans="49:73" ht="44.25" customHeight="1" x14ac:dyDescent="0.25">
      <c r="AW1588" s="35"/>
      <c r="AX1588" s="35"/>
      <c r="AY1588" s="35"/>
      <c r="AZ1588" s="35"/>
      <c r="BA1588" s="35"/>
      <c r="BB1588" s="35"/>
      <c r="BC1588" s="35"/>
      <c r="BD1588" s="35"/>
      <c r="BE1588" s="35"/>
      <c r="BF1588" s="35"/>
      <c r="BG1588" s="35"/>
      <c r="BH1588" s="35"/>
      <c r="BI1588" s="35"/>
      <c r="BJ1588" s="35"/>
      <c r="BK1588" s="35"/>
      <c r="BL1588" s="35"/>
      <c r="BM1588" s="161"/>
      <c r="BN1588" s="161"/>
      <c r="BO1588" s="161"/>
      <c r="BP1588" s="161"/>
      <c r="BQ1588" s="161"/>
      <c r="BR1588" s="161"/>
      <c r="BT1588" s="161"/>
      <c r="BU1588" s="161"/>
    </row>
    <row r="1589" spans="49:73" ht="44.25" customHeight="1" x14ac:dyDescent="0.25">
      <c r="AW1589" s="35"/>
      <c r="AX1589" s="35"/>
      <c r="AY1589" s="35"/>
      <c r="AZ1589" s="35"/>
      <c r="BA1589" s="35"/>
      <c r="BB1589" s="35"/>
      <c r="BC1589" s="35"/>
      <c r="BD1589" s="35"/>
      <c r="BE1589" s="35"/>
      <c r="BF1589" s="35"/>
      <c r="BG1589" s="35"/>
      <c r="BH1589" s="35"/>
      <c r="BI1589" s="35"/>
      <c r="BJ1589" s="35"/>
      <c r="BK1589" s="35"/>
      <c r="BL1589" s="35"/>
      <c r="BM1589" s="161"/>
      <c r="BN1589" s="161"/>
      <c r="BO1589" s="161"/>
      <c r="BP1589" s="161"/>
      <c r="BQ1589" s="161"/>
      <c r="BR1589" s="161"/>
      <c r="BT1589" s="161"/>
      <c r="BU1589" s="161"/>
    </row>
    <row r="1590" spans="49:73" ht="44.25" customHeight="1" x14ac:dyDescent="0.25">
      <c r="AW1590" s="35"/>
      <c r="AX1590" s="35"/>
      <c r="AY1590" s="35"/>
      <c r="AZ1590" s="35"/>
      <c r="BA1590" s="35"/>
      <c r="BB1590" s="35"/>
      <c r="BC1590" s="35"/>
      <c r="BD1590" s="35"/>
      <c r="BE1590" s="35"/>
      <c r="BF1590" s="35"/>
      <c r="BG1590" s="35"/>
      <c r="BH1590" s="35"/>
      <c r="BI1590" s="35"/>
      <c r="BJ1590" s="35"/>
      <c r="BK1590" s="35"/>
      <c r="BL1590" s="35"/>
      <c r="BM1590" s="161"/>
      <c r="BN1590" s="161"/>
      <c r="BO1590" s="161"/>
      <c r="BP1590" s="161"/>
      <c r="BQ1590" s="161"/>
      <c r="BR1590" s="161"/>
      <c r="BT1590" s="161"/>
      <c r="BU1590" s="161"/>
    </row>
    <row r="1591" spans="49:73" ht="44.25" customHeight="1" x14ac:dyDescent="0.25">
      <c r="AW1591" s="35"/>
      <c r="AX1591" s="35"/>
      <c r="AY1591" s="35"/>
      <c r="AZ1591" s="35"/>
      <c r="BA1591" s="35"/>
      <c r="BB1591" s="35"/>
      <c r="BC1591" s="35"/>
      <c r="BD1591" s="35"/>
      <c r="BE1591" s="35"/>
      <c r="BF1591" s="35"/>
      <c r="BG1591" s="35"/>
      <c r="BH1591" s="35"/>
      <c r="BI1591" s="35"/>
      <c r="BJ1591" s="35"/>
      <c r="BK1591" s="35"/>
      <c r="BL1591" s="35"/>
      <c r="BM1591" s="161"/>
      <c r="BN1591" s="161"/>
      <c r="BO1591" s="161"/>
      <c r="BP1591" s="161"/>
      <c r="BQ1591" s="161"/>
      <c r="BR1591" s="161"/>
      <c r="BT1591" s="161"/>
      <c r="BU1591" s="161"/>
    </row>
    <row r="1592" spans="49:73" ht="44.25" customHeight="1" x14ac:dyDescent="0.25">
      <c r="AW1592" s="35"/>
      <c r="AX1592" s="35"/>
      <c r="AY1592" s="35"/>
      <c r="AZ1592" s="35"/>
      <c r="BA1592" s="35"/>
      <c r="BB1592" s="35"/>
      <c r="BC1592" s="35"/>
      <c r="BD1592" s="35"/>
      <c r="BE1592" s="35"/>
      <c r="BF1592" s="35"/>
      <c r="BG1592" s="35"/>
      <c r="BH1592" s="35"/>
      <c r="BI1592" s="35"/>
      <c r="BJ1592" s="35"/>
      <c r="BK1592" s="35"/>
      <c r="BL1592" s="35"/>
      <c r="BM1592" s="161"/>
      <c r="BN1592" s="161"/>
      <c r="BO1592" s="161"/>
      <c r="BP1592" s="161"/>
      <c r="BQ1592" s="161"/>
      <c r="BR1592" s="161"/>
      <c r="BT1592" s="161"/>
      <c r="BU1592" s="161"/>
    </row>
    <row r="1593" spans="49:73" ht="44.25" customHeight="1" x14ac:dyDescent="0.25">
      <c r="AW1593" s="35"/>
      <c r="AX1593" s="35"/>
      <c r="AY1593" s="35"/>
      <c r="AZ1593" s="35"/>
      <c r="BA1593" s="35"/>
      <c r="BB1593" s="35"/>
      <c r="BC1593" s="35"/>
      <c r="BD1593" s="35"/>
      <c r="BE1593" s="35"/>
      <c r="BF1593" s="35"/>
      <c r="BG1593" s="35"/>
      <c r="BH1593" s="35"/>
      <c r="BI1593" s="35"/>
      <c r="BJ1593" s="35"/>
      <c r="BK1593" s="35"/>
      <c r="BL1593" s="35"/>
      <c r="BM1593" s="161"/>
      <c r="BN1593" s="161"/>
      <c r="BO1593" s="161"/>
      <c r="BP1593" s="161"/>
      <c r="BQ1593" s="161"/>
      <c r="BR1593" s="161"/>
      <c r="BT1593" s="161"/>
      <c r="BU1593" s="161"/>
    </row>
    <row r="1594" spans="49:73" ht="44.25" customHeight="1" x14ac:dyDescent="0.25">
      <c r="AW1594" s="35"/>
      <c r="AX1594" s="35"/>
      <c r="AY1594" s="35"/>
      <c r="AZ1594" s="35"/>
      <c r="BA1594" s="35"/>
      <c r="BB1594" s="35"/>
      <c r="BC1594" s="35"/>
      <c r="BD1594" s="35"/>
      <c r="BE1594" s="35"/>
      <c r="BF1594" s="35"/>
      <c r="BG1594" s="35"/>
      <c r="BH1594" s="35"/>
      <c r="BI1594" s="35"/>
      <c r="BJ1594" s="35"/>
      <c r="BK1594" s="35"/>
      <c r="BL1594" s="35"/>
      <c r="BM1594" s="161"/>
      <c r="BN1594" s="161"/>
      <c r="BO1594" s="161"/>
      <c r="BP1594" s="161"/>
      <c r="BQ1594" s="161"/>
      <c r="BR1594" s="161"/>
      <c r="BT1594" s="161"/>
      <c r="BU1594" s="161"/>
    </row>
    <row r="1595" spans="49:73" ht="44.25" customHeight="1" x14ac:dyDescent="0.25">
      <c r="AW1595" s="35"/>
      <c r="AX1595" s="35"/>
      <c r="AY1595" s="35"/>
      <c r="AZ1595" s="35"/>
      <c r="BA1595" s="35"/>
      <c r="BB1595" s="35"/>
      <c r="BC1595" s="35"/>
      <c r="BD1595" s="35"/>
      <c r="BE1595" s="35"/>
      <c r="BF1595" s="35"/>
      <c r="BG1595" s="35"/>
      <c r="BH1595" s="35"/>
      <c r="BI1595" s="35"/>
      <c r="BJ1595" s="35"/>
      <c r="BK1595" s="35"/>
      <c r="BL1595" s="35"/>
      <c r="BM1595" s="161"/>
      <c r="BN1595" s="161"/>
      <c r="BO1595" s="161"/>
      <c r="BP1595" s="161"/>
      <c r="BQ1595" s="161"/>
      <c r="BR1595" s="161"/>
      <c r="BT1595" s="161"/>
      <c r="BU1595" s="161"/>
    </row>
    <row r="1596" spans="49:73" ht="44.25" customHeight="1" x14ac:dyDescent="0.25">
      <c r="AW1596" s="35"/>
      <c r="AX1596" s="35"/>
      <c r="AY1596" s="35"/>
      <c r="AZ1596" s="35"/>
      <c r="BA1596" s="35"/>
      <c r="BB1596" s="35"/>
      <c r="BC1596" s="35"/>
      <c r="BD1596" s="35"/>
      <c r="BE1596" s="35"/>
      <c r="BF1596" s="35"/>
      <c r="BG1596" s="35"/>
      <c r="BH1596" s="35"/>
      <c r="BI1596" s="35"/>
      <c r="BJ1596" s="35"/>
      <c r="BK1596" s="35"/>
      <c r="BL1596" s="35"/>
      <c r="BM1596" s="161"/>
      <c r="BN1596" s="161"/>
      <c r="BO1596" s="161"/>
      <c r="BP1596" s="161"/>
      <c r="BQ1596" s="161"/>
      <c r="BR1596" s="161"/>
      <c r="BT1596" s="161"/>
      <c r="BU1596" s="161"/>
    </row>
    <row r="1597" spans="49:73" ht="44.25" customHeight="1" x14ac:dyDescent="0.25">
      <c r="AW1597" s="35"/>
      <c r="AX1597" s="35"/>
      <c r="AY1597" s="35"/>
      <c r="AZ1597" s="35"/>
      <c r="BA1597" s="35"/>
      <c r="BB1597" s="35"/>
      <c r="BC1597" s="35"/>
      <c r="BD1597" s="35"/>
      <c r="BE1597" s="35"/>
      <c r="BF1597" s="35"/>
      <c r="BG1597" s="35"/>
      <c r="BH1597" s="35"/>
      <c r="BI1597" s="35"/>
      <c r="BJ1597" s="35"/>
      <c r="BK1597" s="35"/>
      <c r="BL1597" s="35"/>
      <c r="BM1597" s="161"/>
      <c r="BN1597" s="161"/>
      <c r="BO1597" s="161"/>
      <c r="BP1597" s="161"/>
      <c r="BQ1597" s="161"/>
      <c r="BR1597" s="161"/>
      <c r="BT1597" s="161"/>
      <c r="BU1597" s="161"/>
    </row>
    <row r="1598" spans="49:73" ht="44.25" customHeight="1" x14ac:dyDescent="0.25">
      <c r="AW1598" s="35"/>
      <c r="AX1598" s="35"/>
      <c r="AY1598" s="35"/>
      <c r="AZ1598" s="35"/>
      <c r="BA1598" s="35"/>
      <c r="BB1598" s="35"/>
      <c r="BC1598" s="35"/>
      <c r="BD1598" s="35"/>
      <c r="BE1598" s="35"/>
      <c r="BF1598" s="35"/>
      <c r="BG1598" s="35"/>
      <c r="BH1598" s="35"/>
      <c r="BI1598" s="35"/>
      <c r="BJ1598" s="35"/>
      <c r="BK1598" s="35"/>
      <c r="BL1598" s="35"/>
      <c r="BM1598" s="161"/>
      <c r="BN1598" s="161"/>
      <c r="BO1598" s="161"/>
      <c r="BP1598" s="161"/>
      <c r="BQ1598" s="161"/>
      <c r="BR1598" s="161"/>
      <c r="BT1598" s="161"/>
      <c r="BU1598" s="161"/>
    </row>
    <row r="1599" spans="49:73" ht="44.25" customHeight="1" x14ac:dyDescent="0.25">
      <c r="AW1599" s="35"/>
      <c r="AX1599" s="35"/>
      <c r="AY1599" s="35"/>
      <c r="AZ1599" s="35"/>
      <c r="BA1599" s="35"/>
      <c r="BB1599" s="35"/>
      <c r="BC1599" s="35"/>
      <c r="BD1599" s="35"/>
      <c r="BE1599" s="35"/>
      <c r="BF1599" s="35"/>
      <c r="BG1599" s="35"/>
      <c r="BH1599" s="35"/>
      <c r="BI1599" s="35"/>
      <c r="BJ1599" s="35"/>
      <c r="BK1599" s="35"/>
      <c r="BL1599" s="35"/>
      <c r="BM1599" s="161"/>
      <c r="BN1599" s="161"/>
      <c r="BO1599" s="161"/>
      <c r="BP1599" s="161"/>
      <c r="BQ1599" s="161"/>
      <c r="BR1599" s="161"/>
      <c r="BT1599" s="161"/>
      <c r="BU1599" s="161"/>
    </row>
    <row r="1600" spans="49:73" ht="44.25" customHeight="1" x14ac:dyDescent="0.25">
      <c r="AW1600" s="35"/>
      <c r="AX1600" s="35"/>
      <c r="AY1600" s="35"/>
      <c r="AZ1600" s="35"/>
      <c r="BA1600" s="35"/>
      <c r="BB1600" s="35"/>
      <c r="BC1600" s="35"/>
      <c r="BD1600" s="35"/>
      <c r="BE1600" s="35"/>
      <c r="BF1600" s="35"/>
      <c r="BG1600" s="35"/>
      <c r="BH1600" s="35"/>
      <c r="BI1600" s="35"/>
      <c r="BJ1600" s="35"/>
      <c r="BK1600" s="35"/>
      <c r="BL1600" s="35"/>
      <c r="BM1600" s="161"/>
      <c r="BN1600" s="161"/>
      <c r="BO1600" s="161"/>
      <c r="BP1600" s="161"/>
      <c r="BQ1600" s="161"/>
      <c r="BR1600" s="161"/>
      <c r="BT1600" s="161"/>
      <c r="BU1600" s="161"/>
    </row>
    <row r="1601" spans="49:73" ht="44.25" customHeight="1" x14ac:dyDescent="0.25">
      <c r="AW1601" s="35"/>
      <c r="AX1601" s="35"/>
      <c r="AY1601" s="35"/>
      <c r="AZ1601" s="35"/>
      <c r="BA1601" s="35"/>
      <c r="BB1601" s="35"/>
      <c r="BC1601" s="35"/>
      <c r="BD1601" s="35"/>
      <c r="BE1601" s="35"/>
      <c r="BF1601" s="35"/>
      <c r="BG1601" s="35"/>
      <c r="BH1601" s="35"/>
      <c r="BI1601" s="35"/>
      <c r="BJ1601" s="35"/>
      <c r="BK1601" s="35"/>
      <c r="BL1601" s="35"/>
      <c r="BM1601" s="161"/>
      <c r="BN1601" s="161"/>
      <c r="BO1601" s="161"/>
      <c r="BP1601" s="161"/>
      <c r="BQ1601" s="161"/>
      <c r="BR1601" s="161"/>
      <c r="BT1601" s="161"/>
      <c r="BU1601" s="161"/>
    </row>
    <row r="1602" spans="49:73" ht="44.25" customHeight="1" x14ac:dyDescent="0.25">
      <c r="AW1602" s="35"/>
      <c r="AX1602" s="35"/>
      <c r="AY1602" s="35"/>
      <c r="AZ1602" s="35"/>
      <c r="BA1602" s="35"/>
      <c r="BB1602" s="35"/>
      <c r="BC1602" s="35"/>
      <c r="BD1602" s="35"/>
      <c r="BE1602" s="35"/>
      <c r="BF1602" s="35"/>
      <c r="BG1602" s="35"/>
      <c r="BH1602" s="35"/>
      <c r="BI1602" s="35"/>
      <c r="BJ1602" s="35"/>
      <c r="BK1602" s="35"/>
      <c r="BL1602" s="35"/>
      <c r="BM1602" s="161"/>
      <c r="BN1602" s="161"/>
      <c r="BO1602" s="161"/>
      <c r="BP1602" s="161"/>
      <c r="BQ1602" s="161"/>
      <c r="BR1602" s="161"/>
      <c r="BT1602" s="161"/>
      <c r="BU1602" s="161"/>
    </row>
    <row r="1603" spans="49:73" ht="44.25" customHeight="1" x14ac:dyDescent="0.25">
      <c r="AW1603" s="35"/>
      <c r="AX1603" s="35"/>
      <c r="AY1603" s="35"/>
      <c r="AZ1603" s="35"/>
      <c r="BA1603" s="35"/>
      <c r="BB1603" s="35"/>
      <c r="BC1603" s="35"/>
      <c r="BD1603" s="35"/>
      <c r="BE1603" s="35"/>
      <c r="BF1603" s="35"/>
      <c r="BG1603" s="35"/>
      <c r="BH1603" s="35"/>
      <c r="BI1603" s="35"/>
      <c r="BJ1603" s="35"/>
      <c r="BK1603" s="35"/>
      <c r="BL1603" s="35"/>
      <c r="BM1603" s="161"/>
      <c r="BN1603" s="161"/>
      <c r="BO1603" s="161"/>
      <c r="BP1603" s="161"/>
      <c r="BQ1603" s="161"/>
      <c r="BR1603" s="161"/>
      <c r="BT1603" s="161"/>
      <c r="BU1603" s="161"/>
    </row>
    <row r="1604" spans="49:73" ht="44.25" customHeight="1" x14ac:dyDescent="0.25">
      <c r="AW1604" s="35"/>
      <c r="AX1604" s="35"/>
      <c r="AY1604" s="35"/>
      <c r="AZ1604" s="35"/>
      <c r="BA1604" s="35"/>
      <c r="BB1604" s="35"/>
      <c r="BC1604" s="35"/>
      <c r="BD1604" s="35"/>
      <c r="BE1604" s="35"/>
      <c r="BF1604" s="35"/>
      <c r="BG1604" s="35"/>
      <c r="BH1604" s="35"/>
      <c r="BI1604" s="35"/>
      <c r="BJ1604" s="35"/>
      <c r="BK1604" s="35"/>
      <c r="BL1604" s="35"/>
      <c r="BM1604" s="161"/>
      <c r="BN1604" s="161"/>
      <c r="BO1604" s="161"/>
      <c r="BP1604" s="161"/>
      <c r="BQ1604" s="161"/>
      <c r="BR1604" s="161"/>
      <c r="BT1604" s="161"/>
      <c r="BU1604" s="161"/>
    </row>
    <row r="1605" spans="49:73" ht="44.25" customHeight="1" x14ac:dyDescent="0.25">
      <c r="AW1605" s="35"/>
      <c r="AX1605" s="35"/>
      <c r="AY1605" s="35"/>
      <c r="AZ1605" s="35"/>
      <c r="BA1605" s="35"/>
      <c r="BB1605" s="35"/>
      <c r="BC1605" s="35"/>
      <c r="BD1605" s="35"/>
      <c r="BE1605" s="35"/>
      <c r="BF1605" s="35"/>
      <c r="BG1605" s="35"/>
      <c r="BH1605" s="35"/>
      <c r="BI1605" s="35"/>
      <c r="BJ1605" s="35"/>
      <c r="BK1605" s="35"/>
      <c r="BL1605" s="35"/>
      <c r="BM1605" s="161"/>
      <c r="BN1605" s="161"/>
      <c r="BO1605" s="161"/>
      <c r="BP1605" s="161"/>
      <c r="BQ1605" s="161"/>
      <c r="BR1605" s="161"/>
      <c r="BT1605" s="161"/>
      <c r="BU1605" s="161"/>
    </row>
    <row r="1606" spans="49:73" ht="44.25" customHeight="1" x14ac:dyDescent="0.25">
      <c r="AW1606" s="35"/>
      <c r="AX1606" s="35"/>
      <c r="AY1606" s="35"/>
      <c r="AZ1606" s="35"/>
      <c r="BA1606" s="35"/>
      <c r="BB1606" s="35"/>
      <c r="BC1606" s="35"/>
      <c r="BD1606" s="35"/>
      <c r="BE1606" s="35"/>
      <c r="BF1606" s="35"/>
      <c r="BG1606" s="35"/>
      <c r="BH1606" s="35"/>
      <c r="BI1606" s="35"/>
      <c r="BJ1606" s="35"/>
      <c r="BK1606" s="35"/>
      <c r="BL1606" s="35"/>
      <c r="BM1606" s="161"/>
      <c r="BN1606" s="161"/>
      <c r="BO1606" s="161"/>
      <c r="BP1606" s="161"/>
      <c r="BQ1606" s="161"/>
      <c r="BR1606" s="161"/>
      <c r="BT1606" s="161"/>
      <c r="BU1606" s="161"/>
    </row>
    <row r="1607" spans="49:73" ht="44.25" customHeight="1" x14ac:dyDescent="0.25">
      <c r="AW1607" s="35"/>
      <c r="AX1607" s="35"/>
      <c r="AY1607" s="35"/>
      <c r="AZ1607" s="35"/>
      <c r="BA1607" s="35"/>
      <c r="BB1607" s="35"/>
      <c r="BC1607" s="35"/>
      <c r="BD1607" s="35"/>
      <c r="BE1607" s="35"/>
      <c r="BF1607" s="35"/>
      <c r="BG1607" s="35"/>
      <c r="BH1607" s="35"/>
      <c r="BI1607" s="35"/>
      <c r="BJ1607" s="35"/>
      <c r="BK1607" s="35"/>
      <c r="BL1607" s="35"/>
      <c r="BM1607" s="161"/>
      <c r="BN1607" s="161"/>
      <c r="BO1607" s="161"/>
      <c r="BP1607" s="161"/>
      <c r="BQ1607" s="161"/>
      <c r="BR1607" s="161"/>
      <c r="BT1607" s="161"/>
      <c r="BU1607" s="161"/>
    </row>
    <row r="1608" spans="49:73" ht="44.25" customHeight="1" x14ac:dyDescent="0.25">
      <c r="AW1608" s="35"/>
      <c r="AX1608" s="35"/>
      <c r="AY1608" s="35"/>
      <c r="AZ1608" s="35"/>
      <c r="BA1608" s="35"/>
      <c r="BB1608" s="35"/>
      <c r="BC1608" s="35"/>
      <c r="BD1608" s="35"/>
      <c r="BE1608" s="35"/>
      <c r="BF1608" s="35"/>
      <c r="BG1608" s="35"/>
      <c r="BH1608" s="35"/>
      <c r="BI1608" s="35"/>
      <c r="BJ1608" s="35"/>
      <c r="BK1608" s="35"/>
      <c r="BL1608" s="35"/>
      <c r="BM1608" s="161"/>
      <c r="BN1608" s="161"/>
      <c r="BO1608" s="161"/>
      <c r="BP1608" s="161"/>
      <c r="BQ1608" s="161"/>
      <c r="BR1608" s="161"/>
      <c r="BT1608" s="161"/>
      <c r="BU1608" s="161"/>
    </row>
    <row r="1609" spans="49:73" ht="44.25" customHeight="1" x14ac:dyDescent="0.25">
      <c r="AW1609" s="35"/>
      <c r="AX1609" s="35"/>
      <c r="AY1609" s="35"/>
      <c r="AZ1609" s="35"/>
      <c r="BA1609" s="35"/>
      <c r="BB1609" s="35"/>
      <c r="BC1609" s="35"/>
      <c r="BD1609" s="35"/>
      <c r="BE1609" s="35"/>
      <c r="BF1609" s="35"/>
      <c r="BG1609" s="35"/>
      <c r="BH1609" s="35"/>
      <c r="BI1609" s="35"/>
      <c r="BJ1609" s="35"/>
      <c r="BK1609" s="35"/>
      <c r="BL1609" s="35"/>
      <c r="BM1609" s="161"/>
      <c r="BN1609" s="161"/>
      <c r="BO1609" s="161"/>
      <c r="BP1609" s="161"/>
      <c r="BQ1609" s="161"/>
      <c r="BR1609" s="161"/>
      <c r="BT1609" s="161"/>
      <c r="BU1609" s="161"/>
    </row>
    <row r="1610" spans="49:73" ht="44.25" customHeight="1" x14ac:dyDescent="0.25">
      <c r="AW1610" s="35"/>
      <c r="AX1610" s="35"/>
      <c r="AY1610" s="35"/>
      <c r="AZ1610" s="35"/>
      <c r="BA1610" s="35"/>
      <c r="BB1610" s="35"/>
      <c r="BC1610" s="35"/>
      <c r="BD1610" s="35"/>
      <c r="BE1610" s="35"/>
      <c r="BF1610" s="35"/>
      <c r="BG1610" s="35"/>
      <c r="BH1610" s="35"/>
      <c r="BI1610" s="35"/>
      <c r="BJ1610" s="35"/>
      <c r="BK1610" s="35"/>
      <c r="BL1610" s="35"/>
      <c r="BM1610" s="161"/>
      <c r="BN1610" s="161"/>
      <c r="BO1610" s="161"/>
      <c r="BP1610" s="161"/>
      <c r="BQ1610" s="161"/>
      <c r="BR1610" s="161"/>
      <c r="BT1610" s="161"/>
      <c r="BU1610" s="161"/>
    </row>
    <row r="1611" spans="49:73" ht="44.25" customHeight="1" x14ac:dyDescent="0.25">
      <c r="AW1611" s="35"/>
      <c r="AX1611" s="35"/>
      <c r="AY1611" s="35"/>
      <c r="AZ1611" s="35"/>
      <c r="BA1611" s="35"/>
      <c r="BB1611" s="35"/>
      <c r="BC1611" s="35"/>
      <c r="BD1611" s="35"/>
      <c r="BE1611" s="35"/>
      <c r="BF1611" s="35"/>
      <c r="BG1611" s="35"/>
      <c r="BH1611" s="35"/>
      <c r="BI1611" s="35"/>
      <c r="BJ1611" s="35"/>
      <c r="BK1611" s="35"/>
      <c r="BL1611" s="35"/>
      <c r="BM1611" s="161"/>
      <c r="BN1611" s="161"/>
      <c r="BO1611" s="161"/>
      <c r="BP1611" s="161"/>
      <c r="BQ1611" s="161"/>
      <c r="BR1611" s="161"/>
      <c r="BT1611" s="161"/>
      <c r="BU1611" s="161"/>
    </row>
    <row r="1612" spans="49:73" ht="44.25" customHeight="1" x14ac:dyDescent="0.25">
      <c r="AW1612" s="35"/>
      <c r="AX1612" s="35"/>
      <c r="AY1612" s="35"/>
      <c r="AZ1612" s="35"/>
      <c r="BA1612" s="35"/>
      <c r="BB1612" s="35"/>
      <c r="BC1612" s="35"/>
      <c r="BD1612" s="35"/>
      <c r="BE1612" s="35"/>
      <c r="BF1612" s="35"/>
      <c r="BG1612" s="35"/>
      <c r="BH1612" s="35"/>
      <c r="BI1612" s="35"/>
      <c r="BJ1612" s="35"/>
      <c r="BK1612" s="35"/>
      <c r="BL1612" s="35"/>
      <c r="BM1612" s="161"/>
      <c r="BN1612" s="161"/>
      <c r="BO1612" s="161"/>
      <c r="BP1612" s="161"/>
      <c r="BQ1612" s="161"/>
      <c r="BR1612" s="161"/>
      <c r="BT1612" s="161"/>
      <c r="BU1612" s="161"/>
    </row>
    <row r="1613" spans="49:73" ht="44.25" customHeight="1" x14ac:dyDescent="0.25">
      <c r="AW1613" s="35"/>
      <c r="AX1613" s="35"/>
      <c r="AY1613" s="35"/>
      <c r="AZ1613" s="35"/>
      <c r="BA1613" s="35"/>
      <c r="BB1613" s="35"/>
      <c r="BC1613" s="35"/>
      <c r="BD1613" s="35"/>
      <c r="BE1613" s="35"/>
      <c r="BF1613" s="35"/>
      <c r="BG1613" s="35"/>
      <c r="BH1613" s="35"/>
      <c r="BI1613" s="35"/>
      <c r="BJ1613" s="35"/>
      <c r="BK1613" s="35"/>
      <c r="BL1613" s="35"/>
      <c r="BM1613" s="161"/>
      <c r="BN1613" s="161"/>
      <c r="BO1613" s="161"/>
      <c r="BP1613" s="161"/>
      <c r="BQ1613" s="161"/>
      <c r="BR1613" s="161"/>
      <c r="BT1613" s="161"/>
      <c r="BU1613" s="161"/>
    </row>
    <row r="1614" spans="49:73" ht="44.25" customHeight="1" x14ac:dyDescent="0.25">
      <c r="AW1614" s="35"/>
      <c r="AX1614" s="35"/>
      <c r="AY1614" s="35"/>
      <c r="AZ1614" s="35"/>
      <c r="BA1614" s="35"/>
      <c r="BB1614" s="35"/>
      <c r="BC1614" s="35"/>
      <c r="BD1614" s="35"/>
      <c r="BE1614" s="35"/>
      <c r="BF1614" s="35"/>
      <c r="BG1614" s="35"/>
      <c r="BH1614" s="35"/>
      <c r="BI1614" s="35"/>
      <c r="BJ1614" s="35"/>
      <c r="BK1614" s="35"/>
      <c r="BL1614" s="35"/>
      <c r="BM1614" s="161"/>
      <c r="BN1614" s="161"/>
      <c r="BO1614" s="161"/>
      <c r="BP1614" s="161"/>
      <c r="BQ1614" s="161"/>
      <c r="BR1614" s="161"/>
      <c r="BT1614" s="161"/>
      <c r="BU1614" s="161"/>
    </row>
    <row r="1615" spans="49:73" ht="44.25" customHeight="1" x14ac:dyDescent="0.25">
      <c r="AW1615" s="35"/>
      <c r="AX1615" s="35"/>
      <c r="AY1615" s="35"/>
      <c r="AZ1615" s="35"/>
      <c r="BA1615" s="35"/>
      <c r="BB1615" s="35"/>
      <c r="BC1615" s="35"/>
      <c r="BD1615" s="35"/>
      <c r="BE1615" s="35"/>
      <c r="BF1615" s="35"/>
      <c r="BG1615" s="35"/>
      <c r="BH1615" s="35"/>
      <c r="BI1615" s="35"/>
      <c r="BJ1615" s="35"/>
      <c r="BK1615" s="35"/>
      <c r="BL1615" s="35"/>
      <c r="BM1615" s="161"/>
      <c r="BN1615" s="161"/>
      <c r="BO1615" s="161"/>
      <c r="BP1615" s="161"/>
      <c r="BQ1615" s="161"/>
      <c r="BR1615" s="161"/>
      <c r="BT1615" s="161"/>
      <c r="BU1615" s="161"/>
    </row>
    <row r="1616" spans="49:73" ht="44.25" customHeight="1" x14ac:dyDescent="0.25">
      <c r="AW1616" s="35"/>
      <c r="AX1616" s="35"/>
      <c r="AY1616" s="35"/>
      <c r="AZ1616" s="35"/>
      <c r="BA1616" s="35"/>
      <c r="BB1616" s="35"/>
      <c r="BC1616" s="35"/>
      <c r="BD1616" s="35"/>
      <c r="BE1616" s="35"/>
      <c r="BF1616" s="35"/>
      <c r="BG1616" s="35"/>
      <c r="BH1616" s="35"/>
      <c r="BI1616" s="35"/>
      <c r="BJ1616" s="35"/>
      <c r="BK1616" s="35"/>
      <c r="BL1616" s="35"/>
      <c r="BM1616" s="161"/>
      <c r="BN1616" s="161"/>
      <c r="BO1616" s="161"/>
      <c r="BP1616" s="161"/>
      <c r="BQ1616" s="161"/>
      <c r="BR1616" s="161"/>
      <c r="BT1616" s="161"/>
      <c r="BU1616" s="161"/>
    </row>
    <row r="1617" spans="49:73" ht="44.25" customHeight="1" x14ac:dyDescent="0.25">
      <c r="AW1617" s="35"/>
      <c r="AX1617" s="35"/>
      <c r="AY1617" s="35"/>
      <c r="AZ1617" s="35"/>
      <c r="BA1617" s="35"/>
      <c r="BB1617" s="35"/>
      <c r="BC1617" s="35"/>
      <c r="BD1617" s="35"/>
      <c r="BE1617" s="35"/>
      <c r="BF1617" s="35"/>
      <c r="BG1617" s="35"/>
      <c r="BH1617" s="35"/>
      <c r="BI1617" s="35"/>
      <c r="BJ1617" s="35"/>
      <c r="BK1617" s="35"/>
      <c r="BL1617" s="35"/>
      <c r="BM1617" s="161"/>
      <c r="BN1617" s="161"/>
      <c r="BO1617" s="161"/>
      <c r="BP1617" s="161"/>
      <c r="BQ1617" s="161"/>
      <c r="BR1617" s="161"/>
      <c r="BT1617" s="161"/>
      <c r="BU1617" s="161"/>
    </row>
    <row r="1618" spans="49:73" ht="44.25" customHeight="1" x14ac:dyDescent="0.25">
      <c r="AW1618" s="35"/>
      <c r="AX1618" s="35"/>
      <c r="AY1618" s="35"/>
      <c r="AZ1618" s="35"/>
      <c r="BA1618" s="35"/>
      <c r="BB1618" s="35"/>
      <c r="BC1618" s="35"/>
      <c r="BD1618" s="35"/>
      <c r="BE1618" s="35"/>
      <c r="BF1618" s="35"/>
      <c r="BG1618" s="35"/>
      <c r="BH1618" s="35"/>
      <c r="BI1618" s="35"/>
      <c r="BJ1618" s="35"/>
      <c r="BK1618" s="35"/>
      <c r="BL1618" s="35"/>
      <c r="BM1618" s="161"/>
      <c r="BN1618" s="161"/>
      <c r="BO1618" s="161"/>
      <c r="BP1618" s="161"/>
      <c r="BQ1618" s="161"/>
      <c r="BR1618" s="161"/>
      <c r="BT1618" s="161"/>
      <c r="BU1618" s="161"/>
    </row>
    <row r="1619" spans="49:73" ht="44.25" customHeight="1" x14ac:dyDescent="0.25">
      <c r="AW1619" s="35"/>
      <c r="AX1619" s="35"/>
      <c r="AY1619" s="35"/>
      <c r="AZ1619" s="35"/>
      <c r="BA1619" s="35"/>
      <c r="BB1619" s="35"/>
      <c r="BC1619" s="35"/>
      <c r="BD1619" s="35"/>
      <c r="BE1619" s="35"/>
      <c r="BF1619" s="35"/>
      <c r="BG1619" s="35"/>
      <c r="BH1619" s="35"/>
      <c r="BI1619" s="35"/>
      <c r="BJ1619" s="35"/>
      <c r="BK1619" s="35"/>
      <c r="BL1619" s="35"/>
      <c r="BM1619" s="161"/>
      <c r="BN1619" s="161"/>
      <c r="BO1619" s="161"/>
      <c r="BP1619" s="161"/>
      <c r="BQ1619" s="161"/>
      <c r="BR1619" s="161"/>
      <c r="BT1619" s="161"/>
      <c r="BU1619" s="161"/>
    </row>
    <row r="1620" spans="49:73" ht="44.25" customHeight="1" x14ac:dyDescent="0.25">
      <c r="AW1620" s="35"/>
      <c r="AX1620" s="35"/>
      <c r="AY1620" s="35"/>
      <c r="AZ1620" s="35"/>
      <c r="BA1620" s="35"/>
      <c r="BB1620" s="35"/>
      <c r="BC1620" s="35"/>
      <c r="BD1620" s="35"/>
      <c r="BE1620" s="35"/>
      <c r="BF1620" s="35"/>
      <c r="BG1620" s="35"/>
      <c r="BH1620" s="35"/>
      <c r="BI1620" s="35"/>
      <c r="BJ1620" s="35"/>
      <c r="BK1620" s="35"/>
      <c r="BL1620" s="35"/>
      <c r="BM1620" s="161"/>
      <c r="BN1620" s="161"/>
      <c r="BO1620" s="161"/>
      <c r="BP1620" s="161"/>
      <c r="BQ1620" s="161"/>
      <c r="BR1620" s="161"/>
      <c r="BT1620" s="161"/>
      <c r="BU1620" s="161"/>
    </row>
    <row r="1621" spans="49:73" ht="44.25" customHeight="1" x14ac:dyDescent="0.25">
      <c r="AW1621" s="35"/>
      <c r="AX1621" s="35"/>
      <c r="AY1621" s="35"/>
      <c r="AZ1621" s="35"/>
      <c r="BA1621" s="35"/>
      <c r="BB1621" s="35"/>
      <c r="BC1621" s="35"/>
      <c r="BD1621" s="35"/>
      <c r="BE1621" s="35"/>
      <c r="BF1621" s="35"/>
      <c r="BG1621" s="35"/>
      <c r="BH1621" s="35"/>
      <c r="BI1621" s="35"/>
      <c r="BJ1621" s="35"/>
      <c r="BK1621" s="35"/>
      <c r="BL1621" s="35"/>
      <c r="BM1621" s="161"/>
      <c r="BN1621" s="161"/>
      <c r="BO1621" s="161"/>
      <c r="BP1621" s="161"/>
      <c r="BQ1621" s="161"/>
      <c r="BR1621" s="161"/>
      <c r="BT1621" s="161"/>
      <c r="BU1621" s="161"/>
    </row>
    <row r="1622" spans="49:73" ht="44.25" customHeight="1" x14ac:dyDescent="0.25">
      <c r="AW1622" s="35"/>
      <c r="AX1622" s="35"/>
      <c r="AY1622" s="35"/>
      <c r="AZ1622" s="35"/>
      <c r="BA1622" s="35"/>
      <c r="BB1622" s="35"/>
      <c r="BC1622" s="35"/>
      <c r="BD1622" s="35"/>
      <c r="BE1622" s="35"/>
      <c r="BF1622" s="35"/>
      <c r="BG1622" s="35"/>
      <c r="BH1622" s="35"/>
      <c r="BI1622" s="35"/>
      <c r="BJ1622" s="35"/>
      <c r="BK1622" s="35"/>
      <c r="BL1622" s="35"/>
      <c r="BM1622" s="161"/>
      <c r="BN1622" s="161"/>
      <c r="BO1622" s="161"/>
      <c r="BP1622" s="161"/>
      <c r="BQ1622" s="161"/>
      <c r="BR1622" s="161"/>
      <c r="BT1622" s="161"/>
      <c r="BU1622" s="161"/>
    </row>
    <row r="1623" spans="49:73" ht="44.25" customHeight="1" x14ac:dyDescent="0.25">
      <c r="AW1623" s="35"/>
      <c r="AX1623" s="35"/>
      <c r="AY1623" s="35"/>
      <c r="AZ1623" s="35"/>
      <c r="BA1623" s="35"/>
      <c r="BB1623" s="35"/>
      <c r="BC1623" s="35"/>
      <c r="BD1623" s="35"/>
      <c r="BE1623" s="35"/>
      <c r="BF1623" s="35"/>
      <c r="BG1623" s="35"/>
      <c r="BH1623" s="35"/>
      <c r="BI1623" s="35"/>
      <c r="BJ1623" s="35"/>
      <c r="BK1623" s="35"/>
      <c r="BL1623" s="35"/>
      <c r="BM1623" s="161"/>
      <c r="BN1623" s="161"/>
      <c r="BO1623" s="161"/>
      <c r="BP1623" s="161"/>
      <c r="BQ1623" s="161"/>
      <c r="BR1623" s="161"/>
      <c r="BT1623" s="161"/>
      <c r="BU1623" s="161"/>
    </row>
    <row r="1624" spans="49:73" ht="44.25" customHeight="1" x14ac:dyDescent="0.25">
      <c r="AW1624" s="35"/>
      <c r="AX1624" s="35"/>
      <c r="AY1624" s="35"/>
      <c r="AZ1624" s="35"/>
      <c r="BA1624" s="35"/>
      <c r="BB1624" s="35"/>
      <c r="BC1624" s="35"/>
      <c r="BD1624" s="35"/>
      <c r="BE1624" s="35"/>
      <c r="BF1624" s="35"/>
      <c r="BG1624" s="35"/>
      <c r="BH1624" s="35"/>
      <c r="BI1624" s="35"/>
      <c r="BJ1624" s="35"/>
      <c r="BK1624" s="35"/>
      <c r="BL1624" s="35"/>
      <c r="BM1624" s="161"/>
      <c r="BN1624" s="161"/>
      <c r="BO1624" s="161"/>
      <c r="BP1624" s="161"/>
      <c r="BQ1624" s="161"/>
      <c r="BR1624" s="161"/>
      <c r="BT1624" s="161"/>
      <c r="BU1624" s="161"/>
    </row>
    <row r="1625" spans="49:73" ht="44.25" customHeight="1" x14ac:dyDescent="0.25">
      <c r="AW1625" s="35"/>
      <c r="AX1625" s="35"/>
      <c r="AY1625" s="35"/>
      <c r="AZ1625" s="35"/>
      <c r="BA1625" s="35"/>
      <c r="BB1625" s="35"/>
      <c r="BC1625" s="35"/>
      <c r="BD1625" s="35"/>
      <c r="BE1625" s="35"/>
      <c r="BF1625" s="35"/>
      <c r="BG1625" s="35"/>
      <c r="BH1625" s="35"/>
      <c r="BI1625" s="35"/>
      <c r="BJ1625" s="35"/>
      <c r="BK1625" s="35"/>
      <c r="BL1625" s="35"/>
      <c r="BM1625" s="161"/>
      <c r="BN1625" s="161"/>
      <c r="BO1625" s="161"/>
      <c r="BP1625" s="161"/>
      <c r="BQ1625" s="161"/>
      <c r="BR1625" s="161"/>
      <c r="BT1625" s="161"/>
      <c r="BU1625" s="161"/>
    </row>
    <row r="1626" spans="49:73" ht="44.25" customHeight="1" x14ac:dyDescent="0.25">
      <c r="AW1626" s="35"/>
      <c r="AX1626" s="35"/>
      <c r="AY1626" s="35"/>
      <c r="AZ1626" s="35"/>
      <c r="BA1626" s="35"/>
      <c r="BB1626" s="35"/>
      <c r="BC1626" s="35"/>
      <c r="BD1626" s="35"/>
      <c r="BE1626" s="35"/>
      <c r="BF1626" s="35"/>
      <c r="BG1626" s="35"/>
      <c r="BH1626" s="35"/>
      <c r="BI1626" s="35"/>
      <c r="BJ1626" s="35"/>
      <c r="BK1626" s="35"/>
      <c r="BL1626" s="35"/>
      <c r="BM1626" s="161"/>
      <c r="BN1626" s="161"/>
      <c r="BO1626" s="161"/>
      <c r="BP1626" s="161"/>
      <c r="BQ1626" s="161"/>
      <c r="BR1626" s="161"/>
      <c r="BT1626" s="161"/>
      <c r="BU1626" s="161"/>
    </row>
    <row r="1627" spans="49:73" ht="44.25" customHeight="1" x14ac:dyDescent="0.25">
      <c r="AW1627" s="35"/>
      <c r="AX1627" s="35"/>
      <c r="AY1627" s="35"/>
      <c r="AZ1627" s="35"/>
      <c r="BA1627" s="35"/>
      <c r="BB1627" s="35"/>
      <c r="BC1627" s="35"/>
      <c r="BD1627" s="35"/>
      <c r="BE1627" s="35"/>
      <c r="BF1627" s="35"/>
      <c r="BG1627" s="35"/>
      <c r="BH1627" s="35"/>
      <c r="BI1627" s="35"/>
      <c r="BJ1627" s="35"/>
      <c r="BK1627" s="35"/>
      <c r="BL1627" s="35"/>
      <c r="BM1627" s="161"/>
      <c r="BN1627" s="161"/>
      <c r="BO1627" s="161"/>
      <c r="BP1627" s="161"/>
      <c r="BQ1627" s="161"/>
      <c r="BR1627" s="161"/>
      <c r="BT1627" s="161"/>
      <c r="BU1627" s="161"/>
    </row>
    <row r="1628" spans="49:73" ht="44.25" customHeight="1" x14ac:dyDescent="0.25">
      <c r="AW1628" s="35"/>
      <c r="AX1628" s="35"/>
      <c r="AY1628" s="35"/>
      <c r="AZ1628" s="35"/>
      <c r="BA1628" s="35"/>
      <c r="BB1628" s="35"/>
      <c r="BC1628" s="35"/>
      <c r="BD1628" s="35"/>
      <c r="BE1628" s="35"/>
      <c r="BF1628" s="35"/>
      <c r="BG1628" s="35"/>
      <c r="BH1628" s="35"/>
      <c r="BI1628" s="35"/>
      <c r="BJ1628" s="35"/>
      <c r="BK1628" s="35"/>
      <c r="BL1628" s="35"/>
      <c r="BM1628" s="161"/>
      <c r="BN1628" s="161"/>
      <c r="BO1628" s="161"/>
      <c r="BP1628" s="161"/>
      <c r="BQ1628" s="161"/>
      <c r="BR1628" s="161"/>
      <c r="BT1628" s="161"/>
      <c r="BU1628" s="161"/>
    </row>
    <row r="1629" spans="49:73" ht="44.25" customHeight="1" x14ac:dyDescent="0.25">
      <c r="AW1629" s="35"/>
      <c r="AX1629" s="35"/>
      <c r="AY1629" s="35"/>
      <c r="AZ1629" s="35"/>
      <c r="BA1629" s="35"/>
      <c r="BB1629" s="35"/>
      <c r="BC1629" s="35"/>
      <c r="BD1629" s="35"/>
      <c r="BE1629" s="35"/>
      <c r="BF1629" s="35"/>
      <c r="BG1629" s="35"/>
      <c r="BH1629" s="35"/>
      <c r="BI1629" s="35"/>
      <c r="BJ1629" s="35"/>
      <c r="BK1629" s="35"/>
      <c r="BL1629" s="35"/>
      <c r="BM1629" s="161"/>
      <c r="BN1629" s="161"/>
      <c r="BO1629" s="161"/>
      <c r="BP1629" s="161"/>
      <c r="BQ1629" s="161"/>
      <c r="BR1629" s="161"/>
      <c r="BT1629" s="161"/>
      <c r="BU1629" s="161"/>
    </row>
    <row r="1630" spans="49:73" ht="44.25" customHeight="1" x14ac:dyDescent="0.25">
      <c r="AW1630" s="35"/>
      <c r="AX1630" s="35"/>
      <c r="AY1630" s="35"/>
      <c r="AZ1630" s="35"/>
      <c r="BA1630" s="35"/>
      <c r="BB1630" s="35"/>
      <c r="BC1630" s="35"/>
      <c r="BD1630" s="35"/>
      <c r="BE1630" s="35"/>
      <c r="BF1630" s="35"/>
      <c r="BG1630" s="35"/>
      <c r="BH1630" s="35"/>
      <c r="BI1630" s="35"/>
      <c r="BJ1630" s="35"/>
      <c r="BK1630" s="35"/>
      <c r="BL1630" s="35"/>
      <c r="BM1630" s="161"/>
      <c r="BN1630" s="161"/>
      <c r="BO1630" s="161"/>
      <c r="BP1630" s="161"/>
      <c r="BQ1630" s="161"/>
      <c r="BR1630" s="161"/>
      <c r="BT1630" s="161"/>
      <c r="BU1630" s="161"/>
    </row>
    <row r="1631" spans="49:73" ht="44.25" customHeight="1" x14ac:dyDescent="0.25">
      <c r="AW1631" s="35"/>
      <c r="AX1631" s="35"/>
      <c r="AY1631" s="35"/>
      <c r="AZ1631" s="35"/>
      <c r="BA1631" s="35"/>
      <c r="BB1631" s="35"/>
      <c r="BC1631" s="35"/>
      <c r="BD1631" s="35"/>
      <c r="BE1631" s="35"/>
      <c r="BF1631" s="35"/>
      <c r="BG1631" s="35"/>
      <c r="BH1631" s="35"/>
      <c r="BI1631" s="35"/>
      <c r="BJ1631" s="35"/>
      <c r="BK1631" s="35"/>
      <c r="BL1631" s="35"/>
      <c r="BM1631" s="161"/>
      <c r="BN1631" s="161"/>
      <c r="BO1631" s="161"/>
      <c r="BP1631" s="161"/>
      <c r="BQ1631" s="161"/>
      <c r="BR1631" s="161"/>
      <c r="BT1631" s="161"/>
      <c r="BU1631" s="161"/>
    </row>
    <row r="1632" spans="49:73" ht="44.25" customHeight="1" x14ac:dyDescent="0.25">
      <c r="AW1632" s="35"/>
      <c r="AX1632" s="35"/>
      <c r="AY1632" s="35"/>
      <c r="AZ1632" s="35"/>
      <c r="BA1632" s="35"/>
      <c r="BB1632" s="35"/>
      <c r="BC1632" s="35"/>
      <c r="BD1632" s="35"/>
      <c r="BE1632" s="35"/>
      <c r="BF1632" s="35"/>
      <c r="BG1632" s="35"/>
      <c r="BH1632" s="35"/>
      <c r="BI1632" s="35"/>
      <c r="BJ1632" s="35"/>
      <c r="BK1632" s="35"/>
      <c r="BL1632" s="35"/>
      <c r="BM1632" s="161"/>
      <c r="BN1632" s="161"/>
      <c r="BO1632" s="161"/>
      <c r="BP1632" s="161"/>
      <c r="BQ1632" s="161"/>
      <c r="BR1632" s="161"/>
      <c r="BT1632" s="161"/>
      <c r="BU1632" s="161"/>
    </row>
    <row r="1633" spans="49:73" ht="44.25" customHeight="1" x14ac:dyDescent="0.25">
      <c r="AW1633" s="35"/>
      <c r="AX1633" s="35"/>
      <c r="AY1633" s="35"/>
      <c r="AZ1633" s="35"/>
      <c r="BA1633" s="35"/>
      <c r="BB1633" s="35"/>
      <c r="BC1633" s="35"/>
      <c r="BD1633" s="35"/>
      <c r="BE1633" s="35"/>
      <c r="BF1633" s="35"/>
      <c r="BG1633" s="35"/>
      <c r="BH1633" s="35"/>
      <c r="BI1633" s="35"/>
      <c r="BJ1633" s="35"/>
      <c r="BK1633" s="35"/>
      <c r="BL1633" s="35"/>
      <c r="BM1633" s="161"/>
      <c r="BN1633" s="161"/>
      <c r="BO1633" s="161"/>
      <c r="BP1633" s="161"/>
      <c r="BQ1633" s="161"/>
      <c r="BR1633" s="161"/>
      <c r="BT1633" s="161"/>
      <c r="BU1633" s="161"/>
    </row>
    <row r="1634" spans="49:73" ht="44.25" customHeight="1" x14ac:dyDescent="0.25">
      <c r="AW1634" s="35"/>
      <c r="AX1634" s="35"/>
      <c r="AY1634" s="35"/>
      <c r="AZ1634" s="35"/>
      <c r="BA1634" s="35"/>
      <c r="BB1634" s="35"/>
      <c r="BC1634" s="35"/>
      <c r="BD1634" s="35"/>
      <c r="BE1634" s="35"/>
      <c r="BF1634" s="35"/>
      <c r="BG1634" s="35"/>
      <c r="BH1634" s="35"/>
      <c r="BI1634" s="35"/>
      <c r="BJ1634" s="35"/>
      <c r="BK1634" s="35"/>
      <c r="BL1634" s="35"/>
      <c r="BM1634" s="161"/>
      <c r="BN1634" s="161"/>
      <c r="BO1634" s="161"/>
      <c r="BP1634" s="161"/>
      <c r="BQ1634" s="161"/>
      <c r="BR1634" s="161"/>
      <c r="BT1634" s="161"/>
      <c r="BU1634" s="161"/>
    </row>
    <row r="1635" spans="49:73" ht="44.25" customHeight="1" x14ac:dyDescent="0.25">
      <c r="AW1635" s="35"/>
      <c r="AX1635" s="35"/>
      <c r="AY1635" s="35"/>
      <c r="AZ1635" s="35"/>
      <c r="BA1635" s="35"/>
      <c r="BB1635" s="35"/>
      <c r="BC1635" s="35"/>
      <c r="BD1635" s="35"/>
      <c r="BE1635" s="35"/>
      <c r="BF1635" s="35"/>
      <c r="BG1635" s="35"/>
      <c r="BH1635" s="35"/>
      <c r="BI1635" s="35"/>
      <c r="BJ1635" s="35"/>
      <c r="BK1635" s="35"/>
      <c r="BL1635" s="35"/>
      <c r="BM1635" s="161"/>
      <c r="BN1635" s="161"/>
      <c r="BO1635" s="161"/>
      <c r="BP1635" s="161"/>
      <c r="BQ1635" s="161"/>
      <c r="BR1635" s="161"/>
      <c r="BT1635" s="161"/>
      <c r="BU1635" s="161"/>
    </row>
    <row r="1636" spans="49:73" ht="44.25" customHeight="1" x14ac:dyDescent="0.25">
      <c r="AW1636" s="35"/>
      <c r="AX1636" s="35"/>
      <c r="AY1636" s="35"/>
      <c r="AZ1636" s="35"/>
      <c r="BA1636" s="35"/>
      <c r="BB1636" s="35"/>
      <c r="BC1636" s="35"/>
      <c r="BD1636" s="35"/>
      <c r="BE1636" s="35"/>
      <c r="BF1636" s="35"/>
      <c r="BG1636" s="35"/>
      <c r="BH1636" s="35"/>
      <c r="BI1636" s="35"/>
      <c r="BJ1636" s="35"/>
      <c r="BK1636" s="35"/>
      <c r="BL1636" s="35"/>
      <c r="BM1636" s="161"/>
      <c r="BN1636" s="161"/>
      <c r="BO1636" s="161"/>
      <c r="BP1636" s="161"/>
      <c r="BQ1636" s="161"/>
      <c r="BR1636" s="161"/>
      <c r="BT1636" s="161"/>
      <c r="BU1636" s="161"/>
    </row>
    <row r="1637" spans="49:73" ht="44.25" customHeight="1" x14ac:dyDescent="0.25">
      <c r="AW1637" s="35"/>
      <c r="AX1637" s="35"/>
      <c r="AY1637" s="35"/>
      <c r="AZ1637" s="35"/>
      <c r="BA1637" s="35"/>
      <c r="BB1637" s="35"/>
      <c r="BC1637" s="35"/>
      <c r="BD1637" s="35"/>
      <c r="BE1637" s="35"/>
      <c r="BF1637" s="35"/>
      <c r="BG1637" s="35"/>
      <c r="BH1637" s="35"/>
      <c r="BI1637" s="35"/>
      <c r="BJ1637" s="35"/>
      <c r="BK1637" s="35"/>
      <c r="BL1637" s="35"/>
      <c r="BM1637" s="161"/>
      <c r="BN1637" s="161"/>
      <c r="BO1637" s="161"/>
      <c r="BP1637" s="161"/>
      <c r="BQ1637" s="161"/>
      <c r="BR1637" s="161"/>
      <c r="BT1637" s="161"/>
      <c r="BU1637" s="161"/>
    </row>
    <row r="1638" spans="49:73" ht="44.25" customHeight="1" x14ac:dyDescent="0.25">
      <c r="AW1638" s="35"/>
      <c r="AX1638" s="35"/>
      <c r="AY1638" s="35"/>
      <c r="AZ1638" s="35"/>
      <c r="BA1638" s="35"/>
      <c r="BB1638" s="35"/>
      <c r="BC1638" s="35"/>
      <c r="BD1638" s="35"/>
      <c r="BE1638" s="35"/>
      <c r="BF1638" s="35"/>
      <c r="BG1638" s="35"/>
      <c r="BH1638" s="35"/>
      <c r="BI1638" s="35"/>
      <c r="BJ1638" s="35"/>
      <c r="BK1638" s="35"/>
      <c r="BL1638" s="35"/>
      <c r="BM1638" s="161"/>
      <c r="BN1638" s="161"/>
      <c r="BO1638" s="161"/>
      <c r="BP1638" s="161"/>
      <c r="BQ1638" s="161"/>
      <c r="BR1638" s="161"/>
      <c r="BT1638" s="161"/>
      <c r="BU1638" s="161"/>
    </row>
    <row r="1639" spans="49:73" ht="44.25" customHeight="1" x14ac:dyDescent="0.25">
      <c r="AW1639" s="35"/>
      <c r="AX1639" s="35"/>
      <c r="AY1639" s="35"/>
      <c r="AZ1639" s="35"/>
      <c r="BA1639" s="35"/>
      <c r="BB1639" s="35"/>
      <c r="BC1639" s="35"/>
      <c r="BD1639" s="35"/>
      <c r="BE1639" s="35"/>
      <c r="BF1639" s="35"/>
      <c r="BG1639" s="35"/>
      <c r="BH1639" s="35"/>
      <c r="BI1639" s="35"/>
      <c r="BJ1639" s="35"/>
      <c r="BK1639" s="35"/>
      <c r="BL1639" s="35"/>
      <c r="BM1639" s="161"/>
      <c r="BN1639" s="161"/>
      <c r="BO1639" s="161"/>
      <c r="BP1639" s="161"/>
      <c r="BQ1639" s="161"/>
      <c r="BR1639" s="161"/>
      <c r="BT1639" s="161"/>
      <c r="BU1639" s="161"/>
    </row>
    <row r="1640" spans="49:73" ht="44.25" customHeight="1" x14ac:dyDescent="0.25">
      <c r="AW1640" s="35"/>
      <c r="AX1640" s="35"/>
      <c r="AY1640" s="35"/>
      <c r="AZ1640" s="35"/>
      <c r="BA1640" s="35"/>
      <c r="BB1640" s="35"/>
      <c r="BC1640" s="35"/>
      <c r="BD1640" s="35"/>
      <c r="BE1640" s="35"/>
      <c r="BF1640" s="35"/>
      <c r="BG1640" s="35"/>
      <c r="BH1640" s="35"/>
      <c r="BI1640" s="35"/>
      <c r="BJ1640" s="35"/>
      <c r="BK1640" s="35"/>
      <c r="BL1640" s="35"/>
      <c r="BM1640" s="161"/>
      <c r="BN1640" s="161"/>
      <c r="BO1640" s="161"/>
      <c r="BP1640" s="161"/>
      <c r="BQ1640" s="161"/>
      <c r="BR1640" s="161"/>
      <c r="BT1640" s="161"/>
      <c r="BU1640" s="161"/>
    </row>
    <row r="1641" spans="49:73" ht="44.25" customHeight="1" x14ac:dyDescent="0.25">
      <c r="AW1641" s="35"/>
      <c r="AX1641" s="35"/>
      <c r="AY1641" s="35"/>
      <c r="AZ1641" s="35"/>
      <c r="BA1641" s="35"/>
      <c r="BB1641" s="35"/>
      <c r="BC1641" s="35"/>
      <c r="BD1641" s="35"/>
      <c r="BE1641" s="35"/>
      <c r="BF1641" s="35"/>
      <c r="BG1641" s="35"/>
      <c r="BH1641" s="35"/>
      <c r="BI1641" s="35"/>
      <c r="BJ1641" s="35"/>
      <c r="BK1641" s="35"/>
      <c r="BL1641" s="35"/>
      <c r="BM1641" s="161"/>
      <c r="BN1641" s="161"/>
      <c r="BO1641" s="161"/>
      <c r="BP1641" s="161"/>
      <c r="BQ1641" s="161"/>
      <c r="BR1641" s="161"/>
      <c r="BT1641" s="161"/>
      <c r="BU1641" s="161"/>
    </row>
    <row r="1642" spans="49:73" ht="44.25" customHeight="1" x14ac:dyDescent="0.25">
      <c r="AW1642" s="35"/>
      <c r="AX1642" s="35"/>
      <c r="AY1642" s="35"/>
      <c r="AZ1642" s="35"/>
      <c r="BA1642" s="35"/>
      <c r="BB1642" s="35"/>
      <c r="BC1642" s="35"/>
      <c r="BD1642" s="35"/>
      <c r="BE1642" s="35"/>
      <c r="BF1642" s="35"/>
      <c r="BG1642" s="35"/>
      <c r="BH1642" s="35"/>
      <c r="BI1642" s="35"/>
      <c r="BJ1642" s="35"/>
      <c r="BK1642" s="35"/>
      <c r="BL1642" s="35"/>
      <c r="BM1642" s="161"/>
      <c r="BN1642" s="161"/>
      <c r="BO1642" s="161"/>
      <c r="BP1642" s="161"/>
      <c r="BQ1642" s="161"/>
      <c r="BR1642" s="161"/>
      <c r="BT1642" s="161"/>
      <c r="BU1642" s="161"/>
    </row>
    <row r="1643" spans="49:73" ht="44.25" customHeight="1" x14ac:dyDescent="0.25">
      <c r="AW1643" s="35"/>
      <c r="AX1643" s="35"/>
      <c r="AY1643" s="35"/>
      <c r="AZ1643" s="35"/>
      <c r="BA1643" s="35"/>
      <c r="BB1643" s="35"/>
      <c r="BC1643" s="35"/>
      <c r="BD1643" s="35"/>
      <c r="BE1643" s="35"/>
      <c r="BF1643" s="35"/>
      <c r="BG1643" s="35"/>
      <c r="BH1643" s="35"/>
      <c r="BI1643" s="35"/>
      <c r="BJ1643" s="35"/>
      <c r="BK1643" s="35"/>
      <c r="BL1643" s="35"/>
      <c r="BM1643" s="161"/>
      <c r="BN1643" s="161"/>
      <c r="BO1643" s="161"/>
      <c r="BP1643" s="161"/>
      <c r="BQ1643" s="161"/>
      <c r="BR1643" s="161"/>
      <c r="BT1643" s="161"/>
      <c r="BU1643" s="161"/>
    </row>
    <row r="1644" spans="49:73" ht="44.25" customHeight="1" x14ac:dyDescent="0.25">
      <c r="AW1644" s="35"/>
      <c r="AX1644" s="35"/>
      <c r="AY1644" s="35"/>
      <c r="AZ1644" s="35"/>
      <c r="BA1644" s="35"/>
      <c r="BB1644" s="35"/>
      <c r="BC1644" s="35"/>
      <c r="BD1644" s="35"/>
      <c r="BE1644" s="35"/>
      <c r="BF1644" s="35"/>
      <c r="BG1644" s="35"/>
      <c r="BH1644" s="35"/>
      <c r="BI1644" s="35"/>
      <c r="BJ1644" s="35"/>
      <c r="BK1644" s="35"/>
      <c r="BL1644" s="35"/>
      <c r="BM1644" s="161"/>
      <c r="BN1644" s="161"/>
      <c r="BO1644" s="161"/>
      <c r="BP1644" s="161"/>
      <c r="BQ1644" s="161"/>
      <c r="BR1644" s="161"/>
      <c r="BT1644" s="161"/>
      <c r="BU1644" s="161"/>
    </row>
    <row r="1645" spans="49:73" ht="44.25" customHeight="1" x14ac:dyDescent="0.25">
      <c r="AW1645" s="35"/>
      <c r="AX1645" s="35"/>
      <c r="AY1645" s="35"/>
      <c r="AZ1645" s="35"/>
      <c r="BA1645" s="35"/>
      <c r="BB1645" s="35"/>
      <c r="BC1645" s="35"/>
      <c r="BD1645" s="35"/>
      <c r="BE1645" s="35"/>
      <c r="BF1645" s="35"/>
      <c r="BG1645" s="35"/>
      <c r="BH1645" s="35"/>
      <c r="BI1645" s="35"/>
      <c r="BJ1645" s="35"/>
      <c r="BK1645" s="35"/>
      <c r="BL1645" s="35"/>
      <c r="BM1645" s="161"/>
      <c r="BN1645" s="161"/>
      <c r="BO1645" s="161"/>
      <c r="BP1645" s="161"/>
      <c r="BQ1645" s="161"/>
      <c r="BR1645" s="161"/>
      <c r="BT1645" s="161"/>
      <c r="BU1645" s="161"/>
    </row>
    <row r="1646" spans="49:73" ht="44.25" customHeight="1" x14ac:dyDescent="0.25">
      <c r="AW1646" s="35"/>
      <c r="AX1646" s="35"/>
      <c r="AY1646" s="35"/>
      <c r="AZ1646" s="35"/>
      <c r="BA1646" s="35"/>
      <c r="BB1646" s="35"/>
      <c r="BC1646" s="35"/>
      <c r="BD1646" s="35"/>
      <c r="BE1646" s="35"/>
      <c r="BF1646" s="35"/>
      <c r="BG1646" s="35"/>
      <c r="BH1646" s="35"/>
      <c r="BI1646" s="35"/>
      <c r="BJ1646" s="35"/>
      <c r="BK1646" s="35"/>
      <c r="BL1646" s="35"/>
      <c r="BM1646" s="161"/>
      <c r="BN1646" s="161"/>
      <c r="BO1646" s="161"/>
      <c r="BP1646" s="161"/>
      <c r="BQ1646" s="161"/>
      <c r="BR1646" s="161"/>
      <c r="BT1646" s="161"/>
      <c r="BU1646" s="161"/>
    </row>
    <row r="1647" spans="49:73" ht="44.25" customHeight="1" x14ac:dyDescent="0.25">
      <c r="AW1647" s="35"/>
      <c r="AX1647" s="35"/>
      <c r="AY1647" s="35"/>
      <c r="AZ1647" s="35"/>
      <c r="BA1647" s="35"/>
      <c r="BB1647" s="35"/>
      <c r="BC1647" s="35"/>
      <c r="BD1647" s="35"/>
      <c r="BE1647" s="35"/>
      <c r="BF1647" s="35"/>
      <c r="BG1647" s="35"/>
      <c r="BH1647" s="35"/>
      <c r="BI1647" s="35"/>
      <c r="BJ1647" s="35"/>
      <c r="BK1647" s="35"/>
      <c r="BL1647" s="35"/>
      <c r="BM1647" s="161"/>
      <c r="BN1647" s="161"/>
      <c r="BO1647" s="161"/>
      <c r="BP1647" s="161"/>
      <c r="BQ1647" s="161"/>
      <c r="BR1647" s="161"/>
      <c r="BT1647" s="161"/>
      <c r="BU1647" s="161"/>
    </row>
    <row r="1648" spans="49:73" ht="44.25" customHeight="1" x14ac:dyDescent="0.25">
      <c r="AW1648" s="35"/>
      <c r="AX1648" s="35"/>
      <c r="AY1648" s="35"/>
      <c r="AZ1648" s="35"/>
      <c r="BA1648" s="35"/>
      <c r="BB1648" s="35"/>
      <c r="BC1648" s="35"/>
      <c r="BD1648" s="35"/>
      <c r="BE1648" s="35"/>
      <c r="BF1648" s="35"/>
      <c r="BG1648" s="35"/>
      <c r="BH1648" s="35"/>
      <c r="BI1648" s="35"/>
      <c r="BJ1648" s="35"/>
      <c r="BK1648" s="35"/>
      <c r="BL1648" s="35"/>
      <c r="BM1648" s="161"/>
      <c r="BN1648" s="161"/>
      <c r="BO1648" s="161"/>
      <c r="BP1648" s="161"/>
      <c r="BQ1648" s="161"/>
      <c r="BR1648" s="161"/>
      <c r="BT1648" s="161"/>
      <c r="BU1648" s="161"/>
    </row>
    <row r="1649" spans="49:73" ht="44.25" customHeight="1" x14ac:dyDescent="0.25">
      <c r="AW1649" s="35"/>
      <c r="AX1649" s="35"/>
      <c r="AY1649" s="35"/>
      <c r="AZ1649" s="35"/>
      <c r="BA1649" s="35"/>
      <c r="BB1649" s="35"/>
      <c r="BC1649" s="35"/>
      <c r="BD1649" s="35"/>
      <c r="BE1649" s="35"/>
      <c r="BF1649" s="35"/>
      <c r="BG1649" s="35"/>
      <c r="BH1649" s="35"/>
      <c r="BI1649" s="35"/>
      <c r="BJ1649" s="35"/>
      <c r="BK1649" s="35"/>
      <c r="BL1649" s="35"/>
      <c r="BM1649" s="161"/>
      <c r="BN1649" s="161"/>
      <c r="BO1649" s="161"/>
      <c r="BP1649" s="161"/>
      <c r="BQ1649" s="161"/>
      <c r="BR1649" s="161"/>
      <c r="BT1649" s="161"/>
      <c r="BU1649" s="161"/>
    </row>
    <row r="1650" spans="49:73" ht="44.25" customHeight="1" x14ac:dyDescent="0.25">
      <c r="AW1650" s="35"/>
      <c r="AX1650" s="35"/>
      <c r="AY1650" s="35"/>
      <c r="AZ1650" s="35"/>
      <c r="BA1650" s="35"/>
      <c r="BB1650" s="35"/>
      <c r="BC1650" s="35"/>
      <c r="BD1650" s="35"/>
      <c r="BE1650" s="35"/>
      <c r="BF1650" s="35"/>
      <c r="BG1650" s="35"/>
      <c r="BH1650" s="35"/>
      <c r="BI1650" s="35"/>
      <c r="BJ1650" s="35"/>
      <c r="BK1650" s="35"/>
      <c r="BL1650" s="35"/>
      <c r="BM1650" s="161"/>
      <c r="BN1650" s="161"/>
      <c r="BO1650" s="161"/>
      <c r="BP1650" s="161"/>
      <c r="BQ1650" s="161"/>
      <c r="BR1650" s="161"/>
      <c r="BT1650" s="161"/>
      <c r="BU1650" s="161"/>
    </row>
    <row r="1651" spans="49:73" ht="44.25" customHeight="1" x14ac:dyDescent="0.25">
      <c r="AW1651" s="35"/>
      <c r="AX1651" s="35"/>
      <c r="AY1651" s="35"/>
      <c r="AZ1651" s="35"/>
      <c r="BA1651" s="35"/>
      <c r="BB1651" s="35"/>
      <c r="BC1651" s="35"/>
      <c r="BD1651" s="35"/>
      <c r="BE1651" s="35"/>
      <c r="BF1651" s="35"/>
      <c r="BG1651" s="35"/>
      <c r="BH1651" s="35"/>
      <c r="BI1651" s="35"/>
      <c r="BJ1651" s="35"/>
      <c r="BK1651" s="35"/>
      <c r="BL1651" s="35"/>
      <c r="BM1651" s="161"/>
      <c r="BN1651" s="161"/>
      <c r="BO1651" s="161"/>
      <c r="BP1651" s="161"/>
      <c r="BQ1651" s="161"/>
      <c r="BR1651" s="161"/>
      <c r="BT1651" s="161"/>
      <c r="BU1651" s="161"/>
    </row>
    <row r="1652" spans="49:73" ht="44.25" customHeight="1" x14ac:dyDescent="0.25">
      <c r="AW1652" s="35"/>
      <c r="AX1652" s="35"/>
      <c r="AY1652" s="35"/>
      <c r="AZ1652" s="35"/>
      <c r="BA1652" s="35"/>
      <c r="BB1652" s="35"/>
      <c r="BC1652" s="35"/>
      <c r="BD1652" s="35"/>
      <c r="BE1652" s="35"/>
      <c r="BF1652" s="35"/>
      <c r="BG1652" s="35"/>
      <c r="BH1652" s="35"/>
      <c r="BI1652" s="35"/>
      <c r="BJ1652" s="35"/>
      <c r="BK1652" s="35"/>
      <c r="BL1652" s="35"/>
      <c r="BM1652" s="161"/>
      <c r="BN1652" s="161"/>
      <c r="BO1652" s="161"/>
      <c r="BP1652" s="161"/>
      <c r="BQ1652" s="161"/>
      <c r="BR1652" s="161"/>
      <c r="BT1652" s="161"/>
      <c r="BU1652" s="161"/>
    </row>
    <row r="1653" spans="49:73" ht="44.25" customHeight="1" x14ac:dyDescent="0.25">
      <c r="AW1653" s="35"/>
      <c r="AX1653" s="35"/>
      <c r="AY1653" s="35"/>
      <c r="AZ1653" s="35"/>
      <c r="BA1653" s="35"/>
      <c r="BB1653" s="35"/>
      <c r="BC1653" s="35"/>
      <c r="BD1653" s="35"/>
      <c r="BE1653" s="35"/>
      <c r="BF1653" s="35"/>
      <c r="BG1653" s="35"/>
      <c r="BH1653" s="35"/>
      <c r="BI1653" s="35"/>
      <c r="BJ1653" s="35"/>
      <c r="BK1653" s="35"/>
      <c r="BL1653" s="35"/>
      <c r="BM1653" s="161"/>
      <c r="BN1653" s="161"/>
      <c r="BO1653" s="161"/>
      <c r="BP1653" s="161"/>
      <c r="BQ1653" s="161"/>
      <c r="BR1653" s="161"/>
      <c r="BT1653" s="161"/>
      <c r="BU1653" s="161"/>
    </row>
    <row r="1654" spans="49:73" ht="44.25" customHeight="1" x14ac:dyDescent="0.25">
      <c r="AW1654" s="35"/>
      <c r="AX1654" s="35"/>
      <c r="AY1654" s="35"/>
      <c r="AZ1654" s="35"/>
      <c r="BA1654" s="35"/>
      <c r="BB1654" s="35"/>
      <c r="BC1654" s="35"/>
      <c r="BD1654" s="35"/>
      <c r="BE1654" s="35"/>
      <c r="BF1654" s="35"/>
      <c r="BG1654" s="35"/>
      <c r="BH1654" s="35"/>
      <c r="BI1654" s="35"/>
      <c r="BJ1654" s="35"/>
      <c r="BK1654" s="35"/>
      <c r="BL1654" s="35"/>
      <c r="BM1654" s="161"/>
      <c r="BN1654" s="161"/>
      <c r="BO1654" s="161"/>
      <c r="BP1654" s="161"/>
      <c r="BQ1654" s="161"/>
      <c r="BR1654" s="161"/>
      <c r="BT1654" s="161"/>
      <c r="BU1654" s="161"/>
    </row>
    <row r="1655" spans="49:73" ht="44.25" customHeight="1" x14ac:dyDescent="0.25">
      <c r="AW1655" s="35"/>
      <c r="AX1655" s="35"/>
      <c r="AY1655" s="35"/>
      <c r="AZ1655" s="35"/>
      <c r="BA1655" s="35"/>
      <c r="BB1655" s="35"/>
      <c r="BC1655" s="35"/>
      <c r="BD1655" s="35"/>
      <c r="BE1655" s="35"/>
      <c r="BF1655" s="35"/>
      <c r="BG1655" s="35"/>
      <c r="BH1655" s="35"/>
      <c r="BI1655" s="35"/>
      <c r="BJ1655" s="35"/>
      <c r="BK1655" s="35"/>
      <c r="BL1655" s="35"/>
      <c r="BM1655" s="161"/>
      <c r="BN1655" s="161"/>
      <c r="BO1655" s="161"/>
      <c r="BP1655" s="161"/>
      <c r="BQ1655" s="161"/>
      <c r="BR1655" s="161"/>
      <c r="BT1655" s="161"/>
      <c r="BU1655" s="161"/>
    </row>
    <row r="1656" spans="49:73" ht="44.25" customHeight="1" x14ac:dyDescent="0.25">
      <c r="AW1656" s="35"/>
      <c r="AX1656" s="35"/>
      <c r="AY1656" s="35"/>
      <c r="AZ1656" s="35"/>
      <c r="BA1656" s="35"/>
      <c r="BB1656" s="35"/>
      <c r="BC1656" s="35"/>
      <c r="BD1656" s="35"/>
      <c r="BE1656" s="35"/>
      <c r="BF1656" s="35"/>
      <c r="BG1656" s="35"/>
      <c r="BH1656" s="35"/>
      <c r="BI1656" s="35"/>
      <c r="BJ1656" s="35"/>
      <c r="BK1656" s="35"/>
      <c r="BL1656" s="35"/>
      <c r="BM1656" s="161"/>
      <c r="BN1656" s="161"/>
      <c r="BO1656" s="161"/>
      <c r="BP1656" s="161"/>
      <c r="BQ1656" s="161"/>
      <c r="BR1656" s="161"/>
      <c r="BT1656" s="161"/>
      <c r="BU1656" s="161"/>
    </row>
    <row r="1657" spans="49:73" ht="44.25" customHeight="1" x14ac:dyDescent="0.25">
      <c r="AW1657" s="35"/>
      <c r="AX1657" s="35"/>
      <c r="AY1657" s="35"/>
      <c r="AZ1657" s="35"/>
      <c r="BA1657" s="35"/>
      <c r="BB1657" s="35"/>
      <c r="BC1657" s="35"/>
      <c r="BD1657" s="35"/>
      <c r="BE1657" s="35"/>
      <c r="BF1657" s="35"/>
      <c r="BG1657" s="35"/>
      <c r="BH1657" s="35"/>
      <c r="BI1657" s="35"/>
      <c r="BJ1657" s="35"/>
      <c r="BK1657" s="35"/>
      <c r="BL1657" s="35"/>
      <c r="BM1657" s="161"/>
      <c r="BN1657" s="161"/>
      <c r="BO1657" s="161"/>
      <c r="BP1657" s="161"/>
      <c r="BQ1657" s="161"/>
      <c r="BR1657" s="161"/>
      <c r="BT1657" s="161"/>
      <c r="BU1657" s="161"/>
    </row>
    <row r="1658" spans="49:73" ht="44.25" customHeight="1" x14ac:dyDescent="0.25">
      <c r="AW1658" s="35"/>
      <c r="AX1658" s="35"/>
      <c r="AY1658" s="35"/>
      <c r="AZ1658" s="35"/>
      <c r="BA1658" s="35"/>
      <c r="BB1658" s="35"/>
      <c r="BC1658" s="35"/>
      <c r="BD1658" s="35"/>
      <c r="BE1658" s="35"/>
      <c r="BF1658" s="35"/>
      <c r="BG1658" s="35"/>
      <c r="BH1658" s="35"/>
      <c r="BI1658" s="35"/>
      <c r="BJ1658" s="35"/>
      <c r="BK1658" s="35"/>
      <c r="BL1658" s="35"/>
      <c r="BM1658" s="161"/>
      <c r="BN1658" s="161"/>
      <c r="BO1658" s="161"/>
      <c r="BP1658" s="161"/>
      <c r="BQ1658" s="161"/>
      <c r="BR1658" s="161"/>
      <c r="BT1658" s="161"/>
      <c r="BU1658" s="161"/>
    </row>
    <row r="1659" spans="49:73" ht="44.25" customHeight="1" x14ac:dyDescent="0.25">
      <c r="AW1659" s="35"/>
      <c r="AX1659" s="35"/>
      <c r="AY1659" s="35"/>
      <c r="AZ1659" s="35"/>
      <c r="BA1659" s="35"/>
      <c r="BB1659" s="35"/>
      <c r="BC1659" s="35"/>
      <c r="BD1659" s="35"/>
      <c r="BE1659" s="35"/>
      <c r="BF1659" s="35"/>
      <c r="BG1659" s="35"/>
      <c r="BH1659" s="35"/>
      <c r="BI1659" s="35"/>
      <c r="BJ1659" s="35"/>
      <c r="BK1659" s="35"/>
      <c r="BL1659" s="35"/>
      <c r="BM1659" s="161"/>
      <c r="BN1659" s="161"/>
      <c r="BO1659" s="161"/>
      <c r="BP1659" s="161"/>
      <c r="BQ1659" s="161"/>
      <c r="BR1659" s="161"/>
      <c r="BT1659" s="161"/>
      <c r="BU1659" s="161"/>
    </row>
    <row r="1660" spans="49:73" ht="44.25" customHeight="1" x14ac:dyDescent="0.25">
      <c r="AW1660" s="35"/>
      <c r="AX1660" s="35"/>
      <c r="AY1660" s="35"/>
      <c r="AZ1660" s="35"/>
      <c r="BA1660" s="35"/>
      <c r="BB1660" s="35"/>
      <c r="BC1660" s="35"/>
      <c r="BD1660" s="35"/>
      <c r="BE1660" s="35"/>
      <c r="BF1660" s="35"/>
      <c r="BG1660" s="35"/>
      <c r="BH1660" s="35"/>
      <c r="BI1660" s="35"/>
      <c r="BJ1660" s="35"/>
      <c r="BK1660" s="35"/>
      <c r="BL1660" s="35"/>
      <c r="BM1660" s="161"/>
      <c r="BN1660" s="161"/>
      <c r="BO1660" s="161"/>
      <c r="BP1660" s="161"/>
      <c r="BQ1660" s="161"/>
      <c r="BR1660" s="161"/>
      <c r="BT1660" s="161"/>
      <c r="BU1660" s="161"/>
    </row>
    <row r="1661" spans="49:73" ht="44.25" customHeight="1" x14ac:dyDescent="0.25">
      <c r="AW1661" s="35"/>
      <c r="AX1661" s="35"/>
      <c r="AY1661" s="35"/>
      <c r="AZ1661" s="35"/>
      <c r="BA1661" s="35"/>
      <c r="BB1661" s="35"/>
      <c r="BC1661" s="35"/>
      <c r="BD1661" s="35"/>
      <c r="BE1661" s="35"/>
      <c r="BF1661" s="35"/>
      <c r="BG1661" s="35"/>
      <c r="BH1661" s="35"/>
      <c r="BI1661" s="35"/>
      <c r="BJ1661" s="35"/>
      <c r="BK1661" s="35"/>
      <c r="BL1661" s="35"/>
      <c r="BM1661" s="161"/>
      <c r="BN1661" s="161"/>
      <c r="BO1661" s="161"/>
      <c r="BP1661" s="161"/>
      <c r="BQ1661" s="161"/>
      <c r="BR1661" s="161"/>
      <c r="BT1661" s="161"/>
      <c r="BU1661" s="161"/>
    </row>
    <row r="1662" spans="49:73" ht="44.25" customHeight="1" x14ac:dyDescent="0.25">
      <c r="AW1662" s="35"/>
      <c r="AX1662" s="35"/>
      <c r="AY1662" s="35"/>
      <c r="AZ1662" s="35"/>
      <c r="BA1662" s="35"/>
      <c r="BB1662" s="35"/>
      <c r="BC1662" s="35"/>
      <c r="BD1662" s="35"/>
      <c r="BE1662" s="35"/>
      <c r="BF1662" s="35"/>
      <c r="BG1662" s="35"/>
      <c r="BH1662" s="35"/>
      <c r="BI1662" s="35"/>
      <c r="BJ1662" s="35"/>
      <c r="BK1662" s="35"/>
      <c r="BL1662" s="35"/>
      <c r="BM1662" s="161"/>
      <c r="BN1662" s="161"/>
      <c r="BO1662" s="161"/>
      <c r="BP1662" s="161"/>
      <c r="BQ1662" s="161"/>
      <c r="BR1662" s="161"/>
      <c r="BT1662" s="161"/>
      <c r="BU1662" s="161"/>
    </row>
    <row r="1663" spans="49:73" ht="44.25" customHeight="1" x14ac:dyDescent="0.25">
      <c r="AW1663" s="35"/>
      <c r="AX1663" s="35"/>
      <c r="AY1663" s="35"/>
      <c r="AZ1663" s="35"/>
      <c r="BA1663" s="35"/>
      <c r="BB1663" s="35"/>
      <c r="BC1663" s="35"/>
      <c r="BD1663" s="35"/>
      <c r="BE1663" s="35"/>
      <c r="BF1663" s="35"/>
      <c r="BG1663" s="35"/>
      <c r="BH1663" s="35"/>
      <c r="BI1663" s="35"/>
      <c r="BJ1663" s="35"/>
      <c r="BK1663" s="35"/>
      <c r="BL1663" s="35"/>
      <c r="BM1663" s="161"/>
      <c r="BN1663" s="161"/>
      <c r="BO1663" s="161"/>
      <c r="BP1663" s="161"/>
      <c r="BQ1663" s="161"/>
      <c r="BR1663" s="161"/>
      <c r="BT1663" s="161"/>
      <c r="BU1663" s="161"/>
    </row>
    <row r="1664" spans="49:73" ht="44.25" customHeight="1" x14ac:dyDescent="0.25">
      <c r="AW1664" s="35"/>
      <c r="AX1664" s="35"/>
      <c r="AY1664" s="35"/>
      <c r="AZ1664" s="35"/>
      <c r="BA1664" s="35"/>
      <c r="BB1664" s="35"/>
      <c r="BC1664" s="35"/>
      <c r="BD1664" s="35"/>
      <c r="BE1664" s="35"/>
      <c r="BF1664" s="35"/>
      <c r="BG1664" s="35"/>
      <c r="BH1664" s="35"/>
      <c r="BI1664" s="35"/>
      <c r="BJ1664" s="35"/>
      <c r="BK1664" s="35"/>
      <c r="BL1664" s="35"/>
      <c r="BM1664" s="161"/>
      <c r="BN1664" s="161"/>
      <c r="BO1664" s="161"/>
      <c r="BP1664" s="161"/>
      <c r="BQ1664" s="161"/>
      <c r="BR1664" s="161"/>
      <c r="BT1664" s="161"/>
      <c r="BU1664" s="161"/>
    </row>
    <row r="1665" spans="49:73" ht="44.25" customHeight="1" x14ac:dyDescent="0.25">
      <c r="AW1665" s="35"/>
      <c r="AX1665" s="35"/>
      <c r="AY1665" s="35"/>
      <c r="AZ1665" s="35"/>
      <c r="BA1665" s="35"/>
      <c r="BB1665" s="35"/>
      <c r="BC1665" s="35"/>
      <c r="BD1665" s="35"/>
      <c r="BE1665" s="35"/>
      <c r="BF1665" s="35"/>
      <c r="BG1665" s="35"/>
      <c r="BH1665" s="35"/>
      <c r="BI1665" s="35"/>
      <c r="BJ1665" s="35"/>
      <c r="BK1665" s="35"/>
      <c r="BL1665" s="35"/>
      <c r="BM1665" s="161"/>
      <c r="BN1665" s="161"/>
      <c r="BO1665" s="161"/>
      <c r="BP1665" s="161"/>
      <c r="BQ1665" s="161"/>
      <c r="BR1665" s="161"/>
      <c r="BT1665" s="161"/>
      <c r="BU1665" s="161"/>
    </row>
    <row r="1666" spans="49:73" ht="44.25" customHeight="1" x14ac:dyDescent="0.25">
      <c r="AW1666" s="35"/>
      <c r="AX1666" s="35"/>
      <c r="AY1666" s="35"/>
      <c r="AZ1666" s="35"/>
      <c r="BA1666" s="35"/>
      <c r="BB1666" s="35"/>
      <c r="BC1666" s="35"/>
      <c r="BD1666" s="35"/>
      <c r="BE1666" s="35"/>
      <c r="BF1666" s="35"/>
      <c r="BG1666" s="35"/>
      <c r="BH1666" s="35"/>
      <c r="BI1666" s="35"/>
      <c r="BJ1666" s="35"/>
      <c r="BK1666" s="35"/>
      <c r="BL1666" s="35"/>
      <c r="BM1666" s="161"/>
      <c r="BN1666" s="161"/>
      <c r="BO1666" s="161"/>
      <c r="BP1666" s="161"/>
      <c r="BQ1666" s="161"/>
      <c r="BR1666" s="161"/>
      <c r="BT1666" s="161"/>
      <c r="BU1666" s="161"/>
    </row>
    <row r="1667" spans="49:73" ht="44.25" customHeight="1" x14ac:dyDescent="0.25">
      <c r="AW1667" s="35"/>
      <c r="AX1667" s="35"/>
      <c r="AY1667" s="35"/>
      <c r="AZ1667" s="35"/>
      <c r="BA1667" s="35"/>
      <c r="BB1667" s="35"/>
      <c r="BC1667" s="35"/>
      <c r="BD1667" s="35"/>
      <c r="BE1667" s="35"/>
      <c r="BF1667" s="35"/>
      <c r="BG1667" s="35"/>
      <c r="BH1667" s="35"/>
      <c r="BI1667" s="35"/>
      <c r="BJ1667" s="35"/>
      <c r="BK1667" s="35"/>
      <c r="BL1667" s="35"/>
      <c r="BM1667" s="161"/>
      <c r="BN1667" s="161"/>
      <c r="BO1667" s="161"/>
      <c r="BP1667" s="161"/>
      <c r="BQ1667" s="161"/>
      <c r="BR1667" s="161"/>
      <c r="BT1667" s="161"/>
      <c r="BU1667" s="161"/>
    </row>
    <row r="1668" spans="49:73" ht="44.25" customHeight="1" x14ac:dyDescent="0.25">
      <c r="AW1668" s="35"/>
      <c r="AX1668" s="35"/>
      <c r="AY1668" s="35"/>
      <c r="AZ1668" s="35"/>
      <c r="BA1668" s="35"/>
      <c r="BB1668" s="35"/>
      <c r="BC1668" s="35"/>
      <c r="BD1668" s="35"/>
      <c r="BE1668" s="35"/>
      <c r="BF1668" s="35"/>
      <c r="BG1668" s="35"/>
      <c r="BH1668" s="35"/>
      <c r="BI1668" s="35"/>
      <c r="BJ1668" s="35"/>
      <c r="BK1668" s="35"/>
      <c r="BL1668" s="35"/>
      <c r="BM1668" s="161"/>
      <c r="BN1668" s="161"/>
      <c r="BO1668" s="161"/>
      <c r="BP1668" s="161"/>
      <c r="BQ1668" s="161"/>
      <c r="BR1668" s="161"/>
      <c r="BT1668" s="161"/>
      <c r="BU1668" s="161"/>
    </row>
    <row r="1669" spans="49:73" ht="44.25" customHeight="1" x14ac:dyDescent="0.25">
      <c r="AW1669" s="35"/>
      <c r="AX1669" s="35"/>
      <c r="AY1669" s="35"/>
      <c r="AZ1669" s="35"/>
      <c r="BA1669" s="35"/>
      <c r="BB1669" s="35"/>
      <c r="BC1669" s="35"/>
      <c r="BD1669" s="35"/>
      <c r="BE1669" s="35"/>
      <c r="BF1669" s="35"/>
      <c r="BG1669" s="35"/>
      <c r="BH1669" s="35"/>
      <c r="BI1669" s="35"/>
      <c r="BJ1669" s="35"/>
      <c r="BK1669" s="35"/>
      <c r="BL1669" s="35"/>
      <c r="BM1669" s="161"/>
      <c r="BN1669" s="161"/>
      <c r="BO1669" s="161"/>
      <c r="BP1669" s="161"/>
      <c r="BQ1669" s="161"/>
      <c r="BR1669" s="161"/>
      <c r="BT1669" s="161"/>
      <c r="BU1669" s="161"/>
    </row>
    <row r="1670" spans="49:73" ht="44.25" customHeight="1" x14ac:dyDescent="0.25">
      <c r="AW1670" s="35"/>
      <c r="AX1670" s="35"/>
      <c r="AY1670" s="35"/>
      <c r="AZ1670" s="35"/>
      <c r="BA1670" s="35"/>
      <c r="BB1670" s="35"/>
      <c r="BC1670" s="35"/>
      <c r="BD1670" s="35"/>
      <c r="BE1670" s="35"/>
      <c r="BF1670" s="35"/>
      <c r="BG1670" s="35"/>
      <c r="BH1670" s="35"/>
      <c r="BI1670" s="35"/>
      <c r="BJ1670" s="35"/>
      <c r="BK1670" s="35"/>
      <c r="BL1670" s="35"/>
      <c r="BM1670" s="161"/>
      <c r="BN1670" s="161"/>
      <c r="BO1670" s="161"/>
      <c r="BP1670" s="161"/>
      <c r="BQ1670" s="161"/>
      <c r="BR1670" s="161"/>
      <c r="BT1670" s="161"/>
      <c r="BU1670" s="161"/>
    </row>
    <row r="1671" spans="49:73" ht="44.25" customHeight="1" x14ac:dyDescent="0.25">
      <c r="AW1671" s="35"/>
      <c r="AX1671" s="35"/>
      <c r="AY1671" s="35"/>
      <c r="AZ1671" s="35"/>
      <c r="BA1671" s="35"/>
      <c r="BB1671" s="35"/>
      <c r="BC1671" s="35"/>
      <c r="BD1671" s="35"/>
      <c r="BE1671" s="35"/>
      <c r="BF1671" s="35"/>
      <c r="BG1671" s="35"/>
      <c r="BH1671" s="35"/>
      <c r="BI1671" s="35"/>
      <c r="BJ1671" s="35"/>
      <c r="BK1671" s="35"/>
      <c r="BL1671" s="35"/>
      <c r="BM1671" s="161"/>
      <c r="BN1671" s="161"/>
      <c r="BO1671" s="161"/>
      <c r="BP1671" s="161"/>
      <c r="BQ1671" s="161"/>
      <c r="BR1671" s="161"/>
      <c r="BT1671" s="161"/>
      <c r="BU1671" s="161"/>
    </row>
    <row r="1672" spans="49:73" ht="44.25" customHeight="1" x14ac:dyDescent="0.25">
      <c r="AW1672" s="35"/>
      <c r="AX1672" s="35"/>
      <c r="AY1672" s="35"/>
      <c r="AZ1672" s="35"/>
      <c r="BA1672" s="35"/>
      <c r="BB1672" s="35"/>
      <c r="BC1672" s="35"/>
      <c r="BD1672" s="35"/>
      <c r="BE1672" s="35"/>
      <c r="BF1672" s="35"/>
      <c r="BG1672" s="35"/>
      <c r="BH1672" s="35"/>
      <c r="BI1672" s="35"/>
      <c r="BJ1672" s="35"/>
      <c r="BK1672" s="35"/>
      <c r="BL1672" s="35"/>
      <c r="BM1672" s="161"/>
      <c r="BN1672" s="161"/>
      <c r="BO1672" s="161"/>
      <c r="BP1672" s="161"/>
      <c r="BQ1672" s="161"/>
      <c r="BR1672" s="161"/>
      <c r="BT1672" s="161"/>
      <c r="BU1672" s="161"/>
    </row>
    <row r="1673" spans="49:73" ht="44.25" customHeight="1" x14ac:dyDescent="0.25">
      <c r="AW1673" s="35"/>
      <c r="AX1673" s="35"/>
      <c r="AY1673" s="35"/>
      <c r="AZ1673" s="35"/>
      <c r="BA1673" s="35"/>
      <c r="BB1673" s="35"/>
      <c r="BC1673" s="35"/>
      <c r="BD1673" s="35"/>
      <c r="BE1673" s="35"/>
      <c r="BF1673" s="35"/>
      <c r="BG1673" s="35"/>
      <c r="BH1673" s="35"/>
      <c r="BI1673" s="35"/>
      <c r="BJ1673" s="35"/>
      <c r="BK1673" s="35"/>
      <c r="BL1673" s="35"/>
      <c r="BM1673" s="161"/>
      <c r="BN1673" s="161"/>
      <c r="BO1673" s="161"/>
      <c r="BP1673" s="161"/>
      <c r="BQ1673" s="161"/>
      <c r="BR1673" s="161"/>
      <c r="BT1673" s="161"/>
      <c r="BU1673" s="161"/>
    </row>
    <row r="1674" spans="49:73" ht="44.25" customHeight="1" x14ac:dyDescent="0.25">
      <c r="AW1674" s="35"/>
      <c r="AX1674" s="35"/>
      <c r="AY1674" s="35"/>
      <c r="AZ1674" s="35"/>
      <c r="BA1674" s="35"/>
      <c r="BB1674" s="35"/>
      <c r="BC1674" s="35"/>
      <c r="BD1674" s="35"/>
      <c r="BE1674" s="35"/>
      <c r="BF1674" s="35"/>
      <c r="BG1674" s="35"/>
      <c r="BH1674" s="35"/>
      <c r="BI1674" s="35"/>
      <c r="BJ1674" s="35"/>
      <c r="BK1674" s="35"/>
      <c r="BL1674" s="35"/>
      <c r="BM1674" s="161"/>
      <c r="BN1674" s="161"/>
      <c r="BO1674" s="161"/>
      <c r="BP1674" s="161"/>
      <c r="BQ1674" s="161"/>
      <c r="BR1674" s="161"/>
      <c r="BT1674" s="161"/>
      <c r="BU1674" s="161"/>
    </row>
    <row r="1675" spans="49:73" ht="44.25" customHeight="1" x14ac:dyDescent="0.25">
      <c r="AW1675" s="35"/>
      <c r="AX1675" s="35"/>
      <c r="AY1675" s="35"/>
      <c r="AZ1675" s="35"/>
      <c r="BA1675" s="35"/>
      <c r="BB1675" s="35"/>
      <c r="BC1675" s="35"/>
      <c r="BD1675" s="35"/>
      <c r="BE1675" s="35"/>
      <c r="BF1675" s="35"/>
      <c r="BG1675" s="35"/>
      <c r="BH1675" s="35"/>
      <c r="BI1675" s="35"/>
      <c r="BJ1675" s="35"/>
      <c r="BK1675" s="35"/>
      <c r="BL1675" s="35"/>
      <c r="BM1675" s="161"/>
      <c r="BN1675" s="161"/>
      <c r="BO1675" s="161"/>
      <c r="BP1675" s="161"/>
      <c r="BQ1675" s="161"/>
      <c r="BR1675" s="161"/>
      <c r="BT1675" s="161"/>
      <c r="BU1675" s="161"/>
    </row>
    <row r="1676" spans="49:73" ht="44.25" customHeight="1" x14ac:dyDescent="0.25">
      <c r="AW1676" s="35"/>
      <c r="AX1676" s="35"/>
      <c r="AY1676" s="35"/>
      <c r="AZ1676" s="35"/>
      <c r="BA1676" s="35"/>
      <c r="BB1676" s="35"/>
      <c r="BC1676" s="35"/>
      <c r="BD1676" s="35"/>
      <c r="BE1676" s="35"/>
      <c r="BF1676" s="35"/>
      <c r="BG1676" s="35"/>
      <c r="BH1676" s="35"/>
      <c r="BI1676" s="35"/>
      <c r="BJ1676" s="35"/>
      <c r="BK1676" s="35"/>
      <c r="BL1676" s="35"/>
      <c r="BM1676" s="161"/>
      <c r="BN1676" s="161"/>
      <c r="BO1676" s="161"/>
      <c r="BP1676" s="161"/>
      <c r="BQ1676" s="161"/>
      <c r="BR1676" s="161"/>
      <c r="BT1676" s="161"/>
      <c r="BU1676" s="161"/>
    </row>
    <row r="1677" spans="49:73" ht="44.25" customHeight="1" x14ac:dyDescent="0.25">
      <c r="AW1677" s="35"/>
      <c r="AX1677" s="35"/>
      <c r="AY1677" s="35"/>
      <c r="AZ1677" s="35"/>
      <c r="BA1677" s="35"/>
      <c r="BB1677" s="35"/>
      <c r="BC1677" s="35"/>
      <c r="BD1677" s="35"/>
      <c r="BE1677" s="35"/>
      <c r="BF1677" s="35"/>
      <c r="BG1677" s="35"/>
      <c r="BH1677" s="35"/>
      <c r="BI1677" s="35"/>
      <c r="BJ1677" s="35"/>
      <c r="BK1677" s="35"/>
      <c r="BL1677" s="35"/>
      <c r="BM1677" s="161"/>
      <c r="BN1677" s="161"/>
      <c r="BO1677" s="161"/>
      <c r="BP1677" s="161"/>
      <c r="BQ1677" s="161"/>
      <c r="BR1677" s="161"/>
      <c r="BT1677" s="161"/>
      <c r="BU1677" s="161"/>
    </row>
    <row r="1678" spans="49:73" ht="44.25" customHeight="1" x14ac:dyDescent="0.25">
      <c r="AW1678" s="35"/>
      <c r="AX1678" s="35"/>
      <c r="AY1678" s="35"/>
      <c r="AZ1678" s="35"/>
      <c r="BA1678" s="35"/>
      <c r="BB1678" s="35"/>
      <c r="BC1678" s="35"/>
      <c r="BD1678" s="35"/>
      <c r="BE1678" s="35"/>
      <c r="BF1678" s="35"/>
      <c r="BG1678" s="35"/>
      <c r="BH1678" s="35"/>
      <c r="BI1678" s="35"/>
      <c r="BJ1678" s="35"/>
      <c r="BK1678" s="35"/>
      <c r="BL1678" s="35"/>
      <c r="BM1678" s="161"/>
      <c r="BN1678" s="161"/>
      <c r="BO1678" s="161"/>
      <c r="BP1678" s="161"/>
      <c r="BQ1678" s="161"/>
      <c r="BR1678" s="161"/>
      <c r="BT1678" s="161"/>
      <c r="BU1678" s="161"/>
    </row>
    <row r="1679" spans="49:73" ht="44.25" customHeight="1" x14ac:dyDescent="0.25">
      <c r="AW1679" s="35"/>
      <c r="AX1679" s="35"/>
      <c r="AY1679" s="35"/>
      <c r="AZ1679" s="35"/>
      <c r="BA1679" s="35"/>
      <c r="BB1679" s="35"/>
      <c r="BC1679" s="35"/>
      <c r="BD1679" s="35"/>
      <c r="BE1679" s="35"/>
      <c r="BF1679" s="35"/>
      <c r="BG1679" s="35"/>
      <c r="BH1679" s="35"/>
      <c r="BI1679" s="35"/>
      <c r="BJ1679" s="35"/>
      <c r="BK1679" s="35"/>
      <c r="BL1679" s="35"/>
      <c r="BM1679" s="161"/>
      <c r="BN1679" s="161"/>
      <c r="BO1679" s="161"/>
      <c r="BP1679" s="161"/>
      <c r="BQ1679" s="161"/>
      <c r="BR1679" s="161"/>
      <c r="BT1679" s="161"/>
      <c r="BU1679" s="161"/>
    </row>
    <row r="1680" spans="49:73" ht="44.25" customHeight="1" x14ac:dyDescent="0.25">
      <c r="AW1680" s="35"/>
      <c r="AX1680" s="35"/>
      <c r="AY1680" s="35"/>
      <c r="AZ1680" s="35"/>
      <c r="BA1680" s="35"/>
      <c r="BB1680" s="35"/>
      <c r="BC1680" s="35"/>
      <c r="BD1680" s="35"/>
      <c r="BE1680" s="35"/>
      <c r="BF1680" s="35"/>
      <c r="BG1680" s="35"/>
      <c r="BH1680" s="35"/>
      <c r="BI1680" s="35"/>
      <c r="BJ1680" s="35"/>
      <c r="BK1680" s="35"/>
      <c r="BL1680" s="35"/>
      <c r="BM1680" s="161"/>
      <c r="BN1680" s="161"/>
      <c r="BO1680" s="161"/>
      <c r="BP1680" s="161"/>
      <c r="BQ1680" s="161"/>
      <c r="BR1680" s="161"/>
      <c r="BT1680" s="161"/>
      <c r="BU1680" s="161"/>
    </row>
    <row r="1681" spans="49:73" ht="44.25" customHeight="1" x14ac:dyDescent="0.25">
      <c r="AW1681" s="35"/>
      <c r="AX1681" s="35"/>
      <c r="AY1681" s="35"/>
      <c r="AZ1681" s="35"/>
      <c r="BA1681" s="35"/>
      <c r="BB1681" s="35"/>
      <c r="BC1681" s="35"/>
      <c r="BD1681" s="35"/>
      <c r="BE1681" s="35"/>
      <c r="BF1681" s="35"/>
      <c r="BG1681" s="35"/>
      <c r="BH1681" s="35"/>
      <c r="BI1681" s="35"/>
      <c r="BJ1681" s="35"/>
      <c r="BK1681" s="35"/>
      <c r="BL1681" s="35"/>
      <c r="BM1681" s="161"/>
      <c r="BN1681" s="161"/>
      <c r="BO1681" s="161"/>
      <c r="BP1681" s="161"/>
      <c r="BQ1681" s="161"/>
      <c r="BR1681" s="161"/>
      <c r="BT1681" s="161"/>
      <c r="BU1681" s="161"/>
    </row>
    <row r="1682" spans="49:73" ht="44.25" customHeight="1" x14ac:dyDescent="0.25">
      <c r="AW1682" s="35"/>
      <c r="AX1682" s="35"/>
      <c r="AY1682" s="35"/>
      <c r="AZ1682" s="35"/>
      <c r="BA1682" s="35"/>
      <c r="BB1682" s="35"/>
      <c r="BC1682" s="35"/>
      <c r="BD1682" s="35"/>
      <c r="BE1682" s="35"/>
      <c r="BF1682" s="35"/>
      <c r="BG1682" s="35"/>
      <c r="BH1682" s="35"/>
      <c r="BI1682" s="35"/>
      <c r="BJ1682" s="35"/>
      <c r="BK1682" s="35"/>
      <c r="BL1682" s="35"/>
      <c r="BM1682" s="161"/>
      <c r="BN1682" s="161"/>
      <c r="BO1682" s="161"/>
      <c r="BP1682" s="161"/>
      <c r="BQ1682" s="161"/>
      <c r="BR1682" s="161"/>
      <c r="BT1682" s="161"/>
      <c r="BU1682" s="161"/>
    </row>
    <row r="1683" spans="49:73" ht="44.25" customHeight="1" x14ac:dyDescent="0.25">
      <c r="AW1683" s="35"/>
      <c r="AX1683" s="35"/>
      <c r="AY1683" s="35"/>
      <c r="AZ1683" s="35"/>
      <c r="BA1683" s="35"/>
      <c r="BB1683" s="35"/>
      <c r="BC1683" s="35"/>
      <c r="BD1683" s="35"/>
      <c r="BE1683" s="35"/>
      <c r="BF1683" s="35"/>
      <c r="BG1683" s="35"/>
      <c r="BH1683" s="35"/>
      <c r="BI1683" s="35"/>
      <c r="BJ1683" s="35"/>
      <c r="BK1683" s="35"/>
      <c r="BL1683" s="35"/>
      <c r="BM1683" s="161"/>
      <c r="BN1683" s="161"/>
      <c r="BO1683" s="161"/>
      <c r="BP1683" s="161"/>
      <c r="BQ1683" s="161"/>
      <c r="BR1683" s="161"/>
      <c r="BT1683" s="161"/>
      <c r="BU1683" s="161"/>
    </row>
    <row r="1684" spans="49:73" ht="44.25" customHeight="1" x14ac:dyDescent="0.25">
      <c r="AW1684" s="35"/>
      <c r="AX1684" s="35"/>
      <c r="AY1684" s="35"/>
      <c r="AZ1684" s="35"/>
      <c r="BA1684" s="35"/>
      <c r="BB1684" s="35"/>
      <c r="BC1684" s="35"/>
      <c r="BD1684" s="35"/>
      <c r="BE1684" s="35"/>
      <c r="BF1684" s="35"/>
      <c r="BG1684" s="35"/>
      <c r="BH1684" s="35"/>
      <c r="BI1684" s="35"/>
      <c r="BJ1684" s="35"/>
      <c r="BK1684" s="35"/>
      <c r="BL1684" s="35"/>
      <c r="BM1684" s="161"/>
      <c r="BN1684" s="161"/>
      <c r="BO1684" s="161"/>
      <c r="BP1684" s="161"/>
      <c r="BQ1684" s="161"/>
      <c r="BR1684" s="161"/>
      <c r="BT1684" s="161"/>
      <c r="BU1684" s="161"/>
    </row>
    <row r="1685" spans="49:73" ht="44.25" customHeight="1" x14ac:dyDescent="0.25">
      <c r="AW1685" s="35"/>
      <c r="AX1685" s="35"/>
      <c r="AY1685" s="35"/>
      <c r="AZ1685" s="35"/>
      <c r="BA1685" s="35"/>
      <c r="BB1685" s="35"/>
      <c r="BC1685" s="35"/>
      <c r="BD1685" s="35"/>
      <c r="BE1685" s="35"/>
      <c r="BF1685" s="35"/>
      <c r="BG1685" s="35"/>
      <c r="BH1685" s="35"/>
      <c r="BI1685" s="35"/>
      <c r="BJ1685" s="35"/>
      <c r="BK1685" s="35"/>
      <c r="BL1685" s="35"/>
      <c r="BM1685" s="161"/>
      <c r="BN1685" s="161"/>
      <c r="BO1685" s="161"/>
      <c r="BP1685" s="161"/>
      <c r="BQ1685" s="161"/>
      <c r="BR1685" s="161"/>
      <c r="BT1685" s="161"/>
      <c r="BU1685" s="161"/>
    </row>
    <row r="1686" spans="49:73" ht="44.25" customHeight="1" x14ac:dyDescent="0.25">
      <c r="AW1686" s="35"/>
      <c r="AX1686" s="35"/>
      <c r="AY1686" s="35"/>
      <c r="AZ1686" s="35"/>
      <c r="BA1686" s="35"/>
      <c r="BB1686" s="35"/>
      <c r="BC1686" s="35"/>
      <c r="BD1686" s="35"/>
      <c r="BE1686" s="35"/>
      <c r="BF1686" s="35"/>
      <c r="BG1686" s="35"/>
      <c r="BH1686" s="35"/>
      <c r="BI1686" s="35"/>
      <c r="BJ1686" s="35"/>
      <c r="BK1686" s="35"/>
      <c r="BL1686" s="35"/>
      <c r="BM1686" s="161"/>
      <c r="BN1686" s="161"/>
      <c r="BO1686" s="161"/>
      <c r="BP1686" s="161"/>
      <c r="BQ1686" s="161"/>
      <c r="BR1686" s="161"/>
      <c r="BT1686" s="161"/>
      <c r="BU1686" s="161"/>
    </row>
    <row r="1687" spans="49:73" ht="44.25" customHeight="1" x14ac:dyDescent="0.25">
      <c r="AW1687" s="35"/>
      <c r="AX1687" s="35"/>
      <c r="AY1687" s="35"/>
      <c r="AZ1687" s="35"/>
      <c r="BA1687" s="35"/>
      <c r="BB1687" s="35"/>
      <c r="BC1687" s="35"/>
      <c r="BD1687" s="35"/>
      <c r="BE1687" s="35"/>
      <c r="BF1687" s="35"/>
      <c r="BG1687" s="35"/>
      <c r="BH1687" s="35"/>
      <c r="BI1687" s="35"/>
      <c r="BJ1687" s="35"/>
      <c r="BK1687" s="35"/>
      <c r="BL1687" s="35"/>
      <c r="BM1687" s="161"/>
      <c r="BN1687" s="161"/>
      <c r="BO1687" s="161"/>
      <c r="BP1687" s="161"/>
      <c r="BQ1687" s="161"/>
      <c r="BR1687" s="161"/>
      <c r="BT1687" s="161"/>
      <c r="BU1687" s="161"/>
    </row>
    <row r="1688" spans="49:73" ht="44.25" customHeight="1" x14ac:dyDescent="0.25">
      <c r="AW1688" s="35"/>
      <c r="AX1688" s="35"/>
      <c r="AY1688" s="35"/>
      <c r="AZ1688" s="35"/>
      <c r="BA1688" s="35"/>
      <c r="BB1688" s="35"/>
      <c r="BC1688" s="35"/>
      <c r="BD1688" s="35"/>
      <c r="BE1688" s="35"/>
      <c r="BF1688" s="35"/>
      <c r="BG1688" s="35"/>
      <c r="BH1688" s="35"/>
      <c r="BI1688" s="35"/>
      <c r="BJ1688" s="35"/>
      <c r="BK1688" s="35"/>
      <c r="BL1688" s="35"/>
      <c r="BM1688" s="161"/>
      <c r="BN1688" s="161"/>
      <c r="BO1688" s="161"/>
      <c r="BP1688" s="161"/>
      <c r="BQ1688" s="161"/>
      <c r="BR1688" s="161"/>
      <c r="BT1688" s="161"/>
      <c r="BU1688" s="161"/>
    </row>
    <row r="1689" spans="49:73" ht="44.25" customHeight="1" x14ac:dyDescent="0.25">
      <c r="AW1689" s="35"/>
      <c r="AX1689" s="35"/>
      <c r="AY1689" s="35"/>
      <c r="AZ1689" s="35"/>
      <c r="BA1689" s="35"/>
      <c r="BB1689" s="35"/>
      <c r="BC1689" s="35"/>
      <c r="BD1689" s="35"/>
      <c r="BE1689" s="35"/>
      <c r="BF1689" s="35"/>
      <c r="BG1689" s="35"/>
      <c r="BH1689" s="35"/>
      <c r="BI1689" s="35"/>
      <c r="BJ1689" s="35"/>
      <c r="BK1689" s="35"/>
      <c r="BL1689" s="35"/>
      <c r="BM1689" s="161"/>
      <c r="BN1689" s="161"/>
      <c r="BO1689" s="161"/>
      <c r="BP1689" s="161"/>
      <c r="BQ1689" s="161"/>
      <c r="BR1689" s="161"/>
      <c r="BT1689" s="161"/>
      <c r="BU1689" s="161"/>
    </row>
    <row r="1690" spans="49:73" ht="44.25" customHeight="1" x14ac:dyDescent="0.25">
      <c r="AW1690" s="35"/>
      <c r="AX1690" s="35"/>
      <c r="AY1690" s="35"/>
      <c r="AZ1690" s="35"/>
      <c r="BA1690" s="35"/>
      <c r="BB1690" s="35"/>
      <c r="BC1690" s="35"/>
      <c r="BD1690" s="35"/>
      <c r="BE1690" s="35"/>
      <c r="BF1690" s="35"/>
      <c r="BG1690" s="35"/>
      <c r="BH1690" s="35"/>
      <c r="BI1690" s="35"/>
      <c r="BJ1690" s="35"/>
      <c r="BK1690" s="35"/>
      <c r="BL1690" s="35"/>
      <c r="BM1690" s="161"/>
      <c r="BN1690" s="161"/>
      <c r="BO1690" s="161"/>
      <c r="BP1690" s="161"/>
      <c r="BQ1690" s="161"/>
      <c r="BR1690" s="161"/>
      <c r="BT1690" s="161"/>
      <c r="BU1690" s="161"/>
    </row>
    <row r="1691" spans="49:73" ht="44.25" customHeight="1" x14ac:dyDescent="0.25">
      <c r="AW1691" s="35"/>
      <c r="AX1691" s="35"/>
      <c r="AY1691" s="35"/>
      <c r="AZ1691" s="35"/>
      <c r="BA1691" s="35"/>
      <c r="BB1691" s="35"/>
      <c r="BC1691" s="35"/>
      <c r="BD1691" s="35"/>
      <c r="BE1691" s="35"/>
      <c r="BF1691" s="35"/>
      <c r="BG1691" s="35"/>
      <c r="BH1691" s="35"/>
      <c r="BI1691" s="35"/>
      <c r="BJ1691" s="35"/>
      <c r="BK1691" s="35"/>
      <c r="BL1691" s="35"/>
      <c r="BM1691" s="161"/>
      <c r="BN1691" s="161"/>
      <c r="BO1691" s="161"/>
      <c r="BP1691" s="161"/>
      <c r="BQ1691" s="161"/>
      <c r="BR1691" s="161"/>
      <c r="BT1691" s="161"/>
      <c r="BU1691" s="161"/>
    </row>
    <row r="1692" spans="49:73" ht="44.25" customHeight="1" x14ac:dyDescent="0.25">
      <c r="AW1692" s="35"/>
      <c r="AX1692" s="35"/>
      <c r="AY1692" s="35"/>
      <c r="AZ1692" s="35"/>
      <c r="BA1692" s="35"/>
      <c r="BB1692" s="35"/>
      <c r="BC1692" s="35"/>
      <c r="BD1692" s="35"/>
      <c r="BE1692" s="35"/>
      <c r="BF1692" s="35"/>
      <c r="BG1692" s="35"/>
      <c r="BH1692" s="35"/>
      <c r="BI1692" s="35"/>
      <c r="BJ1692" s="35"/>
      <c r="BK1692" s="35"/>
      <c r="BL1692" s="35"/>
      <c r="BM1692" s="161"/>
      <c r="BN1692" s="161"/>
      <c r="BO1692" s="161"/>
      <c r="BP1692" s="161"/>
      <c r="BQ1692" s="161"/>
      <c r="BR1692" s="161"/>
      <c r="BT1692" s="161"/>
      <c r="BU1692" s="161"/>
    </row>
    <row r="1693" spans="49:73" ht="44.25" customHeight="1" x14ac:dyDescent="0.25">
      <c r="AW1693" s="35"/>
      <c r="AX1693" s="35"/>
      <c r="AY1693" s="35"/>
      <c r="AZ1693" s="35"/>
      <c r="BA1693" s="35"/>
      <c r="BB1693" s="35"/>
      <c r="BC1693" s="35"/>
      <c r="BD1693" s="35"/>
      <c r="BE1693" s="35"/>
      <c r="BF1693" s="35"/>
      <c r="BG1693" s="35"/>
      <c r="BH1693" s="35"/>
      <c r="BI1693" s="35"/>
      <c r="BJ1693" s="35"/>
      <c r="BK1693" s="35"/>
      <c r="BL1693" s="35"/>
      <c r="BM1693" s="161"/>
      <c r="BN1693" s="161"/>
      <c r="BO1693" s="161"/>
      <c r="BP1693" s="161"/>
      <c r="BQ1693" s="161"/>
      <c r="BR1693" s="161"/>
      <c r="BT1693" s="161"/>
      <c r="BU1693" s="161"/>
    </row>
    <row r="1694" spans="49:73" ht="44.25" customHeight="1" x14ac:dyDescent="0.25">
      <c r="AW1694" s="35"/>
      <c r="AX1694" s="35"/>
      <c r="AY1694" s="35"/>
      <c r="AZ1694" s="35"/>
      <c r="BA1694" s="35"/>
      <c r="BB1694" s="35"/>
      <c r="BC1694" s="35"/>
      <c r="BD1694" s="35"/>
      <c r="BE1694" s="35"/>
      <c r="BF1694" s="35"/>
      <c r="BG1694" s="35"/>
      <c r="BH1694" s="35"/>
      <c r="BI1694" s="35"/>
      <c r="BJ1694" s="35"/>
      <c r="BK1694" s="35"/>
      <c r="BL1694" s="35"/>
      <c r="BM1694" s="161"/>
      <c r="BN1694" s="161"/>
      <c r="BO1694" s="161"/>
      <c r="BP1694" s="161"/>
      <c r="BQ1694" s="161"/>
      <c r="BR1694" s="161"/>
      <c r="BT1694" s="161"/>
      <c r="BU1694" s="161"/>
    </row>
    <row r="1695" spans="49:73" ht="44.25" customHeight="1" x14ac:dyDescent="0.25">
      <c r="AW1695" s="35"/>
      <c r="AX1695" s="35"/>
      <c r="AY1695" s="35"/>
      <c r="AZ1695" s="35"/>
      <c r="BA1695" s="35"/>
      <c r="BB1695" s="35"/>
      <c r="BC1695" s="35"/>
      <c r="BD1695" s="35"/>
      <c r="BE1695" s="35"/>
      <c r="BF1695" s="35"/>
      <c r="BG1695" s="35"/>
      <c r="BH1695" s="35"/>
      <c r="BI1695" s="35"/>
      <c r="BJ1695" s="35"/>
      <c r="BK1695" s="35"/>
      <c r="BL1695" s="35"/>
      <c r="BM1695" s="161"/>
      <c r="BN1695" s="161"/>
      <c r="BO1695" s="161"/>
      <c r="BP1695" s="161"/>
      <c r="BQ1695" s="161"/>
      <c r="BR1695" s="161"/>
      <c r="BT1695" s="161"/>
      <c r="BU1695" s="161"/>
    </row>
    <row r="1696" spans="49:73" ht="44.25" customHeight="1" x14ac:dyDescent="0.25">
      <c r="AW1696" s="35"/>
      <c r="AX1696" s="35"/>
      <c r="AY1696" s="35"/>
      <c r="AZ1696" s="35"/>
      <c r="BA1696" s="35"/>
      <c r="BB1696" s="35"/>
      <c r="BC1696" s="35"/>
      <c r="BD1696" s="35"/>
      <c r="BE1696" s="35"/>
      <c r="BF1696" s="35"/>
      <c r="BG1696" s="35"/>
      <c r="BH1696" s="35"/>
      <c r="BI1696" s="35"/>
      <c r="BJ1696" s="35"/>
      <c r="BK1696" s="35"/>
      <c r="BL1696" s="35"/>
      <c r="BM1696" s="161"/>
      <c r="BN1696" s="161"/>
      <c r="BO1696" s="161"/>
      <c r="BP1696" s="161"/>
      <c r="BQ1696" s="161"/>
      <c r="BR1696" s="161"/>
      <c r="BT1696" s="161"/>
      <c r="BU1696" s="161"/>
    </row>
    <row r="1697" spans="49:73" ht="44.25" customHeight="1" x14ac:dyDescent="0.25">
      <c r="AW1697" s="35"/>
      <c r="AX1697" s="35"/>
      <c r="AY1697" s="35"/>
      <c r="AZ1697" s="35"/>
      <c r="BA1697" s="35"/>
      <c r="BB1697" s="35"/>
      <c r="BC1697" s="35"/>
      <c r="BD1697" s="35"/>
      <c r="BE1697" s="35"/>
      <c r="BF1697" s="35"/>
      <c r="BG1697" s="35"/>
      <c r="BH1697" s="35"/>
      <c r="BI1697" s="35"/>
      <c r="BJ1697" s="35"/>
      <c r="BK1697" s="35"/>
      <c r="BL1697" s="35"/>
      <c r="BM1697" s="161"/>
      <c r="BN1697" s="161"/>
      <c r="BO1697" s="161"/>
      <c r="BP1697" s="161"/>
      <c r="BQ1697" s="161"/>
      <c r="BR1697" s="161"/>
      <c r="BT1697" s="161"/>
      <c r="BU1697" s="161"/>
    </row>
    <row r="1698" spans="49:73" ht="44.25" customHeight="1" x14ac:dyDescent="0.25">
      <c r="AW1698" s="35"/>
      <c r="AX1698" s="35"/>
      <c r="AY1698" s="35"/>
      <c r="AZ1698" s="35"/>
      <c r="BA1698" s="35"/>
      <c r="BB1698" s="35"/>
      <c r="BC1698" s="35"/>
      <c r="BD1698" s="35"/>
      <c r="BE1698" s="35"/>
      <c r="BF1698" s="35"/>
      <c r="BG1698" s="35"/>
      <c r="BH1698" s="35"/>
      <c r="BI1698" s="35"/>
      <c r="BJ1698" s="35"/>
      <c r="BK1698" s="35"/>
      <c r="BL1698" s="35"/>
      <c r="BM1698" s="161"/>
      <c r="BN1698" s="161"/>
      <c r="BO1698" s="161"/>
      <c r="BP1698" s="161"/>
      <c r="BQ1698" s="161"/>
      <c r="BR1698" s="161"/>
      <c r="BT1698" s="161"/>
      <c r="BU1698" s="161"/>
    </row>
    <row r="1699" spans="49:73" ht="44.25" customHeight="1" x14ac:dyDescent="0.25">
      <c r="AW1699" s="35"/>
      <c r="AX1699" s="35"/>
      <c r="AY1699" s="35"/>
      <c r="AZ1699" s="35"/>
      <c r="BA1699" s="35"/>
      <c r="BB1699" s="35"/>
      <c r="BC1699" s="35"/>
      <c r="BD1699" s="35"/>
      <c r="BE1699" s="35"/>
      <c r="BF1699" s="35"/>
      <c r="BG1699" s="35"/>
      <c r="BH1699" s="35"/>
      <c r="BI1699" s="35"/>
      <c r="BJ1699" s="35"/>
      <c r="BK1699" s="35"/>
      <c r="BL1699" s="35"/>
      <c r="BM1699" s="161"/>
      <c r="BN1699" s="161"/>
      <c r="BO1699" s="161"/>
      <c r="BP1699" s="161"/>
      <c r="BQ1699" s="161"/>
      <c r="BR1699" s="161"/>
      <c r="BT1699" s="161"/>
      <c r="BU1699" s="161"/>
    </row>
    <row r="1700" spans="49:73" ht="44.25" customHeight="1" x14ac:dyDescent="0.25">
      <c r="AW1700" s="35"/>
      <c r="AX1700" s="35"/>
      <c r="AY1700" s="35"/>
      <c r="AZ1700" s="35"/>
      <c r="BA1700" s="35"/>
      <c r="BB1700" s="35"/>
      <c r="BC1700" s="35"/>
      <c r="BD1700" s="35"/>
      <c r="BE1700" s="35"/>
      <c r="BF1700" s="35"/>
      <c r="BG1700" s="35"/>
      <c r="BH1700" s="35"/>
      <c r="BI1700" s="35"/>
      <c r="BJ1700" s="35"/>
      <c r="BK1700" s="35"/>
      <c r="BL1700" s="35"/>
      <c r="BM1700" s="161"/>
      <c r="BN1700" s="161"/>
      <c r="BO1700" s="161"/>
      <c r="BP1700" s="161"/>
      <c r="BQ1700" s="161"/>
      <c r="BR1700" s="161"/>
      <c r="BT1700" s="161"/>
      <c r="BU1700" s="161"/>
    </row>
    <row r="1701" spans="49:73" ht="44.25" customHeight="1" x14ac:dyDescent="0.25">
      <c r="AW1701" s="35"/>
      <c r="AX1701" s="35"/>
      <c r="AY1701" s="35"/>
      <c r="AZ1701" s="35"/>
      <c r="BA1701" s="35"/>
      <c r="BB1701" s="35"/>
      <c r="BC1701" s="35"/>
      <c r="BD1701" s="35"/>
      <c r="BE1701" s="35"/>
      <c r="BF1701" s="35"/>
      <c r="BG1701" s="35"/>
      <c r="BH1701" s="35"/>
      <c r="BI1701" s="35"/>
      <c r="BJ1701" s="35"/>
      <c r="BK1701" s="35"/>
      <c r="BL1701" s="35"/>
      <c r="BM1701" s="161"/>
      <c r="BN1701" s="161"/>
      <c r="BO1701" s="161"/>
      <c r="BP1701" s="161"/>
      <c r="BQ1701" s="161"/>
      <c r="BR1701" s="161"/>
      <c r="BT1701" s="161"/>
      <c r="BU1701" s="161"/>
    </row>
    <row r="1702" spans="49:73" ht="44.25" customHeight="1" x14ac:dyDescent="0.25">
      <c r="AW1702" s="35"/>
      <c r="AX1702" s="35"/>
      <c r="AY1702" s="35"/>
      <c r="AZ1702" s="35"/>
      <c r="BA1702" s="35"/>
      <c r="BB1702" s="35"/>
      <c r="BC1702" s="35"/>
      <c r="BD1702" s="35"/>
      <c r="BE1702" s="35"/>
      <c r="BF1702" s="35"/>
      <c r="BG1702" s="35"/>
      <c r="BH1702" s="35"/>
      <c r="BI1702" s="35"/>
      <c r="BJ1702" s="35"/>
      <c r="BK1702" s="35"/>
      <c r="BL1702" s="35"/>
      <c r="BM1702" s="161"/>
      <c r="BN1702" s="161"/>
      <c r="BO1702" s="161"/>
      <c r="BP1702" s="161"/>
      <c r="BQ1702" s="161"/>
      <c r="BR1702" s="161"/>
      <c r="BT1702" s="161"/>
      <c r="BU1702" s="161"/>
    </row>
    <row r="1703" spans="49:73" ht="44.25" customHeight="1" x14ac:dyDescent="0.25">
      <c r="AW1703" s="35"/>
      <c r="AX1703" s="35"/>
      <c r="AY1703" s="35"/>
      <c r="AZ1703" s="35"/>
      <c r="BA1703" s="35"/>
      <c r="BB1703" s="35"/>
      <c r="BC1703" s="35"/>
      <c r="BD1703" s="35"/>
      <c r="BE1703" s="35"/>
      <c r="BF1703" s="35"/>
      <c r="BG1703" s="35"/>
      <c r="BH1703" s="35"/>
      <c r="BI1703" s="35"/>
      <c r="BJ1703" s="35"/>
      <c r="BK1703" s="35"/>
      <c r="BL1703" s="35"/>
      <c r="BM1703" s="161"/>
      <c r="BN1703" s="161"/>
      <c r="BO1703" s="161"/>
      <c r="BP1703" s="161"/>
      <c r="BQ1703" s="161"/>
      <c r="BR1703" s="161"/>
      <c r="BT1703" s="161"/>
      <c r="BU1703" s="161"/>
    </row>
    <row r="1704" spans="49:73" ht="44.25" customHeight="1" x14ac:dyDescent="0.25">
      <c r="AW1704" s="35"/>
      <c r="AX1704" s="35"/>
      <c r="AY1704" s="35"/>
      <c r="AZ1704" s="35"/>
      <c r="BA1704" s="35"/>
      <c r="BB1704" s="35"/>
      <c r="BC1704" s="35"/>
      <c r="BD1704" s="35"/>
      <c r="BE1704" s="35"/>
      <c r="BF1704" s="35"/>
      <c r="BG1704" s="35"/>
      <c r="BH1704" s="35"/>
      <c r="BI1704" s="35"/>
      <c r="BJ1704" s="35"/>
      <c r="BK1704" s="35"/>
      <c r="BL1704" s="35"/>
      <c r="BM1704" s="161"/>
      <c r="BN1704" s="161"/>
      <c r="BO1704" s="161"/>
      <c r="BP1704" s="161"/>
      <c r="BQ1704" s="161"/>
      <c r="BR1704" s="161"/>
      <c r="BT1704" s="161"/>
      <c r="BU1704" s="161"/>
    </row>
    <row r="1705" spans="49:73" ht="44.25" customHeight="1" x14ac:dyDescent="0.25">
      <c r="AW1705" s="35"/>
      <c r="AX1705" s="35"/>
      <c r="AY1705" s="35"/>
      <c r="AZ1705" s="35"/>
      <c r="BA1705" s="35"/>
      <c r="BB1705" s="35"/>
      <c r="BC1705" s="35"/>
      <c r="BD1705" s="35"/>
      <c r="BE1705" s="35"/>
      <c r="BF1705" s="35"/>
      <c r="BG1705" s="35"/>
      <c r="BH1705" s="35"/>
      <c r="BI1705" s="35"/>
      <c r="BJ1705" s="35"/>
      <c r="BK1705" s="35"/>
      <c r="BL1705" s="35"/>
      <c r="BM1705" s="161"/>
      <c r="BN1705" s="161"/>
      <c r="BO1705" s="161"/>
      <c r="BP1705" s="161"/>
      <c r="BQ1705" s="161"/>
      <c r="BR1705" s="161"/>
      <c r="BT1705" s="161"/>
      <c r="BU1705" s="161"/>
    </row>
    <row r="1706" spans="49:73" ht="44.25" customHeight="1" x14ac:dyDescent="0.25">
      <c r="AW1706" s="35"/>
      <c r="AX1706" s="35"/>
      <c r="AY1706" s="35"/>
      <c r="AZ1706" s="35"/>
      <c r="BA1706" s="35"/>
      <c r="BB1706" s="35"/>
      <c r="BC1706" s="35"/>
      <c r="BD1706" s="35"/>
      <c r="BE1706" s="35"/>
      <c r="BF1706" s="35"/>
      <c r="BG1706" s="35"/>
      <c r="BH1706" s="35"/>
      <c r="BI1706" s="35"/>
      <c r="BJ1706" s="35"/>
      <c r="BK1706" s="35"/>
      <c r="BL1706" s="35"/>
      <c r="BM1706" s="161"/>
      <c r="BN1706" s="161"/>
      <c r="BO1706" s="161"/>
      <c r="BP1706" s="161"/>
      <c r="BQ1706" s="161"/>
      <c r="BR1706" s="161"/>
      <c r="BT1706" s="161"/>
      <c r="BU1706" s="161"/>
    </row>
    <row r="1707" spans="49:73" ht="44.25" customHeight="1" x14ac:dyDescent="0.25">
      <c r="AW1707" s="35"/>
      <c r="AX1707" s="35"/>
      <c r="AY1707" s="35"/>
      <c r="AZ1707" s="35"/>
      <c r="BA1707" s="35"/>
      <c r="BB1707" s="35"/>
      <c r="BC1707" s="35"/>
      <c r="BD1707" s="35"/>
      <c r="BE1707" s="35"/>
      <c r="BF1707" s="35"/>
      <c r="BG1707" s="35"/>
      <c r="BH1707" s="35"/>
      <c r="BI1707" s="35"/>
      <c r="BJ1707" s="35"/>
      <c r="BK1707" s="35"/>
      <c r="BL1707" s="35"/>
      <c r="BM1707" s="161"/>
      <c r="BN1707" s="161"/>
      <c r="BO1707" s="161"/>
      <c r="BP1707" s="161"/>
      <c r="BQ1707" s="161"/>
      <c r="BR1707" s="161"/>
      <c r="BT1707" s="161"/>
      <c r="BU1707" s="161"/>
    </row>
    <row r="1708" spans="49:73" ht="44.25" customHeight="1" x14ac:dyDescent="0.25">
      <c r="AW1708" s="35"/>
      <c r="AX1708" s="35"/>
      <c r="AY1708" s="35"/>
      <c r="AZ1708" s="35"/>
      <c r="BA1708" s="35"/>
      <c r="BB1708" s="35"/>
      <c r="BC1708" s="35"/>
      <c r="BD1708" s="35"/>
      <c r="BE1708" s="35"/>
      <c r="BF1708" s="35"/>
      <c r="BG1708" s="35"/>
      <c r="BH1708" s="35"/>
      <c r="BI1708" s="35"/>
      <c r="BJ1708" s="35"/>
      <c r="BK1708" s="35"/>
      <c r="BL1708" s="35"/>
      <c r="BM1708" s="161"/>
      <c r="BN1708" s="161"/>
      <c r="BO1708" s="161"/>
      <c r="BP1708" s="161"/>
      <c r="BQ1708" s="161"/>
      <c r="BR1708" s="161"/>
      <c r="BT1708" s="161"/>
      <c r="BU1708" s="161"/>
    </row>
    <row r="1709" spans="49:73" ht="44.25" customHeight="1" x14ac:dyDescent="0.25">
      <c r="AW1709" s="35"/>
      <c r="AX1709" s="35"/>
      <c r="AY1709" s="35"/>
      <c r="AZ1709" s="35"/>
      <c r="BA1709" s="35"/>
      <c r="BB1709" s="35"/>
      <c r="BC1709" s="35"/>
      <c r="BD1709" s="35"/>
      <c r="BE1709" s="35"/>
      <c r="BF1709" s="35"/>
      <c r="BG1709" s="35"/>
      <c r="BH1709" s="35"/>
      <c r="BI1709" s="35"/>
      <c r="BJ1709" s="35"/>
      <c r="BK1709" s="35"/>
      <c r="BL1709" s="35"/>
      <c r="BM1709" s="161"/>
      <c r="BN1709" s="161"/>
      <c r="BO1709" s="161"/>
      <c r="BP1709" s="161"/>
      <c r="BQ1709" s="161"/>
      <c r="BR1709" s="161"/>
      <c r="BT1709" s="161"/>
      <c r="BU1709" s="161"/>
    </row>
    <row r="1710" spans="49:73" ht="44.25" customHeight="1" x14ac:dyDescent="0.25">
      <c r="AW1710" s="35"/>
      <c r="AX1710" s="35"/>
      <c r="AY1710" s="35"/>
      <c r="AZ1710" s="35"/>
      <c r="BA1710" s="35"/>
      <c r="BB1710" s="35"/>
      <c r="BC1710" s="35"/>
      <c r="BD1710" s="35"/>
      <c r="BE1710" s="35"/>
      <c r="BF1710" s="35"/>
      <c r="BG1710" s="35"/>
      <c r="BH1710" s="35"/>
      <c r="BI1710" s="35"/>
      <c r="BJ1710" s="35"/>
      <c r="BK1710" s="35"/>
      <c r="BL1710" s="35"/>
      <c r="BM1710" s="161"/>
      <c r="BN1710" s="161"/>
      <c r="BO1710" s="161"/>
      <c r="BP1710" s="161"/>
      <c r="BQ1710" s="161"/>
      <c r="BR1710" s="161"/>
      <c r="BT1710" s="161"/>
      <c r="BU1710" s="161"/>
    </row>
    <row r="1711" spans="49:73" ht="44.25" customHeight="1" x14ac:dyDescent="0.25">
      <c r="AW1711" s="35"/>
      <c r="AX1711" s="35"/>
      <c r="AY1711" s="35"/>
      <c r="AZ1711" s="35"/>
      <c r="BA1711" s="35"/>
      <c r="BB1711" s="35"/>
      <c r="BC1711" s="35"/>
      <c r="BD1711" s="35"/>
      <c r="BE1711" s="35"/>
      <c r="BF1711" s="35"/>
      <c r="BG1711" s="35"/>
      <c r="BH1711" s="35"/>
      <c r="BI1711" s="35"/>
      <c r="BJ1711" s="35"/>
      <c r="BK1711" s="35"/>
      <c r="BL1711" s="35"/>
      <c r="BM1711" s="161"/>
      <c r="BN1711" s="161"/>
      <c r="BO1711" s="161"/>
      <c r="BP1711" s="161"/>
      <c r="BQ1711" s="161"/>
      <c r="BR1711" s="161"/>
      <c r="BT1711" s="161"/>
      <c r="BU1711" s="161"/>
    </row>
    <row r="1712" spans="49:73" ht="44.25" customHeight="1" x14ac:dyDescent="0.25">
      <c r="AW1712" s="35"/>
      <c r="AX1712" s="35"/>
      <c r="AY1712" s="35"/>
      <c r="AZ1712" s="35"/>
      <c r="BA1712" s="35"/>
      <c r="BB1712" s="35"/>
      <c r="BC1712" s="35"/>
      <c r="BD1712" s="35"/>
      <c r="BE1712" s="35"/>
      <c r="BF1712" s="35"/>
      <c r="BG1712" s="35"/>
      <c r="BH1712" s="35"/>
      <c r="BI1712" s="35"/>
      <c r="BJ1712" s="35"/>
      <c r="BK1712" s="35"/>
      <c r="BL1712" s="35"/>
      <c r="BM1712" s="161"/>
      <c r="BN1712" s="161"/>
      <c r="BO1712" s="161"/>
      <c r="BP1712" s="161"/>
      <c r="BQ1712" s="161"/>
      <c r="BR1712" s="161"/>
      <c r="BT1712" s="161"/>
      <c r="BU1712" s="161"/>
    </row>
    <row r="1713" spans="49:73" ht="44.25" customHeight="1" x14ac:dyDescent="0.25">
      <c r="AW1713" s="35"/>
      <c r="AX1713" s="35"/>
      <c r="AY1713" s="35"/>
      <c r="AZ1713" s="35"/>
      <c r="BA1713" s="35"/>
      <c r="BB1713" s="35"/>
      <c r="BC1713" s="35"/>
      <c r="BD1713" s="35"/>
      <c r="BE1713" s="35"/>
      <c r="BF1713" s="35"/>
      <c r="BG1713" s="35"/>
      <c r="BH1713" s="35"/>
      <c r="BI1713" s="35"/>
      <c r="BJ1713" s="35"/>
      <c r="BK1713" s="35"/>
      <c r="BL1713" s="35"/>
      <c r="BM1713" s="161"/>
      <c r="BN1713" s="161"/>
      <c r="BO1713" s="161"/>
      <c r="BP1713" s="161"/>
      <c r="BQ1713" s="161"/>
      <c r="BR1713" s="161"/>
      <c r="BT1713" s="161"/>
      <c r="BU1713" s="161"/>
    </row>
    <row r="1714" spans="49:73" ht="44.25" customHeight="1" x14ac:dyDescent="0.25">
      <c r="AW1714" s="35"/>
      <c r="AX1714" s="35"/>
      <c r="AY1714" s="35"/>
      <c r="AZ1714" s="35"/>
      <c r="BA1714" s="35"/>
      <c r="BB1714" s="35"/>
      <c r="BC1714" s="35"/>
      <c r="BD1714" s="35"/>
      <c r="BE1714" s="35"/>
      <c r="BF1714" s="35"/>
      <c r="BG1714" s="35"/>
      <c r="BH1714" s="35"/>
      <c r="BI1714" s="35"/>
      <c r="BJ1714" s="35"/>
      <c r="BK1714" s="35"/>
      <c r="BL1714" s="35"/>
      <c r="BM1714" s="161"/>
      <c r="BN1714" s="161"/>
      <c r="BO1714" s="161"/>
      <c r="BP1714" s="161"/>
      <c r="BQ1714" s="161"/>
      <c r="BR1714" s="161"/>
      <c r="BT1714" s="161"/>
      <c r="BU1714" s="161"/>
    </row>
    <row r="1715" spans="49:73" ht="44.25" customHeight="1" x14ac:dyDescent="0.25">
      <c r="AW1715" s="35"/>
      <c r="AX1715" s="35"/>
      <c r="AY1715" s="35"/>
      <c r="AZ1715" s="35"/>
      <c r="BA1715" s="35"/>
      <c r="BB1715" s="35"/>
      <c r="BC1715" s="35"/>
      <c r="BD1715" s="35"/>
      <c r="BE1715" s="35"/>
      <c r="BF1715" s="35"/>
      <c r="BG1715" s="35"/>
      <c r="BH1715" s="35"/>
      <c r="BI1715" s="35"/>
      <c r="BJ1715" s="35"/>
      <c r="BK1715" s="35"/>
      <c r="BL1715" s="35"/>
      <c r="BM1715" s="161"/>
      <c r="BN1715" s="161"/>
      <c r="BO1715" s="161"/>
      <c r="BP1715" s="161"/>
      <c r="BQ1715" s="161"/>
      <c r="BR1715" s="161"/>
      <c r="BT1715" s="161"/>
      <c r="BU1715" s="161"/>
    </row>
    <row r="1716" spans="49:73" ht="44.25" customHeight="1" x14ac:dyDescent="0.25">
      <c r="AW1716" s="35"/>
      <c r="AX1716" s="35"/>
      <c r="AY1716" s="35"/>
      <c r="AZ1716" s="35"/>
      <c r="BA1716" s="35"/>
      <c r="BB1716" s="35"/>
      <c r="BC1716" s="35"/>
      <c r="BD1716" s="35"/>
      <c r="BE1716" s="35"/>
      <c r="BF1716" s="35"/>
      <c r="BG1716" s="35"/>
      <c r="BH1716" s="35"/>
      <c r="BI1716" s="35"/>
      <c r="BJ1716" s="35"/>
      <c r="BK1716" s="35"/>
      <c r="BL1716" s="35"/>
      <c r="BM1716" s="161"/>
      <c r="BN1716" s="161"/>
      <c r="BO1716" s="161"/>
      <c r="BP1716" s="161"/>
      <c r="BQ1716" s="161"/>
      <c r="BR1716" s="161"/>
      <c r="BT1716" s="161"/>
      <c r="BU1716" s="161"/>
    </row>
    <row r="1717" spans="49:73" ht="44.25" customHeight="1" x14ac:dyDescent="0.25">
      <c r="AW1717" s="35"/>
      <c r="AX1717" s="35"/>
      <c r="AY1717" s="35"/>
      <c r="AZ1717" s="35"/>
      <c r="BA1717" s="35"/>
      <c r="BB1717" s="35"/>
      <c r="BC1717" s="35"/>
      <c r="BD1717" s="35"/>
      <c r="BE1717" s="35"/>
      <c r="BF1717" s="35"/>
      <c r="BG1717" s="35"/>
      <c r="BH1717" s="35"/>
      <c r="BI1717" s="35"/>
      <c r="BJ1717" s="35"/>
      <c r="BK1717" s="35"/>
      <c r="BL1717" s="35"/>
      <c r="BM1717" s="161"/>
      <c r="BN1717" s="161"/>
      <c r="BO1717" s="161"/>
      <c r="BP1717" s="161"/>
      <c r="BQ1717" s="161"/>
      <c r="BR1717" s="161"/>
      <c r="BT1717" s="161"/>
      <c r="BU1717" s="161"/>
    </row>
    <row r="1718" spans="49:73" ht="44.25" customHeight="1" x14ac:dyDescent="0.25">
      <c r="AW1718" s="35"/>
      <c r="AX1718" s="35"/>
      <c r="AY1718" s="35"/>
      <c r="AZ1718" s="35"/>
      <c r="BA1718" s="35"/>
      <c r="BB1718" s="35"/>
      <c r="BC1718" s="35"/>
      <c r="BD1718" s="35"/>
      <c r="BE1718" s="35"/>
      <c r="BF1718" s="35"/>
      <c r="BG1718" s="35"/>
      <c r="BH1718" s="35"/>
      <c r="BI1718" s="35"/>
      <c r="BJ1718" s="35"/>
      <c r="BK1718" s="35"/>
      <c r="BL1718" s="35"/>
      <c r="BM1718" s="161"/>
      <c r="BN1718" s="161"/>
      <c r="BO1718" s="161"/>
      <c r="BP1718" s="161"/>
      <c r="BQ1718" s="161"/>
      <c r="BR1718" s="161"/>
      <c r="BT1718" s="161"/>
      <c r="BU1718" s="161"/>
    </row>
    <row r="1719" spans="49:73" ht="44.25" customHeight="1" x14ac:dyDescent="0.25">
      <c r="AW1719" s="35"/>
      <c r="AX1719" s="35"/>
      <c r="AY1719" s="35"/>
      <c r="AZ1719" s="35"/>
      <c r="BA1719" s="35"/>
      <c r="BB1719" s="35"/>
      <c r="BC1719" s="35"/>
      <c r="BD1719" s="35"/>
      <c r="BE1719" s="35"/>
      <c r="BF1719" s="35"/>
      <c r="BG1719" s="35"/>
      <c r="BH1719" s="35"/>
      <c r="BI1719" s="35"/>
      <c r="BJ1719" s="35"/>
      <c r="BK1719" s="35"/>
      <c r="BL1719" s="35"/>
      <c r="BM1719" s="161"/>
      <c r="BN1719" s="161"/>
      <c r="BO1719" s="161"/>
      <c r="BP1719" s="161"/>
      <c r="BQ1719" s="161"/>
      <c r="BR1719" s="161"/>
      <c r="BT1719" s="161"/>
      <c r="BU1719" s="161"/>
    </row>
    <row r="1720" spans="49:73" ht="44.25" customHeight="1" x14ac:dyDescent="0.25">
      <c r="AW1720" s="35"/>
      <c r="AX1720" s="35"/>
      <c r="AY1720" s="35"/>
      <c r="AZ1720" s="35"/>
      <c r="BA1720" s="35"/>
      <c r="BB1720" s="35"/>
      <c r="BC1720" s="35"/>
      <c r="BD1720" s="35"/>
      <c r="BE1720" s="35"/>
      <c r="BF1720" s="35"/>
      <c r="BG1720" s="35"/>
      <c r="BH1720" s="35"/>
      <c r="BI1720" s="35"/>
      <c r="BJ1720" s="35"/>
      <c r="BK1720" s="35"/>
      <c r="BL1720" s="35"/>
      <c r="BM1720" s="161"/>
      <c r="BN1720" s="161"/>
      <c r="BO1720" s="161"/>
      <c r="BP1720" s="161"/>
      <c r="BQ1720" s="161"/>
      <c r="BR1720" s="161"/>
      <c r="BT1720" s="161"/>
      <c r="BU1720" s="161"/>
    </row>
    <row r="1721" spans="49:73" ht="44.25" customHeight="1" x14ac:dyDescent="0.25">
      <c r="AW1721" s="35"/>
      <c r="AX1721" s="35"/>
      <c r="AY1721" s="35"/>
      <c r="AZ1721" s="35"/>
      <c r="BA1721" s="35"/>
      <c r="BB1721" s="35"/>
      <c r="BC1721" s="35"/>
      <c r="BD1721" s="35"/>
      <c r="BE1721" s="35"/>
      <c r="BF1721" s="35"/>
      <c r="BG1721" s="35"/>
      <c r="BH1721" s="35"/>
      <c r="BI1721" s="35"/>
      <c r="BJ1721" s="35"/>
      <c r="BK1721" s="35"/>
      <c r="BL1721" s="35"/>
      <c r="BM1721" s="161"/>
      <c r="BN1721" s="161"/>
      <c r="BO1721" s="161"/>
      <c r="BP1721" s="161"/>
      <c r="BQ1721" s="161"/>
      <c r="BR1721" s="161"/>
      <c r="BT1721" s="161"/>
      <c r="BU1721" s="161"/>
    </row>
    <row r="1722" spans="49:73" ht="44.25" customHeight="1" x14ac:dyDescent="0.25">
      <c r="AW1722" s="35"/>
      <c r="AX1722" s="35"/>
      <c r="AY1722" s="35"/>
      <c r="AZ1722" s="35"/>
      <c r="BA1722" s="35"/>
      <c r="BB1722" s="35"/>
      <c r="BC1722" s="35"/>
      <c r="BD1722" s="35"/>
      <c r="BE1722" s="35"/>
      <c r="BF1722" s="35"/>
      <c r="BG1722" s="35"/>
      <c r="BH1722" s="35"/>
      <c r="BI1722" s="35"/>
      <c r="BJ1722" s="35"/>
      <c r="BK1722" s="35"/>
      <c r="BL1722" s="35"/>
      <c r="BM1722" s="161"/>
      <c r="BN1722" s="161"/>
      <c r="BO1722" s="161"/>
      <c r="BP1722" s="161"/>
      <c r="BQ1722" s="161"/>
      <c r="BR1722" s="161"/>
      <c r="BT1722" s="161"/>
      <c r="BU1722" s="161"/>
    </row>
    <row r="1723" spans="49:73" ht="44.25" customHeight="1" x14ac:dyDescent="0.25">
      <c r="AW1723" s="35"/>
      <c r="AX1723" s="35"/>
      <c r="AY1723" s="35"/>
      <c r="AZ1723" s="35"/>
      <c r="BA1723" s="35"/>
      <c r="BB1723" s="35"/>
      <c r="BC1723" s="35"/>
      <c r="BD1723" s="35"/>
      <c r="BE1723" s="35"/>
      <c r="BF1723" s="35"/>
      <c r="BG1723" s="35"/>
      <c r="BH1723" s="35"/>
      <c r="BI1723" s="35"/>
      <c r="BJ1723" s="35"/>
      <c r="BK1723" s="35"/>
      <c r="BL1723" s="35"/>
      <c r="BM1723" s="161"/>
      <c r="BN1723" s="161"/>
      <c r="BO1723" s="161"/>
      <c r="BP1723" s="161"/>
      <c r="BQ1723" s="161"/>
      <c r="BR1723" s="161"/>
      <c r="BT1723" s="161"/>
      <c r="BU1723" s="161"/>
    </row>
    <row r="1724" spans="49:73" ht="44.25" customHeight="1" x14ac:dyDescent="0.25">
      <c r="AW1724" s="35"/>
      <c r="AX1724" s="35"/>
      <c r="AY1724" s="35"/>
      <c r="AZ1724" s="35"/>
      <c r="BA1724" s="35"/>
      <c r="BB1724" s="35"/>
      <c r="BC1724" s="35"/>
      <c r="BD1724" s="35"/>
      <c r="BE1724" s="35"/>
      <c r="BF1724" s="35"/>
      <c r="BG1724" s="35"/>
      <c r="BH1724" s="35"/>
      <c r="BI1724" s="35"/>
      <c r="BJ1724" s="35"/>
      <c r="BK1724" s="35"/>
      <c r="BL1724" s="35"/>
      <c r="BM1724" s="161"/>
      <c r="BN1724" s="161"/>
      <c r="BO1724" s="161"/>
      <c r="BP1724" s="161"/>
      <c r="BQ1724" s="161"/>
      <c r="BR1724" s="161"/>
      <c r="BT1724" s="161"/>
      <c r="BU1724" s="161"/>
    </row>
    <row r="1725" spans="49:73" ht="44.25" customHeight="1" x14ac:dyDescent="0.25">
      <c r="AW1725" s="35"/>
      <c r="AX1725" s="35"/>
      <c r="AY1725" s="35"/>
      <c r="AZ1725" s="35"/>
      <c r="BA1725" s="35"/>
      <c r="BB1725" s="35"/>
      <c r="BC1725" s="35"/>
      <c r="BD1725" s="35"/>
      <c r="BE1725" s="35"/>
      <c r="BF1725" s="35"/>
      <c r="BG1725" s="35"/>
      <c r="BH1725" s="35"/>
      <c r="BI1725" s="35"/>
      <c r="BJ1725" s="35"/>
      <c r="BK1725" s="35"/>
      <c r="BL1725" s="35"/>
      <c r="BM1725" s="161"/>
      <c r="BN1725" s="161"/>
      <c r="BO1725" s="161"/>
      <c r="BP1725" s="161"/>
      <c r="BQ1725" s="161"/>
      <c r="BR1725" s="161"/>
      <c r="BT1725" s="161"/>
      <c r="BU1725" s="161"/>
    </row>
    <row r="1726" spans="49:73" ht="44.25" customHeight="1" x14ac:dyDescent="0.25">
      <c r="AW1726" s="35"/>
      <c r="AX1726" s="35"/>
      <c r="AY1726" s="35"/>
      <c r="AZ1726" s="35"/>
      <c r="BA1726" s="35"/>
      <c r="BB1726" s="35"/>
      <c r="BC1726" s="35"/>
      <c r="BD1726" s="35"/>
      <c r="BE1726" s="35"/>
      <c r="BF1726" s="35"/>
      <c r="BG1726" s="35"/>
      <c r="BH1726" s="35"/>
      <c r="BI1726" s="35"/>
      <c r="BJ1726" s="35"/>
      <c r="BK1726" s="35"/>
      <c r="BL1726" s="35"/>
      <c r="BM1726" s="161"/>
      <c r="BN1726" s="161"/>
      <c r="BO1726" s="161"/>
      <c r="BP1726" s="161"/>
      <c r="BQ1726" s="161"/>
      <c r="BR1726" s="161"/>
      <c r="BT1726" s="161"/>
      <c r="BU1726" s="161"/>
    </row>
    <row r="1727" spans="49:73" ht="44.25" customHeight="1" x14ac:dyDescent="0.25">
      <c r="AW1727" s="35"/>
      <c r="AX1727" s="35"/>
      <c r="AY1727" s="35"/>
      <c r="AZ1727" s="35"/>
      <c r="BA1727" s="35"/>
      <c r="BB1727" s="35"/>
      <c r="BC1727" s="35"/>
      <c r="BD1727" s="35"/>
      <c r="BE1727" s="35"/>
      <c r="BF1727" s="35"/>
      <c r="BG1727" s="35"/>
      <c r="BH1727" s="35"/>
      <c r="BI1727" s="35"/>
      <c r="BJ1727" s="35"/>
      <c r="BK1727" s="35"/>
      <c r="BL1727" s="35"/>
      <c r="BM1727" s="161"/>
      <c r="BN1727" s="161"/>
      <c r="BO1727" s="161"/>
      <c r="BP1727" s="161"/>
      <c r="BQ1727" s="161"/>
      <c r="BR1727" s="161"/>
      <c r="BT1727" s="161"/>
      <c r="BU1727" s="161"/>
    </row>
    <row r="1728" spans="49:73" ht="44.25" customHeight="1" x14ac:dyDescent="0.25">
      <c r="AW1728" s="35"/>
      <c r="AX1728" s="35"/>
      <c r="AY1728" s="35"/>
      <c r="AZ1728" s="35"/>
      <c r="BA1728" s="35"/>
      <c r="BB1728" s="35"/>
      <c r="BC1728" s="35"/>
      <c r="BD1728" s="35"/>
      <c r="BE1728" s="35"/>
      <c r="BF1728" s="35"/>
      <c r="BG1728" s="35"/>
      <c r="BH1728" s="35"/>
      <c r="BI1728" s="35"/>
      <c r="BJ1728" s="35"/>
      <c r="BK1728" s="35"/>
      <c r="BL1728" s="35"/>
      <c r="BM1728" s="161"/>
      <c r="BN1728" s="161"/>
      <c r="BO1728" s="161"/>
      <c r="BP1728" s="161"/>
      <c r="BQ1728" s="161"/>
      <c r="BR1728" s="161"/>
      <c r="BT1728" s="161"/>
      <c r="BU1728" s="161"/>
    </row>
    <row r="1729" spans="49:73" ht="44.25" customHeight="1" x14ac:dyDescent="0.25">
      <c r="AW1729" s="35"/>
      <c r="AX1729" s="35"/>
      <c r="AY1729" s="35"/>
      <c r="AZ1729" s="35"/>
      <c r="BA1729" s="35"/>
      <c r="BB1729" s="35"/>
      <c r="BC1729" s="35"/>
      <c r="BD1729" s="35"/>
      <c r="BE1729" s="35"/>
      <c r="BF1729" s="35"/>
      <c r="BG1729" s="35"/>
      <c r="BH1729" s="35"/>
      <c r="BI1729" s="35"/>
      <c r="BJ1729" s="35"/>
      <c r="BK1729" s="35"/>
      <c r="BL1729" s="35"/>
      <c r="BM1729" s="161"/>
      <c r="BN1729" s="161"/>
      <c r="BO1729" s="161"/>
      <c r="BP1729" s="161"/>
      <c r="BQ1729" s="161"/>
      <c r="BR1729" s="161"/>
      <c r="BT1729" s="161"/>
      <c r="BU1729" s="161"/>
    </row>
    <row r="1730" spans="49:73" ht="44.25" customHeight="1" x14ac:dyDescent="0.25">
      <c r="AW1730" s="35"/>
      <c r="AX1730" s="35"/>
      <c r="AY1730" s="35"/>
      <c r="AZ1730" s="35"/>
      <c r="BA1730" s="35"/>
      <c r="BB1730" s="35"/>
      <c r="BC1730" s="35"/>
      <c r="BD1730" s="35"/>
      <c r="BE1730" s="35"/>
      <c r="BF1730" s="35"/>
      <c r="BG1730" s="35"/>
      <c r="BH1730" s="35"/>
      <c r="BI1730" s="35"/>
      <c r="BJ1730" s="35"/>
      <c r="BK1730" s="35"/>
      <c r="BL1730" s="35"/>
      <c r="BM1730" s="161"/>
      <c r="BN1730" s="161"/>
      <c r="BO1730" s="161"/>
      <c r="BP1730" s="161"/>
      <c r="BQ1730" s="161"/>
      <c r="BR1730" s="161"/>
      <c r="BT1730" s="161"/>
      <c r="BU1730" s="161"/>
    </row>
    <row r="1731" spans="49:73" ht="44.25" customHeight="1" x14ac:dyDescent="0.25">
      <c r="AW1731" s="35"/>
      <c r="AX1731" s="35"/>
      <c r="AY1731" s="35"/>
      <c r="AZ1731" s="35"/>
      <c r="BA1731" s="35"/>
      <c r="BB1731" s="35"/>
      <c r="BC1731" s="35"/>
      <c r="BD1731" s="35"/>
      <c r="BE1731" s="35"/>
      <c r="BF1731" s="35"/>
      <c r="BG1731" s="35"/>
      <c r="BH1731" s="35"/>
      <c r="BI1731" s="35"/>
      <c r="BJ1731" s="35"/>
      <c r="BK1731" s="35"/>
      <c r="BL1731" s="35"/>
      <c r="BM1731" s="161"/>
      <c r="BN1731" s="161"/>
      <c r="BO1731" s="161"/>
      <c r="BP1731" s="161"/>
      <c r="BQ1731" s="161"/>
      <c r="BR1731" s="161"/>
      <c r="BT1731" s="161"/>
      <c r="BU1731" s="161"/>
    </row>
    <row r="1732" spans="49:73" ht="44.25" customHeight="1" x14ac:dyDescent="0.25">
      <c r="AW1732" s="35"/>
      <c r="AX1732" s="35"/>
      <c r="AY1732" s="35"/>
      <c r="AZ1732" s="35"/>
      <c r="BA1732" s="35"/>
      <c r="BB1732" s="35"/>
      <c r="BC1732" s="35"/>
      <c r="BD1732" s="35"/>
      <c r="BE1732" s="35"/>
      <c r="BF1732" s="35"/>
      <c r="BG1732" s="35"/>
      <c r="BH1732" s="35"/>
      <c r="BI1732" s="35"/>
      <c r="BJ1732" s="35"/>
      <c r="BK1732" s="35"/>
      <c r="BL1732" s="35"/>
      <c r="BM1732" s="161"/>
      <c r="BN1732" s="161"/>
      <c r="BO1732" s="161"/>
      <c r="BP1732" s="161"/>
      <c r="BQ1732" s="161"/>
      <c r="BR1732" s="161"/>
      <c r="BT1732" s="161"/>
      <c r="BU1732" s="161"/>
    </row>
    <row r="1733" spans="49:73" ht="44.25" customHeight="1" x14ac:dyDescent="0.25">
      <c r="AW1733" s="35"/>
      <c r="AX1733" s="35"/>
      <c r="AY1733" s="35"/>
      <c r="AZ1733" s="35"/>
      <c r="BA1733" s="35"/>
      <c r="BB1733" s="35"/>
      <c r="BC1733" s="35"/>
      <c r="BD1733" s="35"/>
      <c r="BE1733" s="35"/>
      <c r="BF1733" s="35"/>
      <c r="BG1733" s="35"/>
      <c r="BH1733" s="35"/>
      <c r="BI1733" s="35"/>
      <c r="BJ1733" s="35"/>
      <c r="BK1733" s="35"/>
      <c r="BL1733" s="35"/>
      <c r="BM1733" s="161"/>
      <c r="BN1733" s="161"/>
      <c r="BO1733" s="161"/>
      <c r="BP1733" s="161"/>
      <c r="BQ1733" s="161"/>
      <c r="BR1733" s="161"/>
      <c r="BT1733" s="161"/>
      <c r="BU1733" s="161"/>
    </row>
    <row r="1734" spans="49:73" ht="44.25" customHeight="1" x14ac:dyDescent="0.25">
      <c r="AW1734" s="35"/>
      <c r="AX1734" s="35"/>
      <c r="AY1734" s="35"/>
      <c r="AZ1734" s="35"/>
      <c r="BA1734" s="35"/>
      <c r="BB1734" s="35"/>
      <c r="BC1734" s="35"/>
      <c r="BD1734" s="35"/>
      <c r="BE1734" s="35"/>
      <c r="BF1734" s="35"/>
      <c r="BG1734" s="35"/>
      <c r="BH1734" s="35"/>
      <c r="BI1734" s="35"/>
      <c r="BJ1734" s="35"/>
      <c r="BK1734" s="35"/>
      <c r="BL1734" s="35"/>
      <c r="BM1734" s="161"/>
      <c r="BN1734" s="161"/>
      <c r="BO1734" s="161"/>
      <c r="BP1734" s="161"/>
      <c r="BQ1734" s="161"/>
      <c r="BR1734" s="161"/>
      <c r="BT1734" s="161"/>
      <c r="BU1734" s="161"/>
    </row>
    <row r="1735" spans="49:73" ht="44.25" customHeight="1" x14ac:dyDescent="0.25">
      <c r="AW1735" s="35"/>
      <c r="AX1735" s="35"/>
      <c r="AY1735" s="35"/>
      <c r="AZ1735" s="35"/>
      <c r="BA1735" s="35"/>
      <c r="BB1735" s="35"/>
      <c r="BC1735" s="35"/>
      <c r="BD1735" s="35"/>
      <c r="BE1735" s="35"/>
      <c r="BF1735" s="35"/>
      <c r="BG1735" s="35"/>
      <c r="BH1735" s="35"/>
      <c r="BI1735" s="35"/>
      <c r="BJ1735" s="35"/>
      <c r="BK1735" s="35"/>
      <c r="BL1735" s="35"/>
      <c r="BM1735" s="161"/>
      <c r="BN1735" s="161"/>
      <c r="BO1735" s="161"/>
      <c r="BP1735" s="161"/>
      <c r="BQ1735" s="161"/>
      <c r="BR1735" s="161"/>
      <c r="BT1735" s="161"/>
      <c r="BU1735" s="161"/>
    </row>
    <row r="1736" spans="49:73" ht="44.25" customHeight="1" x14ac:dyDescent="0.25">
      <c r="AW1736" s="35"/>
      <c r="AX1736" s="35"/>
      <c r="AY1736" s="35"/>
      <c r="AZ1736" s="35"/>
      <c r="BA1736" s="35"/>
      <c r="BB1736" s="35"/>
      <c r="BC1736" s="35"/>
      <c r="BD1736" s="35"/>
      <c r="BE1736" s="35"/>
      <c r="BF1736" s="35"/>
      <c r="BG1736" s="35"/>
      <c r="BH1736" s="35"/>
      <c r="BI1736" s="35"/>
      <c r="BJ1736" s="35"/>
      <c r="BK1736" s="35"/>
      <c r="BL1736" s="35"/>
      <c r="BM1736" s="161"/>
      <c r="BN1736" s="161"/>
      <c r="BO1736" s="161"/>
      <c r="BP1736" s="161"/>
      <c r="BQ1736" s="161"/>
      <c r="BR1736" s="161"/>
      <c r="BT1736" s="161"/>
      <c r="BU1736" s="161"/>
    </row>
    <row r="1737" spans="49:73" ht="44.25" customHeight="1" x14ac:dyDescent="0.25">
      <c r="AW1737" s="35"/>
      <c r="AX1737" s="35"/>
      <c r="AY1737" s="35"/>
      <c r="AZ1737" s="35"/>
      <c r="BA1737" s="35"/>
      <c r="BB1737" s="35"/>
      <c r="BC1737" s="35"/>
      <c r="BD1737" s="35"/>
      <c r="BE1737" s="35"/>
      <c r="BF1737" s="35"/>
      <c r="BG1737" s="35"/>
      <c r="BH1737" s="35"/>
      <c r="BI1737" s="35"/>
      <c r="BJ1737" s="35"/>
      <c r="BK1737" s="35"/>
      <c r="BL1737" s="35"/>
      <c r="BM1737" s="161"/>
      <c r="BN1737" s="161"/>
      <c r="BO1737" s="161"/>
      <c r="BP1737" s="161"/>
      <c r="BQ1737" s="161"/>
      <c r="BR1737" s="161"/>
      <c r="BT1737" s="161"/>
      <c r="BU1737" s="161"/>
    </row>
    <row r="1738" spans="49:73" ht="44.25" customHeight="1" x14ac:dyDescent="0.25">
      <c r="AW1738" s="35"/>
      <c r="AX1738" s="35"/>
      <c r="AY1738" s="35"/>
      <c r="AZ1738" s="35"/>
      <c r="BA1738" s="35"/>
      <c r="BB1738" s="35"/>
      <c r="BC1738" s="35"/>
      <c r="BD1738" s="35"/>
      <c r="BE1738" s="35"/>
      <c r="BF1738" s="35"/>
      <c r="BG1738" s="35"/>
      <c r="BH1738" s="35"/>
      <c r="BI1738" s="35"/>
      <c r="BJ1738" s="35"/>
      <c r="BK1738" s="35"/>
      <c r="BL1738" s="35"/>
      <c r="BM1738" s="161"/>
      <c r="BN1738" s="161"/>
      <c r="BO1738" s="161"/>
      <c r="BP1738" s="161"/>
      <c r="BQ1738" s="161"/>
      <c r="BR1738" s="161"/>
      <c r="BT1738" s="161"/>
      <c r="BU1738" s="161"/>
    </row>
    <row r="1739" spans="49:73" ht="44.25" customHeight="1" x14ac:dyDescent="0.25">
      <c r="AW1739" s="35"/>
      <c r="AX1739" s="35"/>
      <c r="AY1739" s="35"/>
      <c r="AZ1739" s="35"/>
      <c r="BA1739" s="35"/>
      <c r="BB1739" s="35"/>
      <c r="BC1739" s="35"/>
      <c r="BD1739" s="35"/>
      <c r="BE1739" s="35"/>
      <c r="BF1739" s="35"/>
      <c r="BG1739" s="35"/>
      <c r="BH1739" s="35"/>
      <c r="BI1739" s="35"/>
      <c r="BJ1739" s="35"/>
      <c r="BK1739" s="35"/>
      <c r="BL1739" s="35"/>
      <c r="BM1739" s="161"/>
      <c r="BN1739" s="161"/>
      <c r="BO1739" s="161"/>
      <c r="BP1739" s="161"/>
      <c r="BQ1739" s="161"/>
      <c r="BR1739" s="161"/>
      <c r="BT1739" s="161"/>
      <c r="BU1739" s="161"/>
    </row>
    <row r="1740" spans="49:73" ht="44.25" customHeight="1" x14ac:dyDescent="0.25">
      <c r="AW1740" s="35"/>
      <c r="AX1740" s="35"/>
      <c r="AY1740" s="35"/>
      <c r="AZ1740" s="35"/>
      <c r="BA1740" s="35"/>
      <c r="BB1740" s="35"/>
      <c r="BC1740" s="35"/>
      <c r="BD1740" s="35"/>
      <c r="BE1740" s="35"/>
      <c r="BF1740" s="35"/>
      <c r="BG1740" s="35"/>
      <c r="BH1740" s="35"/>
      <c r="BI1740" s="35"/>
      <c r="BJ1740" s="35"/>
      <c r="BK1740" s="35"/>
      <c r="BL1740" s="35"/>
      <c r="BM1740" s="161"/>
      <c r="BN1740" s="161"/>
      <c r="BO1740" s="161"/>
      <c r="BP1740" s="161"/>
      <c r="BQ1740" s="161"/>
      <c r="BR1740" s="161"/>
      <c r="BT1740" s="161"/>
      <c r="BU1740" s="161"/>
    </row>
    <row r="1741" spans="49:73" ht="44.25" customHeight="1" x14ac:dyDescent="0.25">
      <c r="AW1741" s="35"/>
      <c r="AX1741" s="35"/>
      <c r="AY1741" s="35"/>
      <c r="AZ1741" s="35"/>
      <c r="BA1741" s="35"/>
      <c r="BB1741" s="35"/>
      <c r="BC1741" s="35"/>
      <c r="BD1741" s="35"/>
      <c r="BE1741" s="35"/>
      <c r="BF1741" s="35"/>
      <c r="BG1741" s="35"/>
      <c r="BH1741" s="35"/>
      <c r="BI1741" s="35"/>
      <c r="BJ1741" s="35"/>
      <c r="BK1741" s="35"/>
      <c r="BL1741" s="35"/>
      <c r="BM1741" s="161"/>
      <c r="BN1741" s="161"/>
      <c r="BO1741" s="161"/>
      <c r="BP1741" s="161"/>
      <c r="BQ1741" s="161"/>
      <c r="BR1741" s="161"/>
      <c r="BT1741" s="161"/>
      <c r="BU1741" s="161"/>
    </row>
    <row r="1742" spans="49:73" ht="44.25" customHeight="1" x14ac:dyDescent="0.25">
      <c r="AW1742" s="35"/>
      <c r="AX1742" s="35"/>
      <c r="AY1742" s="35"/>
      <c r="AZ1742" s="35"/>
      <c r="BA1742" s="35"/>
      <c r="BB1742" s="35"/>
      <c r="BC1742" s="35"/>
      <c r="BD1742" s="35"/>
      <c r="BE1742" s="35"/>
      <c r="BF1742" s="35"/>
      <c r="BG1742" s="35"/>
      <c r="BH1742" s="35"/>
      <c r="BI1742" s="35"/>
      <c r="BJ1742" s="35"/>
      <c r="BK1742" s="35"/>
      <c r="BL1742" s="35"/>
      <c r="BM1742" s="161"/>
      <c r="BN1742" s="161"/>
      <c r="BO1742" s="161"/>
      <c r="BP1742" s="161"/>
      <c r="BQ1742" s="161"/>
      <c r="BR1742" s="161"/>
      <c r="BT1742" s="161"/>
      <c r="BU1742" s="161"/>
    </row>
    <row r="1743" spans="49:73" ht="44.25" customHeight="1" x14ac:dyDescent="0.25">
      <c r="AW1743" s="35"/>
      <c r="AX1743" s="35"/>
      <c r="AY1743" s="35"/>
      <c r="AZ1743" s="35"/>
      <c r="BA1743" s="35"/>
      <c r="BB1743" s="35"/>
      <c r="BC1743" s="35"/>
      <c r="BD1743" s="35"/>
      <c r="BE1743" s="35"/>
      <c r="BF1743" s="35"/>
      <c r="BG1743" s="35"/>
      <c r="BH1743" s="35"/>
      <c r="BI1743" s="35"/>
      <c r="BJ1743" s="35"/>
      <c r="BK1743" s="35"/>
      <c r="BL1743" s="35"/>
      <c r="BM1743" s="161"/>
      <c r="BN1743" s="161"/>
      <c r="BO1743" s="161"/>
      <c r="BP1743" s="161"/>
      <c r="BQ1743" s="161"/>
      <c r="BR1743" s="161"/>
      <c r="BT1743" s="161"/>
      <c r="BU1743" s="161"/>
    </row>
    <row r="1744" spans="49:73" ht="44.25" customHeight="1" x14ac:dyDescent="0.25">
      <c r="AW1744" s="35"/>
      <c r="AX1744" s="35"/>
      <c r="AY1744" s="35"/>
      <c r="AZ1744" s="35"/>
      <c r="BA1744" s="35"/>
      <c r="BB1744" s="35"/>
      <c r="BC1744" s="35"/>
      <c r="BD1744" s="35"/>
      <c r="BE1744" s="35"/>
      <c r="BF1744" s="35"/>
      <c r="BG1744" s="35"/>
      <c r="BH1744" s="35"/>
      <c r="BI1744" s="35"/>
      <c r="BJ1744" s="35"/>
      <c r="BK1744" s="35"/>
      <c r="BL1744" s="35"/>
      <c r="BM1744" s="161"/>
      <c r="BN1744" s="161"/>
      <c r="BO1744" s="161"/>
      <c r="BP1744" s="161"/>
      <c r="BQ1744" s="161"/>
      <c r="BR1744" s="161"/>
      <c r="BT1744" s="161"/>
      <c r="BU1744" s="161"/>
    </row>
    <row r="1745" spans="49:73" ht="44.25" customHeight="1" x14ac:dyDescent="0.25">
      <c r="AW1745" s="35"/>
      <c r="AX1745" s="35"/>
      <c r="AY1745" s="35"/>
      <c r="AZ1745" s="35"/>
      <c r="BA1745" s="35"/>
      <c r="BB1745" s="35"/>
      <c r="BC1745" s="35"/>
      <c r="BD1745" s="35"/>
      <c r="BE1745" s="35"/>
      <c r="BF1745" s="35"/>
      <c r="BG1745" s="35"/>
      <c r="BH1745" s="35"/>
      <c r="BI1745" s="35"/>
      <c r="BJ1745" s="35"/>
      <c r="BK1745" s="35"/>
      <c r="BL1745" s="35"/>
      <c r="BM1745" s="161"/>
      <c r="BN1745" s="161"/>
      <c r="BO1745" s="161"/>
      <c r="BP1745" s="161"/>
      <c r="BQ1745" s="161"/>
      <c r="BR1745" s="161"/>
      <c r="BT1745" s="161"/>
      <c r="BU1745" s="161"/>
    </row>
    <row r="1746" spans="49:73" ht="44.25" customHeight="1" x14ac:dyDescent="0.25">
      <c r="AW1746" s="35"/>
      <c r="AX1746" s="35"/>
      <c r="AY1746" s="35"/>
      <c r="AZ1746" s="35"/>
      <c r="BA1746" s="35"/>
      <c r="BB1746" s="35"/>
      <c r="BC1746" s="35"/>
      <c r="BD1746" s="35"/>
      <c r="BE1746" s="35"/>
      <c r="BF1746" s="35"/>
      <c r="BG1746" s="35"/>
      <c r="BH1746" s="35"/>
      <c r="BI1746" s="35"/>
      <c r="BJ1746" s="35"/>
      <c r="BK1746" s="35"/>
      <c r="BL1746" s="35"/>
      <c r="BM1746" s="161"/>
      <c r="BN1746" s="161"/>
      <c r="BO1746" s="161"/>
      <c r="BP1746" s="161"/>
      <c r="BQ1746" s="161"/>
      <c r="BR1746" s="161"/>
      <c r="BT1746" s="161"/>
      <c r="BU1746" s="161"/>
    </row>
    <row r="1747" spans="49:73" ht="44.25" customHeight="1" x14ac:dyDescent="0.25">
      <c r="AW1747" s="35"/>
      <c r="AX1747" s="35"/>
      <c r="AY1747" s="35"/>
      <c r="AZ1747" s="35"/>
      <c r="BA1747" s="35"/>
      <c r="BB1747" s="35"/>
      <c r="BC1747" s="35"/>
      <c r="BD1747" s="35"/>
      <c r="BE1747" s="35"/>
      <c r="BF1747" s="35"/>
      <c r="BG1747" s="35"/>
      <c r="BH1747" s="35"/>
      <c r="BI1747" s="35"/>
      <c r="BJ1747" s="35"/>
      <c r="BK1747" s="35"/>
      <c r="BL1747" s="35"/>
      <c r="BM1747" s="161"/>
      <c r="BN1747" s="161"/>
      <c r="BO1747" s="161"/>
      <c r="BP1747" s="161"/>
      <c r="BQ1747" s="161"/>
      <c r="BR1747" s="161"/>
      <c r="BT1747" s="161"/>
      <c r="BU1747" s="161"/>
    </row>
    <row r="1748" spans="49:73" ht="44.25" customHeight="1" x14ac:dyDescent="0.25">
      <c r="AW1748" s="35"/>
      <c r="AX1748" s="35"/>
      <c r="AY1748" s="35"/>
      <c r="AZ1748" s="35"/>
      <c r="BA1748" s="35"/>
      <c r="BB1748" s="35"/>
      <c r="BC1748" s="35"/>
      <c r="BD1748" s="35"/>
      <c r="BE1748" s="35"/>
      <c r="BF1748" s="35"/>
      <c r="BG1748" s="35"/>
      <c r="BH1748" s="35"/>
      <c r="BI1748" s="35"/>
      <c r="BJ1748" s="35"/>
      <c r="BK1748" s="35"/>
      <c r="BL1748" s="35"/>
      <c r="BM1748" s="161"/>
      <c r="BN1748" s="161"/>
      <c r="BO1748" s="161"/>
      <c r="BP1748" s="161"/>
      <c r="BQ1748" s="161"/>
      <c r="BR1748" s="161"/>
      <c r="BT1748" s="161"/>
      <c r="BU1748" s="161"/>
    </row>
    <row r="1749" spans="49:73" ht="44.25" customHeight="1" x14ac:dyDescent="0.25">
      <c r="AW1749" s="35"/>
      <c r="AX1749" s="35"/>
      <c r="AY1749" s="35"/>
      <c r="AZ1749" s="35"/>
      <c r="BA1749" s="35"/>
      <c r="BB1749" s="35"/>
      <c r="BC1749" s="35"/>
      <c r="BD1749" s="35"/>
      <c r="BE1749" s="35"/>
      <c r="BF1749" s="35"/>
      <c r="BG1749" s="35"/>
      <c r="BH1749" s="35"/>
      <c r="BI1749" s="35"/>
      <c r="BJ1749" s="35"/>
      <c r="BK1749" s="35"/>
      <c r="BL1749" s="35"/>
      <c r="BM1749" s="161"/>
      <c r="BN1749" s="161"/>
      <c r="BO1749" s="161"/>
      <c r="BP1749" s="161"/>
      <c r="BQ1749" s="161"/>
      <c r="BR1749" s="161"/>
      <c r="BT1749" s="161"/>
      <c r="BU1749" s="161"/>
    </row>
    <row r="1750" spans="49:73" ht="44.25" customHeight="1" x14ac:dyDescent="0.25">
      <c r="AW1750" s="35"/>
      <c r="AX1750" s="35"/>
      <c r="AY1750" s="35"/>
      <c r="AZ1750" s="35"/>
      <c r="BA1750" s="35"/>
      <c r="BB1750" s="35"/>
      <c r="BC1750" s="35"/>
      <c r="BD1750" s="35"/>
      <c r="BE1750" s="35"/>
      <c r="BF1750" s="35"/>
      <c r="BG1750" s="35"/>
      <c r="BH1750" s="35"/>
      <c r="BI1750" s="35"/>
      <c r="BJ1750" s="35"/>
      <c r="BK1750" s="35"/>
      <c r="BL1750" s="35"/>
      <c r="BM1750" s="161"/>
      <c r="BN1750" s="161"/>
      <c r="BO1750" s="161"/>
      <c r="BP1750" s="161"/>
      <c r="BQ1750" s="161"/>
      <c r="BR1750" s="161"/>
      <c r="BT1750" s="161"/>
      <c r="BU1750" s="161"/>
    </row>
    <row r="1751" spans="49:73" ht="44.25" customHeight="1" x14ac:dyDescent="0.25">
      <c r="AW1751" s="35"/>
      <c r="AX1751" s="35"/>
      <c r="AY1751" s="35"/>
      <c r="AZ1751" s="35"/>
      <c r="BA1751" s="35"/>
      <c r="BB1751" s="35"/>
      <c r="BC1751" s="35"/>
      <c r="BD1751" s="35"/>
      <c r="BE1751" s="35"/>
      <c r="BF1751" s="35"/>
      <c r="BG1751" s="35"/>
      <c r="BH1751" s="35"/>
      <c r="BI1751" s="35"/>
      <c r="BJ1751" s="35"/>
      <c r="BK1751" s="35"/>
      <c r="BL1751" s="35"/>
      <c r="BM1751" s="161"/>
      <c r="BN1751" s="161"/>
      <c r="BO1751" s="161"/>
      <c r="BP1751" s="161"/>
      <c r="BQ1751" s="161"/>
      <c r="BR1751" s="161"/>
      <c r="BT1751" s="161"/>
      <c r="BU1751" s="161"/>
    </row>
    <row r="1752" spans="49:73" ht="44.25" customHeight="1" x14ac:dyDescent="0.25">
      <c r="AW1752" s="35"/>
      <c r="AX1752" s="35"/>
      <c r="AY1752" s="35"/>
      <c r="AZ1752" s="35"/>
      <c r="BA1752" s="35"/>
      <c r="BB1752" s="35"/>
      <c r="BC1752" s="35"/>
      <c r="BD1752" s="35"/>
      <c r="BE1752" s="35"/>
      <c r="BF1752" s="35"/>
      <c r="BG1752" s="35"/>
      <c r="BH1752" s="35"/>
      <c r="BI1752" s="35"/>
      <c r="BJ1752" s="35"/>
      <c r="BK1752" s="35"/>
      <c r="BL1752" s="35"/>
      <c r="BM1752" s="161"/>
      <c r="BN1752" s="161"/>
      <c r="BO1752" s="161"/>
      <c r="BP1752" s="161"/>
      <c r="BQ1752" s="161"/>
      <c r="BR1752" s="161"/>
      <c r="BT1752" s="161"/>
      <c r="BU1752" s="161"/>
    </row>
    <row r="1753" spans="49:73" ht="44.25" customHeight="1" x14ac:dyDescent="0.25">
      <c r="AW1753" s="35"/>
      <c r="AX1753" s="35"/>
      <c r="AY1753" s="35"/>
      <c r="AZ1753" s="35"/>
      <c r="BA1753" s="35"/>
      <c r="BB1753" s="35"/>
      <c r="BC1753" s="35"/>
      <c r="BD1753" s="35"/>
      <c r="BE1753" s="35"/>
      <c r="BF1753" s="35"/>
      <c r="BG1753" s="35"/>
      <c r="BH1753" s="35"/>
      <c r="BI1753" s="35"/>
      <c r="BJ1753" s="35"/>
      <c r="BK1753" s="35"/>
      <c r="BL1753" s="35"/>
      <c r="BM1753" s="161"/>
      <c r="BN1753" s="161"/>
      <c r="BO1753" s="161"/>
      <c r="BP1753" s="161"/>
      <c r="BQ1753" s="161"/>
      <c r="BR1753" s="161"/>
      <c r="BT1753" s="161"/>
      <c r="BU1753" s="161"/>
    </row>
    <row r="1754" spans="49:73" ht="44.25" customHeight="1" x14ac:dyDescent="0.25">
      <c r="AW1754" s="35"/>
      <c r="AX1754" s="35"/>
      <c r="AY1754" s="35"/>
      <c r="AZ1754" s="35"/>
      <c r="BA1754" s="35"/>
      <c r="BB1754" s="35"/>
      <c r="BC1754" s="35"/>
      <c r="BD1754" s="35"/>
      <c r="BE1754" s="35"/>
      <c r="BF1754" s="35"/>
      <c r="BG1754" s="35"/>
      <c r="BH1754" s="35"/>
      <c r="BI1754" s="35"/>
      <c r="BJ1754" s="35"/>
      <c r="BK1754" s="35"/>
      <c r="BL1754" s="35"/>
      <c r="BM1754" s="161"/>
      <c r="BN1754" s="161"/>
      <c r="BO1754" s="161"/>
      <c r="BP1754" s="161"/>
      <c r="BQ1754" s="161"/>
      <c r="BR1754" s="161"/>
      <c r="BT1754" s="161"/>
      <c r="BU1754" s="161"/>
    </row>
    <row r="1755" spans="49:73" ht="44.25" customHeight="1" x14ac:dyDescent="0.25">
      <c r="AW1755" s="35"/>
      <c r="AX1755" s="35"/>
      <c r="AY1755" s="35"/>
      <c r="AZ1755" s="35"/>
      <c r="BA1755" s="35"/>
      <c r="BB1755" s="35"/>
      <c r="BC1755" s="35"/>
      <c r="BD1755" s="35"/>
      <c r="BE1755" s="35"/>
      <c r="BF1755" s="35"/>
      <c r="BG1755" s="35"/>
      <c r="BH1755" s="35"/>
      <c r="BI1755" s="35"/>
      <c r="BJ1755" s="35"/>
      <c r="BK1755" s="35"/>
      <c r="BL1755" s="35"/>
      <c r="BM1755" s="161"/>
      <c r="BN1755" s="161"/>
      <c r="BO1755" s="161"/>
      <c r="BP1755" s="161"/>
      <c r="BQ1755" s="161"/>
      <c r="BR1755" s="161"/>
      <c r="BT1755" s="161"/>
      <c r="BU1755" s="161"/>
    </row>
    <row r="1756" spans="49:73" ht="44.25" customHeight="1" x14ac:dyDescent="0.25">
      <c r="AW1756" s="35"/>
      <c r="AX1756" s="35"/>
      <c r="AY1756" s="35"/>
      <c r="AZ1756" s="35"/>
      <c r="BA1756" s="35"/>
      <c r="BB1756" s="35"/>
      <c r="BC1756" s="35"/>
      <c r="BD1756" s="35"/>
      <c r="BE1756" s="35"/>
      <c r="BF1756" s="35"/>
      <c r="BG1756" s="35"/>
      <c r="BH1756" s="35"/>
      <c r="BI1756" s="35"/>
      <c r="BJ1756" s="35"/>
      <c r="BK1756" s="35"/>
      <c r="BL1756" s="35"/>
      <c r="BM1756" s="161"/>
      <c r="BN1756" s="161"/>
      <c r="BO1756" s="161"/>
      <c r="BP1756" s="161"/>
      <c r="BQ1756" s="161"/>
      <c r="BR1756" s="161"/>
      <c r="BT1756" s="161"/>
      <c r="BU1756" s="161"/>
    </row>
    <row r="1757" spans="49:73" ht="44.25" customHeight="1" x14ac:dyDescent="0.25">
      <c r="AW1757" s="35"/>
      <c r="AX1757" s="35"/>
      <c r="AY1757" s="35"/>
      <c r="AZ1757" s="35"/>
      <c r="BA1757" s="35"/>
      <c r="BB1757" s="35"/>
      <c r="BC1757" s="35"/>
      <c r="BD1757" s="35"/>
      <c r="BE1757" s="35"/>
      <c r="BF1757" s="35"/>
      <c r="BG1757" s="35"/>
      <c r="BH1757" s="35"/>
      <c r="BI1757" s="35"/>
      <c r="BJ1757" s="35"/>
      <c r="BK1757" s="35"/>
      <c r="BL1757" s="35"/>
      <c r="BM1757" s="161"/>
      <c r="BN1757" s="161"/>
      <c r="BO1757" s="161"/>
      <c r="BP1757" s="161"/>
      <c r="BQ1757" s="161"/>
      <c r="BR1757" s="161"/>
      <c r="BT1757" s="161"/>
      <c r="BU1757" s="161"/>
    </row>
    <row r="1758" spans="49:73" ht="44.25" customHeight="1" x14ac:dyDescent="0.25">
      <c r="AW1758" s="35"/>
      <c r="AX1758" s="35"/>
      <c r="AY1758" s="35"/>
      <c r="AZ1758" s="35"/>
      <c r="BA1758" s="35"/>
      <c r="BB1758" s="35"/>
      <c r="BC1758" s="35"/>
      <c r="BD1758" s="35"/>
      <c r="BE1758" s="35"/>
      <c r="BF1758" s="35"/>
      <c r="BG1758" s="35"/>
      <c r="BH1758" s="35"/>
      <c r="BI1758" s="35"/>
      <c r="BJ1758" s="35"/>
      <c r="BK1758" s="35"/>
      <c r="BL1758" s="35"/>
      <c r="BM1758" s="161"/>
      <c r="BN1758" s="161"/>
      <c r="BO1758" s="161"/>
      <c r="BP1758" s="161"/>
      <c r="BQ1758" s="161"/>
      <c r="BR1758" s="161"/>
      <c r="BT1758" s="161"/>
      <c r="BU1758" s="161"/>
    </row>
    <row r="1759" spans="49:73" ht="44.25" customHeight="1" x14ac:dyDescent="0.25">
      <c r="AW1759" s="35"/>
      <c r="AX1759" s="35"/>
      <c r="AY1759" s="35"/>
      <c r="AZ1759" s="35"/>
      <c r="BA1759" s="35"/>
      <c r="BB1759" s="35"/>
      <c r="BC1759" s="35"/>
      <c r="BD1759" s="35"/>
      <c r="BE1759" s="35"/>
      <c r="BF1759" s="35"/>
      <c r="BG1759" s="35"/>
      <c r="BH1759" s="35"/>
      <c r="BI1759" s="35"/>
      <c r="BJ1759" s="35"/>
      <c r="BK1759" s="35"/>
      <c r="BL1759" s="35"/>
      <c r="BM1759" s="161"/>
      <c r="BN1759" s="161"/>
      <c r="BO1759" s="161"/>
      <c r="BP1759" s="161"/>
      <c r="BQ1759" s="161"/>
      <c r="BR1759" s="161"/>
      <c r="BT1759" s="161"/>
      <c r="BU1759" s="161"/>
    </row>
    <row r="1760" spans="49:73" ht="44.25" customHeight="1" x14ac:dyDescent="0.25">
      <c r="AW1760" s="35"/>
      <c r="AX1760" s="35"/>
      <c r="AY1760" s="35"/>
      <c r="AZ1760" s="35"/>
      <c r="BA1760" s="35"/>
      <c r="BB1760" s="35"/>
      <c r="BC1760" s="35"/>
      <c r="BD1760" s="35"/>
      <c r="BE1760" s="35"/>
      <c r="BF1760" s="35"/>
      <c r="BG1760" s="35"/>
      <c r="BH1760" s="35"/>
      <c r="BI1760" s="35"/>
      <c r="BJ1760" s="35"/>
      <c r="BK1760" s="35"/>
      <c r="BL1760" s="35"/>
      <c r="BM1760" s="161"/>
      <c r="BN1760" s="161"/>
      <c r="BO1760" s="161"/>
      <c r="BP1760" s="161"/>
      <c r="BQ1760" s="161"/>
      <c r="BR1760" s="161"/>
      <c r="BT1760" s="161"/>
      <c r="BU1760" s="161"/>
    </row>
    <row r="1761" spans="49:73" ht="44.25" customHeight="1" x14ac:dyDescent="0.25">
      <c r="AW1761" s="35"/>
      <c r="AX1761" s="35"/>
      <c r="AY1761" s="35"/>
      <c r="AZ1761" s="35"/>
      <c r="BA1761" s="35"/>
      <c r="BB1761" s="35"/>
      <c r="BC1761" s="35"/>
      <c r="BD1761" s="35"/>
      <c r="BE1761" s="35"/>
      <c r="BF1761" s="35"/>
      <c r="BG1761" s="35"/>
      <c r="BH1761" s="35"/>
      <c r="BI1761" s="35"/>
      <c r="BJ1761" s="35"/>
      <c r="BK1761" s="35"/>
      <c r="BL1761" s="35"/>
      <c r="BM1761" s="161"/>
      <c r="BN1761" s="161"/>
      <c r="BO1761" s="161"/>
      <c r="BP1761" s="161"/>
      <c r="BQ1761" s="161"/>
      <c r="BR1761" s="161"/>
      <c r="BT1761" s="161"/>
      <c r="BU1761" s="161"/>
    </row>
    <row r="1762" spans="49:73" ht="44.25" customHeight="1" x14ac:dyDescent="0.25">
      <c r="AW1762" s="35"/>
      <c r="AX1762" s="35"/>
      <c r="AY1762" s="35"/>
      <c r="AZ1762" s="35"/>
      <c r="BA1762" s="35"/>
      <c r="BB1762" s="35"/>
      <c r="BC1762" s="35"/>
      <c r="BD1762" s="35"/>
      <c r="BE1762" s="35"/>
      <c r="BF1762" s="35"/>
      <c r="BG1762" s="35"/>
      <c r="BH1762" s="35"/>
      <c r="BI1762" s="35"/>
      <c r="BJ1762" s="35"/>
      <c r="BK1762" s="35"/>
      <c r="BL1762" s="35"/>
      <c r="BM1762" s="161"/>
      <c r="BN1762" s="161"/>
      <c r="BO1762" s="161"/>
      <c r="BP1762" s="161"/>
      <c r="BQ1762" s="161"/>
      <c r="BR1762" s="161"/>
      <c r="BT1762" s="161"/>
      <c r="BU1762" s="161"/>
    </row>
    <row r="1763" spans="49:73" ht="44.25" customHeight="1" x14ac:dyDescent="0.25">
      <c r="AW1763" s="35"/>
      <c r="AX1763" s="35"/>
      <c r="AY1763" s="35"/>
      <c r="AZ1763" s="35"/>
      <c r="BA1763" s="35"/>
      <c r="BB1763" s="35"/>
      <c r="BC1763" s="35"/>
      <c r="BD1763" s="35"/>
      <c r="BE1763" s="35"/>
      <c r="BF1763" s="35"/>
      <c r="BG1763" s="35"/>
      <c r="BH1763" s="35"/>
      <c r="BI1763" s="35"/>
      <c r="BJ1763" s="35"/>
      <c r="BK1763" s="35"/>
      <c r="BL1763" s="35"/>
      <c r="BM1763" s="161"/>
      <c r="BN1763" s="161"/>
      <c r="BO1763" s="161"/>
      <c r="BP1763" s="161"/>
      <c r="BQ1763" s="161"/>
      <c r="BR1763" s="161"/>
      <c r="BT1763" s="161"/>
      <c r="BU1763" s="161"/>
    </row>
    <row r="1764" spans="49:73" ht="44.25" customHeight="1" x14ac:dyDescent="0.25">
      <c r="AW1764" s="35"/>
      <c r="AX1764" s="35"/>
      <c r="AY1764" s="35"/>
      <c r="AZ1764" s="35"/>
      <c r="BA1764" s="35"/>
      <c r="BB1764" s="35"/>
      <c r="BC1764" s="35"/>
      <c r="BD1764" s="35"/>
      <c r="BE1764" s="35"/>
      <c r="BF1764" s="35"/>
      <c r="BG1764" s="35"/>
      <c r="BH1764" s="35"/>
      <c r="BI1764" s="35"/>
      <c r="BJ1764" s="35"/>
      <c r="BK1764" s="35"/>
      <c r="BL1764" s="35"/>
      <c r="BM1764" s="161"/>
      <c r="BN1764" s="161"/>
      <c r="BO1764" s="161"/>
      <c r="BP1764" s="161"/>
      <c r="BQ1764" s="161"/>
      <c r="BR1764" s="161"/>
      <c r="BT1764" s="161"/>
      <c r="BU1764" s="161"/>
    </row>
    <row r="1765" spans="49:73" ht="44.25" customHeight="1" x14ac:dyDescent="0.25">
      <c r="AW1765" s="35"/>
      <c r="AX1765" s="35"/>
      <c r="AY1765" s="35"/>
      <c r="AZ1765" s="35"/>
      <c r="BA1765" s="35"/>
      <c r="BB1765" s="35"/>
      <c r="BC1765" s="35"/>
      <c r="BD1765" s="35"/>
      <c r="BE1765" s="35"/>
      <c r="BF1765" s="35"/>
      <c r="BG1765" s="35"/>
      <c r="BH1765" s="35"/>
      <c r="BI1765" s="35"/>
      <c r="BJ1765" s="35"/>
      <c r="BK1765" s="35"/>
      <c r="BL1765" s="35"/>
      <c r="BM1765" s="161"/>
      <c r="BN1765" s="161"/>
      <c r="BO1765" s="161"/>
      <c r="BP1765" s="161"/>
      <c r="BQ1765" s="161"/>
      <c r="BR1765" s="161"/>
      <c r="BT1765" s="161"/>
      <c r="BU1765" s="161"/>
    </row>
    <row r="1766" spans="49:73" ht="44.25" customHeight="1" x14ac:dyDescent="0.25">
      <c r="AW1766" s="35"/>
      <c r="AX1766" s="35"/>
      <c r="AY1766" s="35"/>
      <c r="AZ1766" s="35"/>
      <c r="BA1766" s="35"/>
      <c r="BB1766" s="35"/>
      <c r="BC1766" s="35"/>
      <c r="BD1766" s="35"/>
      <c r="BE1766" s="35"/>
      <c r="BF1766" s="35"/>
      <c r="BG1766" s="35"/>
      <c r="BH1766" s="35"/>
      <c r="BI1766" s="35"/>
      <c r="BJ1766" s="35"/>
      <c r="BK1766" s="35"/>
      <c r="BL1766" s="35"/>
      <c r="BM1766" s="161"/>
      <c r="BN1766" s="161"/>
      <c r="BO1766" s="161"/>
      <c r="BP1766" s="161"/>
      <c r="BQ1766" s="161"/>
      <c r="BR1766" s="161"/>
      <c r="BT1766" s="161"/>
      <c r="BU1766" s="161"/>
    </row>
    <row r="1767" spans="49:73" ht="44.25" customHeight="1" x14ac:dyDescent="0.25">
      <c r="AW1767" s="35"/>
      <c r="AX1767" s="35"/>
      <c r="AY1767" s="35"/>
      <c r="AZ1767" s="35"/>
      <c r="BA1767" s="35"/>
      <c r="BB1767" s="35"/>
      <c r="BC1767" s="35"/>
      <c r="BD1767" s="35"/>
      <c r="BE1767" s="35"/>
      <c r="BF1767" s="35"/>
      <c r="BG1767" s="35"/>
      <c r="BH1767" s="35"/>
      <c r="BI1767" s="35"/>
      <c r="BJ1767" s="35"/>
      <c r="BK1767" s="35"/>
      <c r="BL1767" s="35"/>
      <c r="BM1767" s="161"/>
      <c r="BN1767" s="161"/>
      <c r="BO1767" s="161"/>
      <c r="BP1767" s="161"/>
      <c r="BQ1767" s="161"/>
      <c r="BR1767" s="161"/>
      <c r="BT1767" s="161"/>
      <c r="BU1767" s="161"/>
    </row>
    <row r="1768" spans="49:73" ht="44.25" customHeight="1" x14ac:dyDescent="0.25">
      <c r="AW1768" s="35"/>
      <c r="AX1768" s="35"/>
      <c r="AY1768" s="35"/>
      <c r="AZ1768" s="35"/>
      <c r="BA1768" s="35"/>
      <c r="BB1768" s="35"/>
      <c r="BC1768" s="35"/>
      <c r="BD1768" s="35"/>
      <c r="BE1768" s="35"/>
      <c r="BF1768" s="35"/>
      <c r="BG1768" s="35"/>
      <c r="BH1768" s="35"/>
      <c r="BI1768" s="35"/>
      <c r="BJ1768" s="35"/>
      <c r="BK1768" s="35"/>
      <c r="BL1768" s="35"/>
      <c r="BM1768" s="161"/>
      <c r="BN1768" s="161"/>
      <c r="BO1768" s="161"/>
      <c r="BP1768" s="161"/>
      <c r="BQ1768" s="161"/>
      <c r="BR1768" s="161"/>
      <c r="BT1768" s="161"/>
      <c r="BU1768" s="161"/>
    </row>
    <row r="1769" spans="49:73" ht="44.25" customHeight="1" x14ac:dyDescent="0.25">
      <c r="AW1769" s="35"/>
      <c r="AX1769" s="35"/>
      <c r="AY1769" s="35"/>
      <c r="AZ1769" s="35"/>
      <c r="BA1769" s="35"/>
      <c r="BB1769" s="35"/>
      <c r="BC1769" s="35"/>
      <c r="BD1769" s="35"/>
      <c r="BE1769" s="35"/>
      <c r="BF1769" s="35"/>
      <c r="BG1769" s="35"/>
      <c r="BH1769" s="35"/>
      <c r="BI1769" s="35"/>
      <c r="BJ1769" s="35"/>
      <c r="BK1769" s="35"/>
      <c r="BL1769" s="35"/>
      <c r="BM1769" s="161"/>
      <c r="BN1769" s="161"/>
      <c r="BO1769" s="161"/>
      <c r="BP1769" s="161"/>
      <c r="BQ1769" s="161"/>
      <c r="BR1769" s="161"/>
      <c r="BT1769" s="161"/>
      <c r="BU1769" s="161"/>
    </row>
    <row r="1770" spans="49:73" ht="44.25" customHeight="1" x14ac:dyDescent="0.25">
      <c r="AW1770" s="35"/>
      <c r="AX1770" s="35"/>
      <c r="AY1770" s="35"/>
      <c r="AZ1770" s="35"/>
      <c r="BA1770" s="35"/>
      <c r="BB1770" s="35"/>
      <c r="BC1770" s="35"/>
      <c r="BD1770" s="35"/>
      <c r="BE1770" s="35"/>
      <c r="BF1770" s="35"/>
      <c r="BG1770" s="35"/>
      <c r="BH1770" s="35"/>
      <c r="BI1770" s="35"/>
      <c r="BJ1770" s="35"/>
      <c r="BK1770" s="35"/>
      <c r="BL1770" s="35"/>
      <c r="BM1770" s="161"/>
      <c r="BN1770" s="161"/>
      <c r="BO1770" s="161"/>
      <c r="BP1770" s="161"/>
      <c r="BQ1770" s="161"/>
      <c r="BR1770" s="161"/>
      <c r="BT1770" s="161"/>
      <c r="BU1770" s="161"/>
    </row>
    <row r="1771" spans="49:73" ht="44.25" customHeight="1" x14ac:dyDescent="0.25">
      <c r="AW1771" s="35"/>
      <c r="AX1771" s="35"/>
      <c r="AY1771" s="35"/>
      <c r="AZ1771" s="35"/>
      <c r="BA1771" s="35"/>
      <c r="BB1771" s="35"/>
      <c r="BC1771" s="35"/>
      <c r="BD1771" s="35"/>
      <c r="BE1771" s="35"/>
      <c r="BF1771" s="35"/>
      <c r="BG1771" s="35"/>
      <c r="BH1771" s="35"/>
      <c r="BI1771" s="35"/>
      <c r="BJ1771" s="35"/>
      <c r="BK1771" s="35"/>
      <c r="BL1771" s="35"/>
      <c r="BM1771" s="161"/>
      <c r="BN1771" s="161"/>
      <c r="BO1771" s="161"/>
      <c r="BP1771" s="161"/>
      <c r="BQ1771" s="161"/>
      <c r="BR1771" s="161"/>
      <c r="BT1771" s="161"/>
      <c r="BU1771" s="161"/>
    </row>
    <row r="1772" spans="49:73" ht="44.25" customHeight="1" x14ac:dyDescent="0.25">
      <c r="AW1772" s="35"/>
      <c r="AX1772" s="35"/>
      <c r="AY1772" s="35"/>
      <c r="AZ1772" s="35"/>
      <c r="BA1772" s="35"/>
      <c r="BB1772" s="35"/>
      <c r="BC1772" s="35"/>
      <c r="BD1772" s="35"/>
      <c r="BE1772" s="35"/>
      <c r="BF1772" s="35"/>
      <c r="BG1772" s="35"/>
      <c r="BH1772" s="35"/>
      <c r="BI1772" s="35"/>
      <c r="BJ1772" s="35"/>
      <c r="BK1772" s="35"/>
      <c r="BL1772" s="35"/>
      <c r="BM1772" s="161"/>
      <c r="BN1772" s="161"/>
      <c r="BO1772" s="161"/>
      <c r="BP1772" s="161"/>
      <c r="BQ1772" s="161"/>
      <c r="BR1772" s="161"/>
      <c r="BT1772" s="161"/>
      <c r="BU1772" s="161"/>
    </row>
    <row r="1773" spans="49:73" ht="44.25" customHeight="1" x14ac:dyDescent="0.25">
      <c r="AW1773" s="35"/>
      <c r="AX1773" s="35"/>
      <c r="AY1773" s="35"/>
      <c r="AZ1773" s="35"/>
      <c r="BA1773" s="35"/>
      <c r="BB1773" s="35"/>
      <c r="BC1773" s="35"/>
      <c r="BD1773" s="35"/>
      <c r="BE1773" s="35"/>
      <c r="BF1773" s="35"/>
      <c r="BG1773" s="35"/>
      <c r="BH1773" s="35"/>
      <c r="BI1773" s="35"/>
      <c r="BJ1773" s="35"/>
      <c r="BK1773" s="35"/>
      <c r="BL1773" s="35"/>
      <c r="BM1773" s="161"/>
      <c r="BN1773" s="161"/>
      <c r="BO1773" s="161"/>
      <c r="BP1773" s="161"/>
      <c r="BQ1773" s="161"/>
      <c r="BR1773" s="161"/>
      <c r="BT1773" s="161"/>
      <c r="BU1773" s="161"/>
    </row>
    <row r="1774" spans="49:73" ht="44.25" customHeight="1" x14ac:dyDescent="0.25">
      <c r="AW1774" s="35"/>
      <c r="AX1774" s="35"/>
      <c r="AY1774" s="35"/>
      <c r="AZ1774" s="35"/>
      <c r="BA1774" s="35"/>
      <c r="BB1774" s="35"/>
      <c r="BC1774" s="35"/>
      <c r="BD1774" s="35"/>
      <c r="BE1774" s="35"/>
      <c r="BF1774" s="35"/>
      <c r="BG1774" s="35"/>
      <c r="BH1774" s="35"/>
      <c r="BI1774" s="35"/>
      <c r="BJ1774" s="35"/>
      <c r="BK1774" s="35"/>
      <c r="BL1774" s="35"/>
      <c r="BM1774" s="161"/>
      <c r="BN1774" s="161"/>
      <c r="BO1774" s="161"/>
      <c r="BP1774" s="161"/>
      <c r="BQ1774" s="161"/>
      <c r="BR1774" s="161"/>
      <c r="BT1774" s="161"/>
      <c r="BU1774" s="161"/>
    </row>
    <row r="1775" spans="49:73" ht="44.25" customHeight="1" x14ac:dyDescent="0.25">
      <c r="AW1775" s="35"/>
      <c r="AX1775" s="35"/>
      <c r="AY1775" s="35"/>
      <c r="AZ1775" s="35"/>
      <c r="BA1775" s="35"/>
      <c r="BB1775" s="35"/>
      <c r="BC1775" s="35"/>
      <c r="BD1775" s="35"/>
      <c r="BE1775" s="35"/>
      <c r="BF1775" s="35"/>
      <c r="BG1775" s="35"/>
      <c r="BH1775" s="35"/>
      <c r="BI1775" s="35"/>
      <c r="BJ1775" s="35"/>
      <c r="BK1775" s="35"/>
      <c r="BL1775" s="35"/>
      <c r="BM1775" s="161"/>
      <c r="BN1775" s="161"/>
      <c r="BO1775" s="161"/>
      <c r="BP1775" s="161"/>
      <c r="BQ1775" s="161"/>
      <c r="BR1775" s="161"/>
      <c r="BT1775" s="161"/>
      <c r="BU1775" s="161"/>
    </row>
    <row r="1776" spans="49:73" ht="44.25" customHeight="1" x14ac:dyDescent="0.25">
      <c r="AW1776" s="35"/>
      <c r="AX1776" s="35"/>
      <c r="AY1776" s="35"/>
      <c r="AZ1776" s="35"/>
      <c r="BA1776" s="35"/>
      <c r="BB1776" s="35"/>
      <c r="BC1776" s="35"/>
      <c r="BD1776" s="35"/>
      <c r="BE1776" s="35"/>
      <c r="BF1776" s="35"/>
      <c r="BG1776" s="35"/>
      <c r="BH1776" s="35"/>
      <c r="BI1776" s="35"/>
      <c r="BJ1776" s="35"/>
      <c r="BK1776" s="35"/>
      <c r="BL1776" s="35"/>
      <c r="BM1776" s="161"/>
      <c r="BN1776" s="161"/>
      <c r="BO1776" s="161"/>
      <c r="BP1776" s="161"/>
      <c r="BQ1776" s="161"/>
      <c r="BR1776" s="161"/>
      <c r="BT1776" s="161"/>
      <c r="BU1776" s="161"/>
    </row>
    <row r="1777" spans="49:73" ht="44.25" customHeight="1" x14ac:dyDescent="0.25">
      <c r="AW1777" s="35"/>
      <c r="AX1777" s="35"/>
      <c r="AY1777" s="35"/>
      <c r="AZ1777" s="35"/>
      <c r="BA1777" s="35"/>
      <c r="BB1777" s="35"/>
      <c r="BC1777" s="35"/>
      <c r="BD1777" s="35"/>
      <c r="BE1777" s="35"/>
      <c r="BF1777" s="35"/>
      <c r="BG1777" s="35"/>
      <c r="BH1777" s="35"/>
      <c r="BI1777" s="35"/>
      <c r="BJ1777" s="35"/>
      <c r="BK1777" s="35"/>
      <c r="BL1777" s="35"/>
      <c r="BM1777" s="161"/>
      <c r="BN1777" s="161"/>
      <c r="BO1777" s="161"/>
      <c r="BP1777" s="161"/>
      <c r="BQ1777" s="161"/>
      <c r="BR1777" s="161"/>
      <c r="BT1777" s="161"/>
      <c r="BU1777" s="161"/>
    </row>
    <row r="1778" spans="49:73" ht="44.25" customHeight="1" x14ac:dyDescent="0.25">
      <c r="AW1778" s="35"/>
      <c r="AX1778" s="35"/>
      <c r="AY1778" s="35"/>
      <c r="AZ1778" s="35"/>
      <c r="BA1778" s="35"/>
      <c r="BB1778" s="35"/>
      <c r="BC1778" s="35"/>
      <c r="BD1778" s="35"/>
      <c r="BE1778" s="35"/>
      <c r="BF1778" s="35"/>
      <c r="BG1778" s="35"/>
      <c r="BH1778" s="35"/>
      <c r="BI1778" s="35"/>
      <c r="BJ1778" s="35"/>
      <c r="BK1778" s="35"/>
      <c r="BL1778" s="35"/>
      <c r="BM1778" s="161"/>
      <c r="BN1778" s="161"/>
      <c r="BO1778" s="161"/>
      <c r="BP1778" s="161"/>
      <c r="BQ1778" s="161"/>
      <c r="BR1778" s="161"/>
      <c r="BT1778" s="161"/>
      <c r="BU1778" s="161"/>
    </row>
    <row r="1779" spans="49:73" ht="44.25" customHeight="1" x14ac:dyDescent="0.25">
      <c r="AW1779" s="35"/>
      <c r="AX1779" s="35"/>
      <c r="AY1779" s="35"/>
      <c r="AZ1779" s="35"/>
      <c r="BA1779" s="35"/>
      <c r="BB1779" s="35"/>
      <c r="BC1779" s="35"/>
      <c r="BD1779" s="35"/>
      <c r="BE1779" s="35"/>
      <c r="BF1779" s="35"/>
      <c r="BG1779" s="35"/>
      <c r="BH1779" s="35"/>
      <c r="BI1779" s="35"/>
      <c r="BJ1779" s="35"/>
      <c r="BK1779" s="35"/>
      <c r="BL1779" s="35"/>
      <c r="BM1779" s="161"/>
      <c r="BN1779" s="161"/>
      <c r="BO1779" s="161"/>
      <c r="BP1779" s="161"/>
      <c r="BQ1779" s="161"/>
      <c r="BR1779" s="161"/>
      <c r="BT1779" s="161"/>
      <c r="BU1779" s="161"/>
    </row>
    <row r="1780" spans="49:73" ht="44.25" customHeight="1" x14ac:dyDescent="0.25">
      <c r="AW1780" s="35"/>
      <c r="AX1780" s="35"/>
      <c r="AY1780" s="35"/>
      <c r="AZ1780" s="35"/>
      <c r="BA1780" s="35"/>
      <c r="BB1780" s="35"/>
      <c r="BC1780" s="35"/>
      <c r="BD1780" s="35"/>
      <c r="BE1780" s="35"/>
      <c r="BF1780" s="35"/>
      <c r="BG1780" s="35"/>
      <c r="BH1780" s="35"/>
      <c r="BI1780" s="35"/>
      <c r="BJ1780" s="35"/>
      <c r="BK1780" s="35"/>
      <c r="BL1780" s="35"/>
      <c r="BM1780" s="161"/>
      <c r="BN1780" s="161"/>
      <c r="BO1780" s="161"/>
      <c r="BP1780" s="161"/>
      <c r="BQ1780" s="161"/>
      <c r="BR1780" s="161"/>
      <c r="BT1780" s="161"/>
      <c r="BU1780" s="161"/>
    </row>
    <row r="1781" spans="49:73" ht="44.25" customHeight="1" x14ac:dyDescent="0.25">
      <c r="AW1781" s="35"/>
      <c r="AX1781" s="35"/>
      <c r="AY1781" s="35"/>
      <c r="AZ1781" s="35"/>
      <c r="BA1781" s="35"/>
      <c r="BB1781" s="35"/>
      <c r="BC1781" s="35"/>
      <c r="BD1781" s="35"/>
      <c r="BE1781" s="35"/>
      <c r="BF1781" s="35"/>
      <c r="BG1781" s="35"/>
      <c r="BH1781" s="35"/>
      <c r="BI1781" s="35"/>
      <c r="BJ1781" s="35"/>
      <c r="BK1781" s="35"/>
      <c r="BL1781" s="35"/>
      <c r="BM1781" s="161"/>
      <c r="BN1781" s="161"/>
      <c r="BO1781" s="161"/>
      <c r="BP1781" s="161"/>
      <c r="BQ1781" s="161"/>
      <c r="BR1781" s="161"/>
      <c r="BT1781" s="161"/>
      <c r="BU1781" s="161"/>
    </row>
    <row r="1782" spans="49:73" ht="44.25" customHeight="1" x14ac:dyDescent="0.25">
      <c r="AW1782" s="35"/>
      <c r="AX1782" s="35"/>
      <c r="AY1782" s="35"/>
      <c r="AZ1782" s="35"/>
      <c r="BA1782" s="35"/>
      <c r="BB1782" s="35"/>
      <c r="BC1782" s="35"/>
      <c r="BD1782" s="35"/>
      <c r="BE1782" s="35"/>
      <c r="BF1782" s="35"/>
      <c r="BG1782" s="35"/>
      <c r="BH1782" s="35"/>
      <c r="BI1782" s="35"/>
      <c r="BJ1782" s="35"/>
      <c r="BK1782" s="35"/>
      <c r="BL1782" s="35"/>
      <c r="BM1782" s="161"/>
      <c r="BN1782" s="161"/>
      <c r="BO1782" s="161"/>
      <c r="BP1782" s="161"/>
      <c r="BQ1782" s="161"/>
      <c r="BR1782" s="161"/>
      <c r="BT1782" s="161"/>
      <c r="BU1782" s="161"/>
    </row>
    <row r="1783" spans="49:73" ht="44.25" customHeight="1" x14ac:dyDescent="0.25">
      <c r="AW1783" s="35"/>
      <c r="AX1783" s="35"/>
      <c r="AY1783" s="35"/>
      <c r="AZ1783" s="35"/>
      <c r="BA1783" s="35"/>
      <c r="BB1783" s="35"/>
      <c r="BC1783" s="35"/>
      <c r="BD1783" s="35"/>
      <c r="BE1783" s="35"/>
      <c r="BF1783" s="35"/>
      <c r="BG1783" s="35"/>
      <c r="BH1783" s="35"/>
      <c r="BI1783" s="35"/>
      <c r="BJ1783" s="35"/>
      <c r="BK1783" s="35"/>
      <c r="BL1783" s="35"/>
      <c r="BM1783" s="161"/>
      <c r="BN1783" s="161"/>
      <c r="BO1783" s="161"/>
      <c r="BP1783" s="161"/>
      <c r="BQ1783" s="161"/>
      <c r="BR1783" s="161"/>
      <c r="BT1783" s="161"/>
      <c r="BU1783" s="161"/>
    </row>
    <row r="1784" spans="49:73" ht="44.25" customHeight="1" x14ac:dyDescent="0.25">
      <c r="AW1784" s="35"/>
      <c r="AX1784" s="35"/>
      <c r="AY1784" s="35"/>
      <c r="AZ1784" s="35"/>
      <c r="BA1784" s="35"/>
      <c r="BB1784" s="35"/>
      <c r="BC1784" s="35"/>
      <c r="BD1784" s="35"/>
      <c r="BE1784" s="35"/>
      <c r="BF1784" s="35"/>
      <c r="BG1784" s="35"/>
      <c r="BH1784" s="35"/>
      <c r="BI1784" s="35"/>
      <c r="BJ1784" s="35"/>
      <c r="BK1784" s="35"/>
      <c r="BL1784" s="35"/>
      <c r="BM1784" s="161"/>
      <c r="BN1784" s="161"/>
      <c r="BO1784" s="161"/>
      <c r="BP1784" s="161"/>
      <c r="BQ1784" s="161"/>
      <c r="BR1784" s="161"/>
      <c r="BT1784" s="161"/>
      <c r="BU1784" s="161"/>
    </row>
    <row r="1785" spans="49:73" ht="44.25" customHeight="1" x14ac:dyDescent="0.25">
      <c r="AW1785" s="35"/>
      <c r="AX1785" s="35"/>
      <c r="AY1785" s="35"/>
      <c r="AZ1785" s="35"/>
      <c r="BA1785" s="35"/>
      <c r="BB1785" s="35"/>
      <c r="BC1785" s="35"/>
      <c r="BD1785" s="35"/>
      <c r="BE1785" s="35"/>
      <c r="BF1785" s="35"/>
      <c r="BG1785" s="35"/>
      <c r="BH1785" s="35"/>
      <c r="BI1785" s="35"/>
      <c r="BJ1785" s="35"/>
      <c r="BK1785" s="35"/>
      <c r="BL1785" s="35"/>
      <c r="BM1785" s="161"/>
      <c r="BN1785" s="161"/>
      <c r="BO1785" s="161"/>
      <c r="BP1785" s="161"/>
      <c r="BQ1785" s="161"/>
      <c r="BR1785" s="161"/>
      <c r="BT1785" s="161"/>
      <c r="BU1785" s="161"/>
    </row>
    <row r="1786" spans="49:73" ht="44.25" customHeight="1" x14ac:dyDescent="0.25">
      <c r="AW1786" s="35"/>
      <c r="AX1786" s="35"/>
      <c r="AY1786" s="35"/>
      <c r="AZ1786" s="35"/>
      <c r="BA1786" s="35"/>
      <c r="BB1786" s="35"/>
      <c r="BC1786" s="35"/>
      <c r="BD1786" s="35"/>
      <c r="BE1786" s="35"/>
      <c r="BF1786" s="35"/>
      <c r="BG1786" s="35"/>
      <c r="BH1786" s="35"/>
      <c r="BI1786" s="35"/>
      <c r="BJ1786" s="35"/>
      <c r="BK1786" s="35"/>
      <c r="BL1786" s="35"/>
      <c r="BM1786" s="161"/>
      <c r="BN1786" s="161"/>
      <c r="BO1786" s="161"/>
      <c r="BP1786" s="161"/>
      <c r="BQ1786" s="161"/>
      <c r="BR1786" s="161"/>
      <c r="BT1786" s="161"/>
      <c r="BU1786" s="161"/>
    </row>
    <row r="1787" spans="49:73" ht="44.25" customHeight="1" x14ac:dyDescent="0.25">
      <c r="AW1787" s="35"/>
      <c r="AX1787" s="35"/>
      <c r="AY1787" s="35"/>
      <c r="AZ1787" s="35"/>
      <c r="BA1787" s="35"/>
      <c r="BB1787" s="35"/>
      <c r="BC1787" s="35"/>
      <c r="BD1787" s="35"/>
      <c r="BE1787" s="35"/>
      <c r="BF1787" s="35"/>
      <c r="BG1787" s="35"/>
      <c r="BH1787" s="35"/>
      <c r="BI1787" s="35"/>
      <c r="BJ1787" s="35"/>
      <c r="BK1787" s="35"/>
      <c r="BL1787" s="35"/>
      <c r="BM1787" s="161"/>
      <c r="BN1787" s="161"/>
      <c r="BO1787" s="161"/>
      <c r="BP1787" s="161"/>
      <c r="BQ1787" s="161"/>
      <c r="BR1787" s="161"/>
      <c r="BT1787" s="161"/>
      <c r="BU1787" s="161"/>
    </row>
    <row r="1788" spans="49:73" ht="44.25" customHeight="1" x14ac:dyDescent="0.25">
      <c r="AW1788" s="35"/>
      <c r="AX1788" s="35"/>
      <c r="AY1788" s="35"/>
      <c r="AZ1788" s="35"/>
      <c r="BA1788" s="35"/>
      <c r="BB1788" s="35"/>
      <c r="BC1788" s="35"/>
      <c r="BD1788" s="35"/>
      <c r="BE1788" s="35"/>
      <c r="BF1788" s="35"/>
      <c r="BG1788" s="35"/>
      <c r="BH1788" s="35"/>
      <c r="BI1788" s="35"/>
      <c r="BJ1788" s="35"/>
      <c r="BK1788" s="35"/>
      <c r="BL1788" s="35"/>
      <c r="BM1788" s="161"/>
      <c r="BN1788" s="161"/>
      <c r="BO1788" s="161"/>
      <c r="BP1788" s="161"/>
      <c r="BQ1788" s="161"/>
      <c r="BR1788" s="161"/>
      <c r="BT1788" s="161"/>
      <c r="BU1788" s="161"/>
    </row>
    <row r="1789" spans="49:73" ht="44.25" customHeight="1" x14ac:dyDescent="0.25">
      <c r="AW1789" s="35"/>
      <c r="AX1789" s="35"/>
      <c r="AY1789" s="35"/>
      <c r="AZ1789" s="35"/>
      <c r="BA1789" s="35"/>
      <c r="BB1789" s="35"/>
      <c r="BC1789" s="35"/>
      <c r="BD1789" s="35"/>
      <c r="BE1789" s="35"/>
      <c r="BF1789" s="35"/>
      <c r="BG1789" s="35"/>
      <c r="BH1789" s="35"/>
      <c r="BI1789" s="35"/>
      <c r="BJ1789" s="35"/>
      <c r="BK1789" s="35"/>
      <c r="BL1789" s="35"/>
      <c r="BM1789" s="161"/>
      <c r="BN1789" s="161"/>
      <c r="BO1789" s="161"/>
      <c r="BP1789" s="161"/>
      <c r="BQ1789" s="161"/>
      <c r="BR1789" s="161"/>
      <c r="BT1789" s="161"/>
      <c r="BU1789" s="161"/>
    </row>
    <row r="1790" spans="49:73" ht="44.25" customHeight="1" x14ac:dyDescent="0.25">
      <c r="AW1790" s="35"/>
      <c r="AX1790" s="35"/>
      <c r="AY1790" s="35"/>
      <c r="AZ1790" s="35"/>
      <c r="BA1790" s="35"/>
      <c r="BB1790" s="35"/>
      <c r="BC1790" s="35"/>
      <c r="BD1790" s="35"/>
      <c r="BE1790" s="35"/>
      <c r="BF1790" s="35"/>
      <c r="BG1790" s="35"/>
      <c r="BH1790" s="35"/>
      <c r="BI1790" s="35"/>
      <c r="BJ1790" s="35"/>
      <c r="BK1790" s="35"/>
      <c r="BL1790" s="35"/>
      <c r="BM1790" s="161"/>
      <c r="BN1790" s="161"/>
      <c r="BO1790" s="161"/>
      <c r="BP1790" s="161"/>
      <c r="BQ1790" s="161"/>
      <c r="BR1790" s="161"/>
      <c r="BT1790" s="161"/>
      <c r="BU1790" s="161"/>
    </row>
    <row r="1791" spans="49:73" ht="44.25" customHeight="1" x14ac:dyDescent="0.25">
      <c r="AW1791" s="35"/>
      <c r="AX1791" s="35"/>
      <c r="AY1791" s="35"/>
      <c r="AZ1791" s="35"/>
      <c r="BA1791" s="35"/>
      <c r="BB1791" s="35"/>
      <c r="BC1791" s="35"/>
      <c r="BD1791" s="35"/>
      <c r="BE1791" s="35"/>
      <c r="BF1791" s="35"/>
      <c r="BG1791" s="35"/>
      <c r="BH1791" s="35"/>
      <c r="BI1791" s="35"/>
      <c r="BJ1791" s="35"/>
      <c r="BK1791" s="35"/>
      <c r="BL1791" s="35"/>
      <c r="BM1791" s="161"/>
      <c r="BN1791" s="161"/>
      <c r="BO1791" s="161"/>
      <c r="BP1791" s="161"/>
      <c r="BQ1791" s="161"/>
      <c r="BR1791" s="161"/>
      <c r="BT1791" s="161"/>
      <c r="BU1791" s="161"/>
    </row>
    <row r="1792" spans="49:73" ht="44.25" customHeight="1" x14ac:dyDescent="0.25">
      <c r="AW1792" s="35"/>
      <c r="AX1792" s="35"/>
      <c r="AY1792" s="35"/>
      <c r="AZ1792" s="35"/>
      <c r="BA1792" s="35"/>
      <c r="BB1792" s="35"/>
      <c r="BC1792" s="35"/>
      <c r="BD1792" s="35"/>
      <c r="BE1792" s="35"/>
      <c r="BF1792" s="35"/>
      <c r="BG1792" s="35"/>
      <c r="BH1792" s="35"/>
      <c r="BI1792" s="35"/>
      <c r="BJ1792" s="35"/>
      <c r="BK1792" s="35"/>
      <c r="BL1792" s="35"/>
      <c r="BM1792" s="161"/>
      <c r="BN1792" s="161"/>
      <c r="BO1792" s="161"/>
      <c r="BP1792" s="161"/>
      <c r="BQ1792" s="161"/>
      <c r="BR1792" s="161"/>
      <c r="BT1792" s="161"/>
      <c r="BU1792" s="161"/>
    </row>
    <row r="1793" spans="49:73" ht="44.25" customHeight="1" x14ac:dyDescent="0.25">
      <c r="AW1793" s="35"/>
      <c r="AX1793" s="35"/>
      <c r="AY1793" s="35"/>
      <c r="AZ1793" s="35"/>
      <c r="BA1793" s="35"/>
      <c r="BB1793" s="35"/>
      <c r="BC1793" s="35"/>
      <c r="BD1793" s="35"/>
      <c r="BE1793" s="35"/>
      <c r="BF1793" s="35"/>
      <c r="BG1793" s="35"/>
      <c r="BH1793" s="35"/>
      <c r="BI1793" s="35"/>
      <c r="BJ1793" s="35"/>
      <c r="BK1793" s="35"/>
      <c r="BL1793" s="35"/>
      <c r="BM1793" s="161"/>
      <c r="BN1793" s="161"/>
      <c r="BO1793" s="161"/>
      <c r="BP1793" s="161"/>
      <c r="BQ1793" s="161"/>
      <c r="BR1793" s="161"/>
      <c r="BT1793" s="161"/>
      <c r="BU1793" s="161"/>
    </row>
    <row r="1794" spans="49:73" ht="44.25" customHeight="1" x14ac:dyDescent="0.25">
      <c r="AW1794" s="35"/>
      <c r="AX1794" s="35"/>
      <c r="AY1794" s="35"/>
      <c r="AZ1794" s="35"/>
      <c r="BA1794" s="35"/>
      <c r="BB1794" s="35"/>
      <c r="BC1794" s="35"/>
      <c r="BD1794" s="35"/>
      <c r="BE1794" s="35"/>
      <c r="BF1794" s="35"/>
      <c r="BG1794" s="35"/>
      <c r="BH1794" s="35"/>
      <c r="BI1794" s="35"/>
      <c r="BJ1794" s="35"/>
      <c r="BK1794" s="35"/>
      <c r="BL1794" s="35"/>
      <c r="BM1794" s="161"/>
      <c r="BN1794" s="161"/>
      <c r="BO1794" s="161"/>
      <c r="BP1794" s="161"/>
      <c r="BQ1794" s="161"/>
      <c r="BR1794" s="161"/>
      <c r="BT1794" s="161"/>
      <c r="BU1794" s="161"/>
    </row>
    <row r="1795" spans="49:73" ht="44.25" customHeight="1" x14ac:dyDescent="0.25">
      <c r="AW1795" s="35"/>
      <c r="AX1795" s="35"/>
      <c r="AY1795" s="35"/>
      <c r="AZ1795" s="35"/>
      <c r="BA1795" s="35"/>
      <c r="BB1795" s="35"/>
      <c r="BC1795" s="35"/>
      <c r="BD1795" s="35"/>
      <c r="BE1795" s="35"/>
      <c r="BF1795" s="35"/>
      <c r="BG1795" s="35"/>
      <c r="BH1795" s="35"/>
      <c r="BI1795" s="35"/>
      <c r="BJ1795" s="35"/>
      <c r="BK1795" s="35"/>
      <c r="BL1795" s="35"/>
      <c r="BM1795" s="161"/>
      <c r="BN1795" s="161"/>
      <c r="BO1795" s="161"/>
      <c r="BP1795" s="161"/>
      <c r="BQ1795" s="161"/>
      <c r="BR1795" s="161"/>
      <c r="BT1795" s="161"/>
      <c r="BU1795" s="161"/>
    </row>
    <row r="1796" spans="49:73" ht="44.25" customHeight="1" x14ac:dyDescent="0.25">
      <c r="AW1796" s="35"/>
      <c r="AX1796" s="35"/>
      <c r="AY1796" s="35"/>
      <c r="AZ1796" s="35"/>
      <c r="BA1796" s="35"/>
      <c r="BB1796" s="35"/>
      <c r="BC1796" s="35"/>
      <c r="BD1796" s="35"/>
      <c r="BE1796" s="35"/>
      <c r="BF1796" s="35"/>
      <c r="BG1796" s="35"/>
      <c r="BH1796" s="35"/>
      <c r="BI1796" s="35"/>
      <c r="BJ1796" s="35"/>
      <c r="BK1796" s="35"/>
      <c r="BL1796" s="35"/>
      <c r="BM1796" s="161"/>
      <c r="BN1796" s="161"/>
      <c r="BO1796" s="161"/>
      <c r="BP1796" s="161"/>
      <c r="BQ1796" s="161"/>
      <c r="BR1796" s="161"/>
      <c r="BT1796" s="161"/>
      <c r="BU1796" s="161"/>
    </row>
    <row r="1797" spans="49:73" ht="44.25" customHeight="1" x14ac:dyDescent="0.25">
      <c r="AW1797" s="35"/>
      <c r="AX1797" s="35"/>
      <c r="AY1797" s="35"/>
      <c r="AZ1797" s="35"/>
      <c r="BA1797" s="35"/>
      <c r="BB1797" s="35"/>
      <c r="BC1797" s="35"/>
      <c r="BD1797" s="35"/>
      <c r="BE1797" s="35"/>
      <c r="BF1797" s="35"/>
      <c r="BG1797" s="35"/>
      <c r="BH1797" s="35"/>
      <c r="BI1797" s="35"/>
      <c r="BJ1797" s="35"/>
      <c r="BK1797" s="35"/>
      <c r="BL1797" s="35"/>
      <c r="BM1797" s="161"/>
      <c r="BN1797" s="161"/>
      <c r="BO1797" s="161"/>
      <c r="BP1797" s="161"/>
      <c r="BQ1797" s="161"/>
      <c r="BR1797" s="161"/>
      <c r="BT1797" s="161"/>
      <c r="BU1797" s="161"/>
    </row>
    <row r="1798" spans="49:73" ht="44.25" customHeight="1" x14ac:dyDescent="0.25">
      <c r="AW1798" s="35"/>
      <c r="AX1798" s="35"/>
      <c r="AY1798" s="35"/>
      <c r="AZ1798" s="35"/>
      <c r="BA1798" s="35"/>
      <c r="BB1798" s="35"/>
      <c r="BC1798" s="35"/>
      <c r="BD1798" s="35"/>
      <c r="BE1798" s="35"/>
      <c r="BF1798" s="35"/>
      <c r="BG1798" s="35"/>
      <c r="BH1798" s="35"/>
      <c r="BI1798" s="35"/>
      <c r="BJ1798" s="35"/>
      <c r="BK1798" s="35"/>
      <c r="BL1798" s="35"/>
      <c r="BM1798" s="161"/>
      <c r="BN1798" s="161"/>
      <c r="BO1798" s="161"/>
      <c r="BP1798" s="161"/>
      <c r="BQ1798" s="161"/>
      <c r="BR1798" s="161"/>
      <c r="BT1798" s="161"/>
      <c r="BU1798" s="161"/>
    </row>
    <row r="1799" spans="49:73" ht="44.25" customHeight="1" x14ac:dyDescent="0.25">
      <c r="AW1799" s="35"/>
      <c r="AX1799" s="35"/>
      <c r="AY1799" s="35"/>
      <c r="AZ1799" s="35"/>
      <c r="BA1799" s="35"/>
      <c r="BB1799" s="35"/>
      <c r="BC1799" s="35"/>
      <c r="BD1799" s="35"/>
      <c r="BE1799" s="35"/>
      <c r="BF1799" s="35"/>
      <c r="BG1799" s="35"/>
      <c r="BH1799" s="35"/>
      <c r="BI1799" s="35"/>
      <c r="BJ1799" s="35"/>
      <c r="BK1799" s="35"/>
      <c r="BL1799" s="35"/>
      <c r="BM1799" s="161"/>
      <c r="BN1799" s="161"/>
      <c r="BO1799" s="161"/>
      <c r="BP1799" s="161"/>
      <c r="BQ1799" s="161"/>
      <c r="BR1799" s="161"/>
      <c r="BT1799" s="161"/>
      <c r="BU1799" s="161"/>
    </row>
    <row r="1800" spans="49:73" ht="44.25" customHeight="1" x14ac:dyDescent="0.25">
      <c r="AW1800" s="35"/>
      <c r="AX1800" s="35"/>
      <c r="AY1800" s="35"/>
      <c r="AZ1800" s="35"/>
      <c r="BA1800" s="35"/>
      <c r="BB1800" s="35"/>
      <c r="BC1800" s="35"/>
      <c r="BD1800" s="35"/>
      <c r="BE1800" s="35"/>
      <c r="BF1800" s="35"/>
      <c r="BG1800" s="35"/>
      <c r="BH1800" s="35"/>
      <c r="BI1800" s="35"/>
      <c r="BJ1800" s="35"/>
      <c r="BK1800" s="35"/>
      <c r="BL1800" s="35"/>
      <c r="BM1800" s="161"/>
      <c r="BN1800" s="161"/>
      <c r="BO1800" s="161"/>
      <c r="BP1800" s="161"/>
      <c r="BQ1800" s="161"/>
      <c r="BR1800" s="161"/>
      <c r="BT1800" s="161"/>
      <c r="BU1800" s="161"/>
    </row>
    <row r="1801" spans="49:73" ht="44.25" customHeight="1" x14ac:dyDescent="0.25">
      <c r="AW1801" s="35"/>
      <c r="AX1801" s="35"/>
      <c r="AY1801" s="35"/>
      <c r="AZ1801" s="35"/>
      <c r="BA1801" s="35"/>
      <c r="BB1801" s="35"/>
      <c r="BC1801" s="35"/>
      <c r="BD1801" s="35"/>
      <c r="BE1801" s="35"/>
      <c r="BF1801" s="35"/>
      <c r="BG1801" s="35"/>
      <c r="BH1801" s="35"/>
      <c r="BI1801" s="35"/>
      <c r="BJ1801" s="35"/>
      <c r="BK1801" s="35"/>
      <c r="BL1801" s="35"/>
      <c r="BM1801" s="161"/>
      <c r="BN1801" s="161"/>
      <c r="BO1801" s="161"/>
      <c r="BP1801" s="161"/>
      <c r="BQ1801" s="161"/>
      <c r="BR1801" s="161"/>
      <c r="BT1801" s="161"/>
      <c r="BU1801" s="161"/>
    </row>
    <row r="1802" spans="49:73" ht="44.25" customHeight="1" x14ac:dyDescent="0.25">
      <c r="AW1802" s="35"/>
      <c r="AX1802" s="35"/>
      <c r="AY1802" s="35"/>
      <c r="AZ1802" s="35"/>
      <c r="BA1802" s="35"/>
      <c r="BB1802" s="35"/>
      <c r="BC1802" s="35"/>
      <c r="BD1802" s="35"/>
      <c r="BE1802" s="35"/>
      <c r="BF1802" s="35"/>
      <c r="BG1802" s="35"/>
      <c r="BH1802" s="35"/>
      <c r="BI1802" s="35"/>
      <c r="BJ1802" s="35"/>
      <c r="BK1802" s="35"/>
      <c r="BL1802" s="35"/>
      <c r="BM1802" s="161"/>
      <c r="BN1802" s="161"/>
      <c r="BO1802" s="161"/>
      <c r="BP1802" s="161"/>
      <c r="BQ1802" s="161"/>
      <c r="BR1802" s="161"/>
      <c r="BT1802" s="161"/>
      <c r="BU1802" s="161"/>
    </row>
    <row r="1803" spans="49:73" ht="44.25" customHeight="1" x14ac:dyDescent="0.25">
      <c r="AW1803" s="35"/>
      <c r="AX1803" s="35"/>
      <c r="AY1803" s="35"/>
      <c r="AZ1803" s="35"/>
      <c r="BA1803" s="35"/>
      <c r="BB1803" s="35"/>
      <c r="BC1803" s="35"/>
      <c r="BD1803" s="35"/>
      <c r="BE1803" s="35"/>
      <c r="BF1803" s="35"/>
      <c r="BG1803" s="35"/>
      <c r="BH1803" s="35"/>
      <c r="BI1803" s="35"/>
      <c r="BJ1803" s="35"/>
      <c r="BK1803" s="35"/>
      <c r="BL1803" s="35"/>
      <c r="BM1803" s="161"/>
      <c r="BN1803" s="161"/>
      <c r="BO1803" s="161"/>
      <c r="BP1803" s="161"/>
      <c r="BQ1803" s="161"/>
      <c r="BR1803" s="161"/>
      <c r="BT1803" s="161"/>
      <c r="BU1803" s="161"/>
    </row>
    <row r="1804" spans="49:73" ht="44.25" customHeight="1" x14ac:dyDescent="0.25">
      <c r="AW1804" s="35"/>
      <c r="AX1804" s="35"/>
      <c r="AY1804" s="35"/>
      <c r="AZ1804" s="35"/>
      <c r="BA1804" s="35"/>
      <c r="BB1804" s="35"/>
      <c r="BC1804" s="35"/>
      <c r="BD1804" s="35"/>
      <c r="BE1804" s="35"/>
      <c r="BF1804" s="35"/>
      <c r="BG1804" s="35"/>
      <c r="BH1804" s="35"/>
      <c r="BI1804" s="35"/>
      <c r="BJ1804" s="35"/>
      <c r="BK1804" s="35"/>
      <c r="BL1804" s="35"/>
      <c r="BM1804" s="161"/>
      <c r="BN1804" s="161"/>
      <c r="BO1804" s="161"/>
      <c r="BP1804" s="161"/>
      <c r="BQ1804" s="161"/>
      <c r="BR1804" s="161"/>
      <c r="BT1804" s="161"/>
      <c r="BU1804" s="161"/>
    </row>
    <row r="1805" spans="49:73" ht="44.25" customHeight="1" x14ac:dyDescent="0.25">
      <c r="AW1805" s="35"/>
      <c r="AX1805" s="35"/>
      <c r="AY1805" s="35"/>
      <c r="AZ1805" s="35"/>
      <c r="BA1805" s="35"/>
      <c r="BB1805" s="35"/>
      <c r="BC1805" s="35"/>
      <c r="BD1805" s="35"/>
      <c r="BE1805" s="35"/>
      <c r="BF1805" s="35"/>
      <c r="BG1805" s="35"/>
      <c r="BH1805" s="35"/>
      <c r="BI1805" s="35"/>
      <c r="BJ1805" s="35"/>
      <c r="BK1805" s="35"/>
      <c r="BL1805" s="35"/>
      <c r="BM1805" s="161"/>
      <c r="BN1805" s="161"/>
      <c r="BO1805" s="161"/>
      <c r="BP1805" s="161"/>
      <c r="BQ1805" s="161"/>
      <c r="BR1805" s="161"/>
      <c r="BT1805" s="161"/>
      <c r="BU1805" s="161"/>
    </row>
    <row r="1806" spans="49:73" ht="44.25" customHeight="1" x14ac:dyDescent="0.25">
      <c r="AW1806" s="35"/>
      <c r="AX1806" s="35"/>
      <c r="AY1806" s="35"/>
      <c r="AZ1806" s="35"/>
      <c r="BA1806" s="35"/>
      <c r="BB1806" s="35"/>
      <c r="BC1806" s="35"/>
      <c r="BD1806" s="35"/>
      <c r="BE1806" s="35"/>
      <c r="BF1806" s="35"/>
      <c r="BG1806" s="35"/>
      <c r="BH1806" s="35"/>
      <c r="BI1806" s="35"/>
      <c r="BJ1806" s="35"/>
      <c r="BK1806" s="35"/>
      <c r="BL1806" s="35"/>
      <c r="BM1806" s="161"/>
      <c r="BN1806" s="161"/>
      <c r="BO1806" s="161"/>
      <c r="BP1806" s="161"/>
      <c r="BQ1806" s="161"/>
      <c r="BR1806" s="161"/>
      <c r="BT1806" s="161"/>
      <c r="BU1806" s="161"/>
    </row>
    <row r="1807" spans="49:73" ht="44.25" customHeight="1" x14ac:dyDescent="0.25">
      <c r="AW1807" s="35"/>
      <c r="AX1807" s="35"/>
      <c r="AY1807" s="35"/>
      <c r="AZ1807" s="35"/>
      <c r="BA1807" s="35"/>
      <c r="BB1807" s="35"/>
      <c r="BC1807" s="35"/>
      <c r="BD1807" s="35"/>
      <c r="BE1807" s="35"/>
      <c r="BF1807" s="35"/>
      <c r="BG1807" s="35"/>
      <c r="BH1807" s="35"/>
      <c r="BI1807" s="35"/>
      <c r="BJ1807" s="35"/>
      <c r="BK1807" s="35"/>
      <c r="BL1807" s="35"/>
      <c r="BM1807" s="161"/>
      <c r="BN1807" s="161"/>
      <c r="BO1807" s="161"/>
      <c r="BP1807" s="161"/>
      <c r="BQ1807" s="161"/>
      <c r="BR1807" s="161"/>
      <c r="BT1807" s="161"/>
      <c r="BU1807" s="161"/>
    </row>
    <row r="1808" spans="49:73" ht="44.25" customHeight="1" x14ac:dyDescent="0.25">
      <c r="AW1808" s="35"/>
      <c r="AX1808" s="35"/>
      <c r="AY1808" s="35"/>
      <c r="AZ1808" s="35"/>
      <c r="BA1808" s="35"/>
      <c r="BB1808" s="35"/>
      <c r="BC1808" s="35"/>
      <c r="BD1808" s="35"/>
      <c r="BE1808" s="35"/>
      <c r="BF1808" s="35"/>
      <c r="BG1808" s="35"/>
      <c r="BH1808" s="35"/>
      <c r="BI1808" s="35"/>
      <c r="BJ1808" s="35"/>
      <c r="BK1808" s="35"/>
      <c r="BL1808" s="35"/>
      <c r="BM1808" s="161"/>
      <c r="BN1808" s="161"/>
      <c r="BO1808" s="161"/>
      <c r="BP1808" s="161"/>
      <c r="BQ1808" s="161"/>
      <c r="BR1808" s="161"/>
      <c r="BT1808" s="161"/>
      <c r="BU1808" s="161"/>
    </row>
    <row r="1809" spans="49:73" ht="44.25" customHeight="1" x14ac:dyDescent="0.25">
      <c r="AW1809" s="35"/>
      <c r="AX1809" s="35"/>
      <c r="AY1809" s="35"/>
      <c r="AZ1809" s="35"/>
      <c r="BA1809" s="35"/>
      <c r="BB1809" s="35"/>
      <c r="BC1809" s="35"/>
      <c r="BD1809" s="35"/>
      <c r="BE1809" s="35"/>
      <c r="BF1809" s="35"/>
      <c r="BG1809" s="35"/>
      <c r="BH1809" s="35"/>
      <c r="BI1809" s="35"/>
      <c r="BJ1809" s="35"/>
      <c r="BK1809" s="35"/>
      <c r="BL1809" s="35"/>
      <c r="BM1809" s="161"/>
      <c r="BN1809" s="161"/>
      <c r="BO1809" s="161"/>
      <c r="BP1809" s="161"/>
      <c r="BQ1809" s="161"/>
      <c r="BR1809" s="161"/>
      <c r="BT1809" s="161"/>
      <c r="BU1809" s="161"/>
    </row>
    <row r="1810" spans="49:73" ht="44.25" customHeight="1" x14ac:dyDescent="0.25">
      <c r="AW1810" s="35"/>
      <c r="AX1810" s="35"/>
      <c r="AY1810" s="35"/>
      <c r="AZ1810" s="35"/>
      <c r="BA1810" s="35"/>
      <c r="BB1810" s="35"/>
      <c r="BC1810" s="35"/>
      <c r="BD1810" s="35"/>
      <c r="BE1810" s="35"/>
      <c r="BF1810" s="35"/>
      <c r="BG1810" s="35"/>
      <c r="BH1810" s="35"/>
      <c r="BI1810" s="35"/>
      <c r="BJ1810" s="35"/>
      <c r="BK1810" s="35"/>
      <c r="BL1810" s="35"/>
      <c r="BM1810" s="161"/>
      <c r="BN1810" s="161"/>
      <c r="BO1810" s="161"/>
      <c r="BP1810" s="161"/>
      <c r="BQ1810" s="161"/>
      <c r="BR1810" s="161"/>
      <c r="BT1810" s="161"/>
      <c r="BU1810" s="161"/>
    </row>
    <row r="1811" spans="49:73" ht="44.25" customHeight="1" x14ac:dyDescent="0.25">
      <c r="AW1811" s="35"/>
      <c r="AX1811" s="35"/>
      <c r="AY1811" s="35"/>
      <c r="AZ1811" s="35"/>
      <c r="BA1811" s="35"/>
      <c r="BB1811" s="35"/>
      <c r="BC1811" s="35"/>
      <c r="BD1811" s="35"/>
      <c r="BE1811" s="35"/>
      <c r="BF1811" s="35"/>
      <c r="BG1811" s="35"/>
      <c r="BH1811" s="35"/>
      <c r="BI1811" s="35"/>
      <c r="BJ1811" s="35"/>
      <c r="BK1811" s="35"/>
      <c r="BL1811" s="35"/>
      <c r="BM1811" s="161"/>
      <c r="BN1811" s="161"/>
      <c r="BO1811" s="161"/>
      <c r="BP1811" s="161"/>
      <c r="BQ1811" s="161"/>
      <c r="BR1811" s="161"/>
      <c r="BT1811" s="161"/>
      <c r="BU1811" s="161"/>
    </row>
    <row r="1812" spans="49:73" ht="44.25" customHeight="1" x14ac:dyDescent="0.25">
      <c r="AW1812" s="35"/>
      <c r="AX1812" s="35"/>
      <c r="AY1812" s="35"/>
      <c r="AZ1812" s="35"/>
      <c r="BA1812" s="35"/>
      <c r="BB1812" s="35"/>
      <c r="BC1812" s="35"/>
      <c r="BD1812" s="35"/>
      <c r="BE1812" s="35"/>
      <c r="BF1812" s="35"/>
      <c r="BG1812" s="35"/>
      <c r="BH1812" s="35"/>
      <c r="BI1812" s="35"/>
      <c r="BJ1812" s="35"/>
      <c r="BK1812" s="35"/>
      <c r="BL1812" s="35"/>
      <c r="BM1812" s="161"/>
      <c r="BN1812" s="161"/>
      <c r="BO1812" s="161"/>
      <c r="BP1812" s="161"/>
      <c r="BQ1812" s="161"/>
      <c r="BR1812" s="161"/>
      <c r="BT1812" s="161"/>
      <c r="BU1812" s="161"/>
    </row>
    <row r="1813" spans="49:73" ht="44.25" customHeight="1" x14ac:dyDescent="0.25">
      <c r="AW1813" s="35"/>
      <c r="AX1813" s="35"/>
      <c r="AY1813" s="35"/>
      <c r="AZ1813" s="35"/>
      <c r="BA1813" s="35"/>
      <c r="BB1813" s="35"/>
      <c r="BC1813" s="35"/>
      <c r="BD1813" s="35"/>
      <c r="BE1813" s="35"/>
      <c r="BF1813" s="35"/>
      <c r="BG1813" s="35"/>
      <c r="BH1813" s="35"/>
      <c r="BI1813" s="35"/>
      <c r="BJ1813" s="35"/>
      <c r="BK1813" s="35"/>
      <c r="BL1813" s="35"/>
      <c r="BM1813" s="161"/>
      <c r="BN1813" s="161"/>
      <c r="BO1813" s="161"/>
      <c r="BP1813" s="161"/>
      <c r="BQ1813" s="161"/>
      <c r="BR1813" s="161"/>
      <c r="BT1813" s="161"/>
      <c r="BU1813" s="161"/>
    </row>
    <row r="1814" spans="49:73" ht="44.25" customHeight="1" x14ac:dyDescent="0.25">
      <c r="AW1814" s="35"/>
      <c r="AX1814" s="35"/>
      <c r="AY1814" s="35"/>
      <c r="AZ1814" s="35"/>
      <c r="BA1814" s="35"/>
      <c r="BB1814" s="35"/>
      <c r="BC1814" s="35"/>
      <c r="BD1814" s="35"/>
      <c r="BE1814" s="35"/>
      <c r="BF1814" s="35"/>
      <c r="BG1814" s="35"/>
      <c r="BH1814" s="35"/>
      <c r="BI1814" s="35"/>
      <c r="BJ1814" s="35"/>
      <c r="BK1814" s="35"/>
      <c r="BL1814" s="35"/>
      <c r="BM1814" s="161"/>
      <c r="BN1814" s="161"/>
      <c r="BO1814" s="161"/>
      <c r="BP1814" s="161"/>
      <c r="BQ1814" s="161"/>
      <c r="BR1814" s="161"/>
      <c r="BT1814" s="161"/>
      <c r="BU1814" s="161"/>
    </row>
    <row r="1815" spans="49:73" ht="44.25" customHeight="1" x14ac:dyDescent="0.25">
      <c r="AW1815" s="35"/>
      <c r="AX1815" s="35"/>
      <c r="AY1815" s="35"/>
      <c r="AZ1815" s="35"/>
      <c r="BA1815" s="35"/>
      <c r="BB1815" s="35"/>
      <c r="BC1815" s="35"/>
      <c r="BD1815" s="35"/>
      <c r="BE1815" s="35"/>
      <c r="BF1815" s="35"/>
      <c r="BG1815" s="35"/>
      <c r="BH1815" s="35"/>
      <c r="BI1815" s="35"/>
      <c r="BJ1815" s="35"/>
      <c r="BK1815" s="35"/>
      <c r="BL1815" s="35"/>
      <c r="BM1815" s="161"/>
      <c r="BN1815" s="161"/>
      <c r="BO1815" s="161"/>
      <c r="BP1815" s="161"/>
      <c r="BQ1815" s="161"/>
      <c r="BR1815" s="161"/>
      <c r="BT1815" s="161"/>
      <c r="BU1815" s="161"/>
    </row>
    <row r="1816" spans="49:73" ht="44.25" customHeight="1" x14ac:dyDescent="0.25">
      <c r="AW1816" s="35"/>
      <c r="AX1816" s="35"/>
      <c r="AY1816" s="35"/>
      <c r="AZ1816" s="35"/>
      <c r="BA1816" s="35"/>
      <c r="BB1816" s="35"/>
      <c r="BC1816" s="35"/>
      <c r="BD1816" s="35"/>
      <c r="BE1816" s="35"/>
      <c r="BF1816" s="35"/>
      <c r="BG1816" s="35"/>
      <c r="BH1816" s="35"/>
      <c r="BI1816" s="35"/>
      <c r="BJ1816" s="35"/>
      <c r="BK1816" s="35"/>
      <c r="BL1816" s="35"/>
      <c r="BM1816" s="161"/>
      <c r="BN1816" s="161"/>
      <c r="BO1816" s="161"/>
      <c r="BP1816" s="161"/>
      <c r="BQ1816" s="161"/>
      <c r="BR1816" s="161"/>
      <c r="BT1816" s="161"/>
      <c r="BU1816" s="161"/>
    </row>
    <row r="1817" spans="49:73" ht="44.25" customHeight="1" x14ac:dyDescent="0.25">
      <c r="AW1817" s="35"/>
      <c r="AX1817" s="35"/>
      <c r="AY1817" s="35"/>
      <c r="AZ1817" s="35"/>
      <c r="BA1817" s="35"/>
      <c r="BB1817" s="35"/>
      <c r="BC1817" s="35"/>
      <c r="BD1817" s="35"/>
      <c r="BE1817" s="35"/>
      <c r="BF1817" s="35"/>
      <c r="BG1817" s="35"/>
      <c r="BH1817" s="35"/>
      <c r="BI1817" s="35"/>
      <c r="BJ1817" s="35"/>
      <c r="BK1817" s="35"/>
      <c r="BL1817" s="35"/>
      <c r="BM1817" s="161"/>
      <c r="BN1817" s="161"/>
      <c r="BO1817" s="161"/>
      <c r="BP1817" s="161"/>
      <c r="BQ1817" s="161"/>
      <c r="BR1817" s="161"/>
      <c r="BT1817" s="161"/>
      <c r="BU1817" s="161"/>
    </row>
    <row r="1818" spans="49:73" ht="44.25" customHeight="1" x14ac:dyDescent="0.25">
      <c r="AW1818" s="35"/>
      <c r="AX1818" s="35"/>
      <c r="AY1818" s="35"/>
      <c r="AZ1818" s="35"/>
      <c r="BA1818" s="35"/>
      <c r="BB1818" s="35"/>
      <c r="BC1818" s="35"/>
      <c r="BD1818" s="35"/>
      <c r="BE1818" s="35"/>
      <c r="BF1818" s="35"/>
      <c r="BG1818" s="35"/>
      <c r="BH1818" s="35"/>
      <c r="BI1818" s="35"/>
      <c r="BJ1818" s="35"/>
      <c r="BK1818" s="35"/>
      <c r="BL1818" s="35"/>
      <c r="BM1818" s="161"/>
      <c r="BN1818" s="161"/>
      <c r="BO1818" s="161"/>
      <c r="BP1818" s="161"/>
      <c r="BQ1818" s="161"/>
      <c r="BR1818" s="161"/>
      <c r="BT1818" s="161"/>
      <c r="BU1818" s="161"/>
    </row>
    <row r="1819" spans="49:73" ht="44.25" customHeight="1" x14ac:dyDescent="0.25">
      <c r="AW1819" s="35"/>
      <c r="AX1819" s="35"/>
      <c r="AY1819" s="35"/>
      <c r="AZ1819" s="35"/>
      <c r="BA1819" s="35"/>
      <c r="BB1819" s="35"/>
      <c r="BC1819" s="35"/>
      <c r="BD1819" s="35"/>
      <c r="BE1819" s="35"/>
      <c r="BF1819" s="35"/>
      <c r="BG1819" s="35"/>
      <c r="BH1819" s="35"/>
      <c r="BI1819" s="35"/>
      <c r="BJ1819" s="35"/>
      <c r="BK1819" s="35"/>
      <c r="BL1819" s="35"/>
      <c r="BM1819" s="161"/>
      <c r="BN1819" s="161"/>
      <c r="BO1819" s="161"/>
      <c r="BP1819" s="161"/>
      <c r="BQ1819" s="161"/>
      <c r="BR1819" s="161"/>
      <c r="BT1819" s="161"/>
      <c r="BU1819" s="161"/>
    </row>
    <row r="1820" spans="49:73" ht="44.25" customHeight="1" x14ac:dyDescent="0.25">
      <c r="AW1820" s="35"/>
      <c r="AX1820" s="35"/>
      <c r="AY1820" s="35"/>
      <c r="AZ1820" s="35"/>
      <c r="BA1820" s="35"/>
      <c r="BB1820" s="35"/>
      <c r="BC1820" s="35"/>
      <c r="BD1820" s="35"/>
      <c r="BE1820" s="35"/>
      <c r="BF1820" s="35"/>
      <c r="BG1820" s="35"/>
      <c r="BH1820" s="35"/>
      <c r="BI1820" s="35"/>
      <c r="BJ1820" s="35"/>
      <c r="BK1820" s="35"/>
      <c r="BL1820" s="35"/>
      <c r="BM1820" s="161"/>
      <c r="BN1820" s="161"/>
      <c r="BO1820" s="161"/>
      <c r="BP1820" s="161"/>
      <c r="BQ1820" s="161"/>
      <c r="BR1820" s="161"/>
      <c r="BT1820" s="161"/>
      <c r="BU1820" s="161"/>
    </row>
    <row r="1821" spans="49:73" ht="44.25" customHeight="1" x14ac:dyDescent="0.25">
      <c r="AW1821" s="35"/>
      <c r="AX1821" s="35"/>
      <c r="AY1821" s="35"/>
      <c r="AZ1821" s="35"/>
      <c r="BA1821" s="35"/>
      <c r="BB1821" s="35"/>
      <c r="BC1821" s="35"/>
      <c r="BD1821" s="35"/>
      <c r="BE1821" s="35"/>
      <c r="BF1821" s="35"/>
      <c r="BG1821" s="35"/>
      <c r="BH1821" s="35"/>
      <c r="BI1821" s="35"/>
      <c r="BJ1821" s="35"/>
      <c r="BK1821" s="35"/>
      <c r="BL1821" s="35"/>
      <c r="BM1821" s="161"/>
      <c r="BN1821" s="161"/>
      <c r="BO1821" s="161"/>
      <c r="BP1821" s="161"/>
      <c r="BQ1821" s="161"/>
      <c r="BR1821" s="161"/>
      <c r="BT1821" s="161"/>
      <c r="BU1821" s="161"/>
    </row>
    <row r="1822" spans="49:73" ht="44.25" customHeight="1" x14ac:dyDescent="0.25">
      <c r="AW1822" s="35"/>
      <c r="AX1822" s="35"/>
      <c r="AY1822" s="35"/>
      <c r="AZ1822" s="35"/>
      <c r="BA1822" s="35"/>
      <c r="BB1822" s="35"/>
      <c r="BC1822" s="35"/>
      <c r="BD1822" s="35"/>
      <c r="BE1822" s="35"/>
      <c r="BF1822" s="35"/>
      <c r="BG1822" s="35"/>
      <c r="BH1822" s="35"/>
      <c r="BI1822" s="35"/>
      <c r="BJ1822" s="35"/>
      <c r="BK1822" s="35"/>
      <c r="BL1822" s="35"/>
      <c r="BM1822" s="161"/>
      <c r="BN1822" s="161"/>
      <c r="BO1822" s="161"/>
      <c r="BP1822" s="161"/>
      <c r="BQ1822" s="161"/>
      <c r="BR1822" s="161"/>
      <c r="BT1822" s="161"/>
      <c r="BU1822" s="161"/>
    </row>
    <row r="1823" spans="49:73" ht="44.25" customHeight="1" x14ac:dyDescent="0.25">
      <c r="AW1823" s="35"/>
      <c r="AX1823" s="35"/>
      <c r="AY1823" s="35"/>
      <c r="AZ1823" s="35"/>
      <c r="BA1823" s="35"/>
      <c r="BB1823" s="35"/>
      <c r="BC1823" s="35"/>
      <c r="BD1823" s="35"/>
      <c r="BE1823" s="35"/>
      <c r="BF1823" s="35"/>
      <c r="BG1823" s="35"/>
      <c r="BH1823" s="35"/>
      <c r="BI1823" s="35"/>
      <c r="BJ1823" s="35"/>
      <c r="BK1823" s="35"/>
      <c r="BL1823" s="35"/>
      <c r="BM1823" s="161"/>
      <c r="BN1823" s="161"/>
      <c r="BO1823" s="161"/>
      <c r="BP1823" s="161"/>
      <c r="BQ1823" s="161"/>
      <c r="BR1823" s="161"/>
      <c r="BT1823" s="161"/>
      <c r="BU1823" s="161"/>
    </row>
    <row r="1824" spans="49:73" ht="44.25" customHeight="1" x14ac:dyDescent="0.25">
      <c r="AW1824" s="35"/>
      <c r="AX1824" s="35"/>
      <c r="AY1824" s="35"/>
      <c r="AZ1824" s="35"/>
      <c r="BA1824" s="35"/>
      <c r="BB1824" s="35"/>
      <c r="BC1824" s="35"/>
      <c r="BD1824" s="35"/>
      <c r="BE1824" s="35"/>
      <c r="BF1824" s="35"/>
      <c r="BG1824" s="35"/>
      <c r="BH1824" s="35"/>
      <c r="BI1824" s="35"/>
      <c r="BJ1824" s="35"/>
      <c r="BK1824" s="35"/>
      <c r="BL1824" s="35"/>
      <c r="BM1824" s="161"/>
      <c r="BN1824" s="161"/>
      <c r="BO1824" s="161"/>
      <c r="BP1824" s="161"/>
      <c r="BQ1824" s="161"/>
      <c r="BR1824" s="161"/>
      <c r="BT1824" s="161"/>
      <c r="BU1824" s="161"/>
    </row>
    <row r="1825" spans="49:73" ht="44.25" customHeight="1" x14ac:dyDescent="0.25">
      <c r="AW1825" s="35"/>
      <c r="AX1825" s="35"/>
      <c r="AY1825" s="35"/>
      <c r="AZ1825" s="35"/>
      <c r="BA1825" s="35"/>
      <c r="BB1825" s="35"/>
      <c r="BC1825" s="35"/>
      <c r="BD1825" s="35"/>
      <c r="BE1825" s="35"/>
      <c r="BF1825" s="35"/>
      <c r="BG1825" s="35"/>
      <c r="BH1825" s="35"/>
      <c r="BI1825" s="35"/>
      <c r="BJ1825" s="35"/>
      <c r="BK1825" s="35"/>
      <c r="BL1825" s="35"/>
      <c r="BM1825" s="161"/>
      <c r="BN1825" s="161"/>
      <c r="BO1825" s="161"/>
      <c r="BP1825" s="161"/>
      <c r="BQ1825" s="161"/>
      <c r="BR1825" s="161"/>
      <c r="BT1825" s="161"/>
      <c r="BU1825" s="161"/>
    </row>
    <row r="1826" spans="49:73" ht="44.25" customHeight="1" x14ac:dyDescent="0.25">
      <c r="AW1826" s="35"/>
      <c r="AX1826" s="35"/>
      <c r="AY1826" s="35"/>
      <c r="AZ1826" s="35"/>
      <c r="BA1826" s="35"/>
      <c r="BB1826" s="35"/>
      <c r="BC1826" s="35"/>
      <c r="BD1826" s="35"/>
      <c r="BE1826" s="35"/>
      <c r="BF1826" s="35"/>
      <c r="BG1826" s="35"/>
      <c r="BH1826" s="35"/>
      <c r="BI1826" s="35"/>
      <c r="BJ1826" s="35"/>
      <c r="BK1826" s="35"/>
      <c r="BL1826" s="35"/>
      <c r="BM1826" s="161"/>
      <c r="BN1826" s="161"/>
      <c r="BO1826" s="161"/>
      <c r="BP1826" s="161"/>
      <c r="BQ1826" s="161"/>
      <c r="BR1826" s="161"/>
      <c r="BT1826" s="161"/>
      <c r="BU1826" s="161"/>
    </row>
    <row r="1827" spans="49:73" ht="44.25" customHeight="1" x14ac:dyDescent="0.25">
      <c r="AW1827" s="35"/>
      <c r="AX1827" s="35"/>
      <c r="AY1827" s="35"/>
      <c r="AZ1827" s="35"/>
      <c r="BA1827" s="35"/>
      <c r="BB1827" s="35"/>
      <c r="BC1827" s="35"/>
      <c r="BD1827" s="35"/>
      <c r="BE1827" s="35"/>
      <c r="BF1827" s="35"/>
      <c r="BG1827" s="35"/>
      <c r="BH1827" s="35"/>
      <c r="BI1827" s="35"/>
      <c r="BJ1827" s="35"/>
      <c r="BK1827" s="35"/>
      <c r="BL1827" s="35"/>
      <c r="BM1827" s="161"/>
      <c r="BN1827" s="161"/>
      <c r="BO1827" s="161"/>
      <c r="BP1827" s="161"/>
      <c r="BQ1827" s="161"/>
      <c r="BR1827" s="161"/>
      <c r="BT1827" s="161"/>
      <c r="BU1827" s="161"/>
    </row>
    <row r="1828" spans="49:73" ht="44.25" customHeight="1" x14ac:dyDescent="0.25">
      <c r="AW1828" s="35"/>
      <c r="AX1828" s="35"/>
      <c r="AY1828" s="35"/>
      <c r="AZ1828" s="35"/>
      <c r="BA1828" s="35"/>
      <c r="BB1828" s="35"/>
      <c r="BC1828" s="35"/>
      <c r="BD1828" s="35"/>
      <c r="BE1828" s="35"/>
      <c r="BF1828" s="35"/>
      <c r="BG1828" s="35"/>
      <c r="BH1828" s="35"/>
      <c r="BI1828" s="35"/>
      <c r="BJ1828" s="35"/>
      <c r="BK1828" s="35"/>
      <c r="BL1828" s="35"/>
      <c r="BM1828" s="161"/>
      <c r="BN1828" s="161"/>
      <c r="BO1828" s="161"/>
      <c r="BP1828" s="161"/>
      <c r="BQ1828" s="161"/>
      <c r="BR1828" s="161"/>
      <c r="BT1828" s="161"/>
      <c r="BU1828" s="161"/>
    </row>
    <row r="1829" spans="49:73" ht="44.25" customHeight="1" x14ac:dyDescent="0.25">
      <c r="AW1829" s="35"/>
      <c r="AX1829" s="35"/>
      <c r="AY1829" s="35"/>
      <c r="AZ1829" s="35"/>
      <c r="BA1829" s="35"/>
      <c r="BB1829" s="35"/>
      <c r="BC1829" s="35"/>
      <c r="BD1829" s="35"/>
      <c r="BE1829" s="35"/>
      <c r="BF1829" s="35"/>
      <c r="BG1829" s="35"/>
      <c r="BH1829" s="35"/>
      <c r="BI1829" s="35"/>
      <c r="BJ1829" s="35"/>
      <c r="BK1829" s="35"/>
      <c r="BL1829" s="35"/>
      <c r="BM1829" s="161"/>
      <c r="BN1829" s="161"/>
      <c r="BO1829" s="161"/>
      <c r="BP1829" s="161"/>
      <c r="BQ1829" s="161"/>
      <c r="BR1829" s="161"/>
      <c r="BT1829" s="161"/>
      <c r="BU1829" s="161"/>
    </row>
    <row r="1830" spans="49:73" ht="44.25" customHeight="1" x14ac:dyDescent="0.25">
      <c r="AW1830" s="35"/>
      <c r="AX1830" s="35"/>
      <c r="AY1830" s="35"/>
      <c r="AZ1830" s="35"/>
      <c r="BA1830" s="35"/>
      <c r="BB1830" s="35"/>
      <c r="BC1830" s="35"/>
      <c r="BD1830" s="35"/>
      <c r="BE1830" s="35"/>
      <c r="BF1830" s="35"/>
      <c r="BG1830" s="35"/>
      <c r="BH1830" s="35"/>
      <c r="BI1830" s="35"/>
      <c r="BJ1830" s="35"/>
      <c r="BK1830" s="35"/>
      <c r="BL1830" s="35"/>
      <c r="BM1830" s="161"/>
      <c r="BN1830" s="161"/>
      <c r="BO1830" s="161"/>
      <c r="BP1830" s="161"/>
      <c r="BQ1830" s="161"/>
      <c r="BR1830" s="161"/>
      <c r="BT1830" s="161"/>
      <c r="BU1830" s="161"/>
    </row>
    <row r="1831" spans="49:73" ht="44.25" customHeight="1" x14ac:dyDescent="0.25">
      <c r="AW1831" s="35"/>
      <c r="AX1831" s="35"/>
      <c r="AY1831" s="35"/>
      <c r="AZ1831" s="35"/>
      <c r="BA1831" s="35"/>
      <c r="BB1831" s="35"/>
      <c r="BC1831" s="35"/>
      <c r="BD1831" s="35"/>
      <c r="BE1831" s="35"/>
      <c r="BF1831" s="35"/>
      <c r="BG1831" s="35"/>
      <c r="BH1831" s="35"/>
      <c r="BI1831" s="35"/>
      <c r="BJ1831" s="35"/>
      <c r="BK1831" s="35"/>
      <c r="BL1831" s="35"/>
      <c r="BM1831" s="161"/>
      <c r="BN1831" s="161"/>
      <c r="BO1831" s="161"/>
      <c r="BP1831" s="161"/>
      <c r="BQ1831" s="161"/>
      <c r="BR1831" s="161"/>
      <c r="BT1831" s="161"/>
      <c r="BU1831" s="161"/>
    </row>
    <row r="1832" spans="49:73" ht="44.25" customHeight="1" x14ac:dyDescent="0.25">
      <c r="AW1832" s="35"/>
      <c r="AX1832" s="35"/>
      <c r="AY1832" s="35"/>
      <c r="AZ1832" s="35"/>
      <c r="BA1832" s="35"/>
      <c r="BB1832" s="35"/>
      <c r="BC1832" s="35"/>
      <c r="BD1832" s="35"/>
      <c r="BE1832" s="35"/>
      <c r="BF1832" s="35"/>
      <c r="BG1832" s="35"/>
      <c r="BH1832" s="35"/>
      <c r="BI1832" s="35"/>
      <c r="BJ1832" s="35"/>
      <c r="BK1832" s="35"/>
      <c r="BL1832" s="35"/>
      <c r="BM1832" s="161"/>
      <c r="BN1832" s="161"/>
      <c r="BO1832" s="161"/>
      <c r="BP1832" s="161"/>
      <c r="BQ1832" s="161"/>
      <c r="BR1832" s="161"/>
      <c r="BT1832" s="161"/>
      <c r="BU1832" s="161"/>
    </row>
    <row r="1833" spans="49:73" ht="44.25" customHeight="1" x14ac:dyDescent="0.25">
      <c r="AW1833" s="35"/>
      <c r="AX1833" s="35"/>
      <c r="AY1833" s="35"/>
      <c r="AZ1833" s="35"/>
      <c r="BA1833" s="35"/>
      <c r="BB1833" s="35"/>
      <c r="BC1833" s="35"/>
      <c r="BD1833" s="35"/>
      <c r="BE1833" s="35"/>
      <c r="BF1833" s="35"/>
      <c r="BG1833" s="35"/>
      <c r="BH1833" s="35"/>
      <c r="BI1833" s="35"/>
      <c r="BJ1833" s="35"/>
      <c r="BK1833" s="35"/>
      <c r="BL1833" s="35"/>
      <c r="BM1833" s="161"/>
      <c r="BN1833" s="161"/>
      <c r="BO1833" s="161"/>
      <c r="BP1833" s="161"/>
      <c r="BQ1833" s="161"/>
      <c r="BR1833" s="161"/>
      <c r="BT1833" s="161"/>
      <c r="BU1833" s="161"/>
    </row>
    <row r="1834" spans="49:73" ht="44.25" customHeight="1" x14ac:dyDescent="0.25">
      <c r="AW1834" s="35"/>
      <c r="AX1834" s="35"/>
      <c r="AY1834" s="35"/>
      <c r="AZ1834" s="35"/>
      <c r="BA1834" s="35"/>
      <c r="BB1834" s="35"/>
      <c r="BC1834" s="35"/>
      <c r="BD1834" s="35"/>
      <c r="BE1834" s="35"/>
      <c r="BF1834" s="35"/>
      <c r="BG1834" s="35"/>
      <c r="BH1834" s="35"/>
      <c r="BI1834" s="35"/>
      <c r="BJ1834" s="35"/>
      <c r="BK1834" s="35"/>
      <c r="BL1834" s="35"/>
      <c r="BM1834" s="161"/>
      <c r="BN1834" s="161"/>
      <c r="BO1834" s="161"/>
      <c r="BP1834" s="161"/>
      <c r="BQ1834" s="161"/>
      <c r="BR1834" s="161"/>
      <c r="BT1834" s="161"/>
      <c r="BU1834" s="161"/>
    </row>
    <row r="1835" spans="49:73" ht="44.25" customHeight="1" x14ac:dyDescent="0.25">
      <c r="AW1835" s="35"/>
      <c r="AX1835" s="35"/>
      <c r="AY1835" s="35"/>
      <c r="AZ1835" s="35"/>
      <c r="BA1835" s="35"/>
      <c r="BB1835" s="35"/>
      <c r="BC1835" s="35"/>
      <c r="BD1835" s="35"/>
      <c r="BE1835" s="35"/>
      <c r="BF1835" s="35"/>
      <c r="BG1835" s="35"/>
      <c r="BH1835" s="35"/>
      <c r="BI1835" s="35"/>
      <c r="BJ1835" s="35"/>
      <c r="BK1835" s="35"/>
      <c r="BL1835" s="35"/>
      <c r="BM1835" s="161"/>
      <c r="BN1835" s="161"/>
      <c r="BO1835" s="161"/>
      <c r="BP1835" s="161"/>
      <c r="BQ1835" s="161"/>
      <c r="BR1835" s="161"/>
      <c r="BT1835" s="161"/>
      <c r="BU1835" s="161"/>
    </row>
    <row r="1836" spans="49:73" ht="44.25" customHeight="1" x14ac:dyDescent="0.25">
      <c r="AW1836" s="35"/>
      <c r="AX1836" s="35"/>
      <c r="AY1836" s="35"/>
      <c r="AZ1836" s="35"/>
      <c r="BA1836" s="35"/>
      <c r="BB1836" s="35"/>
      <c r="BC1836" s="35"/>
      <c r="BD1836" s="35"/>
      <c r="BE1836" s="35"/>
      <c r="BF1836" s="35"/>
      <c r="BG1836" s="35"/>
      <c r="BH1836" s="35"/>
      <c r="BI1836" s="35"/>
      <c r="BJ1836" s="35"/>
      <c r="BK1836" s="35"/>
      <c r="BL1836" s="35"/>
      <c r="BM1836" s="161"/>
      <c r="BN1836" s="161"/>
      <c r="BO1836" s="161"/>
      <c r="BP1836" s="161"/>
      <c r="BQ1836" s="161"/>
      <c r="BR1836" s="161"/>
      <c r="BT1836" s="161"/>
      <c r="BU1836" s="161"/>
    </row>
    <row r="1837" spans="49:73" ht="44.25" customHeight="1" x14ac:dyDescent="0.25">
      <c r="AW1837" s="35"/>
      <c r="AX1837" s="35"/>
      <c r="AY1837" s="35"/>
      <c r="AZ1837" s="35"/>
      <c r="BA1837" s="35"/>
      <c r="BB1837" s="35"/>
      <c r="BC1837" s="35"/>
      <c r="BD1837" s="35"/>
      <c r="BE1837" s="35"/>
      <c r="BF1837" s="35"/>
      <c r="BG1837" s="35"/>
      <c r="BH1837" s="35"/>
      <c r="BI1837" s="35"/>
      <c r="BJ1837" s="35"/>
      <c r="BK1837" s="35"/>
      <c r="BL1837" s="35"/>
      <c r="BM1837" s="161"/>
      <c r="BN1837" s="161"/>
      <c r="BO1837" s="161"/>
      <c r="BP1837" s="161"/>
      <c r="BQ1837" s="161"/>
      <c r="BR1837" s="161"/>
      <c r="BT1837" s="161"/>
      <c r="BU1837" s="161"/>
    </row>
    <row r="1838" spans="49:73" ht="44.25" customHeight="1" x14ac:dyDescent="0.25">
      <c r="AW1838" s="35"/>
      <c r="AX1838" s="35"/>
      <c r="AY1838" s="35"/>
      <c r="AZ1838" s="35"/>
      <c r="BA1838" s="35"/>
      <c r="BB1838" s="35"/>
      <c r="BC1838" s="35"/>
      <c r="BD1838" s="35"/>
      <c r="BE1838" s="35"/>
      <c r="BF1838" s="35"/>
      <c r="BG1838" s="35"/>
      <c r="BH1838" s="35"/>
      <c r="BI1838" s="35"/>
      <c r="BJ1838" s="35"/>
      <c r="BK1838" s="35"/>
      <c r="BL1838" s="35"/>
      <c r="BM1838" s="161"/>
      <c r="BN1838" s="161"/>
      <c r="BO1838" s="161"/>
      <c r="BP1838" s="161"/>
      <c r="BQ1838" s="161"/>
      <c r="BR1838" s="161"/>
      <c r="BT1838" s="161"/>
      <c r="BU1838" s="161"/>
    </row>
    <row r="1839" spans="49:73" ht="44.25" customHeight="1" x14ac:dyDescent="0.25">
      <c r="AW1839" s="35"/>
      <c r="AX1839" s="35"/>
      <c r="AY1839" s="35"/>
      <c r="AZ1839" s="35"/>
      <c r="BA1839" s="35"/>
      <c r="BB1839" s="35"/>
      <c r="BC1839" s="35"/>
      <c r="BD1839" s="35"/>
      <c r="BE1839" s="35"/>
      <c r="BF1839" s="35"/>
      <c r="BG1839" s="35"/>
      <c r="BH1839" s="35"/>
      <c r="BI1839" s="35"/>
      <c r="BJ1839" s="35"/>
      <c r="BK1839" s="35"/>
      <c r="BL1839" s="35"/>
      <c r="BM1839" s="161"/>
      <c r="BN1839" s="161"/>
      <c r="BO1839" s="161"/>
      <c r="BP1839" s="161"/>
      <c r="BQ1839" s="161"/>
      <c r="BR1839" s="161"/>
      <c r="BT1839" s="161"/>
      <c r="BU1839" s="161"/>
    </row>
    <row r="1840" spans="49:73" ht="44.25" customHeight="1" x14ac:dyDescent="0.25">
      <c r="AW1840" s="35"/>
      <c r="AX1840" s="35"/>
      <c r="AY1840" s="35"/>
      <c r="AZ1840" s="35"/>
      <c r="BA1840" s="35"/>
      <c r="BB1840" s="35"/>
      <c r="BC1840" s="35"/>
      <c r="BD1840" s="35"/>
      <c r="BE1840" s="35"/>
      <c r="BF1840" s="35"/>
      <c r="BG1840" s="35"/>
      <c r="BH1840" s="35"/>
      <c r="BI1840" s="35"/>
      <c r="BJ1840" s="35"/>
      <c r="BK1840" s="35"/>
      <c r="BL1840" s="35"/>
      <c r="BM1840" s="161"/>
      <c r="BN1840" s="161"/>
      <c r="BO1840" s="161"/>
      <c r="BP1840" s="161"/>
      <c r="BQ1840" s="161"/>
      <c r="BR1840" s="161"/>
      <c r="BT1840" s="161"/>
      <c r="BU1840" s="161"/>
    </row>
    <row r="1841" spans="49:73" ht="44.25" customHeight="1" x14ac:dyDescent="0.25">
      <c r="AW1841" s="35"/>
      <c r="AX1841" s="35"/>
      <c r="AY1841" s="35"/>
      <c r="AZ1841" s="35"/>
      <c r="BA1841" s="35"/>
      <c r="BB1841" s="35"/>
      <c r="BC1841" s="35"/>
      <c r="BD1841" s="35"/>
      <c r="BE1841" s="35"/>
      <c r="BF1841" s="35"/>
      <c r="BG1841" s="35"/>
      <c r="BH1841" s="35"/>
      <c r="BI1841" s="35"/>
      <c r="BJ1841" s="35"/>
      <c r="BK1841" s="35"/>
      <c r="BL1841" s="35"/>
      <c r="BM1841" s="161"/>
      <c r="BN1841" s="161"/>
      <c r="BO1841" s="161"/>
      <c r="BP1841" s="161"/>
      <c r="BQ1841" s="161"/>
      <c r="BR1841" s="161"/>
      <c r="BT1841" s="161"/>
      <c r="BU1841" s="161"/>
    </row>
    <row r="1842" spans="49:73" ht="44.25" customHeight="1" x14ac:dyDescent="0.25">
      <c r="AW1842" s="35"/>
      <c r="AX1842" s="35"/>
      <c r="AY1842" s="35"/>
      <c r="AZ1842" s="35"/>
      <c r="BA1842" s="35"/>
      <c r="BB1842" s="35"/>
      <c r="BC1842" s="35"/>
      <c r="BD1842" s="35"/>
      <c r="BE1842" s="35"/>
      <c r="BF1842" s="35"/>
      <c r="BG1842" s="35"/>
      <c r="BH1842" s="35"/>
      <c r="BI1842" s="35"/>
      <c r="BJ1842" s="35"/>
      <c r="BK1842" s="35"/>
      <c r="BL1842" s="35"/>
      <c r="BM1842" s="161"/>
      <c r="BN1842" s="161"/>
      <c r="BO1842" s="161"/>
      <c r="BP1842" s="161"/>
      <c r="BQ1842" s="161"/>
      <c r="BR1842" s="161"/>
      <c r="BT1842" s="161"/>
      <c r="BU1842" s="161"/>
    </row>
    <row r="1843" spans="49:73" ht="44.25" customHeight="1" x14ac:dyDescent="0.25">
      <c r="AW1843" s="35"/>
      <c r="AX1843" s="35"/>
      <c r="AY1843" s="35"/>
      <c r="AZ1843" s="35"/>
      <c r="BA1843" s="35"/>
      <c r="BB1843" s="35"/>
      <c r="BC1843" s="35"/>
      <c r="BD1843" s="35"/>
      <c r="BE1843" s="35"/>
      <c r="BF1843" s="35"/>
      <c r="BG1843" s="35"/>
      <c r="BH1843" s="35"/>
      <c r="BI1843" s="35"/>
      <c r="BJ1843" s="35"/>
      <c r="BK1843" s="35"/>
      <c r="BL1843" s="35"/>
      <c r="BM1843" s="161"/>
      <c r="BN1843" s="161"/>
      <c r="BO1843" s="161"/>
      <c r="BP1843" s="161"/>
      <c r="BQ1843" s="161"/>
      <c r="BR1843" s="161"/>
      <c r="BT1843" s="161"/>
      <c r="BU1843" s="161"/>
    </row>
    <row r="1844" spans="49:73" ht="44.25" customHeight="1" x14ac:dyDescent="0.25">
      <c r="AW1844" s="35"/>
      <c r="AX1844" s="35"/>
      <c r="AY1844" s="35"/>
      <c r="AZ1844" s="35"/>
      <c r="BA1844" s="35"/>
      <c r="BB1844" s="35"/>
      <c r="BC1844" s="35"/>
      <c r="BD1844" s="35"/>
      <c r="BE1844" s="35"/>
      <c r="BF1844" s="35"/>
      <c r="BG1844" s="35"/>
      <c r="BH1844" s="35"/>
      <c r="BI1844" s="35"/>
      <c r="BJ1844" s="35"/>
      <c r="BK1844" s="35"/>
      <c r="BL1844" s="35"/>
      <c r="BM1844" s="161"/>
      <c r="BN1844" s="161"/>
      <c r="BO1844" s="161"/>
      <c r="BP1844" s="161"/>
      <c r="BQ1844" s="161"/>
      <c r="BR1844" s="161"/>
      <c r="BT1844" s="161"/>
      <c r="BU1844" s="161"/>
    </row>
    <row r="1845" spans="49:73" ht="44.25" customHeight="1" x14ac:dyDescent="0.25">
      <c r="AW1845" s="35"/>
      <c r="AX1845" s="35"/>
      <c r="AY1845" s="35"/>
      <c r="AZ1845" s="35"/>
      <c r="BA1845" s="35"/>
      <c r="BB1845" s="35"/>
      <c r="BC1845" s="35"/>
      <c r="BD1845" s="35"/>
      <c r="BE1845" s="35"/>
      <c r="BF1845" s="35"/>
      <c r="BG1845" s="35"/>
      <c r="BH1845" s="35"/>
      <c r="BI1845" s="35"/>
      <c r="BJ1845" s="35"/>
      <c r="BK1845" s="35"/>
      <c r="BL1845" s="35"/>
      <c r="BM1845" s="161"/>
      <c r="BN1845" s="161"/>
      <c r="BO1845" s="161"/>
      <c r="BP1845" s="161"/>
      <c r="BQ1845" s="161"/>
      <c r="BR1845" s="161"/>
      <c r="BT1845" s="161"/>
      <c r="BU1845" s="161"/>
    </row>
    <row r="1846" spans="49:73" ht="44.25" customHeight="1" x14ac:dyDescent="0.25">
      <c r="AW1846" s="35"/>
      <c r="AX1846" s="35"/>
      <c r="AY1846" s="35"/>
      <c r="AZ1846" s="35"/>
      <c r="BA1846" s="35"/>
      <c r="BB1846" s="35"/>
      <c r="BC1846" s="35"/>
      <c r="BD1846" s="35"/>
      <c r="BE1846" s="35"/>
      <c r="BF1846" s="35"/>
      <c r="BG1846" s="35"/>
      <c r="BH1846" s="35"/>
      <c r="BI1846" s="35"/>
      <c r="BJ1846" s="35"/>
      <c r="BK1846" s="35"/>
      <c r="BL1846" s="35"/>
      <c r="BM1846" s="161"/>
      <c r="BN1846" s="161"/>
      <c r="BO1846" s="161"/>
      <c r="BP1846" s="161"/>
      <c r="BQ1846" s="161"/>
      <c r="BR1846" s="161"/>
      <c r="BT1846" s="161"/>
      <c r="BU1846" s="161"/>
    </row>
    <row r="1847" spans="49:73" ht="44.25" customHeight="1" x14ac:dyDescent="0.25">
      <c r="AW1847" s="35"/>
      <c r="AX1847" s="35"/>
      <c r="AY1847" s="35"/>
      <c r="AZ1847" s="35"/>
      <c r="BA1847" s="35"/>
      <c r="BB1847" s="35"/>
      <c r="BC1847" s="35"/>
      <c r="BD1847" s="35"/>
      <c r="BE1847" s="35"/>
      <c r="BF1847" s="35"/>
      <c r="BG1847" s="35"/>
      <c r="BH1847" s="35"/>
      <c r="BI1847" s="35"/>
      <c r="BJ1847" s="35"/>
      <c r="BK1847" s="35"/>
      <c r="BL1847" s="35"/>
      <c r="BM1847" s="161"/>
      <c r="BN1847" s="161"/>
      <c r="BO1847" s="161"/>
      <c r="BP1847" s="161"/>
      <c r="BQ1847" s="161"/>
      <c r="BR1847" s="161"/>
      <c r="BT1847" s="161"/>
      <c r="BU1847" s="161"/>
    </row>
    <row r="1848" spans="49:73" ht="44.25" customHeight="1" x14ac:dyDescent="0.25">
      <c r="AW1848" s="35"/>
      <c r="AX1848" s="35"/>
      <c r="AY1848" s="35"/>
      <c r="AZ1848" s="35"/>
      <c r="BA1848" s="35"/>
      <c r="BB1848" s="35"/>
      <c r="BC1848" s="35"/>
      <c r="BD1848" s="35"/>
      <c r="BE1848" s="35"/>
      <c r="BF1848" s="35"/>
      <c r="BG1848" s="35"/>
      <c r="BH1848" s="35"/>
      <c r="BI1848" s="35"/>
      <c r="BJ1848" s="35"/>
      <c r="BK1848" s="35"/>
      <c r="BL1848" s="35"/>
      <c r="BM1848" s="161"/>
      <c r="BN1848" s="161"/>
      <c r="BO1848" s="161"/>
      <c r="BP1848" s="161"/>
      <c r="BQ1848" s="161"/>
      <c r="BR1848" s="161"/>
      <c r="BT1848" s="161"/>
      <c r="BU1848" s="161"/>
    </row>
    <row r="1849" spans="49:73" ht="44.25" customHeight="1" x14ac:dyDescent="0.25">
      <c r="AW1849" s="35"/>
      <c r="AX1849" s="35"/>
      <c r="AY1849" s="35"/>
      <c r="AZ1849" s="35"/>
      <c r="BA1849" s="35"/>
      <c r="BB1849" s="35"/>
      <c r="BC1849" s="35"/>
      <c r="BD1849" s="35"/>
      <c r="BE1849" s="35"/>
      <c r="BF1849" s="35"/>
      <c r="BG1849" s="35"/>
      <c r="BH1849" s="35"/>
      <c r="BI1849" s="35"/>
      <c r="BJ1849" s="35"/>
      <c r="BK1849" s="35"/>
      <c r="BL1849" s="35"/>
      <c r="BM1849" s="161"/>
      <c r="BN1849" s="161"/>
      <c r="BO1849" s="161"/>
      <c r="BP1849" s="161"/>
      <c r="BQ1849" s="161"/>
      <c r="BR1849" s="161"/>
      <c r="BT1849" s="161"/>
      <c r="BU1849" s="161"/>
    </row>
    <row r="1850" spans="49:73" ht="44.25" customHeight="1" x14ac:dyDescent="0.25">
      <c r="AW1850" s="35"/>
      <c r="AX1850" s="35"/>
      <c r="AY1850" s="35"/>
      <c r="AZ1850" s="35"/>
      <c r="BA1850" s="35"/>
      <c r="BB1850" s="35"/>
      <c r="BC1850" s="35"/>
      <c r="BD1850" s="35"/>
      <c r="BE1850" s="35"/>
      <c r="BF1850" s="35"/>
      <c r="BG1850" s="35"/>
      <c r="BH1850" s="35"/>
      <c r="BI1850" s="35"/>
      <c r="BJ1850" s="35"/>
      <c r="BK1850" s="35"/>
      <c r="BL1850" s="35"/>
      <c r="BM1850" s="161"/>
      <c r="BN1850" s="161"/>
      <c r="BO1850" s="161"/>
      <c r="BP1850" s="161"/>
      <c r="BQ1850" s="161"/>
      <c r="BR1850" s="161"/>
      <c r="BT1850" s="161"/>
      <c r="BU1850" s="161"/>
    </row>
    <row r="1851" spans="49:73" ht="44.25" customHeight="1" x14ac:dyDescent="0.25">
      <c r="AW1851" s="35"/>
      <c r="AX1851" s="35"/>
      <c r="AY1851" s="35"/>
      <c r="AZ1851" s="35"/>
      <c r="BA1851" s="35"/>
      <c r="BB1851" s="35"/>
      <c r="BC1851" s="35"/>
      <c r="BD1851" s="35"/>
      <c r="BE1851" s="35"/>
      <c r="BF1851" s="35"/>
      <c r="BG1851" s="35"/>
      <c r="BH1851" s="35"/>
      <c r="BI1851" s="35"/>
      <c r="BJ1851" s="35"/>
      <c r="BK1851" s="35"/>
      <c r="BL1851" s="35"/>
      <c r="BM1851" s="161"/>
      <c r="BN1851" s="161"/>
      <c r="BO1851" s="161"/>
      <c r="BP1851" s="161"/>
      <c r="BQ1851" s="161"/>
      <c r="BR1851" s="161"/>
      <c r="BT1851" s="161"/>
      <c r="BU1851" s="161"/>
    </row>
    <row r="1852" spans="49:73" ht="44.25" customHeight="1" x14ac:dyDescent="0.25">
      <c r="AW1852" s="35"/>
      <c r="AX1852" s="35"/>
      <c r="AY1852" s="35"/>
      <c r="AZ1852" s="35"/>
      <c r="BA1852" s="35"/>
      <c r="BB1852" s="35"/>
      <c r="BC1852" s="35"/>
      <c r="BD1852" s="35"/>
      <c r="BE1852" s="35"/>
      <c r="BF1852" s="35"/>
      <c r="BG1852" s="35"/>
      <c r="BH1852" s="35"/>
      <c r="BI1852" s="35"/>
      <c r="BJ1852" s="35"/>
      <c r="BK1852" s="35"/>
      <c r="BL1852" s="35"/>
      <c r="BM1852" s="161"/>
      <c r="BN1852" s="161"/>
      <c r="BO1852" s="161"/>
      <c r="BP1852" s="161"/>
      <c r="BQ1852" s="161"/>
      <c r="BR1852" s="161"/>
      <c r="BT1852" s="161"/>
      <c r="BU1852" s="161"/>
    </row>
    <row r="1853" spans="49:73" ht="44.25" customHeight="1" x14ac:dyDescent="0.25">
      <c r="AW1853" s="35"/>
      <c r="AX1853" s="35"/>
      <c r="AY1853" s="35"/>
      <c r="AZ1853" s="35"/>
      <c r="BA1853" s="35"/>
      <c r="BB1853" s="35"/>
      <c r="BC1853" s="35"/>
      <c r="BD1853" s="35"/>
      <c r="BE1853" s="35"/>
      <c r="BF1853" s="35"/>
      <c r="BG1853" s="35"/>
      <c r="BH1853" s="35"/>
      <c r="BI1853" s="35"/>
      <c r="BJ1853" s="35"/>
      <c r="BK1853" s="35"/>
      <c r="BL1853" s="35"/>
      <c r="BM1853" s="161"/>
      <c r="BN1853" s="161"/>
      <c r="BO1853" s="161"/>
      <c r="BP1853" s="161"/>
      <c r="BQ1853" s="161"/>
      <c r="BR1853" s="161"/>
      <c r="BT1853" s="161"/>
      <c r="BU1853" s="161"/>
    </row>
    <row r="1854" spans="49:73" ht="44.25" customHeight="1" x14ac:dyDescent="0.25">
      <c r="AW1854" s="35"/>
      <c r="AX1854" s="35"/>
      <c r="AY1854" s="35"/>
      <c r="AZ1854" s="35"/>
      <c r="BA1854" s="35"/>
      <c r="BB1854" s="35"/>
      <c r="BC1854" s="35"/>
      <c r="BD1854" s="35"/>
      <c r="BE1854" s="35"/>
      <c r="BF1854" s="35"/>
      <c r="BG1854" s="35"/>
      <c r="BH1854" s="35"/>
      <c r="BI1854" s="35"/>
      <c r="BJ1854" s="35"/>
      <c r="BK1854" s="35"/>
      <c r="BL1854" s="35"/>
      <c r="BM1854" s="161"/>
      <c r="BN1854" s="161"/>
      <c r="BO1854" s="161"/>
      <c r="BP1854" s="161"/>
      <c r="BQ1854" s="161"/>
      <c r="BR1854" s="161"/>
      <c r="BT1854" s="161"/>
      <c r="BU1854" s="161"/>
    </row>
    <row r="1855" spans="49:73" ht="44.25" customHeight="1" x14ac:dyDescent="0.25">
      <c r="AW1855" s="35"/>
      <c r="AX1855" s="35"/>
      <c r="AY1855" s="35"/>
      <c r="AZ1855" s="35"/>
      <c r="BA1855" s="35"/>
      <c r="BB1855" s="35"/>
      <c r="BC1855" s="35"/>
      <c r="BD1855" s="35"/>
      <c r="BE1855" s="35"/>
      <c r="BF1855" s="35"/>
      <c r="BG1855" s="35"/>
      <c r="BH1855" s="35"/>
      <c r="BI1855" s="35"/>
      <c r="BJ1855" s="35"/>
      <c r="BK1855" s="35"/>
      <c r="BL1855" s="35"/>
      <c r="BM1855" s="161"/>
      <c r="BN1855" s="161"/>
      <c r="BO1855" s="161"/>
      <c r="BP1855" s="161"/>
      <c r="BQ1855" s="161"/>
      <c r="BR1855" s="161"/>
      <c r="BT1855" s="161"/>
      <c r="BU1855" s="161"/>
    </row>
    <row r="1856" spans="49:73" ht="44.25" customHeight="1" x14ac:dyDescent="0.25">
      <c r="AW1856" s="35"/>
      <c r="AX1856" s="35"/>
      <c r="AY1856" s="35"/>
      <c r="AZ1856" s="35"/>
      <c r="BA1856" s="35"/>
      <c r="BB1856" s="35"/>
      <c r="BC1856" s="35"/>
      <c r="BD1856" s="35"/>
      <c r="BE1856" s="35"/>
      <c r="BF1856" s="35"/>
      <c r="BG1856" s="35"/>
      <c r="BH1856" s="35"/>
      <c r="BI1856" s="35"/>
      <c r="BJ1856" s="35"/>
      <c r="BK1856" s="35"/>
      <c r="BL1856" s="35"/>
      <c r="BM1856" s="161"/>
      <c r="BN1856" s="161"/>
      <c r="BO1856" s="161"/>
      <c r="BP1856" s="161"/>
      <c r="BQ1856" s="161"/>
      <c r="BR1856" s="161"/>
      <c r="BT1856" s="161"/>
      <c r="BU1856" s="161"/>
    </row>
    <row r="1857" spans="49:73" ht="44.25" customHeight="1" x14ac:dyDescent="0.25">
      <c r="AW1857" s="35"/>
      <c r="AX1857" s="35"/>
      <c r="AY1857" s="35"/>
      <c r="AZ1857" s="35"/>
      <c r="BA1857" s="35"/>
      <c r="BB1857" s="35"/>
      <c r="BC1857" s="35"/>
      <c r="BD1857" s="35"/>
      <c r="BE1857" s="35"/>
      <c r="BF1857" s="35"/>
      <c r="BG1857" s="35"/>
      <c r="BH1857" s="35"/>
      <c r="BI1857" s="35"/>
      <c r="BJ1857" s="35"/>
      <c r="BK1857" s="35"/>
      <c r="BL1857" s="35"/>
      <c r="BM1857" s="161"/>
      <c r="BN1857" s="161"/>
      <c r="BO1857" s="161"/>
      <c r="BP1857" s="161"/>
      <c r="BQ1857" s="161"/>
      <c r="BR1857" s="161"/>
      <c r="BT1857" s="161"/>
      <c r="BU1857" s="161"/>
    </row>
    <row r="1858" spans="49:73" ht="44.25" customHeight="1" x14ac:dyDescent="0.25">
      <c r="AW1858" s="35"/>
      <c r="AX1858" s="35"/>
      <c r="AY1858" s="35"/>
      <c r="AZ1858" s="35"/>
      <c r="BA1858" s="35"/>
      <c r="BB1858" s="35"/>
      <c r="BC1858" s="35"/>
      <c r="BD1858" s="35"/>
      <c r="BE1858" s="35"/>
      <c r="BF1858" s="35"/>
      <c r="BG1858" s="35"/>
      <c r="BH1858" s="35"/>
      <c r="BI1858" s="35"/>
      <c r="BJ1858" s="35"/>
      <c r="BK1858" s="35"/>
      <c r="BL1858" s="35"/>
      <c r="BM1858" s="161"/>
      <c r="BN1858" s="161"/>
      <c r="BO1858" s="161"/>
      <c r="BP1858" s="161"/>
      <c r="BQ1858" s="161"/>
      <c r="BR1858" s="161"/>
      <c r="BT1858" s="161"/>
      <c r="BU1858" s="161"/>
    </row>
    <row r="1859" spans="49:73" ht="44.25" customHeight="1" x14ac:dyDescent="0.25">
      <c r="AW1859" s="35"/>
      <c r="AX1859" s="35"/>
      <c r="AY1859" s="35"/>
      <c r="AZ1859" s="35"/>
      <c r="BA1859" s="35"/>
      <c r="BB1859" s="35"/>
      <c r="BC1859" s="35"/>
      <c r="BD1859" s="35"/>
      <c r="BE1859" s="35"/>
      <c r="BF1859" s="35"/>
      <c r="BG1859" s="35"/>
      <c r="BH1859" s="35"/>
      <c r="BI1859" s="35"/>
      <c r="BJ1859" s="35"/>
      <c r="BK1859" s="35"/>
      <c r="BL1859" s="35"/>
      <c r="BM1859" s="161"/>
      <c r="BN1859" s="161"/>
      <c r="BO1859" s="161"/>
      <c r="BP1859" s="161"/>
      <c r="BQ1859" s="161"/>
      <c r="BR1859" s="161"/>
      <c r="BT1859" s="161"/>
      <c r="BU1859" s="161"/>
    </row>
    <row r="1860" spans="49:73" ht="44.25" customHeight="1" x14ac:dyDescent="0.25">
      <c r="AW1860" s="35"/>
      <c r="AX1860" s="35"/>
      <c r="AY1860" s="35"/>
      <c r="AZ1860" s="35"/>
      <c r="BA1860" s="35"/>
      <c r="BB1860" s="35"/>
      <c r="BC1860" s="35"/>
      <c r="BD1860" s="35"/>
      <c r="BE1860" s="35"/>
      <c r="BF1860" s="35"/>
      <c r="BG1860" s="35"/>
      <c r="BH1860" s="35"/>
      <c r="BI1860" s="35"/>
      <c r="BJ1860" s="35"/>
      <c r="BK1860" s="35"/>
      <c r="BL1860" s="35"/>
      <c r="BM1860" s="161"/>
      <c r="BN1860" s="161"/>
      <c r="BO1860" s="161"/>
      <c r="BP1860" s="161"/>
      <c r="BQ1860" s="161"/>
      <c r="BR1860" s="161"/>
      <c r="BT1860" s="161"/>
      <c r="BU1860" s="161"/>
    </row>
    <row r="1861" spans="49:73" ht="44.25" customHeight="1" x14ac:dyDescent="0.25">
      <c r="AW1861" s="35"/>
      <c r="AX1861" s="35"/>
      <c r="AY1861" s="35"/>
      <c r="AZ1861" s="35"/>
      <c r="BA1861" s="35"/>
      <c r="BB1861" s="35"/>
      <c r="BC1861" s="35"/>
      <c r="BD1861" s="35"/>
      <c r="BE1861" s="35"/>
      <c r="BF1861" s="35"/>
      <c r="BG1861" s="35"/>
      <c r="BH1861" s="35"/>
      <c r="BI1861" s="35"/>
      <c r="BJ1861" s="35"/>
      <c r="BK1861" s="35"/>
      <c r="BL1861" s="35"/>
      <c r="BM1861" s="161"/>
      <c r="BN1861" s="161"/>
      <c r="BO1861" s="161"/>
      <c r="BP1861" s="161"/>
      <c r="BQ1861" s="161"/>
      <c r="BR1861" s="161"/>
      <c r="BT1861" s="161"/>
      <c r="BU1861" s="161"/>
    </row>
    <row r="1862" spans="49:73" ht="44.25" customHeight="1" x14ac:dyDescent="0.25">
      <c r="AW1862" s="35"/>
      <c r="AX1862" s="35"/>
      <c r="AY1862" s="35"/>
      <c r="AZ1862" s="35"/>
      <c r="BA1862" s="35"/>
      <c r="BB1862" s="35"/>
      <c r="BC1862" s="35"/>
      <c r="BD1862" s="35"/>
      <c r="BE1862" s="35"/>
      <c r="BF1862" s="35"/>
      <c r="BG1862" s="35"/>
      <c r="BH1862" s="35"/>
      <c r="BI1862" s="35"/>
      <c r="BJ1862" s="35"/>
      <c r="BK1862" s="35"/>
      <c r="BL1862" s="35"/>
      <c r="BM1862" s="161"/>
      <c r="BN1862" s="161"/>
      <c r="BO1862" s="161"/>
      <c r="BP1862" s="161"/>
      <c r="BQ1862" s="161"/>
      <c r="BR1862" s="161"/>
      <c r="BT1862" s="161"/>
      <c r="BU1862" s="161"/>
    </row>
    <row r="1863" spans="49:73" ht="44.25" customHeight="1" x14ac:dyDescent="0.25">
      <c r="AW1863" s="35"/>
      <c r="AX1863" s="35"/>
      <c r="AY1863" s="35"/>
      <c r="AZ1863" s="35"/>
      <c r="BA1863" s="35"/>
      <c r="BB1863" s="35"/>
      <c r="BC1863" s="35"/>
      <c r="BD1863" s="35"/>
      <c r="BE1863" s="35"/>
      <c r="BF1863" s="35"/>
      <c r="BG1863" s="35"/>
      <c r="BH1863" s="35"/>
      <c r="BI1863" s="35"/>
      <c r="BJ1863" s="35"/>
      <c r="BK1863" s="35"/>
      <c r="BL1863" s="35"/>
      <c r="BM1863" s="161"/>
      <c r="BN1863" s="161"/>
      <c r="BO1863" s="161"/>
      <c r="BP1863" s="161"/>
      <c r="BQ1863" s="161"/>
      <c r="BR1863" s="161"/>
      <c r="BT1863" s="161"/>
      <c r="BU1863" s="161"/>
    </row>
    <row r="1864" spans="49:73" ht="44.25" customHeight="1" x14ac:dyDescent="0.25">
      <c r="AW1864" s="35"/>
      <c r="AX1864" s="35"/>
      <c r="AY1864" s="35"/>
      <c r="AZ1864" s="35"/>
      <c r="BA1864" s="35"/>
      <c r="BB1864" s="35"/>
      <c r="BC1864" s="35"/>
      <c r="BD1864" s="35"/>
      <c r="BE1864" s="35"/>
      <c r="BF1864" s="35"/>
      <c r="BG1864" s="35"/>
      <c r="BH1864" s="35"/>
      <c r="BI1864" s="35"/>
      <c r="BJ1864" s="35"/>
      <c r="BK1864" s="35"/>
      <c r="BL1864" s="35"/>
      <c r="BM1864" s="161"/>
      <c r="BN1864" s="161"/>
      <c r="BO1864" s="161"/>
      <c r="BP1864" s="161"/>
      <c r="BQ1864" s="161"/>
      <c r="BR1864" s="161"/>
      <c r="BT1864" s="161"/>
      <c r="BU1864" s="161"/>
    </row>
    <row r="1865" spans="49:73" ht="44.25" customHeight="1" x14ac:dyDescent="0.25">
      <c r="AW1865" s="35"/>
      <c r="AX1865" s="35"/>
      <c r="AY1865" s="35"/>
      <c r="AZ1865" s="35"/>
      <c r="BA1865" s="35"/>
      <c r="BB1865" s="35"/>
      <c r="BC1865" s="35"/>
      <c r="BD1865" s="35"/>
      <c r="BE1865" s="35"/>
      <c r="BF1865" s="35"/>
      <c r="BG1865" s="35"/>
      <c r="BH1865" s="35"/>
      <c r="BI1865" s="35"/>
      <c r="BJ1865" s="35"/>
      <c r="BK1865" s="35"/>
      <c r="BL1865" s="35"/>
      <c r="BM1865" s="161"/>
      <c r="BN1865" s="161"/>
      <c r="BO1865" s="161"/>
      <c r="BP1865" s="161"/>
      <c r="BQ1865" s="161"/>
      <c r="BR1865" s="161"/>
      <c r="BT1865" s="161"/>
      <c r="BU1865" s="161"/>
    </row>
    <row r="1866" spans="49:73" ht="44.25" customHeight="1" x14ac:dyDescent="0.25">
      <c r="AW1866" s="35"/>
      <c r="AX1866" s="35"/>
      <c r="AY1866" s="35"/>
      <c r="AZ1866" s="35"/>
      <c r="BA1866" s="35"/>
      <c r="BB1866" s="35"/>
      <c r="BC1866" s="35"/>
      <c r="BD1866" s="35"/>
      <c r="BE1866" s="35"/>
      <c r="BF1866" s="35"/>
      <c r="BG1866" s="35"/>
      <c r="BH1866" s="35"/>
      <c r="BI1866" s="35"/>
      <c r="BJ1866" s="35"/>
      <c r="BK1866" s="35"/>
      <c r="BL1866" s="35"/>
      <c r="BM1866" s="161"/>
      <c r="BN1866" s="161"/>
      <c r="BO1866" s="161"/>
      <c r="BP1866" s="161"/>
      <c r="BQ1866" s="161"/>
      <c r="BR1866" s="161"/>
      <c r="BT1866" s="161"/>
      <c r="BU1866" s="161"/>
    </row>
    <row r="1867" spans="49:73" ht="44.25" customHeight="1" x14ac:dyDescent="0.25">
      <c r="AW1867" s="35"/>
      <c r="AX1867" s="35"/>
      <c r="AY1867" s="35"/>
      <c r="AZ1867" s="35"/>
      <c r="BA1867" s="35"/>
      <c r="BB1867" s="35"/>
      <c r="BC1867" s="35"/>
      <c r="BD1867" s="35"/>
      <c r="BE1867" s="35"/>
      <c r="BF1867" s="35"/>
      <c r="BG1867" s="35"/>
      <c r="BH1867" s="35"/>
      <c r="BI1867" s="35"/>
      <c r="BJ1867" s="35"/>
      <c r="BK1867" s="35"/>
      <c r="BL1867" s="35"/>
      <c r="BM1867" s="161"/>
      <c r="BN1867" s="161"/>
      <c r="BO1867" s="161"/>
      <c r="BP1867" s="161"/>
      <c r="BQ1867" s="161"/>
      <c r="BR1867" s="161"/>
      <c r="BT1867" s="161"/>
      <c r="BU1867" s="161"/>
    </row>
    <row r="1868" spans="49:73" ht="44.25" customHeight="1" x14ac:dyDescent="0.25">
      <c r="AW1868" s="35"/>
      <c r="AX1868" s="35"/>
      <c r="AY1868" s="35"/>
      <c r="AZ1868" s="35"/>
      <c r="BA1868" s="35"/>
      <c r="BB1868" s="35"/>
      <c r="BC1868" s="35"/>
      <c r="BD1868" s="35"/>
      <c r="BE1868" s="35"/>
      <c r="BF1868" s="35"/>
      <c r="BG1868" s="35"/>
      <c r="BH1868" s="35"/>
      <c r="BI1868" s="35"/>
      <c r="BJ1868" s="35"/>
      <c r="BK1868" s="35"/>
      <c r="BL1868" s="35"/>
      <c r="BM1868" s="161"/>
      <c r="BN1868" s="161"/>
      <c r="BO1868" s="161"/>
      <c r="BP1868" s="161"/>
      <c r="BQ1868" s="161"/>
      <c r="BR1868" s="161"/>
      <c r="BT1868" s="161"/>
      <c r="BU1868" s="161"/>
    </row>
    <row r="1869" spans="49:73" ht="44.25" customHeight="1" x14ac:dyDescent="0.25">
      <c r="AW1869" s="35"/>
      <c r="AX1869" s="35"/>
      <c r="AY1869" s="35"/>
      <c r="AZ1869" s="35"/>
      <c r="BA1869" s="35"/>
      <c r="BB1869" s="35"/>
      <c r="BC1869" s="35"/>
      <c r="BD1869" s="35"/>
      <c r="BE1869" s="35"/>
      <c r="BF1869" s="35"/>
      <c r="BG1869" s="35"/>
      <c r="BH1869" s="35"/>
      <c r="BI1869" s="35"/>
      <c r="BJ1869" s="35"/>
      <c r="BK1869" s="35"/>
      <c r="BL1869" s="35"/>
      <c r="BM1869" s="161"/>
      <c r="BN1869" s="161"/>
      <c r="BO1869" s="161"/>
      <c r="BP1869" s="161"/>
      <c r="BQ1869" s="161"/>
      <c r="BR1869" s="161"/>
      <c r="BT1869" s="161"/>
      <c r="BU1869" s="161"/>
    </row>
    <row r="1870" spans="49:73" ht="44.25" customHeight="1" x14ac:dyDescent="0.25">
      <c r="AW1870" s="35"/>
      <c r="AX1870" s="35"/>
      <c r="AY1870" s="35"/>
      <c r="AZ1870" s="35"/>
      <c r="BA1870" s="35"/>
      <c r="BB1870" s="35"/>
      <c r="BC1870" s="35"/>
      <c r="BD1870" s="35"/>
      <c r="BE1870" s="35"/>
      <c r="BF1870" s="35"/>
      <c r="BG1870" s="35"/>
      <c r="BH1870" s="35"/>
      <c r="BI1870" s="35"/>
      <c r="BJ1870" s="35"/>
      <c r="BK1870" s="35"/>
      <c r="BL1870" s="35"/>
      <c r="BM1870" s="161"/>
      <c r="BN1870" s="161"/>
      <c r="BO1870" s="161"/>
      <c r="BP1870" s="161"/>
      <c r="BQ1870" s="161"/>
      <c r="BR1870" s="161"/>
      <c r="BT1870" s="161"/>
      <c r="BU1870" s="161"/>
    </row>
    <row r="1871" spans="49:73" ht="44.25" customHeight="1" x14ac:dyDescent="0.25">
      <c r="AW1871" s="35"/>
      <c r="AX1871" s="35"/>
      <c r="AY1871" s="35"/>
      <c r="AZ1871" s="35"/>
      <c r="BA1871" s="35"/>
      <c r="BB1871" s="35"/>
      <c r="BC1871" s="35"/>
      <c r="BD1871" s="35"/>
      <c r="BE1871" s="35"/>
      <c r="BF1871" s="35"/>
      <c r="BG1871" s="35"/>
      <c r="BH1871" s="35"/>
      <c r="BI1871" s="35"/>
      <c r="BJ1871" s="35"/>
      <c r="BK1871" s="35"/>
      <c r="BL1871" s="35"/>
      <c r="BM1871" s="161"/>
      <c r="BN1871" s="161"/>
      <c r="BO1871" s="161"/>
      <c r="BP1871" s="161"/>
      <c r="BQ1871" s="161"/>
      <c r="BR1871" s="161"/>
      <c r="BT1871" s="161"/>
      <c r="BU1871" s="161"/>
    </row>
    <row r="1872" spans="49:73" ht="44.25" customHeight="1" x14ac:dyDescent="0.25">
      <c r="AW1872" s="35"/>
      <c r="AX1872" s="35"/>
      <c r="AY1872" s="35"/>
      <c r="AZ1872" s="35"/>
      <c r="BA1872" s="35"/>
      <c r="BB1872" s="35"/>
      <c r="BC1872" s="35"/>
      <c r="BD1872" s="35"/>
      <c r="BE1872" s="35"/>
      <c r="BF1872" s="35"/>
      <c r="BG1872" s="35"/>
      <c r="BH1872" s="35"/>
      <c r="BI1872" s="35"/>
      <c r="BJ1872" s="35"/>
      <c r="BK1872" s="35"/>
      <c r="BL1872" s="35"/>
      <c r="BM1872" s="161"/>
      <c r="BN1872" s="161"/>
      <c r="BO1872" s="161"/>
      <c r="BP1872" s="161"/>
      <c r="BQ1872" s="161"/>
      <c r="BR1872" s="161"/>
      <c r="BT1872" s="161"/>
      <c r="BU1872" s="161"/>
    </row>
    <row r="1873" spans="49:73" ht="44.25" customHeight="1" x14ac:dyDescent="0.25">
      <c r="AW1873" s="35"/>
      <c r="AX1873" s="35"/>
      <c r="AY1873" s="35"/>
      <c r="AZ1873" s="35"/>
      <c r="BA1873" s="35"/>
      <c r="BB1873" s="35"/>
      <c r="BC1873" s="35"/>
      <c r="BD1873" s="35"/>
      <c r="BE1873" s="35"/>
      <c r="BF1873" s="35"/>
      <c r="BG1873" s="35"/>
      <c r="BH1873" s="35"/>
      <c r="BI1873" s="35"/>
      <c r="BJ1873" s="35"/>
      <c r="BK1873" s="35"/>
      <c r="BL1873" s="35"/>
      <c r="BM1873" s="161"/>
      <c r="BN1873" s="161"/>
      <c r="BO1873" s="161"/>
      <c r="BP1873" s="161"/>
      <c r="BQ1873" s="161"/>
      <c r="BR1873" s="161"/>
      <c r="BT1873" s="161"/>
      <c r="BU1873" s="161"/>
    </row>
    <row r="1874" spans="49:73" ht="44.25" customHeight="1" x14ac:dyDescent="0.25">
      <c r="AW1874" s="35"/>
      <c r="AX1874" s="35"/>
      <c r="AY1874" s="35"/>
      <c r="AZ1874" s="35"/>
      <c r="BA1874" s="35"/>
      <c r="BB1874" s="35"/>
      <c r="BC1874" s="35"/>
      <c r="BD1874" s="35"/>
      <c r="BE1874" s="35"/>
      <c r="BF1874" s="35"/>
      <c r="BG1874" s="35"/>
      <c r="BH1874" s="35"/>
      <c r="BI1874" s="35"/>
      <c r="BJ1874" s="35"/>
      <c r="BK1874" s="35"/>
      <c r="BL1874" s="35"/>
      <c r="BM1874" s="161"/>
      <c r="BN1874" s="161"/>
      <c r="BO1874" s="161"/>
      <c r="BP1874" s="161"/>
      <c r="BQ1874" s="161"/>
      <c r="BR1874" s="161"/>
      <c r="BT1874" s="161"/>
      <c r="BU1874" s="161"/>
    </row>
    <row r="1875" spans="49:73" ht="44.25" customHeight="1" x14ac:dyDescent="0.25">
      <c r="AW1875" s="35"/>
      <c r="AX1875" s="35"/>
      <c r="AY1875" s="35"/>
      <c r="AZ1875" s="35"/>
      <c r="BA1875" s="35"/>
      <c r="BB1875" s="35"/>
      <c r="BC1875" s="35"/>
      <c r="BD1875" s="35"/>
      <c r="BE1875" s="35"/>
      <c r="BF1875" s="35"/>
      <c r="BG1875" s="35"/>
      <c r="BH1875" s="35"/>
      <c r="BI1875" s="35"/>
      <c r="BJ1875" s="35"/>
      <c r="BK1875" s="35"/>
      <c r="BL1875" s="35"/>
      <c r="BM1875" s="161"/>
      <c r="BN1875" s="161"/>
      <c r="BO1875" s="161"/>
      <c r="BP1875" s="161"/>
      <c r="BQ1875" s="161"/>
      <c r="BR1875" s="161"/>
      <c r="BT1875" s="161"/>
      <c r="BU1875" s="161"/>
    </row>
    <row r="1876" spans="49:73" ht="44.25" customHeight="1" x14ac:dyDescent="0.25">
      <c r="AW1876" s="35"/>
      <c r="AX1876" s="35"/>
      <c r="AY1876" s="35"/>
      <c r="AZ1876" s="35"/>
      <c r="BA1876" s="35"/>
      <c r="BB1876" s="35"/>
      <c r="BC1876" s="35"/>
      <c r="BD1876" s="35"/>
      <c r="BE1876" s="35"/>
      <c r="BF1876" s="35"/>
      <c r="BG1876" s="35"/>
      <c r="BH1876" s="35"/>
      <c r="BI1876" s="35"/>
      <c r="BJ1876" s="35"/>
      <c r="BK1876" s="35"/>
      <c r="BL1876" s="35"/>
      <c r="BM1876" s="161"/>
      <c r="BN1876" s="161"/>
      <c r="BO1876" s="161"/>
      <c r="BP1876" s="161"/>
      <c r="BQ1876" s="161"/>
      <c r="BR1876" s="161"/>
      <c r="BT1876" s="161"/>
      <c r="BU1876" s="161"/>
    </row>
    <row r="1877" spans="49:73" ht="44.25" customHeight="1" x14ac:dyDescent="0.25">
      <c r="AW1877" s="35"/>
      <c r="AX1877" s="35"/>
      <c r="AY1877" s="35"/>
      <c r="AZ1877" s="35"/>
      <c r="BA1877" s="35"/>
      <c r="BB1877" s="35"/>
      <c r="BC1877" s="35"/>
      <c r="BD1877" s="35"/>
      <c r="BE1877" s="35"/>
      <c r="BF1877" s="35"/>
      <c r="BG1877" s="35"/>
      <c r="BH1877" s="35"/>
      <c r="BI1877" s="35"/>
      <c r="BJ1877" s="35"/>
      <c r="BK1877" s="35"/>
      <c r="BL1877" s="35"/>
      <c r="BM1877" s="161"/>
      <c r="BN1877" s="161"/>
      <c r="BO1877" s="161"/>
      <c r="BP1877" s="161"/>
      <c r="BQ1877" s="161"/>
      <c r="BR1877" s="161"/>
      <c r="BT1877" s="161"/>
      <c r="BU1877" s="161"/>
    </row>
    <row r="1878" spans="49:73" ht="44.25" customHeight="1" x14ac:dyDescent="0.25">
      <c r="AW1878" s="35"/>
      <c r="AX1878" s="35"/>
      <c r="AY1878" s="35"/>
      <c r="AZ1878" s="35"/>
      <c r="BA1878" s="35"/>
      <c r="BB1878" s="35"/>
      <c r="BC1878" s="35"/>
      <c r="BD1878" s="35"/>
      <c r="BE1878" s="35"/>
      <c r="BF1878" s="35"/>
      <c r="BG1878" s="35"/>
      <c r="BH1878" s="35"/>
      <c r="BI1878" s="35"/>
      <c r="BJ1878" s="35"/>
      <c r="BK1878" s="35"/>
      <c r="BL1878" s="35"/>
      <c r="BM1878" s="161"/>
      <c r="BN1878" s="161"/>
      <c r="BO1878" s="161"/>
      <c r="BP1878" s="161"/>
      <c r="BQ1878" s="161"/>
      <c r="BR1878" s="161"/>
      <c r="BT1878" s="161"/>
      <c r="BU1878" s="161"/>
    </row>
    <row r="1879" spans="49:73" ht="44.25" customHeight="1" x14ac:dyDescent="0.25">
      <c r="AW1879" s="35"/>
      <c r="AX1879" s="35"/>
      <c r="AY1879" s="35"/>
      <c r="AZ1879" s="35"/>
      <c r="BA1879" s="35"/>
      <c r="BB1879" s="35"/>
      <c r="BC1879" s="35"/>
      <c r="BD1879" s="35"/>
      <c r="BE1879" s="35"/>
      <c r="BF1879" s="35"/>
      <c r="BG1879" s="35"/>
      <c r="BH1879" s="35"/>
      <c r="BI1879" s="35"/>
      <c r="BJ1879" s="35"/>
      <c r="BK1879" s="35"/>
      <c r="BL1879" s="35"/>
      <c r="BM1879" s="161"/>
      <c r="BN1879" s="161"/>
      <c r="BO1879" s="161"/>
      <c r="BP1879" s="161"/>
      <c r="BQ1879" s="161"/>
      <c r="BR1879" s="161"/>
      <c r="BT1879" s="161"/>
      <c r="BU1879" s="161"/>
    </row>
    <row r="1880" spans="49:73" ht="44.25" customHeight="1" x14ac:dyDescent="0.25">
      <c r="AW1880" s="35"/>
      <c r="AX1880" s="35"/>
      <c r="AY1880" s="35"/>
      <c r="AZ1880" s="35"/>
      <c r="BA1880" s="35"/>
      <c r="BB1880" s="35"/>
      <c r="BC1880" s="35"/>
      <c r="BD1880" s="35"/>
      <c r="BE1880" s="35"/>
      <c r="BF1880" s="35"/>
      <c r="BG1880" s="35"/>
      <c r="BH1880" s="35"/>
      <c r="BI1880" s="35"/>
      <c r="BJ1880" s="35"/>
      <c r="BK1880" s="35"/>
      <c r="BL1880" s="35"/>
      <c r="BM1880" s="161"/>
      <c r="BN1880" s="161"/>
      <c r="BO1880" s="161"/>
      <c r="BP1880" s="161"/>
      <c r="BQ1880" s="161"/>
      <c r="BR1880" s="161"/>
      <c r="BT1880" s="161"/>
      <c r="BU1880" s="161"/>
    </row>
    <row r="1881" spans="49:73" ht="44.25" customHeight="1" x14ac:dyDescent="0.25">
      <c r="AW1881" s="35"/>
      <c r="AX1881" s="35"/>
      <c r="AY1881" s="35"/>
      <c r="AZ1881" s="35"/>
      <c r="BA1881" s="35"/>
      <c r="BB1881" s="35"/>
      <c r="BC1881" s="35"/>
      <c r="BD1881" s="35"/>
      <c r="BE1881" s="35"/>
      <c r="BF1881" s="35"/>
      <c r="BG1881" s="35"/>
      <c r="BH1881" s="35"/>
      <c r="BI1881" s="35"/>
      <c r="BJ1881" s="35"/>
      <c r="BK1881" s="35"/>
      <c r="BL1881" s="35"/>
      <c r="BM1881" s="161"/>
      <c r="BN1881" s="161"/>
      <c r="BO1881" s="161"/>
      <c r="BP1881" s="161"/>
      <c r="BQ1881" s="161"/>
      <c r="BR1881" s="161"/>
      <c r="BT1881" s="161"/>
      <c r="BU1881" s="161"/>
    </row>
    <row r="1882" spans="49:73" ht="44.25" customHeight="1" x14ac:dyDescent="0.25">
      <c r="AW1882" s="35"/>
      <c r="AX1882" s="35"/>
      <c r="AY1882" s="35"/>
      <c r="AZ1882" s="35"/>
      <c r="BA1882" s="35"/>
      <c r="BB1882" s="35"/>
      <c r="BC1882" s="35"/>
      <c r="BD1882" s="35"/>
      <c r="BE1882" s="35"/>
      <c r="BF1882" s="35"/>
      <c r="BG1882" s="35"/>
      <c r="BH1882" s="35"/>
      <c r="BI1882" s="35"/>
      <c r="BJ1882" s="35"/>
      <c r="BK1882" s="35"/>
      <c r="BL1882" s="35"/>
      <c r="BM1882" s="161"/>
      <c r="BN1882" s="161"/>
      <c r="BO1882" s="161"/>
      <c r="BP1882" s="161"/>
      <c r="BQ1882" s="161"/>
      <c r="BR1882" s="161"/>
      <c r="BT1882" s="161"/>
      <c r="BU1882" s="161"/>
    </row>
    <row r="1883" spans="49:73" ht="44.25" customHeight="1" x14ac:dyDescent="0.25">
      <c r="AW1883" s="35"/>
      <c r="AX1883" s="35"/>
      <c r="AY1883" s="35"/>
      <c r="AZ1883" s="35"/>
      <c r="BA1883" s="35"/>
      <c r="BB1883" s="35"/>
      <c r="BC1883" s="35"/>
      <c r="BD1883" s="35"/>
      <c r="BE1883" s="35"/>
      <c r="BF1883" s="35"/>
      <c r="BG1883" s="35"/>
      <c r="BH1883" s="35"/>
      <c r="BI1883" s="35"/>
      <c r="BJ1883" s="35"/>
      <c r="BK1883" s="35"/>
      <c r="BL1883" s="35"/>
      <c r="BM1883" s="161"/>
      <c r="BN1883" s="161"/>
      <c r="BO1883" s="161"/>
      <c r="BP1883" s="161"/>
      <c r="BQ1883" s="161"/>
      <c r="BR1883" s="161"/>
      <c r="BT1883" s="161"/>
      <c r="BU1883" s="161"/>
    </row>
    <row r="1884" spans="49:73" ht="44.25" customHeight="1" x14ac:dyDescent="0.25">
      <c r="AW1884" s="35"/>
      <c r="AX1884" s="35"/>
      <c r="AY1884" s="35"/>
      <c r="AZ1884" s="35"/>
      <c r="BA1884" s="35"/>
      <c r="BB1884" s="35"/>
      <c r="BC1884" s="35"/>
      <c r="BD1884" s="35"/>
      <c r="BE1884" s="35"/>
      <c r="BF1884" s="35"/>
      <c r="BG1884" s="35"/>
      <c r="BH1884" s="35"/>
      <c r="BI1884" s="35"/>
      <c r="BJ1884" s="35"/>
      <c r="BK1884" s="35"/>
      <c r="BL1884" s="35"/>
      <c r="BM1884" s="161"/>
      <c r="BN1884" s="161"/>
      <c r="BO1884" s="161"/>
      <c r="BP1884" s="161"/>
      <c r="BQ1884" s="161"/>
      <c r="BR1884" s="161"/>
      <c r="BT1884" s="161"/>
      <c r="BU1884" s="161"/>
    </row>
    <row r="1885" spans="49:73" ht="44.25" customHeight="1" x14ac:dyDescent="0.25">
      <c r="AW1885" s="35"/>
      <c r="AX1885" s="35"/>
      <c r="AY1885" s="35"/>
      <c r="AZ1885" s="35"/>
      <c r="BA1885" s="35"/>
      <c r="BB1885" s="35"/>
      <c r="BC1885" s="35"/>
      <c r="BD1885" s="35"/>
      <c r="BE1885" s="35"/>
      <c r="BF1885" s="35"/>
      <c r="BG1885" s="35"/>
      <c r="BH1885" s="35"/>
      <c r="BI1885" s="35"/>
      <c r="BJ1885" s="35"/>
      <c r="BK1885" s="35"/>
      <c r="BL1885" s="35"/>
      <c r="BM1885" s="161"/>
      <c r="BN1885" s="161"/>
      <c r="BO1885" s="161"/>
      <c r="BP1885" s="161"/>
      <c r="BQ1885" s="161"/>
      <c r="BR1885" s="161"/>
      <c r="BT1885" s="161"/>
      <c r="BU1885" s="161"/>
    </row>
    <row r="1886" spans="49:73" ht="44.25" customHeight="1" x14ac:dyDescent="0.25">
      <c r="AW1886" s="35"/>
      <c r="AX1886" s="35"/>
      <c r="AY1886" s="35"/>
      <c r="AZ1886" s="35"/>
      <c r="BA1886" s="35"/>
      <c r="BB1886" s="35"/>
      <c r="BC1886" s="35"/>
      <c r="BD1886" s="35"/>
      <c r="BE1886" s="35"/>
      <c r="BF1886" s="35"/>
      <c r="BG1886" s="35"/>
      <c r="BH1886" s="35"/>
      <c r="BI1886" s="35"/>
      <c r="BJ1886" s="35"/>
      <c r="BK1886" s="35"/>
      <c r="BL1886" s="35"/>
      <c r="BM1886" s="161"/>
      <c r="BN1886" s="161"/>
      <c r="BO1886" s="161"/>
      <c r="BP1886" s="161"/>
      <c r="BQ1886" s="161"/>
      <c r="BR1886" s="161"/>
      <c r="BT1886" s="161"/>
      <c r="BU1886" s="161"/>
    </row>
    <row r="1887" spans="49:73" ht="44.25" customHeight="1" x14ac:dyDescent="0.25">
      <c r="AW1887" s="35"/>
      <c r="AX1887" s="35"/>
      <c r="AY1887" s="35"/>
      <c r="AZ1887" s="35"/>
      <c r="BA1887" s="35"/>
      <c r="BB1887" s="35"/>
      <c r="BC1887" s="35"/>
      <c r="BD1887" s="35"/>
      <c r="BE1887" s="35"/>
      <c r="BF1887" s="35"/>
      <c r="BG1887" s="35"/>
      <c r="BH1887" s="35"/>
      <c r="BI1887" s="35"/>
      <c r="BJ1887" s="35"/>
      <c r="BK1887" s="35"/>
      <c r="BL1887" s="35"/>
      <c r="BM1887" s="161"/>
      <c r="BN1887" s="161"/>
      <c r="BO1887" s="161"/>
      <c r="BP1887" s="161"/>
      <c r="BQ1887" s="161"/>
      <c r="BR1887" s="161"/>
      <c r="BT1887" s="161"/>
      <c r="BU1887" s="161"/>
    </row>
    <row r="1888" spans="49:73" ht="44.25" customHeight="1" x14ac:dyDescent="0.25">
      <c r="AW1888" s="35"/>
      <c r="AX1888" s="35"/>
      <c r="AY1888" s="35"/>
      <c r="AZ1888" s="35"/>
      <c r="BA1888" s="35"/>
      <c r="BB1888" s="35"/>
      <c r="BC1888" s="35"/>
      <c r="BD1888" s="35"/>
      <c r="BE1888" s="35"/>
      <c r="BF1888" s="35"/>
      <c r="BG1888" s="35"/>
      <c r="BH1888" s="35"/>
      <c r="BI1888" s="35"/>
      <c r="BJ1888" s="35"/>
      <c r="BK1888" s="35"/>
      <c r="BL1888" s="35"/>
      <c r="BM1888" s="161"/>
      <c r="BN1888" s="161"/>
      <c r="BO1888" s="161"/>
      <c r="BP1888" s="161"/>
      <c r="BQ1888" s="161"/>
      <c r="BR1888" s="161"/>
      <c r="BT1888" s="161"/>
      <c r="BU1888" s="161"/>
    </row>
    <row r="1889" spans="49:73" ht="44.25" customHeight="1" x14ac:dyDescent="0.25">
      <c r="AW1889" s="35"/>
      <c r="AX1889" s="35"/>
      <c r="AY1889" s="35"/>
      <c r="AZ1889" s="35"/>
      <c r="BA1889" s="35"/>
      <c r="BB1889" s="35"/>
      <c r="BC1889" s="35"/>
      <c r="BD1889" s="35"/>
      <c r="BE1889" s="35"/>
      <c r="BF1889" s="35"/>
      <c r="BG1889" s="35"/>
      <c r="BH1889" s="35"/>
      <c r="BI1889" s="35"/>
      <c r="BJ1889" s="35"/>
      <c r="BK1889" s="35"/>
      <c r="BL1889" s="35"/>
      <c r="BM1889" s="161"/>
      <c r="BN1889" s="161"/>
      <c r="BO1889" s="161"/>
      <c r="BP1889" s="161"/>
      <c r="BQ1889" s="161"/>
      <c r="BR1889" s="161"/>
      <c r="BT1889" s="161"/>
      <c r="BU1889" s="161"/>
    </row>
    <row r="1890" spans="49:73" ht="44.25" customHeight="1" x14ac:dyDescent="0.25">
      <c r="AW1890" s="35"/>
      <c r="AX1890" s="35"/>
      <c r="AY1890" s="35"/>
      <c r="AZ1890" s="35"/>
      <c r="BA1890" s="35"/>
      <c r="BB1890" s="35"/>
      <c r="BC1890" s="35"/>
      <c r="BD1890" s="35"/>
      <c r="BE1890" s="35"/>
      <c r="BF1890" s="35"/>
      <c r="BG1890" s="35"/>
      <c r="BH1890" s="35"/>
      <c r="BI1890" s="35"/>
      <c r="BJ1890" s="35"/>
      <c r="BK1890" s="35"/>
      <c r="BL1890" s="35"/>
      <c r="BM1890" s="161"/>
      <c r="BN1890" s="161"/>
      <c r="BO1890" s="161"/>
      <c r="BP1890" s="161"/>
      <c r="BQ1890" s="161"/>
      <c r="BR1890" s="161"/>
      <c r="BT1890" s="161"/>
      <c r="BU1890" s="161"/>
    </row>
    <row r="1891" spans="49:73" ht="44.25" customHeight="1" x14ac:dyDescent="0.25">
      <c r="AW1891" s="35"/>
      <c r="AX1891" s="35"/>
      <c r="AY1891" s="35"/>
      <c r="AZ1891" s="35"/>
      <c r="BA1891" s="35"/>
      <c r="BB1891" s="35"/>
      <c r="BC1891" s="35"/>
      <c r="BD1891" s="35"/>
      <c r="BE1891" s="35"/>
      <c r="BF1891" s="35"/>
      <c r="BG1891" s="35"/>
      <c r="BH1891" s="35"/>
      <c r="BI1891" s="35"/>
      <c r="BJ1891" s="35"/>
      <c r="BK1891" s="35"/>
      <c r="BL1891" s="35"/>
      <c r="BM1891" s="161"/>
      <c r="BN1891" s="161"/>
      <c r="BO1891" s="161"/>
      <c r="BP1891" s="161"/>
      <c r="BQ1891" s="161"/>
      <c r="BR1891" s="161"/>
      <c r="BT1891" s="161"/>
      <c r="BU1891" s="161"/>
    </row>
    <row r="1892" spans="49:73" ht="44.25" customHeight="1" x14ac:dyDescent="0.25">
      <c r="AW1892" s="35"/>
      <c r="AX1892" s="35"/>
      <c r="AY1892" s="35"/>
      <c r="AZ1892" s="35"/>
      <c r="BA1892" s="35"/>
      <c r="BB1892" s="35"/>
      <c r="BC1892" s="35"/>
      <c r="BD1892" s="35"/>
      <c r="BE1892" s="35"/>
      <c r="BF1892" s="35"/>
      <c r="BG1892" s="35"/>
      <c r="BH1892" s="35"/>
      <c r="BI1892" s="35"/>
      <c r="BJ1892" s="35"/>
      <c r="BK1892" s="35"/>
      <c r="BL1892" s="35"/>
      <c r="BM1892" s="161"/>
      <c r="BN1892" s="161"/>
      <c r="BO1892" s="161"/>
      <c r="BP1892" s="161"/>
      <c r="BQ1892" s="161"/>
      <c r="BR1892" s="161"/>
      <c r="BT1892" s="161"/>
      <c r="BU1892" s="161"/>
    </row>
    <row r="1893" spans="49:73" ht="44.25" customHeight="1" x14ac:dyDescent="0.25">
      <c r="AW1893" s="35"/>
      <c r="AX1893" s="35"/>
      <c r="AY1893" s="35"/>
      <c r="AZ1893" s="35"/>
      <c r="BA1893" s="35"/>
      <c r="BB1893" s="35"/>
      <c r="BC1893" s="35"/>
      <c r="BD1893" s="35"/>
      <c r="BE1893" s="35"/>
      <c r="BF1893" s="35"/>
      <c r="BG1893" s="35"/>
      <c r="BH1893" s="35"/>
      <c r="BI1893" s="35"/>
      <c r="BJ1893" s="35"/>
      <c r="BK1893" s="35"/>
      <c r="BL1893" s="35"/>
      <c r="BM1893" s="161"/>
      <c r="BN1893" s="161"/>
      <c r="BO1893" s="161"/>
      <c r="BP1893" s="161"/>
      <c r="BQ1893" s="161"/>
      <c r="BR1893" s="161"/>
      <c r="BT1893" s="161"/>
      <c r="BU1893" s="161"/>
    </row>
    <row r="1894" spans="49:73" ht="44.25" customHeight="1" x14ac:dyDescent="0.25">
      <c r="AW1894" s="35"/>
      <c r="AX1894" s="35"/>
      <c r="AY1894" s="35"/>
      <c r="AZ1894" s="35"/>
      <c r="BA1894" s="35"/>
      <c r="BB1894" s="35"/>
      <c r="BC1894" s="35"/>
      <c r="BD1894" s="35"/>
      <c r="BE1894" s="35"/>
      <c r="BF1894" s="35"/>
      <c r="BG1894" s="35"/>
      <c r="BH1894" s="35"/>
      <c r="BI1894" s="35"/>
      <c r="BJ1894" s="35"/>
      <c r="BK1894" s="35"/>
      <c r="BL1894" s="35"/>
      <c r="BM1894" s="161"/>
      <c r="BN1894" s="161"/>
      <c r="BO1894" s="161"/>
      <c r="BP1894" s="161"/>
      <c r="BQ1894" s="161"/>
      <c r="BR1894" s="161"/>
      <c r="BT1894" s="161"/>
      <c r="BU1894" s="161"/>
    </row>
    <row r="1895" spans="49:73" ht="44.25" customHeight="1" x14ac:dyDescent="0.25">
      <c r="AW1895" s="35"/>
      <c r="AX1895" s="35"/>
      <c r="AY1895" s="35"/>
      <c r="AZ1895" s="35"/>
      <c r="BA1895" s="35"/>
      <c r="BB1895" s="35"/>
      <c r="BC1895" s="35"/>
      <c r="BD1895" s="35"/>
      <c r="BE1895" s="35"/>
      <c r="BF1895" s="35"/>
      <c r="BG1895" s="35"/>
      <c r="BH1895" s="35"/>
      <c r="BI1895" s="35"/>
      <c r="BJ1895" s="35"/>
      <c r="BK1895" s="35"/>
      <c r="BL1895" s="35"/>
      <c r="BM1895" s="161"/>
      <c r="BN1895" s="161"/>
      <c r="BO1895" s="161"/>
      <c r="BP1895" s="161"/>
      <c r="BQ1895" s="161"/>
      <c r="BR1895" s="161"/>
      <c r="BT1895" s="161"/>
      <c r="BU1895" s="161"/>
    </row>
    <row r="1896" spans="49:73" ht="44.25" customHeight="1" x14ac:dyDescent="0.25">
      <c r="AW1896" s="35"/>
      <c r="AX1896" s="35"/>
      <c r="AY1896" s="35"/>
      <c r="AZ1896" s="35"/>
      <c r="BA1896" s="35"/>
      <c r="BB1896" s="35"/>
      <c r="BC1896" s="35"/>
      <c r="BD1896" s="35"/>
      <c r="BE1896" s="35"/>
      <c r="BF1896" s="35"/>
      <c r="BG1896" s="35"/>
      <c r="BH1896" s="35"/>
      <c r="BI1896" s="35"/>
      <c r="BJ1896" s="35"/>
      <c r="BK1896" s="35"/>
      <c r="BL1896" s="35"/>
      <c r="BM1896" s="161"/>
      <c r="BN1896" s="161"/>
      <c r="BO1896" s="161"/>
      <c r="BP1896" s="161"/>
      <c r="BQ1896" s="161"/>
      <c r="BR1896" s="161"/>
      <c r="BT1896" s="161"/>
      <c r="BU1896" s="161"/>
    </row>
    <row r="1897" spans="49:73" ht="44.25" customHeight="1" x14ac:dyDescent="0.25">
      <c r="AW1897" s="35"/>
      <c r="AX1897" s="35"/>
      <c r="AY1897" s="35"/>
      <c r="AZ1897" s="35"/>
      <c r="BA1897" s="35"/>
      <c r="BB1897" s="35"/>
      <c r="BC1897" s="35"/>
      <c r="BD1897" s="35"/>
      <c r="BE1897" s="35"/>
      <c r="BF1897" s="35"/>
      <c r="BG1897" s="35"/>
      <c r="BH1897" s="35"/>
      <c r="BI1897" s="35"/>
      <c r="BJ1897" s="35"/>
      <c r="BK1897" s="35"/>
      <c r="BL1897" s="35"/>
      <c r="BM1897" s="161"/>
      <c r="BN1897" s="161"/>
      <c r="BO1897" s="161"/>
      <c r="BP1897" s="161"/>
      <c r="BQ1897" s="161"/>
      <c r="BR1897" s="161"/>
      <c r="BT1897" s="161"/>
      <c r="BU1897" s="161"/>
    </row>
    <row r="1898" spans="49:73" ht="44.25" customHeight="1" x14ac:dyDescent="0.25">
      <c r="AW1898" s="35"/>
      <c r="AX1898" s="35"/>
      <c r="AY1898" s="35"/>
      <c r="AZ1898" s="35"/>
      <c r="BA1898" s="35"/>
      <c r="BB1898" s="35"/>
      <c r="BC1898" s="35"/>
      <c r="BD1898" s="35"/>
      <c r="BE1898" s="35"/>
      <c r="BF1898" s="35"/>
      <c r="BG1898" s="35"/>
      <c r="BH1898" s="35"/>
      <c r="BI1898" s="35"/>
      <c r="BJ1898" s="35"/>
      <c r="BK1898" s="35"/>
      <c r="BL1898" s="35"/>
      <c r="BM1898" s="161"/>
      <c r="BN1898" s="161"/>
      <c r="BO1898" s="161"/>
      <c r="BP1898" s="161"/>
      <c r="BQ1898" s="161"/>
      <c r="BR1898" s="161"/>
      <c r="BT1898" s="161"/>
      <c r="BU1898" s="161"/>
    </row>
    <row r="1899" spans="49:73" ht="44.25" customHeight="1" x14ac:dyDescent="0.25">
      <c r="AW1899" s="35"/>
      <c r="AX1899" s="35"/>
      <c r="AY1899" s="35"/>
      <c r="AZ1899" s="35"/>
      <c r="BA1899" s="35"/>
      <c r="BB1899" s="35"/>
      <c r="BC1899" s="35"/>
      <c r="BD1899" s="35"/>
      <c r="BE1899" s="35"/>
      <c r="BF1899" s="35"/>
      <c r="BG1899" s="35"/>
      <c r="BH1899" s="35"/>
      <c r="BI1899" s="35"/>
      <c r="BJ1899" s="35"/>
      <c r="BK1899" s="35"/>
      <c r="BL1899" s="35"/>
      <c r="BM1899" s="161"/>
      <c r="BN1899" s="161"/>
      <c r="BO1899" s="161"/>
      <c r="BP1899" s="161"/>
      <c r="BQ1899" s="161"/>
      <c r="BR1899" s="161"/>
      <c r="BT1899" s="161"/>
      <c r="BU1899" s="161"/>
    </row>
    <row r="1900" spans="49:73" ht="44.25" customHeight="1" x14ac:dyDescent="0.25">
      <c r="AW1900" s="35"/>
      <c r="AX1900" s="35"/>
      <c r="AY1900" s="35"/>
      <c r="AZ1900" s="35"/>
      <c r="BA1900" s="35"/>
      <c r="BB1900" s="35"/>
      <c r="BC1900" s="35"/>
      <c r="BD1900" s="35"/>
      <c r="BE1900" s="35"/>
      <c r="BF1900" s="35"/>
      <c r="BG1900" s="35"/>
      <c r="BH1900" s="35"/>
      <c r="BI1900" s="35"/>
      <c r="BJ1900" s="35"/>
      <c r="BK1900" s="35"/>
      <c r="BL1900" s="35"/>
      <c r="BM1900" s="161"/>
      <c r="BN1900" s="161"/>
      <c r="BO1900" s="161"/>
      <c r="BP1900" s="161"/>
      <c r="BQ1900" s="161"/>
      <c r="BR1900" s="161"/>
      <c r="BT1900" s="161"/>
      <c r="BU1900" s="161"/>
    </row>
    <row r="1901" spans="49:73" ht="44.25" customHeight="1" x14ac:dyDescent="0.25">
      <c r="AW1901" s="35"/>
      <c r="AX1901" s="35"/>
      <c r="AY1901" s="35"/>
      <c r="AZ1901" s="35"/>
      <c r="BA1901" s="35"/>
      <c r="BB1901" s="35"/>
      <c r="BC1901" s="35"/>
      <c r="BD1901" s="35"/>
      <c r="BE1901" s="35"/>
      <c r="BF1901" s="35"/>
      <c r="BG1901" s="35"/>
      <c r="BH1901" s="35"/>
      <c r="BI1901" s="35"/>
      <c r="BJ1901" s="35"/>
      <c r="BK1901" s="35"/>
      <c r="BL1901" s="35"/>
      <c r="BM1901" s="161"/>
      <c r="BN1901" s="161"/>
      <c r="BO1901" s="161"/>
      <c r="BP1901" s="161"/>
      <c r="BQ1901" s="161"/>
      <c r="BR1901" s="161"/>
      <c r="BT1901" s="161"/>
      <c r="BU1901" s="161"/>
    </row>
    <row r="1902" spans="49:73" ht="44.25" customHeight="1" x14ac:dyDescent="0.25">
      <c r="AW1902" s="35"/>
      <c r="AX1902" s="35"/>
      <c r="AY1902" s="35"/>
      <c r="AZ1902" s="35"/>
      <c r="BA1902" s="35"/>
      <c r="BB1902" s="35"/>
      <c r="BC1902" s="35"/>
      <c r="BD1902" s="35"/>
      <c r="BE1902" s="35"/>
      <c r="BF1902" s="35"/>
      <c r="BG1902" s="35"/>
      <c r="BH1902" s="35"/>
      <c r="BI1902" s="35"/>
      <c r="BJ1902" s="35"/>
      <c r="BK1902" s="35"/>
      <c r="BL1902" s="35"/>
      <c r="BM1902" s="161"/>
      <c r="BN1902" s="161"/>
      <c r="BO1902" s="161"/>
      <c r="BP1902" s="161"/>
      <c r="BQ1902" s="161"/>
      <c r="BR1902" s="161"/>
      <c r="BT1902" s="161"/>
      <c r="BU1902" s="161"/>
    </row>
    <row r="1903" spans="49:73" ht="44.25" customHeight="1" x14ac:dyDescent="0.25">
      <c r="AW1903" s="35"/>
      <c r="AX1903" s="35"/>
      <c r="AY1903" s="35"/>
      <c r="AZ1903" s="35"/>
      <c r="BA1903" s="35"/>
      <c r="BB1903" s="35"/>
      <c r="BC1903" s="35"/>
      <c r="BD1903" s="35"/>
      <c r="BE1903" s="35"/>
      <c r="BF1903" s="35"/>
      <c r="BG1903" s="35"/>
      <c r="BH1903" s="35"/>
      <c r="BI1903" s="35"/>
      <c r="BJ1903" s="35"/>
      <c r="BK1903" s="35"/>
      <c r="BL1903" s="35"/>
      <c r="BM1903" s="161"/>
      <c r="BN1903" s="161"/>
      <c r="BO1903" s="161"/>
      <c r="BP1903" s="161"/>
      <c r="BQ1903" s="161"/>
      <c r="BR1903" s="161"/>
      <c r="BT1903" s="161"/>
      <c r="BU1903" s="161"/>
    </row>
    <row r="1904" spans="49:73" ht="44.25" customHeight="1" x14ac:dyDescent="0.25">
      <c r="AW1904" s="35"/>
      <c r="AX1904" s="35"/>
      <c r="AY1904" s="35"/>
      <c r="AZ1904" s="35"/>
      <c r="BA1904" s="35"/>
      <c r="BB1904" s="35"/>
      <c r="BC1904" s="35"/>
      <c r="BD1904" s="35"/>
      <c r="BE1904" s="35"/>
      <c r="BF1904" s="35"/>
      <c r="BG1904" s="35"/>
      <c r="BH1904" s="35"/>
      <c r="BI1904" s="35"/>
      <c r="BJ1904" s="35"/>
      <c r="BK1904" s="35"/>
      <c r="BL1904" s="35"/>
      <c r="BM1904" s="161"/>
      <c r="BN1904" s="161"/>
      <c r="BO1904" s="161"/>
      <c r="BP1904" s="161"/>
      <c r="BQ1904" s="161"/>
      <c r="BR1904" s="161"/>
      <c r="BT1904" s="161"/>
      <c r="BU1904" s="161"/>
    </row>
    <row r="1905" spans="49:73" ht="44.25" customHeight="1" x14ac:dyDescent="0.25">
      <c r="AW1905" s="35"/>
      <c r="AX1905" s="35"/>
      <c r="AY1905" s="35"/>
      <c r="AZ1905" s="35"/>
      <c r="BA1905" s="35"/>
      <c r="BB1905" s="35"/>
      <c r="BC1905" s="35"/>
      <c r="BD1905" s="35"/>
      <c r="BE1905" s="35"/>
      <c r="BF1905" s="35"/>
      <c r="BG1905" s="35"/>
      <c r="BH1905" s="35"/>
      <c r="BI1905" s="35"/>
      <c r="BJ1905" s="35"/>
      <c r="BK1905" s="35"/>
      <c r="BL1905" s="35"/>
      <c r="BM1905" s="161"/>
      <c r="BN1905" s="161"/>
      <c r="BO1905" s="161"/>
      <c r="BP1905" s="161"/>
      <c r="BQ1905" s="161"/>
      <c r="BR1905" s="161"/>
      <c r="BT1905" s="161"/>
      <c r="BU1905" s="161"/>
    </row>
    <row r="1906" spans="49:73" ht="44.25" customHeight="1" x14ac:dyDescent="0.25">
      <c r="AW1906" s="35"/>
      <c r="AX1906" s="35"/>
      <c r="AY1906" s="35"/>
      <c r="AZ1906" s="35"/>
      <c r="BA1906" s="35"/>
      <c r="BB1906" s="35"/>
      <c r="BC1906" s="35"/>
      <c r="BD1906" s="35"/>
      <c r="BE1906" s="35"/>
      <c r="BF1906" s="35"/>
      <c r="BG1906" s="35"/>
      <c r="BH1906" s="35"/>
      <c r="BI1906" s="35"/>
      <c r="BJ1906" s="35"/>
      <c r="BK1906" s="35"/>
      <c r="BL1906" s="35"/>
      <c r="BM1906" s="161"/>
      <c r="BN1906" s="161"/>
      <c r="BO1906" s="161"/>
      <c r="BP1906" s="161"/>
      <c r="BQ1906" s="161"/>
      <c r="BR1906" s="161"/>
      <c r="BT1906" s="161"/>
      <c r="BU1906" s="161"/>
    </row>
    <row r="1907" spans="49:73" ht="44.25" customHeight="1" x14ac:dyDescent="0.25">
      <c r="AW1907" s="35"/>
      <c r="AX1907" s="35"/>
      <c r="AY1907" s="35"/>
      <c r="AZ1907" s="35"/>
      <c r="BA1907" s="35"/>
      <c r="BB1907" s="35"/>
      <c r="BC1907" s="35"/>
      <c r="BD1907" s="35"/>
      <c r="BE1907" s="35"/>
      <c r="BF1907" s="35"/>
      <c r="BG1907" s="35"/>
      <c r="BH1907" s="35"/>
      <c r="BI1907" s="35"/>
      <c r="BJ1907" s="35"/>
      <c r="BK1907" s="35"/>
      <c r="BL1907" s="35"/>
      <c r="BM1907" s="161"/>
      <c r="BN1907" s="161"/>
      <c r="BO1907" s="161"/>
      <c r="BP1907" s="161"/>
      <c r="BQ1907" s="161"/>
      <c r="BR1907" s="161"/>
      <c r="BT1907" s="161"/>
      <c r="BU1907" s="161"/>
    </row>
    <row r="1908" spans="49:73" ht="44.25" customHeight="1" x14ac:dyDescent="0.25">
      <c r="AW1908" s="35"/>
      <c r="AX1908" s="35"/>
      <c r="AY1908" s="35"/>
      <c r="AZ1908" s="35"/>
      <c r="BA1908" s="35"/>
      <c r="BB1908" s="35"/>
      <c r="BC1908" s="35"/>
      <c r="BD1908" s="35"/>
      <c r="BE1908" s="35"/>
      <c r="BF1908" s="35"/>
      <c r="BG1908" s="35"/>
      <c r="BH1908" s="35"/>
      <c r="BI1908" s="35"/>
      <c r="BJ1908" s="35"/>
      <c r="BK1908" s="35"/>
      <c r="BL1908" s="35"/>
      <c r="BM1908" s="161"/>
      <c r="BN1908" s="161"/>
      <c r="BO1908" s="161"/>
      <c r="BP1908" s="161"/>
      <c r="BQ1908" s="161"/>
      <c r="BR1908" s="161"/>
      <c r="BT1908" s="161"/>
      <c r="BU1908" s="161"/>
    </row>
    <row r="1909" spans="49:73" ht="44.25" customHeight="1" x14ac:dyDescent="0.25">
      <c r="AW1909" s="35"/>
      <c r="AX1909" s="35"/>
      <c r="AY1909" s="35"/>
      <c r="AZ1909" s="35"/>
      <c r="BA1909" s="35"/>
      <c r="BB1909" s="35"/>
      <c r="BC1909" s="35"/>
      <c r="BD1909" s="35"/>
      <c r="BE1909" s="35"/>
      <c r="BF1909" s="35"/>
      <c r="BG1909" s="35"/>
      <c r="BH1909" s="35"/>
      <c r="BI1909" s="35"/>
      <c r="BJ1909" s="35"/>
      <c r="BK1909" s="35"/>
      <c r="BL1909" s="35"/>
      <c r="BM1909" s="161"/>
      <c r="BN1909" s="161"/>
      <c r="BO1909" s="161"/>
      <c r="BP1909" s="161"/>
      <c r="BQ1909" s="161"/>
      <c r="BR1909" s="161"/>
      <c r="BT1909" s="161"/>
      <c r="BU1909" s="161"/>
    </row>
    <row r="1910" spans="49:73" ht="44.25" customHeight="1" x14ac:dyDescent="0.25">
      <c r="AW1910" s="35"/>
      <c r="AX1910" s="35"/>
      <c r="AY1910" s="35"/>
      <c r="AZ1910" s="35"/>
      <c r="BA1910" s="35"/>
      <c r="BB1910" s="35"/>
      <c r="BC1910" s="35"/>
      <c r="BD1910" s="35"/>
      <c r="BE1910" s="35"/>
      <c r="BF1910" s="35"/>
      <c r="BG1910" s="35"/>
      <c r="BH1910" s="35"/>
      <c r="BI1910" s="35"/>
      <c r="BJ1910" s="35"/>
      <c r="BK1910" s="35"/>
      <c r="BL1910" s="35"/>
      <c r="BM1910" s="161"/>
      <c r="BN1910" s="161"/>
      <c r="BO1910" s="161"/>
      <c r="BP1910" s="161"/>
      <c r="BQ1910" s="161"/>
      <c r="BR1910" s="161"/>
      <c r="BT1910" s="161"/>
      <c r="BU1910" s="161"/>
    </row>
    <row r="1911" spans="49:73" ht="44.25" customHeight="1" x14ac:dyDescent="0.25">
      <c r="AW1911" s="35"/>
      <c r="AX1911" s="35"/>
      <c r="AY1911" s="35"/>
      <c r="AZ1911" s="35"/>
      <c r="BA1911" s="35"/>
      <c r="BB1911" s="35"/>
      <c r="BC1911" s="35"/>
      <c r="BD1911" s="35"/>
      <c r="BE1911" s="35"/>
      <c r="BF1911" s="35"/>
      <c r="BG1911" s="35"/>
      <c r="BH1911" s="35"/>
      <c r="BI1911" s="35"/>
      <c r="BJ1911" s="35"/>
      <c r="BK1911" s="35"/>
      <c r="BL1911" s="35"/>
      <c r="BM1911" s="161"/>
      <c r="BN1911" s="161"/>
      <c r="BO1911" s="161"/>
      <c r="BP1911" s="161"/>
      <c r="BQ1911" s="161"/>
      <c r="BR1911" s="161"/>
      <c r="BT1911" s="161"/>
      <c r="BU1911" s="161"/>
    </row>
    <row r="1912" spans="49:73" ht="44.25" customHeight="1" x14ac:dyDescent="0.25">
      <c r="AW1912" s="35"/>
      <c r="AX1912" s="35"/>
      <c r="AY1912" s="35"/>
      <c r="AZ1912" s="35"/>
      <c r="BA1912" s="35"/>
      <c r="BB1912" s="35"/>
      <c r="BC1912" s="35"/>
      <c r="BD1912" s="35"/>
      <c r="BE1912" s="35"/>
      <c r="BF1912" s="35"/>
      <c r="BG1912" s="35"/>
      <c r="BH1912" s="35"/>
      <c r="BI1912" s="35"/>
      <c r="BJ1912" s="35"/>
      <c r="BK1912" s="35"/>
      <c r="BL1912" s="35"/>
      <c r="BM1912" s="161"/>
      <c r="BN1912" s="161"/>
      <c r="BO1912" s="161"/>
      <c r="BP1912" s="161"/>
      <c r="BQ1912" s="161"/>
      <c r="BR1912" s="161"/>
      <c r="BT1912" s="161"/>
      <c r="BU1912" s="161"/>
    </row>
    <row r="1913" spans="49:73" ht="44.25" customHeight="1" x14ac:dyDescent="0.25">
      <c r="AW1913" s="35"/>
      <c r="AX1913" s="35"/>
      <c r="AY1913" s="35"/>
      <c r="AZ1913" s="35"/>
      <c r="BA1913" s="35"/>
      <c r="BB1913" s="35"/>
      <c r="BC1913" s="35"/>
      <c r="BD1913" s="35"/>
      <c r="BE1913" s="35"/>
      <c r="BF1913" s="35"/>
      <c r="BG1913" s="35"/>
      <c r="BH1913" s="35"/>
      <c r="BI1913" s="35"/>
      <c r="BJ1913" s="35"/>
      <c r="BK1913" s="35"/>
      <c r="BL1913" s="35"/>
      <c r="BM1913" s="161"/>
      <c r="BN1913" s="161"/>
      <c r="BO1913" s="161"/>
      <c r="BP1913" s="161"/>
      <c r="BQ1913" s="161"/>
      <c r="BR1913" s="161"/>
      <c r="BT1913" s="161"/>
      <c r="BU1913" s="161"/>
    </row>
    <row r="1914" spans="49:73" ht="44.25" customHeight="1" x14ac:dyDescent="0.25">
      <c r="AW1914" s="35"/>
      <c r="AX1914" s="35"/>
      <c r="AY1914" s="35"/>
      <c r="AZ1914" s="35"/>
      <c r="BA1914" s="35"/>
      <c r="BB1914" s="35"/>
      <c r="BC1914" s="35"/>
      <c r="BD1914" s="35"/>
      <c r="BE1914" s="35"/>
      <c r="BF1914" s="35"/>
      <c r="BG1914" s="35"/>
      <c r="BH1914" s="35"/>
      <c r="BI1914" s="35"/>
      <c r="BJ1914" s="35"/>
      <c r="BK1914" s="35"/>
      <c r="BL1914" s="35"/>
      <c r="BM1914" s="161"/>
      <c r="BN1914" s="161"/>
      <c r="BO1914" s="161"/>
      <c r="BP1914" s="161"/>
      <c r="BQ1914" s="161"/>
      <c r="BR1914" s="161"/>
      <c r="BT1914" s="161"/>
      <c r="BU1914" s="161"/>
    </row>
    <row r="1915" spans="49:73" ht="44.25" customHeight="1" x14ac:dyDescent="0.25">
      <c r="AW1915" s="35"/>
      <c r="AX1915" s="35"/>
      <c r="AY1915" s="35"/>
      <c r="AZ1915" s="35"/>
      <c r="BA1915" s="35"/>
      <c r="BB1915" s="35"/>
      <c r="BC1915" s="35"/>
      <c r="BD1915" s="35"/>
      <c r="BE1915" s="35"/>
      <c r="BF1915" s="35"/>
      <c r="BG1915" s="35"/>
      <c r="BH1915" s="35"/>
      <c r="BI1915" s="35"/>
      <c r="BJ1915" s="35"/>
      <c r="BK1915" s="35"/>
      <c r="BL1915" s="35"/>
      <c r="BM1915" s="161"/>
      <c r="BN1915" s="161"/>
      <c r="BO1915" s="161"/>
      <c r="BP1915" s="161"/>
      <c r="BQ1915" s="161"/>
      <c r="BR1915" s="161"/>
      <c r="BT1915" s="161"/>
      <c r="BU1915" s="161"/>
    </row>
    <row r="1916" spans="49:73" ht="44.25" customHeight="1" x14ac:dyDescent="0.25">
      <c r="AW1916" s="35"/>
      <c r="AX1916" s="35"/>
      <c r="AY1916" s="35"/>
      <c r="AZ1916" s="35"/>
      <c r="BA1916" s="35"/>
      <c r="BB1916" s="35"/>
      <c r="BC1916" s="35"/>
      <c r="BD1916" s="35"/>
      <c r="BE1916" s="35"/>
      <c r="BF1916" s="35"/>
      <c r="BG1916" s="35"/>
      <c r="BH1916" s="35"/>
      <c r="BI1916" s="35"/>
      <c r="BJ1916" s="35"/>
      <c r="BK1916" s="35"/>
      <c r="BL1916" s="35"/>
      <c r="BM1916" s="161"/>
      <c r="BN1916" s="161"/>
      <c r="BO1916" s="161"/>
      <c r="BP1916" s="161"/>
      <c r="BQ1916" s="161"/>
      <c r="BR1916" s="161"/>
      <c r="BT1916" s="161"/>
      <c r="BU1916" s="161"/>
    </row>
    <row r="1917" spans="49:73" ht="44.25" customHeight="1" x14ac:dyDescent="0.25">
      <c r="AW1917" s="35"/>
      <c r="AX1917" s="35"/>
      <c r="AY1917" s="35"/>
      <c r="AZ1917" s="35"/>
      <c r="BA1917" s="35"/>
      <c r="BB1917" s="35"/>
      <c r="BC1917" s="35"/>
      <c r="BD1917" s="35"/>
      <c r="BE1917" s="35"/>
      <c r="BF1917" s="35"/>
      <c r="BG1917" s="35"/>
      <c r="BH1917" s="35"/>
      <c r="BI1917" s="35"/>
      <c r="BJ1917" s="35"/>
      <c r="BK1917" s="35"/>
      <c r="BL1917" s="35"/>
      <c r="BM1917" s="161"/>
      <c r="BN1917" s="161"/>
      <c r="BO1917" s="161"/>
      <c r="BP1917" s="161"/>
      <c r="BQ1917" s="161"/>
      <c r="BR1917" s="161"/>
      <c r="BT1917" s="161"/>
      <c r="BU1917" s="161"/>
    </row>
    <row r="1918" spans="49:73" ht="44.25" customHeight="1" x14ac:dyDescent="0.25">
      <c r="AW1918" s="35"/>
      <c r="AX1918" s="35"/>
      <c r="AY1918" s="35"/>
      <c r="AZ1918" s="35"/>
      <c r="BA1918" s="35"/>
      <c r="BB1918" s="35"/>
      <c r="BC1918" s="35"/>
      <c r="BD1918" s="35"/>
      <c r="BE1918" s="35"/>
      <c r="BF1918" s="35"/>
      <c r="BG1918" s="35"/>
      <c r="BH1918" s="35"/>
      <c r="BI1918" s="35"/>
      <c r="BJ1918" s="35"/>
      <c r="BK1918" s="35"/>
      <c r="BL1918" s="35"/>
      <c r="BM1918" s="161"/>
      <c r="BN1918" s="161"/>
      <c r="BO1918" s="161"/>
      <c r="BP1918" s="161"/>
      <c r="BQ1918" s="161"/>
      <c r="BR1918" s="161"/>
      <c r="BT1918" s="161"/>
      <c r="BU1918" s="161"/>
    </row>
    <row r="1919" spans="49:73" ht="44.25" customHeight="1" x14ac:dyDescent="0.25">
      <c r="AW1919" s="35"/>
      <c r="AX1919" s="35"/>
      <c r="AY1919" s="35"/>
      <c r="AZ1919" s="35"/>
      <c r="BA1919" s="35"/>
      <c r="BB1919" s="35"/>
      <c r="BC1919" s="35"/>
      <c r="BD1919" s="35"/>
      <c r="BE1919" s="35"/>
      <c r="BF1919" s="35"/>
      <c r="BG1919" s="35"/>
      <c r="BH1919" s="35"/>
      <c r="BI1919" s="35"/>
      <c r="BJ1919" s="35"/>
      <c r="BK1919" s="35"/>
      <c r="BL1919" s="35"/>
      <c r="BM1919" s="161"/>
      <c r="BN1919" s="161"/>
      <c r="BO1919" s="161"/>
      <c r="BP1919" s="161"/>
      <c r="BQ1919" s="161"/>
      <c r="BR1919" s="161"/>
      <c r="BT1919" s="161"/>
      <c r="BU1919" s="161"/>
    </row>
    <row r="1920" spans="49:73" ht="44.25" customHeight="1" x14ac:dyDescent="0.25">
      <c r="AW1920" s="35"/>
      <c r="AX1920" s="35"/>
      <c r="AY1920" s="35"/>
      <c r="AZ1920" s="35"/>
      <c r="BA1920" s="35"/>
      <c r="BB1920" s="35"/>
      <c r="BC1920" s="35"/>
      <c r="BD1920" s="35"/>
      <c r="BE1920" s="35"/>
      <c r="BF1920" s="35"/>
      <c r="BG1920" s="35"/>
      <c r="BH1920" s="35"/>
      <c r="BI1920" s="35"/>
      <c r="BJ1920" s="35"/>
      <c r="BK1920" s="35"/>
      <c r="BL1920" s="35"/>
      <c r="BM1920" s="161"/>
      <c r="BN1920" s="161"/>
      <c r="BO1920" s="161"/>
      <c r="BP1920" s="161"/>
      <c r="BQ1920" s="161"/>
      <c r="BR1920" s="161"/>
      <c r="BT1920" s="161"/>
      <c r="BU1920" s="161"/>
    </row>
    <row r="1921" spans="49:73" ht="44.25" customHeight="1" x14ac:dyDescent="0.25">
      <c r="AW1921" s="35"/>
      <c r="AX1921" s="35"/>
      <c r="AY1921" s="35"/>
      <c r="AZ1921" s="35"/>
      <c r="BA1921" s="35"/>
      <c r="BB1921" s="35"/>
      <c r="BC1921" s="35"/>
      <c r="BD1921" s="35"/>
      <c r="BE1921" s="35"/>
      <c r="BF1921" s="35"/>
      <c r="BG1921" s="35"/>
      <c r="BH1921" s="35"/>
      <c r="BI1921" s="35"/>
      <c r="BJ1921" s="35"/>
      <c r="BK1921" s="35"/>
      <c r="BL1921" s="35"/>
      <c r="BM1921" s="161"/>
      <c r="BN1921" s="161"/>
      <c r="BO1921" s="161"/>
      <c r="BP1921" s="161"/>
      <c r="BQ1921" s="161"/>
      <c r="BR1921" s="161"/>
      <c r="BT1921" s="161"/>
      <c r="BU1921" s="161"/>
    </row>
    <row r="1922" spans="49:73" ht="44.25" customHeight="1" x14ac:dyDescent="0.25">
      <c r="AW1922" s="35"/>
      <c r="AX1922" s="35"/>
      <c r="AY1922" s="35"/>
      <c r="AZ1922" s="35"/>
      <c r="BA1922" s="35"/>
      <c r="BB1922" s="35"/>
      <c r="BC1922" s="35"/>
      <c r="BD1922" s="35"/>
      <c r="BE1922" s="35"/>
      <c r="BF1922" s="35"/>
      <c r="BG1922" s="35"/>
      <c r="BH1922" s="35"/>
      <c r="BI1922" s="35"/>
      <c r="BJ1922" s="35"/>
      <c r="BK1922" s="35"/>
      <c r="BL1922" s="35"/>
      <c r="BM1922" s="161"/>
      <c r="BN1922" s="161"/>
      <c r="BO1922" s="161"/>
      <c r="BP1922" s="161"/>
      <c r="BQ1922" s="161"/>
      <c r="BR1922" s="161"/>
      <c r="BT1922" s="161"/>
      <c r="BU1922" s="161"/>
    </row>
    <row r="1923" spans="49:73" ht="44.25" customHeight="1" x14ac:dyDescent="0.25">
      <c r="AW1923" s="35"/>
      <c r="AX1923" s="35"/>
      <c r="AY1923" s="35"/>
      <c r="AZ1923" s="35"/>
      <c r="BA1923" s="35"/>
      <c r="BB1923" s="35"/>
      <c r="BC1923" s="35"/>
      <c r="BD1923" s="35"/>
      <c r="BE1923" s="35"/>
      <c r="BF1923" s="35"/>
      <c r="BG1923" s="35"/>
      <c r="BH1923" s="35"/>
      <c r="BI1923" s="35"/>
      <c r="BJ1923" s="35"/>
      <c r="BK1923" s="35"/>
      <c r="BL1923" s="35"/>
      <c r="BM1923" s="161"/>
      <c r="BN1923" s="161"/>
      <c r="BO1923" s="161"/>
      <c r="BP1923" s="161"/>
      <c r="BQ1923" s="161"/>
      <c r="BR1923" s="161"/>
      <c r="BT1923" s="161"/>
      <c r="BU1923" s="161"/>
    </row>
    <row r="1924" spans="49:73" ht="44.25" customHeight="1" x14ac:dyDescent="0.25">
      <c r="AW1924" s="35"/>
      <c r="AX1924" s="35"/>
      <c r="AY1924" s="35"/>
      <c r="AZ1924" s="35"/>
      <c r="BA1924" s="35"/>
      <c r="BB1924" s="35"/>
      <c r="BC1924" s="35"/>
      <c r="BD1924" s="35"/>
      <c r="BE1924" s="35"/>
      <c r="BF1924" s="35"/>
      <c r="BG1924" s="35"/>
      <c r="BH1924" s="35"/>
      <c r="BI1924" s="35"/>
      <c r="BJ1924" s="35"/>
      <c r="BK1924" s="35"/>
      <c r="BL1924" s="35"/>
      <c r="BM1924" s="161"/>
      <c r="BN1924" s="161"/>
      <c r="BO1924" s="161"/>
      <c r="BP1924" s="161"/>
      <c r="BQ1924" s="161"/>
      <c r="BR1924" s="161"/>
      <c r="BT1924" s="161"/>
      <c r="BU1924" s="161"/>
    </row>
    <row r="1925" spans="49:73" ht="44.25" customHeight="1" x14ac:dyDescent="0.25">
      <c r="AW1925" s="35"/>
      <c r="AX1925" s="35"/>
      <c r="AY1925" s="35"/>
      <c r="AZ1925" s="35"/>
      <c r="BA1925" s="35"/>
      <c r="BB1925" s="35"/>
      <c r="BC1925" s="35"/>
      <c r="BD1925" s="35"/>
      <c r="BE1925" s="35"/>
      <c r="BF1925" s="35"/>
      <c r="BG1925" s="35"/>
      <c r="BH1925" s="35"/>
      <c r="BI1925" s="35"/>
      <c r="BJ1925" s="35"/>
      <c r="BK1925" s="35"/>
      <c r="BL1925" s="35"/>
      <c r="BM1925" s="161"/>
      <c r="BN1925" s="161"/>
      <c r="BO1925" s="161"/>
      <c r="BP1925" s="161"/>
      <c r="BQ1925" s="161"/>
      <c r="BR1925" s="161"/>
      <c r="BT1925" s="161"/>
      <c r="BU1925" s="161"/>
    </row>
    <row r="1926" spans="49:73" ht="44.25" customHeight="1" x14ac:dyDescent="0.25">
      <c r="AW1926" s="35"/>
      <c r="AX1926" s="35"/>
      <c r="AY1926" s="35"/>
      <c r="AZ1926" s="35"/>
      <c r="BA1926" s="35"/>
      <c r="BB1926" s="35"/>
      <c r="BC1926" s="35"/>
      <c r="BD1926" s="35"/>
      <c r="BE1926" s="35"/>
      <c r="BF1926" s="35"/>
      <c r="BG1926" s="35"/>
      <c r="BH1926" s="35"/>
      <c r="BI1926" s="35"/>
      <c r="BJ1926" s="35"/>
      <c r="BK1926" s="35"/>
      <c r="BL1926" s="35"/>
      <c r="BM1926" s="161"/>
      <c r="BN1926" s="161"/>
      <c r="BO1926" s="161"/>
      <c r="BP1926" s="161"/>
      <c r="BQ1926" s="161"/>
      <c r="BR1926" s="161"/>
      <c r="BT1926" s="161"/>
      <c r="BU1926" s="161"/>
    </row>
    <row r="1927" spans="49:73" ht="44.25" customHeight="1" x14ac:dyDescent="0.25">
      <c r="AW1927" s="35"/>
      <c r="AX1927" s="35"/>
      <c r="AY1927" s="35"/>
      <c r="AZ1927" s="35"/>
      <c r="BA1927" s="35"/>
      <c r="BB1927" s="35"/>
      <c r="BC1927" s="35"/>
      <c r="BD1927" s="35"/>
      <c r="BE1927" s="35"/>
      <c r="BF1927" s="35"/>
      <c r="BG1927" s="35"/>
      <c r="BH1927" s="35"/>
      <c r="BI1927" s="35"/>
      <c r="BJ1927" s="35"/>
      <c r="BK1927" s="35"/>
      <c r="BL1927" s="35"/>
      <c r="BM1927" s="161"/>
      <c r="BN1927" s="161"/>
      <c r="BO1927" s="161"/>
      <c r="BP1927" s="161"/>
      <c r="BQ1927" s="161"/>
      <c r="BR1927" s="161"/>
      <c r="BT1927" s="161"/>
      <c r="BU1927" s="161"/>
    </row>
    <row r="1928" spans="49:73" ht="44.25" customHeight="1" x14ac:dyDescent="0.25">
      <c r="AW1928" s="35"/>
      <c r="AX1928" s="35"/>
      <c r="AY1928" s="35"/>
      <c r="AZ1928" s="35"/>
      <c r="BA1928" s="35"/>
      <c r="BB1928" s="35"/>
      <c r="BC1928" s="35"/>
      <c r="BD1928" s="35"/>
      <c r="BE1928" s="35"/>
      <c r="BF1928" s="35"/>
      <c r="BG1928" s="35"/>
      <c r="BH1928" s="35"/>
      <c r="BI1928" s="35"/>
      <c r="BJ1928" s="35"/>
      <c r="BK1928" s="35"/>
      <c r="BL1928" s="35"/>
      <c r="BM1928" s="161"/>
      <c r="BN1928" s="161"/>
      <c r="BO1928" s="161"/>
      <c r="BP1928" s="161"/>
      <c r="BQ1928" s="161"/>
      <c r="BR1928" s="161"/>
      <c r="BT1928" s="161"/>
      <c r="BU1928" s="161"/>
    </row>
    <row r="1929" spans="49:73" ht="44.25" customHeight="1" x14ac:dyDescent="0.25">
      <c r="AW1929" s="35"/>
      <c r="AX1929" s="35"/>
      <c r="AY1929" s="35"/>
      <c r="AZ1929" s="35"/>
      <c r="BA1929" s="35"/>
      <c r="BB1929" s="35"/>
      <c r="BC1929" s="35"/>
      <c r="BD1929" s="35"/>
      <c r="BE1929" s="35"/>
      <c r="BF1929" s="35"/>
      <c r="BG1929" s="35"/>
      <c r="BH1929" s="35"/>
      <c r="BI1929" s="35"/>
      <c r="BJ1929" s="35"/>
      <c r="BK1929" s="35"/>
      <c r="BL1929" s="35"/>
      <c r="BM1929" s="161"/>
      <c r="BN1929" s="161"/>
      <c r="BO1929" s="161"/>
      <c r="BP1929" s="161"/>
      <c r="BQ1929" s="161"/>
      <c r="BR1929" s="161"/>
      <c r="BT1929" s="161"/>
      <c r="BU1929" s="161"/>
    </row>
    <row r="1930" spans="49:73" ht="44.25" customHeight="1" x14ac:dyDescent="0.25">
      <c r="AW1930" s="35"/>
      <c r="AX1930" s="35"/>
      <c r="AY1930" s="35"/>
      <c r="AZ1930" s="35"/>
      <c r="BA1930" s="35"/>
      <c r="BB1930" s="35"/>
      <c r="BC1930" s="35"/>
      <c r="BD1930" s="35"/>
      <c r="BE1930" s="35"/>
      <c r="BF1930" s="35"/>
      <c r="BG1930" s="35"/>
      <c r="BH1930" s="35"/>
      <c r="BI1930" s="35"/>
      <c r="BJ1930" s="35"/>
      <c r="BK1930" s="35"/>
      <c r="BL1930" s="35"/>
      <c r="BM1930" s="161"/>
      <c r="BN1930" s="161"/>
      <c r="BO1930" s="161"/>
      <c r="BP1930" s="161"/>
      <c r="BQ1930" s="161"/>
      <c r="BR1930" s="161"/>
      <c r="BT1930" s="161"/>
      <c r="BU1930" s="161"/>
    </row>
    <row r="1931" spans="49:73" ht="44.25" customHeight="1" x14ac:dyDescent="0.25">
      <c r="AW1931" s="35"/>
      <c r="AX1931" s="35"/>
      <c r="AY1931" s="35"/>
      <c r="AZ1931" s="35"/>
      <c r="BA1931" s="35"/>
      <c r="BB1931" s="35"/>
      <c r="BC1931" s="35"/>
      <c r="BD1931" s="35"/>
      <c r="BE1931" s="35"/>
      <c r="BF1931" s="35"/>
      <c r="BG1931" s="35"/>
      <c r="BH1931" s="35"/>
      <c r="BI1931" s="35"/>
      <c r="BJ1931" s="35"/>
      <c r="BK1931" s="35"/>
      <c r="BL1931" s="35"/>
      <c r="BM1931" s="161"/>
      <c r="BN1931" s="161"/>
      <c r="BO1931" s="161"/>
      <c r="BP1931" s="161"/>
      <c r="BQ1931" s="161"/>
      <c r="BR1931" s="161"/>
      <c r="BT1931" s="161"/>
      <c r="BU1931" s="161"/>
    </row>
    <row r="1932" spans="49:73" ht="44.25" customHeight="1" x14ac:dyDescent="0.25">
      <c r="AW1932" s="35"/>
      <c r="AX1932" s="35"/>
      <c r="AY1932" s="35"/>
      <c r="AZ1932" s="35"/>
      <c r="BA1932" s="35"/>
      <c r="BB1932" s="35"/>
      <c r="BC1932" s="35"/>
      <c r="BD1932" s="35"/>
      <c r="BE1932" s="35"/>
      <c r="BF1932" s="35"/>
      <c r="BG1932" s="35"/>
      <c r="BH1932" s="35"/>
      <c r="BI1932" s="35"/>
      <c r="BJ1932" s="35"/>
      <c r="BK1932" s="35"/>
      <c r="BL1932" s="35"/>
      <c r="BM1932" s="161"/>
      <c r="BN1932" s="161"/>
      <c r="BO1932" s="161"/>
      <c r="BP1932" s="161"/>
      <c r="BQ1932" s="161"/>
      <c r="BR1932" s="161"/>
      <c r="BT1932" s="161"/>
      <c r="BU1932" s="161"/>
    </row>
    <row r="1933" spans="49:73" ht="44.25" customHeight="1" x14ac:dyDescent="0.25">
      <c r="AW1933" s="35"/>
      <c r="AX1933" s="35"/>
      <c r="AY1933" s="35"/>
      <c r="AZ1933" s="35"/>
      <c r="BA1933" s="35"/>
      <c r="BB1933" s="35"/>
      <c r="BC1933" s="35"/>
      <c r="BD1933" s="35"/>
      <c r="BE1933" s="35"/>
      <c r="BF1933" s="35"/>
      <c r="BG1933" s="35"/>
      <c r="BH1933" s="35"/>
      <c r="BI1933" s="35"/>
      <c r="BJ1933" s="35"/>
      <c r="BK1933" s="35"/>
      <c r="BL1933" s="35"/>
      <c r="BM1933" s="161"/>
      <c r="BN1933" s="161"/>
      <c r="BO1933" s="161"/>
      <c r="BP1933" s="161"/>
      <c r="BQ1933" s="161"/>
      <c r="BR1933" s="161"/>
      <c r="BT1933" s="161"/>
      <c r="BU1933" s="161"/>
    </row>
    <row r="1934" spans="49:73" ht="44.25" customHeight="1" x14ac:dyDescent="0.25">
      <c r="AW1934" s="35"/>
      <c r="AX1934" s="35"/>
      <c r="AY1934" s="35"/>
      <c r="AZ1934" s="35"/>
      <c r="BA1934" s="35"/>
      <c r="BB1934" s="35"/>
      <c r="BC1934" s="35"/>
      <c r="BD1934" s="35"/>
      <c r="BE1934" s="35"/>
      <c r="BF1934" s="35"/>
      <c r="BG1934" s="35"/>
      <c r="BH1934" s="35"/>
      <c r="BI1934" s="35"/>
      <c r="BJ1934" s="35"/>
      <c r="BK1934" s="35"/>
      <c r="BL1934" s="35"/>
      <c r="BM1934" s="161"/>
      <c r="BN1934" s="161"/>
      <c r="BO1934" s="161"/>
      <c r="BP1934" s="161"/>
      <c r="BQ1934" s="161"/>
      <c r="BR1934" s="161"/>
      <c r="BT1934" s="161"/>
      <c r="BU1934" s="161"/>
    </row>
    <row r="1935" spans="49:73" ht="44.25" customHeight="1" x14ac:dyDescent="0.25">
      <c r="AW1935" s="35"/>
      <c r="AX1935" s="35"/>
      <c r="AY1935" s="35"/>
      <c r="AZ1935" s="35"/>
      <c r="BA1935" s="35"/>
      <c r="BB1935" s="35"/>
      <c r="BC1935" s="35"/>
      <c r="BD1935" s="35"/>
      <c r="BE1935" s="35"/>
      <c r="BF1935" s="35"/>
      <c r="BG1935" s="35"/>
      <c r="BH1935" s="35"/>
      <c r="BI1935" s="35"/>
      <c r="BJ1935" s="35"/>
      <c r="BK1935" s="35"/>
      <c r="BL1935" s="35"/>
      <c r="BM1935" s="161"/>
      <c r="BN1935" s="161"/>
      <c r="BO1935" s="161"/>
      <c r="BP1935" s="161"/>
      <c r="BQ1935" s="161"/>
      <c r="BR1935" s="161"/>
      <c r="BT1935" s="161"/>
      <c r="BU1935" s="161"/>
    </row>
    <row r="1936" spans="49:73" ht="44.25" customHeight="1" x14ac:dyDescent="0.25">
      <c r="AW1936" s="35"/>
      <c r="AX1936" s="35"/>
      <c r="AY1936" s="35"/>
      <c r="AZ1936" s="35"/>
      <c r="BA1936" s="35"/>
      <c r="BB1936" s="35"/>
      <c r="BC1936" s="35"/>
      <c r="BD1936" s="35"/>
      <c r="BE1936" s="35"/>
      <c r="BF1936" s="35"/>
      <c r="BG1936" s="35"/>
      <c r="BH1936" s="35"/>
      <c r="BI1936" s="35"/>
      <c r="BJ1936" s="35"/>
      <c r="BK1936" s="35"/>
      <c r="BL1936" s="35"/>
      <c r="BM1936" s="161"/>
      <c r="BN1936" s="161"/>
      <c r="BO1936" s="161"/>
      <c r="BP1936" s="161"/>
      <c r="BQ1936" s="161"/>
      <c r="BR1936" s="161"/>
      <c r="BT1936" s="161"/>
      <c r="BU1936" s="161"/>
    </row>
    <row r="1937" spans="49:73" ht="44.25" customHeight="1" x14ac:dyDescent="0.25">
      <c r="AW1937" s="35"/>
      <c r="AX1937" s="35"/>
      <c r="AY1937" s="35"/>
      <c r="AZ1937" s="35"/>
      <c r="BA1937" s="35"/>
      <c r="BB1937" s="35"/>
      <c r="BC1937" s="35"/>
      <c r="BD1937" s="35"/>
      <c r="BE1937" s="35"/>
      <c r="BF1937" s="35"/>
      <c r="BG1937" s="35"/>
      <c r="BH1937" s="35"/>
      <c r="BI1937" s="35"/>
      <c r="BJ1937" s="35"/>
      <c r="BK1937" s="35"/>
      <c r="BL1937" s="35"/>
      <c r="BM1937" s="161"/>
      <c r="BN1937" s="161"/>
      <c r="BO1937" s="161"/>
      <c r="BP1937" s="161"/>
      <c r="BQ1937" s="161"/>
      <c r="BR1937" s="161"/>
      <c r="BT1937" s="161"/>
      <c r="BU1937" s="161"/>
    </row>
    <row r="1938" spans="49:73" ht="44.25" customHeight="1" x14ac:dyDescent="0.25">
      <c r="AW1938" s="35"/>
      <c r="AX1938" s="35"/>
      <c r="AY1938" s="35"/>
      <c r="AZ1938" s="35"/>
      <c r="BA1938" s="35"/>
      <c r="BB1938" s="35"/>
      <c r="BC1938" s="35"/>
      <c r="BD1938" s="35"/>
      <c r="BE1938" s="35"/>
      <c r="BF1938" s="35"/>
      <c r="BG1938" s="35"/>
      <c r="BH1938" s="35"/>
      <c r="BI1938" s="35"/>
      <c r="BJ1938" s="35"/>
      <c r="BK1938" s="35"/>
      <c r="BL1938" s="35"/>
      <c r="BM1938" s="161"/>
      <c r="BN1938" s="161"/>
      <c r="BO1938" s="161"/>
      <c r="BP1938" s="161"/>
      <c r="BQ1938" s="161"/>
      <c r="BR1938" s="161"/>
      <c r="BT1938" s="161"/>
      <c r="BU1938" s="161"/>
    </row>
    <row r="1939" spans="49:73" ht="44.25" customHeight="1" x14ac:dyDescent="0.25">
      <c r="AW1939" s="35"/>
      <c r="AX1939" s="35"/>
      <c r="AY1939" s="35"/>
      <c r="AZ1939" s="35"/>
      <c r="BA1939" s="35"/>
      <c r="BB1939" s="35"/>
      <c r="BC1939" s="35"/>
      <c r="BD1939" s="35"/>
      <c r="BE1939" s="35"/>
      <c r="BF1939" s="35"/>
      <c r="BG1939" s="35"/>
      <c r="BH1939" s="35"/>
      <c r="BI1939" s="35"/>
      <c r="BJ1939" s="35"/>
      <c r="BK1939" s="35"/>
      <c r="BL1939" s="35"/>
      <c r="BM1939" s="161"/>
      <c r="BN1939" s="161"/>
      <c r="BO1939" s="161"/>
      <c r="BP1939" s="161"/>
      <c r="BQ1939" s="161"/>
      <c r="BR1939" s="161"/>
      <c r="BT1939" s="161"/>
      <c r="BU1939" s="161"/>
    </row>
    <row r="1940" spans="49:73" ht="44.25" customHeight="1" x14ac:dyDescent="0.25">
      <c r="AW1940" s="35"/>
      <c r="AX1940" s="35"/>
      <c r="AY1940" s="35"/>
      <c r="AZ1940" s="35"/>
      <c r="BA1940" s="35"/>
      <c r="BB1940" s="35"/>
      <c r="BC1940" s="35"/>
      <c r="BD1940" s="35"/>
      <c r="BE1940" s="35"/>
      <c r="BF1940" s="35"/>
      <c r="BG1940" s="35"/>
      <c r="BH1940" s="35"/>
      <c r="BI1940" s="35"/>
      <c r="BJ1940" s="35"/>
      <c r="BK1940" s="35"/>
      <c r="BL1940" s="35"/>
      <c r="BM1940" s="161"/>
      <c r="BN1940" s="161"/>
      <c r="BO1940" s="161"/>
      <c r="BP1940" s="161"/>
      <c r="BQ1940" s="161"/>
      <c r="BR1940" s="161"/>
      <c r="BT1940" s="161"/>
      <c r="BU1940" s="161"/>
    </row>
    <row r="1941" spans="49:73" ht="44.25" customHeight="1" x14ac:dyDescent="0.25">
      <c r="AW1941" s="35"/>
      <c r="AX1941" s="35"/>
      <c r="AY1941" s="35"/>
      <c r="AZ1941" s="35"/>
      <c r="BA1941" s="35"/>
      <c r="BB1941" s="35"/>
      <c r="BC1941" s="35"/>
      <c r="BD1941" s="35"/>
      <c r="BE1941" s="35"/>
      <c r="BF1941" s="35"/>
      <c r="BG1941" s="35"/>
      <c r="BH1941" s="35"/>
      <c r="BI1941" s="35"/>
      <c r="BJ1941" s="35"/>
      <c r="BK1941" s="35"/>
      <c r="BL1941" s="35"/>
      <c r="BM1941" s="161"/>
      <c r="BN1941" s="161"/>
      <c r="BO1941" s="161"/>
      <c r="BP1941" s="161"/>
      <c r="BQ1941" s="161"/>
      <c r="BR1941" s="161"/>
      <c r="BT1941" s="161"/>
      <c r="BU1941" s="161"/>
    </row>
    <row r="1942" spans="49:73" ht="44.25" customHeight="1" x14ac:dyDescent="0.25">
      <c r="AW1942" s="35"/>
      <c r="AX1942" s="35"/>
      <c r="AY1942" s="35"/>
      <c r="AZ1942" s="35"/>
      <c r="BA1942" s="35"/>
      <c r="BB1942" s="35"/>
      <c r="BC1942" s="35"/>
      <c r="BD1942" s="35"/>
      <c r="BE1942" s="35"/>
      <c r="BF1942" s="35"/>
      <c r="BG1942" s="35"/>
      <c r="BH1942" s="35"/>
      <c r="BI1942" s="35"/>
      <c r="BJ1942" s="35"/>
      <c r="BK1942" s="35"/>
      <c r="BL1942" s="35"/>
      <c r="BM1942" s="161"/>
      <c r="BN1942" s="161"/>
      <c r="BO1942" s="161"/>
      <c r="BP1942" s="161"/>
      <c r="BQ1942" s="161"/>
      <c r="BR1942" s="161"/>
      <c r="BT1942" s="161"/>
      <c r="BU1942" s="161"/>
    </row>
    <row r="1943" spans="49:73" ht="44.25" customHeight="1" x14ac:dyDescent="0.25">
      <c r="AW1943" s="35"/>
      <c r="AX1943" s="35"/>
      <c r="AY1943" s="35"/>
      <c r="AZ1943" s="35"/>
      <c r="BA1943" s="35"/>
      <c r="BB1943" s="35"/>
      <c r="BC1943" s="35"/>
      <c r="BD1943" s="35"/>
      <c r="BE1943" s="35"/>
      <c r="BF1943" s="35"/>
      <c r="BG1943" s="35"/>
      <c r="BH1943" s="35"/>
      <c r="BI1943" s="35"/>
      <c r="BJ1943" s="35"/>
      <c r="BK1943" s="35"/>
      <c r="BL1943" s="35"/>
      <c r="BM1943" s="161"/>
      <c r="BN1943" s="161"/>
      <c r="BO1943" s="161"/>
      <c r="BP1943" s="161"/>
      <c r="BQ1943" s="161"/>
      <c r="BR1943" s="161"/>
      <c r="BT1943" s="161"/>
      <c r="BU1943" s="161"/>
    </row>
    <row r="1944" spans="49:73" ht="44.25" customHeight="1" x14ac:dyDescent="0.25">
      <c r="AW1944" s="35"/>
      <c r="AX1944" s="35"/>
      <c r="AY1944" s="35"/>
      <c r="AZ1944" s="35"/>
      <c r="BA1944" s="35"/>
      <c r="BB1944" s="35"/>
      <c r="BC1944" s="35"/>
      <c r="BD1944" s="35"/>
      <c r="BE1944" s="35"/>
      <c r="BF1944" s="35"/>
      <c r="BG1944" s="35"/>
      <c r="BH1944" s="35"/>
      <c r="BI1944" s="35"/>
      <c r="BJ1944" s="35"/>
      <c r="BK1944" s="35"/>
      <c r="BL1944" s="35"/>
      <c r="BM1944" s="161"/>
      <c r="BN1944" s="161"/>
      <c r="BO1944" s="161"/>
      <c r="BP1944" s="161"/>
      <c r="BQ1944" s="161"/>
      <c r="BR1944" s="161"/>
      <c r="BT1944" s="161"/>
      <c r="BU1944" s="161"/>
    </row>
    <row r="1945" spans="49:73" ht="44.25" customHeight="1" x14ac:dyDescent="0.25">
      <c r="AW1945" s="35"/>
      <c r="AX1945" s="35"/>
      <c r="AY1945" s="35"/>
      <c r="AZ1945" s="35"/>
      <c r="BA1945" s="35"/>
      <c r="BB1945" s="35"/>
      <c r="BC1945" s="35"/>
      <c r="BD1945" s="35"/>
      <c r="BE1945" s="35"/>
      <c r="BF1945" s="35"/>
      <c r="BG1945" s="35"/>
      <c r="BH1945" s="35"/>
      <c r="BI1945" s="35"/>
      <c r="BJ1945" s="35"/>
      <c r="BK1945" s="35"/>
      <c r="BL1945" s="35"/>
      <c r="BM1945" s="161"/>
      <c r="BN1945" s="161"/>
      <c r="BO1945" s="161"/>
      <c r="BP1945" s="161"/>
      <c r="BQ1945" s="161"/>
      <c r="BR1945" s="161"/>
      <c r="BT1945" s="161"/>
      <c r="BU1945" s="161"/>
    </row>
    <row r="1946" spans="49:73" ht="44.25" customHeight="1" x14ac:dyDescent="0.25">
      <c r="AW1946" s="35"/>
      <c r="AX1946" s="35"/>
      <c r="AY1946" s="35"/>
      <c r="AZ1946" s="35"/>
      <c r="BA1946" s="35"/>
      <c r="BB1946" s="35"/>
      <c r="BC1946" s="35"/>
      <c r="BD1946" s="35"/>
      <c r="BE1946" s="35"/>
      <c r="BF1946" s="35"/>
      <c r="BG1946" s="35"/>
      <c r="BH1946" s="35"/>
      <c r="BI1946" s="35"/>
      <c r="BJ1946" s="35"/>
      <c r="BK1946" s="35"/>
      <c r="BL1946" s="35"/>
      <c r="BM1946" s="161"/>
      <c r="BN1946" s="161"/>
      <c r="BO1946" s="161"/>
      <c r="BP1946" s="161"/>
      <c r="BQ1946" s="161"/>
      <c r="BR1946" s="161"/>
      <c r="BT1946" s="161"/>
      <c r="BU1946" s="161"/>
    </row>
    <row r="1947" spans="49:73" ht="44.25" customHeight="1" x14ac:dyDescent="0.25">
      <c r="AW1947" s="35"/>
      <c r="AX1947" s="35"/>
      <c r="AY1947" s="35"/>
      <c r="AZ1947" s="35"/>
      <c r="BA1947" s="35"/>
      <c r="BB1947" s="35"/>
      <c r="BC1947" s="35"/>
      <c r="BD1947" s="35"/>
      <c r="BE1947" s="35"/>
      <c r="BF1947" s="35"/>
      <c r="BG1947" s="35"/>
      <c r="BH1947" s="35"/>
      <c r="BI1947" s="35"/>
      <c r="BJ1947" s="35"/>
      <c r="BK1947" s="35"/>
      <c r="BL1947" s="35"/>
      <c r="BM1947" s="161"/>
      <c r="BN1947" s="161"/>
      <c r="BO1947" s="161"/>
      <c r="BP1947" s="161"/>
      <c r="BQ1947" s="161"/>
      <c r="BR1947" s="161"/>
      <c r="BT1947" s="161"/>
      <c r="BU1947" s="161"/>
    </row>
    <row r="1948" spans="49:73" ht="44.25" customHeight="1" x14ac:dyDescent="0.25">
      <c r="AW1948" s="35"/>
      <c r="AX1948" s="35"/>
      <c r="AY1948" s="35"/>
      <c r="AZ1948" s="35"/>
      <c r="BA1948" s="35"/>
      <c r="BB1948" s="35"/>
      <c r="BC1948" s="35"/>
      <c r="BD1948" s="35"/>
      <c r="BE1948" s="35"/>
      <c r="BF1948" s="35"/>
      <c r="BG1948" s="35"/>
      <c r="BH1948" s="35"/>
      <c r="BI1948" s="35"/>
      <c r="BJ1948" s="35"/>
      <c r="BK1948" s="35"/>
      <c r="BL1948" s="35"/>
      <c r="BM1948" s="161"/>
      <c r="BN1948" s="161"/>
      <c r="BO1948" s="161"/>
      <c r="BP1948" s="161"/>
      <c r="BQ1948" s="161"/>
      <c r="BR1948" s="161"/>
      <c r="BT1948" s="161"/>
      <c r="BU1948" s="161"/>
    </row>
    <row r="1949" spans="49:73" ht="44.25" customHeight="1" x14ac:dyDescent="0.25">
      <c r="AW1949" s="35"/>
      <c r="AX1949" s="35"/>
      <c r="AY1949" s="35"/>
      <c r="AZ1949" s="35"/>
      <c r="BA1949" s="35"/>
      <c r="BB1949" s="35"/>
      <c r="BC1949" s="35"/>
      <c r="BD1949" s="35"/>
      <c r="BE1949" s="35"/>
      <c r="BF1949" s="35"/>
      <c r="BG1949" s="35"/>
      <c r="BH1949" s="35"/>
      <c r="BI1949" s="35"/>
      <c r="BJ1949" s="35"/>
      <c r="BK1949" s="35"/>
      <c r="BL1949" s="35"/>
      <c r="BM1949" s="161"/>
      <c r="BN1949" s="161"/>
      <c r="BO1949" s="161"/>
      <c r="BP1949" s="161"/>
      <c r="BQ1949" s="161"/>
      <c r="BR1949" s="161"/>
      <c r="BT1949" s="161"/>
      <c r="BU1949" s="161"/>
    </row>
    <row r="1950" spans="49:73" ht="44.25" customHeight="1" x14ac:dyDescent="0.25">
      <c r="AW1950" s="35"/>
      <c r="AX1950" s="35"/>
      <c r="AY1950" s="35"/>
      <c r="AZ1950" s="35"/>
      <c r="BA1950" s="35"/>
      <c r="BB1950" s="35"/>
      <c r="BC1950" s="35"/>
      <c r="BD1950" s="35"/>
      <c r="BE1950" s="35"/>
      <c r="BF1950" s="35"/>
      <c r="BG1950" s="35"/>
      <c r="BH1950" s="35"/>
      <c r="BI1950" s="35"/>
      <c r="BJ1950" s="35"/>
      <c r="BK1950" s="35"/>
      <c r="BL1950" s="35"/>
      <c r="BM1950" s="161"/>
      <c r="BN1950" s="161"/>
      <c r="BO1950" s="161"/>
      <c r="BP1950" s="161"/>
      <c r="BQ1950" s="161"/>
      <c r="BR1950" s="161"/>
      <c r="BT1950" s="161"/>
      <c r="BU1950" s="161"/>
    </row>
    <row r="1951" spans="49:73" ht="44.25" customHeight="1" x14ac:dyDescent="0.25">
      <c r="AW1951" s="35"/>
      <c r="AX1951" s="35"/>
      <c r="AY1951" s="35"/>
      <c r="AZ1951" s="35"/>
      <c r="BA1951" s="35"/>
      <c r="BB1951" s="35"/>
      <c r="BC1951" s="35"/>
      <c r="BD1951" s="35"/>
      <c r="BE1951" s="35"/>
      <c r="BF1951" s="35"/>
      <c r="BG1951" s="35"/>
      <c r="BH1951" s="35"/>
      <c r="BI1951" s="35"/>
      <c r="BJ1951" s="35"/>
      <c r="BK1951" s="35"/>
      <c r="BL1951" s="35"/>
      <c r="BM1951" s="161"/>
      <c r="BN1951" s="161"/>
      <c r="BO1951" s="161"/>
      <c r="BP1951" s="161"/>
      <c r="BQ1951" s="161"/>
      <c r="BR1951" s="161"/>
      <c r="BT1951" s="161"/>
      <c r="BU1951" s="161"/>
    </row>
    <row r="1952" spans="49:73" ht="44.25" customHeight="1" x14ac:dyDescent="0.25">
      <c r="AW1952" s="35"/>
      <c r="AX1952" s="35"/>
      <c r="AY1952" s="35"/>
      <c r="AZ1952" s="35"/>
      <c r="BA1952" s="35"/>
      <c r="BB1952" s="35"/>
      <c r="BC1952" s="35"/>
      <c r="BD1952" s="35"/>
      <c r="BE1952" s="35"/>
      <c r="BF1952" s="35"/>
      <c r="BG1952" s="35"/>
      <c r="BH1952" s="35"/>
      <c r="BI1952" s="35"/>
      <c r="BJ1952" s="35"/>
      <c r="BK1952" s="35"/>
      <c r="BL1952" s="35"/>
      <c r="BM1952" s="161"/>
      <c r="BN1952" s="161"/>
      <c r="BO1952" s="161"/>
      <c r="BP1952" s="161"/>
      <c r="BQ1952" s="161"/>
      <c r="BR1952" s="161"/>
      <c r="BT1952" s="161"/>
      <c r="BU1952" s="161"/>
    </row>
    <row r="1953" spans="49:73" ht="44.25" customHeight="1" x14ac:dyDescent="0.25">
      <c r="AW1953" s="35"/>
      <c r="AX1953" s="35"/>
      <c r="AY1953" s="35"/>
      <c r="AZ1953" s="35"/>
      <c r="BA1953" s="35"/>
      <c r="BB1953" s="35"/>
      <c r="BC1953" s="35"/>
      <c r="BD1953" s="35"/>
      <c r="BE1953" s="35"/>
      <c r="BF1953" s="35"/>
      <c r="BG1953" s="35"/>
      <c r="BH1953" s="35"/>
      <c r="BI1953" s="35"/>
      <c r="BJ1953" s="35"/>
      <c r="BK1953" s="35"/>
      <c r="BL1953" s="35"/>
      <c r="BM1953" s="161"/>
      <c r="BN1953" s="161"/>
      <c r="BO1953" s="161"/>
      <c r="BP1953" s="161"/>
      <c r="BQ1953" s="161"/>
      <c r="BR1953" s="161"/>
      <c r="BT1953" s="161"/>
      <c r="BU1953" s="161"/>
    </row>
    <row r="1954" spans="49:73" ht="44.25" customHeight="1" x14ac:dyDescent="0.25">
      <c r="AW1954" s="35"/>
      <c r="AX1954" s="35"/>
      <c r="AY1954" s="35"/>
      <c r="AZ1954" s="35"/>
      <c r="BA1954" s="35"/>
      <c r="BB1954" s="35"/>
      <c r="BC1954" s="35"/>
      <c r="BD1954" s="35"/>
      <c r="BE1954" s="35"/>
      <c r="BF1954" s="35"/>
      <c r="BG1954" s="35"/>
      <c r="BH1954" s="35"/>
      <c r="BI1954" s="35"/>
      <c r="BJ1954" s="35"/>
      <c r="BK1954" s="35"/>
      <c r="BL1954" s="35"/>
      <c r="BM1954" s="161"/>
      <c r="BN1954" s="161"/>
      <c r="BO1954" s="161"/>
      <c r="BP1954" s="161"/>
      <c r="BQ1954" s="161"/>
      <c r="BR1954" s="161"/>
      <c r="BT1954" s="161"/>
      <c r="BU1954" s="161"/>
    </row>
    <row r="1955" spans="49:73" ht="44.25" customHeight="1" x14ac:dyDescent="0.25">
      <c r="AW1955" s="35"/>
      <c r="AX1955" s="35"/>
      <c r="AY1955" s="35"/>
      <c r="AZ1955" s="35"/>
      <c r="BA1955" s="35"/>
      <c r="BB1955" s="35"/>
      <c r="BC1955" s="35"/>
      <c r="BD1955" s="35"/>
      <c r="BE1955" s="35"/>
      <c r="BF1955" s="35"/>
      <c r="BG1955" s="35"/>
      <c r="BH1955" s="35"/>
      <c r="BI1955" s="35"/>
      <c r="BJ1955" s="35"/>
      <c r="BK1955" s="35"/>
      <c r="BL1955" s="35"/>
      <c r="BM1955" s="161"/>
      <c r="BN1955" s="161"/>
      <c r="BO1955" s="161"/>
      <c r="BP1955" s="161"/>
      <c r="BQ1955" s="161"/>
      <c r="BR1955" s="161"/>
      <c r="BT1955" s="161"/>
      <c r="BU1955" s="161"/>
    </row>
    <row r="1956" spans="49:73" ht="44.25" customHeight="1" x14ac:dyDescent="0.25">
      <c r="AW1956" s="35"/>
      <c r="AX1956" s="35"/>
      <c r="AY1956" s="35"/>
      <c r="AZ1956" s="35"/>
      <c r="BA1956" s="35"/>
      <c r="BB1956" s="35"/>
      <c r="BC1956" s="35"/>
      <c r="BD1956" s="35"/>
      <c r="BE1956" s="35"/>
      <c r="BF1956" s="35"/>
      <c r="BG1956" s="35"/>
      <c r="BH1956" s="35"/>
      <c r="BI1956" s="35"/>
      <c r="BJ1956" s="35"/>
      <c r="BK1956" s="35"/>
      <c r="BL1956" s="35"/>
      <c r="BM1956" s="161"/>
      <c r="BN1956" s="161"/>
      <c r="BO1956" s="161"/>
      <c r="BP1956" s="161"/>
      <c r="BQ1956" s="161"/>
      <c r="BR1956" s="161"/>
      <c r="BT1956" s="161"/>
      <c r="BU1956" s="161"/>
    </row>
    <row r="1957" spans="49:73" ht="44.25" customHeight="1" x14ac:dyDescent="0.25">
      <c r="AW1957" s="35"/>
      <c r="AX1957" s="35"/>
      <c r="AY1957" s="35"/>
      <c r="AZ1957" s="35"/>
      <c r="BA1957" s="35"/>
      <c r="BB1957" s="35"/>
      <c r="BC1957" s="35"/>
      <c r="BD1957" s="35"/>
      <c r="BE1957" s="35"/>
      <c r="BF1957" s="35"/>
      <c r="BG1957" s="35"/>
      <c r="BH1957" s="35"/>
      <c r="BI1957" s="35"/>
      <c r="BJ1957" s="35"/>
      <c r="BK1957" s="35"/>
      <c r="BL1957" s="35"/>
      <c r="BM1957" s="161"/>
      <c r="BN1957" s="161"/>
      <c r="BO1957" s="161"/>
      <c r="BP1957" s="161"/>
      <c r="BQ1957" s="161"/>
      <c r="BR1957" s="161"/>
      <c r="BT1957" s="161"/>
      <c r="BU1957" s="161"/>
    </row>
    <row r="1958" spans="49:73" ht="44.25" customHeight="1" x14ac:dyDescent="0.25">
      <c r="AW1958" s="35"/>
      <c r="AX1958" s="35"/>
      <c r="AY1958" s="35"/>
      <c r="AZ1958" s="35"/>
      <c r="BA1958" s="35"/>
      <c r="BB1958" s="35"/>
      <c r="BC1958" s="35"/>
      <c r="BD1958" s="35"/>
      <c r="BE1958" s="35"/>
      <c r="BF1958" s="35"/>
      <c r="BG1958" s="35"/>
      <c r="BH1958" s="35"/>
      <c r="BI1958" s="35"/>
      <c r="BJ1958" s="35"/>
      <c r="BK1958" s="35"/>
      <c r="BL1958" s="35"/>
      <c r="BM1958" s="161"/>
      <c r="BN1958" s="161"/>
      <c r="BO1958" s="161"/>
      <c r="BP1958" s="161"/>
      <c r="BQ1958" s="161"/>
      <c r="BR1958" s="161"/>
      <c r="BT1958" s="161"/>
      <c r="BU1958" s="161"/>
    </row>
    <row r="1959" spans="49:73" ht="44.25" customHeight="1" x14ac:dyDescent="0.25">
      <c r="AW1959" s="35"/>
      <c r="AX1959" s="35"/>
      <c r="AY1959" s="35"/>
      <c r="AZ1959" s="35"/>
      <c r="BA1959" s="35"/>
      <c r="BB1959" s="35"/>
      <c r="BC1959" s="35"/>
      <c r="BD1959" s="35"/>
      <c r="BE1959" s="35"/>
      <c r="BF1959" s="35"/>
      <c r="BG1959" s="35"/>
      <c r="BH1959" s="35"/>
      <c r="BI1959" s="35"/>
      <c r="BJ1959" s="35"/>
      <c r="BK1959" s="35"/>
      <c r="BL1959" s="35"/>
      <c r="BM1959" s="161"/>
      <c r="BN1959" s="161"/>
      <c r="BO1959" s="161"/>
      <c r="BP1959" s="161"/>
      <c r="BQ1959" s="161"/>
      <c r="BR1959" s="161"/>
      <c r="BT1959" s="161"/>
      <c r="BU1959" s="161"/>
    </row>
    <row r="1960" spans="49:73" ht="44.25" customHeight="1" x14ac:dyDescent="0.25">
      <c r="AW1960" s="35"/>
      <c r="AX1960" s="35"/>
      <c r="AY1960" s="35"/>
      <c r="AZ1960" s="35"/>
      <c r="BA1960" s="35"/>
      <c r="BB1960" s="35"/>
      <c r="BC1960" s="35"/>
      <c r="BD1960" s="35"/>
      <c r="BE1960" s="35"/>
      <c r="BF1960" s="35"/>
      <c r="BG1960" s="35"/>
      <c r="BH1960" s="35"/>
      <c r="BI1960" s="35"/>
      <c r="BJ1960" s="35"/>
      <c r="BK1960" s="35"/>
      <c r="BL1960" s="35"/>
      <c r="BM1960" s="161"/>
      <c r="BN1960" s="161"/>
      <c r="BO1960" s="161"/>
      <c r="BP1960" s="161"/>
      <c r="BQ1960" s="161"/>
      <c r="BR1960" s="161"/>
      <c r="BT1960" s="161"/>
      <c r="BU1960" s="161"/>
    </row>
    <row r="1961" spans="49:73" ht="44.25" customHeight="1" x14ac:dyDescent="0.25">
      <c r="AW1961" s="35"/>
      <c r="AX1961" s="35"/>
      <c r="AY1961" s="35"/>
      <c r="AZ1961" s="35"/>
      <c r="BA1961" s="35"/>
      <c r="BB1961" s="35"/>
      <c r="BC1961" s="35"/>
      <c r="BD1961" s="35"/>
      <c r="BE1961" s="35"/>
      <c r="BF1961" s="35"/>
      <c r="BG1961" s="35"/>
      <c r="BH1961" s="35"/>
      <c r="BI1961" s="35"/>
      <c r="BJ1961" s="35"/>
      <c r="BK1961" s="35"/>
      <c r="BL1961" s="35"/>
      <c r="BM1961" s="161"/>
      <c r="BN1961" s="161"/>
      <c r="BO1961" s="161"/>
      <c r="BP1961" s="161"/>
      <c r="BQ1961" s="161"/>
      <c r="BR1961" s="161"/>
      <c r="BT1961" s="161"/>
      <c r="BU1961" s="161"/>
    </row>
    <row r="1962" spans="49:73" ht="44.25" customHeight="1" x14ac:dyDescent="0.25">
      <c r="AW1962" s="35"/>
      <c r="AX1962" s="35"/>
      <c r="AY1962" s="35"/>
      <c r="AZ1962" s="35"/>
      <c r="BA1962" s="35"/>
      <c r="BB1962" s="35"/>
      <c r="BC1962" s="35"/>
      <c r="BD1962" s="35"/>
      <c r="BE1962" s="35"/>
      <c r="BF1962" s="35"/>
      <c r="BG1962" s="35"/>
      <c r="BH1962" s="35"/>
      <c r="BI1962" s="35"/>
      <c r="BJ1962" s="35"/>
      <c r="BK1962" s="35"/>
      <c r="BL1962" s="35"/>
      <c r="BM1962" s="161"/>
      <c r="BN1962" s="161"/>
      <c r="BO1962" s="161"/>
      <c r="BP1962" s="161"/>
      <c r="BQ1962" s="161"/>
      <c r="BR1962" s="161"/>
      <c r="BT1962" s="161"/>
      <c r="BU1962" s="161"/>
    </row>
    <row r="1963" spans="49:73" ht="44.25" customHeight="1" x14ac:dyDescent="0.25">
      <c r="AW1963" s="35"/>
      <c r="AX1963" s="35"/>
      <c r="AY1963" s="35"/>
      <c r="AZ1963" s="35"/>
      <c r="BA1963" s="35"/>
      <c r="BB1963" s="35"/>
      <c r="BC1963" s="35"/>
      <c r="BD1963" s="35"/>
      <c r="BE1963" s="35"/>
      <c r="BF1963" s="35"/>
      <c r="BG1963" s="35"/>
      <c r="BH1963" s="35"/>
      <c r="BI1963" s="35"/>
      <c r="BJ1963" s="35"/>
      <c r="BK1963" s="35"/>
      <c r="BL1963" s="35"/>
      <c r="BM1963" s="161"/>
      <c r="BN1963" s="161"/>
      <c r="BO1963" s="161"/>
      <c r="BP1963" s="161"/>
      <c r="BQ1963" s="161"/>
      <c r="BR1963" s="161"/>
      <c r="BT1963" s="161"/>
      <c r="BU1963" s="161"/>
    </row>
    <row r="1964" spans="49:73" ht="44.25" customHeight="1" x14ac:dyDescent="0.25">
      <c r="AW1964" s="35"/>
      <c r="AX1964" s="35"/>
      <c r="AY1964" s="35"/>
      <c r="AZ1964" s="35"/>
      <c r="BA1964" s="35"/>
      <c r="BB1964" s="35"/>
      <c r="BC1964" s="35"/>
      <c r="BD1964" s="35"/>
      <c r="BE1964" s="35"/>
      <c r="BF1964" s="35"/>
      <c r="BG1964" s="35"/>
      <c r="BH1964" s="35"/>
      <c r="BI1964" s="35"/>
      <c r="BJ1964" s="35"/>
      <c r="BK1964" s="35"/>
      <c r="BL1964" s="35"/>
      <c r="BM1964" s="161"/>
      <c r="BN1964" s="161"/>
      <c r="BO1964" s="161"/>
      <c r="BP1964" s="161"/>
      <c r="BQ1964" s="161"/>
      <c r="BR1964" s="161"/>
      <c r="BT1964" s="161"/>
      <c r="BU1964" s="161"/>
    </row>
    <row r="1965" spans="49:73" ht="44.25" customHeight="1" x14ac:dyDescent="0.25">
      <c r="AW1965" s="35"/>
      <c r="AX1965" s="35"/>
      <c r="AY1965" s="35"/>
      <c r="AZ1965" s="35"/>
      <c r="BA1965" s="35"/>
      <c r="BB1965" s="35"/>
      <c r="BC1965" s="35"/>
      <c r="BD1965" s="35"/>
      <c r="BE1965" s="35"/>
      <c r="BF1965" s="35"/>
      <c r="BG1965" s="35"/>
      <c r="BH1965" s="35"/>
      <c r="BI1965" s="35"/>
      <c r="BJ1965" s="35"/>
      <c r="BK1965" s="35"/>
      <c r="BL1965" s="35"/>
      <c r="BM1965" s="161"/>
      <c r="BN1965" s="161"/>
      <c r="BO1965" s="161"/>
      <c r="BP1965" s="161"/>
      <c r="BQ1965" s="161"/>
      <c r="BR1965" s="161"/>
      <c r="BT1965" s="161"/>
      <c r="BU1965" s="161"/>
    </row>
    <row r="1966" spans="49:73" ht="44.25" customHeight="1" x14ac:dyDescent="0.25">
      <c r="AW1966" s="35"/>
      <c r="AX1966" s="35"/>
      <c r="AY1966" s="35"/>
      <c r="AZ1966" s="35"/>
      <c r="BA1966" s="35"/>
      <c r="BB1966" s="35"/>
      <c r="BC1966" s="35"/>
      <c r="BD1966" s="35"/>
      <c r="BE1966" s="35"/>
      <c r="BF1966" s="35"/>
      <c r="BG1966" s="35"/>
      <c r="BH1966" s="35"/>
      <c r="BI1966" s="35"/>
      <c r="BJ1966" s="35"/>
      <c r="BK1966" s="35"/>
      <c r="BL1966" s="35"/>
      <c r="BM1966" s="161"/>
      <c r="BN1966" s="161"/>
      <c r="BO1966" s="161"/>
      <c r="BP1966" s="161"/>
      <c r="BQ1966" s="161"/>
      <c r="BR1966" s="161"/>
      <c r="BT1966" s="161"/>
      <c r="BU1966" s="161"/>
    </row>
    <row r="1967" spans="49:73" ht="44.25" customHeight="1" x14ac:dyDescent="0.25">
      <c r="AW1967" s="35"/>
      <c r="AX1967" s="35"/>
      <c r="AY1967" s="35"/>
      <c r="AZ1967" s="35"/>
      <c r="BA1967" s="35"/>
      <c r="BB1967" s="35"/>
      <c r="BC1967" s="35"/>
      <c r="BD1967" s="35"/>
      <c r="BE1967" s="35"/>
      <c r="BF1967" s="35"/>
      <c r="BG1967" s="35"/>
      <c r="BH1967" s="35"/>
      <c r="BI1967" s="35"/>
      <c r="BJ1967" s="35"/>
      <c r="BK1967" s="35"/>
      <c r="BL1967" s="35"/>
      <c r="BM1967" s="161"/>
      <c r="BN1967" s="161"/>
      <c r="BO1967" s="161"/>
      <c r="BP1967" s="161"/>
      <c r="BQ1967" s="161"/>
      <c r="BR1967" s="161"/>
      <c r="BT1967" s="161"/>
      <c r="BU1967" s="161"/>
    </row>
    <row r="1968" spans="49:73" ht="44.25" customHeight="1" x14ac:dyDescent="0.25">
      <c r="AW1968" s="35"/>
      <c r="AX1968" s="35"/>
      <c r="AY1968" s="35"/>
      <c r="AZ1968" s="35"/>
      <c r="BA1968" s="35"/>
      <c r="BB1968" s="35"/>
      <c r="BC1968" s="35"/>
      <c r="BD1968" s="35"/>
      <c r="BE1968" s="35"/>
      <c r="BF1968" s="35"/>
      <c r="BG1968" s="35"/>
      <c r="BH1968" s="35"/>
      <c r="BI1968" s="35"/>
      <c r="BJ1968" s="35"/>
      <c r="BK1968" s="35"/>
      <c r="BL1968" s="35"/>
      <c r="BM1968" s="161"/>
      <c r="BN1968" s="161"/>
      <c r="BO1968" s="161"/>
      <c r="BP1968" s="161"/>
      <c r="BQ1968" s="161"/>
      <c r="BR1968" s="161"/>
      <c r="BT1968" s="161"/>
      <c r="BU1968" s="161"/>
    </row>
    <row r="1969" spans="49:73" ht="44.25" customHeight="1" x14ac:dyDescent="0.25">
      <c r="AW1969" s="35"/>
      <c r="AX1969" s="35"/>
      <c r="AY1969" s="35"/>
      <c r="AZ1969" s="35"/>
      <c r="BA1969" s="35"/>
      <c r="BB1969" s="35"/>
      <c r="BC1969" s="35"/>
      <c r="BD1969" s="35"/>
      <c r="BE1969" s="35"/>
      <c r="BF1969" s="35"/>
      <c r="BG1969" s="35"/>
      <c r="BH1969" s="35"/>
      <c r="BI1969" s="35"/>
      <c r="BJ1969" s="35"/>
      <c r="BK1969" s="35"/>
      <c r="BL1969" s="35"/>
      <c r="BM1969" s="161"/>
      <c r="BN1969" s="161"/>
      <c r="BO1969" s="161"/>
      <c r="BP1969" s="161"/>
      <c r="BQ1969" s="161"/>
      <c r="BR1969" s="161"/>
      <c r="BT1969" s="161"/>
      <c r="BU1969" s="161"/>
    </row>
    <row r="1970" spans="49:73" ht="44.25" customHeight="1" x14ac:dyDescent="0.25">
      <c r="AW1970" s="35"/>
      <c r="AX1970" s="35"/>
      <c r="AY1970" s="35"/>
      <c r="AZ1970" s="35"/>
      <c r="BA1970" s="35"/>
      <c r="BB1970" s="35"/>
      <c r="BC1970" s="35"/>
      <c r="BD1970" s="35"/>
      <c r="BE1970" s="35"/>
      <c r="BF1970" s="35"/>
      <c r="BG1970" s="35"/>
      <c r="BH1970" s="35"/>
      <c r="BI1970" s="35"/>
      <c r="BJ1970" s="35"/>
      <c r="BK1970" s="35"/>
      <c r="BL1970" s="35"/>
      <c r="BM1970" s="161"/>
      <c r="BN1970" s="161"/>
      <c r="BO1970" s="161"/>
      <c r="BP1970" s="161"/>
      <c r="BQ1970" s="161"/>
      <c r="BR1970" s="161"/>
      <c r="BT1970" s="161"/>
      <c r="BU1970" s="161"/>
    </row>
    <row r="1971" spans="49:73" ht="44.25" customHeight="1" x14ac:dyDescent="0.25">
      <c r="AW1971" s="35"/>
      <c r="AX1971" s="35"/>
      <c r="AY1971" s="35"/>
      <c r="AZ1971" s="35"/>
      <c r="BA1971" s="35"/>
      <c r="BB1971" s="35"/>
      <c r="BC1971" s="35"/>
      <c r="BD1971" s="35"/>
      <c r="BE1971" s="35"/>
      <c r="BF1971" s="35"/>
      <c r="BG1971" s="35"/>
      <c r="BH1971" s="35"/>
      <c r="BI1971" s="35"/>
      <c r="BJ1971" s="35"/>
      <c r="BK1971" s="35"/>
      <c r="BL1971" s="35"/>
      <c r="BM1971" s="161"/>
      <c r="BN1971" s="161"/>
      <c r="BO1971" s="161"/>
      <c r="BP1971" s="161"/>
      <c r="BQ1971" s="161"/>
      <c r="BR1971" s="161"/>
      <c r="BT1971" s="161"/>
      <c r="BU1971" s="161"/>
    </row>
    <row r="1972" spans="49:73" ht="44.25" customHeight="1" x14ac:dyDescent="0.25">
      <c r="AW1972" s="35"/>
      <c r="AX1972" s="35"/>
      <c r="AY1972" s="35"/>
      <c r="AZ1972" s="35"/>
      <c r="BA1972" s="35"/>
      <c r="BB1972" s="35"/>
      <c r="BC1972" s="35"/>
      <c r="BD1972" s="35"/>
      <c r="BE1972" s="35"/>
      <c r="BF1972" s="35"/>
      <c r="BG1972" s="35"/>
      <c r="BH1972" s="35"/>
      <c r="BI1972" s="35"/>
      <c r="BJ1972" s="35"/>
      <c r="BK1972" s="35"/>
      <c r="BL1972" s="35"/>
      <c r="BM1972" s="161"/>
      <c r="BN1972" s="161"/>
      <c r="BO1972" s="161"/>
      <c r="BP1972" s="161"/>
      <c r="BQ1972" s="161"/>
      <c r="BR1972" s="161"/>
      <c r="BT1972" s="161"/>
      <c r="BU1972" s="161"/>
    </row>
    <row r="1973" spans="49:73" ht="44.25" customHeight="1" x14ac:dyDescent="0.25">
      <c r="AW1973" s="35"/>
      <c r="AX1973" s="35"/>
      <c r="AY1973" s="35"/>
      <c r="AZ1973" s="35"/>
      <c r="BA1973" s="35"/>
      <c r="BB1973" s="35"/>
      <c r="BC1973" s="35"/>
      <c r="BD1973" s="35"/>
      <c r="BE1973" s="35"/>
      <c r="BF1973" s="35"/>
      <c r="BG1973" s="35"/>
      <c r="BH1973" s="35"/>
      <c r="BI1973" s="35"/>
      <c r="BJ1973" s="35"/>
      <c r="BK1973" s="35"/>
      <c r="BL1973" s="35"/>
      <c r="BM1973" s="161"/>
      <c r="BN1973" s="161"/>
      <c r="BO1973" s="161"/>
      <c r="BP1973" s="161"/>
      <c r="BQ1973" s="161"/>
      <c r="BR1973" s="161"/>
      <c r="BT1973" s="161"/>
      <c r="BU1973" s="161"/>
    </row>
    <row r="1974" spans="49:73" ht="44.25" customHeight="1" x14ac:dyDescent="0.25">
      <c r="AW1974" s="35"/>
      <c r="AX1974" s="35"/>
      <c r="AY1974" s="35"/>
      <c r="AZ1974" s="35"/>
      <c r="BA1974" s="35"/>
      <c r="BB1974" s="35"/>
      <c r="BC1974" s="35"/>
      <c r="BD1974" s="35"/>
      <c r="BE1974" s="35"/>
      <c r="BF1974" s="35"/>
      <c r="BG1974" s="35"/>
      <c r="BH1974" s="35"/>
      <c r="BI1974" s="35"/>
      <c r="BJ1974" s="35"/>
      <c r="BK1974" s="35"/>
      <c r="BL1974" s="35"/>
      <c r="BM1974" s="161"/>
      <c r="BN1974" s="161"/>
      <c r="BO1974" s="161"/>
      <c r="BP1974" s="161"/>
      <c r="BQ1974" s="161"/>
      <c r="BR1974" s="161"/>
      <c r="BT1974" s="161"/>
      <c r="BU1974" s="161"/>
    </row>
    <row r="1975" spans="49:73" ht="44.25" customHeight="1" x14ac:dyDescent="0.25">
      <c r="AW1975" s="35"/>
      <c r="AX1975" s="35"/>
      <c r="AY1975" s="35"/>
      <c r="AZ1975" s="35"/>
      <c r="BA1975" s="35"/>
      <c r="BB1975" s="35"/>
      <c r="BC1975" s="35"/>
      <c r="BD1975" s="35"/>
      <c r="BE1975" s="35"/>
      <c r="BF1975" s="35"/>
      <c r="BG1975" s="35"/>
      <c r="BH1975" s="35"/>
      <c r="BI1975" s="35"/>
      <c r="BJ1975" s="35"/>
      <c r="BK1975" s="35"/>
      <c r="BL1975" s="35"/>
      <c r="BM1975" s="161"/>
      <c r="BN1975" s="161"/>
      <c r="BO1975" s="161"/>
      <c r="BP1975" s="161"/>
      <c r="BQ1975" s="161"/>
      <c r="BR1975" s="161"/>
      <c r="BT1975" s="161"/>
      <c r="BU1975" s="161"/>
    </row>
    <row r="1976" spans="49:73" ht="44.25" customHeight="1" x14ac:dyDescent="0.25">
      <c r="AW1976" s="35"/>
      <c r="AX1976" s="35"/>
      <c r="AY1976" s="35"/>
      <c r="AZ1976" s="35"/>
      <c r="BA1976" s="35"/>
      <c r="BB1976" s="35"/>
      <c r="BC1976" s="35"/>
      <c r="BD1976" s="35"/>
      <c r="BE1976" s="35"/>
      <c r="BF1976" s="35"/>
      <c r="BG1976" s="35"/>
      <c r="BH1976" s="35"/>
      <c r="BI1976" s="35"/>
      <c r="BJ1976" s="35"/>
      <c r="BK1976" s="35"/>
      <c r="BL1976" s="35"/>
      <c r="BM1976" s="161"/>
      <c r="BN1976" s="161"/>
      <c r="BO1976" s="161"/>
      <c r="BP1976" s="161"/>
      <c r="BQ1976" s="161"/>
      <c r="BR1976" s="161"/>
      <c r="BT1976" s="161"/>
      <c r="BU1976" s="161"/>
    </row>
    <row r="1977" spans="49:73" ht="44.25" customHeight="1" x14ac:dyDescent="0.25">
      <c r="AW1977" s="35"/>
      <c r="AX1977" s="35"/>
      <c r="AY1977" s="35"/>
      <c r="AZ1977" s="35"/>
      <c r="BA1977" s="35"/>
      <c r="BB1977" s="35"/>
      <c r="BC1977" s="35"/>
      <c r="BD1977" s="35"/>
      <c r="BE1977" s="35"/>
      <c r="BF1977" s="35"/>
      <c r="BG1977" s="35"/>
      <c r="BH1977" s="35"/>
      <c r="BI1977" s="35"/>
      <c r="BJ1977" s="35"/>
      <c r="BK1977" s="35"/>
      <c r="BL1977" s="35"/>
      <c r="BM1977" s="161"/>
      <c r="BN1977" s="161"/>
      <c r="BO1977" s="161"/>
      <c r="BP1977" s="161"/>
      <c r="BQ1977" s="161"/>
      <c r="BR1977" s="161"/>
      <c r="BT1977" s="161"/>
      <c r="BU1977" s="161"/>
    </row>
    <row r="1978" spans="49:73" ht="44.25" customHeight="1" x14ac:dyDescent="0.25">
      <c r="AW1978" s="35"/>
      <c r="AX1978" s="35"/>
      <c r="AY1978" s="35"/>
      <c r="AZ1978" s="35"/>
      <c r="BA1978" s="35"/>
      <c r="BB1978" s="35"/>
      <c r="BC1978" s="35"/>
      <c r="BD1978" s="35"/>
      <c r="BE1978" s="35"/>
      <c r="BF1978" s="35"/>
      <c r="BG1978" s="35"/>
      <c r="BH1978" s="35"/>
      <c r="BI1978" s="35"/>
      <c r="BJ1978" s="35"/>
      <c r="BK1978" s="35"/>
      <c r="BL1978" s="35"/>
      <c r="BM1978" s="161"/>
      <c r="BN1978" s="161"/>
      <c r="BO1978" s="161"/>
      <c r="BP1978" s="161"/>
      <c r="BQ1978" s="161"/>
      <c r="BR1978" s="161"/>
      <c r="BT1978" s="161"/>
      <c r="BU1978" s="161"/>
    </row>
    <row r="1979" spans="49:73" ht="44.25" customHeight="1" x14ac:dyDescent="0.25">
      <c r="AW1979" s="35"/>
      <c r="AX1979" s="35"/>
      <c r="AY1979" s="35"/>
      <c r="AZ1979" s="35"/>
      <c r="BA1979" s="35"/>
      <c r="BB1979" s="35"/>
      <c r="BC1979" s="35"/>
      <c r="BD1979" s="35"/>
      <c r="BE1979" s="35"/>
      <c r="BF1979" s="35"/>
      <c r="BG1979" s="35"/>
      <c r="BH1979" s="35"/>
      <c r="BI1979" s="35"/>
      <c r="BJ1979" s="35"/>
      <c r="BK1979" s="35"/>
      <c r="BL1979" s="35"/>
      <c r="BM1979" s="161"/>
      <c r="BN1979" s="161"/>
      <c r="BO1979" s="161"/>
      <c r="BP1979" s="161"/>
      <c r="BQ1979" s="161"/>
      <c r="BR1979" s="161"/>
      <c r="BT1979" s="161"/>
      <c r="BU1979" s="161"/>
    </row>
    <row r="1980" spans="49:73" ht="44.25" customHeight="1" x14ac:dyDescent="0.25">
      <c r="AW1980" s="35"/>
      <c r="AX1980" s="35"/>
      <c r="AY1980" s="35"/>
      <c r="AZ1980" s="35"/>
      <c r="BA1980" s="35"/>
      <c r="BB1980" s="35"/>
      <c r="BC1980" s="35"/>
      <c r="BD1980" s="35"/>
      <c r="BE1980" s="35"/>
      <c r="BF1980" s="35"/>
      <c r="BG1980" s="35"/>
      <c r="BH1980" s="35"/>
      <c r="BI1980" s="35"/>
      <c r="BJ1980" s="35"/>
      <c r="BK1980" s="35"/>
      <c r="BL1980" s="35"/>
      <c r="BM1980" s="161"/>
      <c r="BN1980" s="161"/>
      <c r="BO1980" s="161"/>
      <c r="BP1980" s="161"/>
      <c r="BQ1980" s="161"/>
      <c r="BR1980" s="161"/>
      <c r="BT1980" s="161"/>
      <c r="BU1980" s="161"/>
    </row>
    <row r="1981" spans="49:73" ht="44.25" customHeight="1" x14ac:dyDescent="0.25">
      <c r="AW1981" s="35"/>
      <c r="AX1981" s="35"/>
      <c r="AY1981" s="35"/>
      <c r="AZ1981" s="35"/>
      <c r="BA1981" s="35"/>
      <c r="BB1981" s="35"/>
      <c r="BC1981" s="35"/>
      <c r="BD1981" s="35"/>
      <c r="BE1981" s="35"/>
      <c r="BF1981" s="35"/>
      <c r="BG1981" s="35"/>
      <c r="BH1981" s="35"/>
      <c r="BI1981" s="35"/>
      <c r="BJ1981" s="35"/>
      <c r="BK1981" s="35"/>
      <c r="BL1981" s="35"/>
      <c r="BM1981" s="161"/>
      <c r="BN1981" s="161"/>
      <c r="BO1981" s="161"/>
      <c r="BP1981" s="161"/>
      <c r="BQ1981" s="161"/>
      <c r="BR1981" s="161"/>
      <c r="BT1981" s="161"/>
      <c r="BU1981" s="161"/>
    </row>
    <row r="1982" spans="49:73" ht="44.25" customHeight="1" x14ac:dyDescent="0.25">
      <c r="AW1982" s="35"/>
      <c r="AX1982" s="35"/>
      <c r="AY1982" s="35"/>
      <c r="AZ1982" s="35"/>
      <c r="BA1982" s="35"/>
      <c r="BB1982" s="35"/>
      <c r="BC1982" s="35"/>
      <c r="BD1982" s="35"/>
      <c r="BE1982" s="35"/>
      <c r="BF1982" s="35"/>
      <c r="BG1982" s="35"/>
      <c r="BH1982" s="35"/>
      <c r="BI1982" s="35"/>
      <c r="BJ1982" s="35"/>
      <c r="BK1982" s="35"/>
      <c r="BL1982" s="35"/>
      <c r="BM1982" s="161"/>
      <c r="BN1982" s="161"/>
      <c r="BO1982" s="161"/>
      <c r="BP1982" s="161"/>
      <c r="BQ1982" s="161"/>
      <c r="BR1982" s="161"/>
      <c r="BT1982" s="161"/>
      <c r="BU1982" s="161"/>
    </row>
    <row r="1983" spans="49:73" ht="44.25" customHeight="1" x14ac:dyDescent="0.25">
      <c r="AW1983" s="35"/>
      <c r="AX1983" s="35"/>
      <c r="AY1983" s="35"/>
      <c r="AZ1983" s="35"/>
      <c r="BA1983" s="35"/>
      <c r="BB1983" s="35"/>
      <c r="BC1983" s="35"/>
      <c r="BD1983" s="35"/>
      <c r="BE1983" s="35"/>
      <c r="BF1983" s="35"/>
      <c r="BG1983" s="35"/>
      <c r="BH1983" s="35"/>
      <c r="BI1983" s="35"/>
      <c r="BJ1983" s="35"/>
      <c r="BK1983" s="35"/>
      <c r="BL1983" s="35"/>
      <c r="BM1983" s="161"/>
      <c r="BN1983" s="161"/>
      <c r="BO1983" s="161"/>
      <c r="BP1983" s="161"/>
      <c r="BQ1983" s="161"/>
      <c r="BR1983" s="161"/>
      <c r="BT1983" s="161"/>
      <c r="BU1983" s="161"/>
    </row>
    <row r="1984" spans="49:73" ht="44.25" customHeight="1" x14ac:dyDescent="0.25">
      <c r="AW1984" s="35"/>
      <c r="AX1984" s="35"/>
      <c r="AY1984" s="35"/>
      <c r="AZ1984" s="35"/>
      <c r="BA1984" s="35"/>
      <c r="BB1984" s="35"/>
      <c r="BC1984" s="35"/>
      <c r="BD1984" s="35"/>
      <c r="BE1984" s="35"/>
      <c r="BF1984" s="35"/>
      <c r="BG1984" s="35"/>
      <c r="BH1984" s="35"/>
      <c r="BI1984" s="35"/>
      <c r="BJ1984" s="35"/>
      <c r="BK1984" s="35"/>
      <c r="BL1984" s="35"/>
      <c r="BM1984" s="161"/>
      <c r="BN1984" s="161"/>
      <c r="BO1984" s="161"/>
      <c r="BP1984" s="161"/>
      <c r="BQ1984" s="161"/>
      <c r="BR1984" s="161"/>
      <c r="BT1984" s="161"/>
      <c r="BU1984" s="161"/>
    </row>
    <row r="1985" spans="49:73" ht="44.25" customHeight="1" x14ac:dyDescent="0.25">
      <c r="AW1985" s="35"/>
      <c r="AX1985" s="35"/>
      <c r="AY1985" s="35"/>
      <c r="AZ1985" s="35"/>
      <c r="BA1985" s="35"/>
      <c r="BB1985" s="35"/>
      <c r="BC1985" s="35"/>
      <c r="BD1985" s="35"/>
      <c r="BE1985" s="35"/>
      <c r="BF1985" s="35"/>
      <c r="BG1985" s="35"/>
      <c r="BH1985" s="35"/>
      <c r="BI1985" s="35"/>
      <c r="BJ1985" s="35"/>
      <c r="BK1985" s="35"/>
      <c r="BL1985" s="35"/>
      <c r="BM1985" s="161"/>
      <c r="BN1985" s="161"/>
      <c r="BO1985" s="161"/>
      <c r="BP1985" s="161"/>
      <c r="BQ1985" s="161"/>
      <c r="BR1985" s="161"/>
      <c r="BT1985" s="161"/>
      <c r="BU1985" s="161"/>
    </row>
    <row r="1986" spans="49:73" ht="44.25" customHeight="1" x14ac:dyDescent="0.25">
      <c r="AW1986" s="35"/>
      <c r="AX1986" s="35"/>
      <c r="AY1986" s="35"/>
      <c r="AZ1986" s="35"/>
      <c r="BA1986" s="35"/>
      <c r="BB1986" s="35"/>
      <c r="BC1986" s="35"/>
      <c r="BD1986" s="35"/>
      <c r="BE1986" s="35"/>
      <c r="BF1986" s="35"/>
      <c r="BG1986" s="35"/>
      <c r="BH1986" s="35"/>
      <c r="BI1986" s="35"/>
      <c r="BJ1986" s="35"/>
      <c r="BK1986" s="35"/>
      <c r="BL1986" s="35"/>
      <c r="BM1986" s="161"/>
      <c r="BN1986" s="161"/>
      <c r="BO1986" s="161"/>
      <c r="BP1986" s="161"/>
      <c r="BQ1986" s="161"/>
      <c r="BR1986" s="161"/>
      <c r="BT1986" s="161"/>
      <c r="BU1986" s="161"/>
    </row>
    <row r="1987" spans="49:73" ht="44.25" customHeight="1" x14ac:dyDescent="0.25">
      <c r="AW1987" s="35"/>
      <c r="AX1987" s="35"/>
      <c r="AY1987" s="35"/>
      <c r="AZ1987" s="35"/>
      <c r="BA1987" s="35"/>
      <c r="BB1987" s="35"/>
      <c r="BC1987" s="35"/>
      <c r="BD1987" s="35"/>
      <c r="BE1987" s="35"/>
      <c r="BF1987" s="35"/>
      <c r="BG1987" s="35"/>
      <c r="BH1987" s="35"/>
      <c r="BI1987" s="35"/>
      <c r="BJ1987" s="35"/>
      <c r="BK1987" s="35"/>
      <c r="BL1987" s="35"/>
      <c r="BM1987" s="161"/>
      <c r="BN1987" s="161"/>
      <c r="BO1987" s="161"/>
      <c r="BP1987" s="161"/>
      <c r="BQ1987" s="161"/>
      <c r="BR1987" s="161"/>
      <c r="BT1987" s="161"/>
      <c r="BU1987" s="161"/>
    </row>
    <row r="1988" spans="49:73" ht="44.25" customHeight="1" x14ac:dyDescent="0.25">
      <c r="AW1988" s="35"/>
      <c r="AX1988" s="35"/>
      <c r="AY1988" s="35"/>
      <c r="AZ1988" s="35"/>
      <c r="BA1988" s="35"/>
      <c r="BB1988" s="35"/>
      <c r="BC1988" s="35"/>
      <c r="BD1988" s="35"/>
      <c r="BE1988" s="35"/>
      <c r="BF1988" s="35"/>
      <c r="BG1988" s="35"/>
      <c r="BH1988" s="35"/>
      <c r="BI1988" s="35"/>
      <c r="BJ1988" s="35"/>
      <c r="BK1988" s="35"/>
      <c r="BL1988" s="35"/>
      <c r="BM1988" s="161"/>
      <c r="BN1988" s="161"/>
      <c r="BO1988" s="161"/>
      <c r="BP1988" s="161"/>
      <c r="BQ1988" s="161"/>
      <c r="BR1988" s="161"/>
      <c r="BT1988" s="161"/>
      <c r="BU1988" s="161"/>
    </row>
    <row r="1989" spans="49:73" ht="44.25" customHeight="1" x14ac:dyDescent="0.25">
      <c r="AW1989" s="35"/>
      <c r="AX1989" s="35"/>
      <c r="AY1989" s="35"/>
      <c r="AZ1989" s="35"/>
      <c r="BA1989" s="35"/>
      <c r="BB1989" s="35"/>
      <c r="BC1989" s="35"/>
      <c r="BD1989" s="35"/>
      <c r="BE1989" s="35"/>
      <c r="BF1989" s="35"/>
      <c r="BG1989" s="35"/>
      <c r="BH1989" s="35"/>
      <c r="BI1989" s="35"/>
      <c r="BJ1989" s="35"/>
      <c r="BK1989" s="35"/>
      <c r="BL1989" s="35"/>
      <c r="BM1989" s="161"/>
      <c r="BN1989" s="161"/>
      <c r="BO1989" s="161"/>
      <c r="BP1989" s="161"/>
      <c r="BQ1989" s="161"/>
      <c r="BR1989" s="161"/>
      <c r="BT1989" s="161"/>
      <c r="BU1989" s="161"/>
    </row>
    <row r="1990" spans="49:73" ht="44.25" customHeight="1" x14ac:dyDescent="0.25">
      <c r="AW1990" s="35"/>
      <c r="AX1990" s="35"/>
      <c r="AY1990" s="35"/>
      <c r="AZ1990" s="35"/>
      <c r="BA1990" s="35"/>
      <c r="BB1990" s="35"/>
      <c r="BC1990" s="35"/>
      <c r="BD1990" s="35"/>
      <c r="BE1990" s="35"/>
      <c r="BF1990" s="35"/>
      <c r="BG1990" s="35"/>
      <c r="BH1990" s="35"/>
      <c r="BI1990" s="35"/>
      <c r="BJ1990" s="35"/>
      <c r="BK1990" s="35"/>
      <c r="BL1990" s="35"/>
      <c r="BM1990" s="161"/>
      <c r="BN1990" s="161"/>
      <c r="BO1990" s="161"/>
      <c r="BP1990" s="161"/>
      <c r="BQ1990" s="161"/>
      <c r="BR1990" s="161"/>
      <c r="BT1990" s="161"/>
      <c r="BU1990" s="161"/>
    </row>
    <row r="1991" spans="49:73" ht="44.25" customHeight="1" x14ac:dyDescent="0.25">
      <c r="AW1991" s="35"/>
      <c r="AX1991" s="35"/>
      <c r="AY1991" s="35"/>
      <c r="AZ1991" s="35"/>
      <c r="BA1991" s="35"/>
      <c r="BB1991" s="35"/>
      <c r="BC1991" s="35"/>
      <c r="BD1991" s="35"/>
      <c r="BE1991" s="35"/>
      <c r="BF1991" s="35"/>
      <c r="BG1991" s="35"/>
      <c r="BH1991" s="35"/>
      <c r="BI1991" s="35"/>
      <c r="BJ1991" s="35"/>
      <c r="BK1991" s="35"/>
      <c r="BL1991" s="35"/>
      <c r="BM1991" s="161"/>
      <c r="BN1991" s="161"/>
      <c r="BO1991" s="161"/>
      <c r="BP1991" s="161"/>
      <c r="BQ1991" s="161"/>
      <c r="BR1991" s="161"/>
      <c r="BT1991" s="161"/>
      <c r="BU1991" s="161"/>
    </row>
    <row r="1992" spans="49:73" ht="44.25" customHeight="1" x14ac:dyDescent="0.25">
      <c r="AW1992" s="35"/>
      <c r="AX1992" s="35"/>
      <c r="AY1992" s="35"/>
      <c r="AZ1992" s="35"/>
      <c r="BA1992" s="35"/>
      <c r="BB1992" s="35"/>
      <c r="BC1992" s="35"/>
      <c r="BD1992" s="35"/>
      <c r="BE1992" s="35"/>
      <c r="BF1992" s="35"/>
      <c r="BG1992" s="35"/>
      <c r="BH1992" s="35"/>
      <c r="BI1992" s="35"/>
      <c r="BJ1992" s="35"/>
      <c r="BK1992" s="35"/>
      <c r="BL1992" s="35"/>
      <c r="BM1992" s="161"/>
      <c r="BN1992" s="161"/>
      <c r="BO1992" s="161"/>
      <c r="BP1992" s="161"/>
      <c r="BQ1992" s="161"/>
      <c r="BR1992" s="161"/>
      <c r="BT1992" s="161"/>
      <c r="BU1992" s="161"/>
    </row>
    <row r="1993" spans="49:73" ht="44.25" customHeight="1" x14ac:dyDescent="0.25">
      <c r="AW1993" s="35"/>
      <c r="AX1993" s="35"/>
      <c r="AY1993" s="35"/>
      <c r="AZ1993" s="35"/>
      <c r="BA1993" s="35"/>
      <c r="BB1993" s="35"/>
      <c r="BC1993" s="35"/>
      <c r="BD1993" s="35"/>
      <c r="BE1993" s="35"/>
      <c r="BF1993" s="35"/>
      <c r="BG1993" s="35"/>
      <c r="BH1993" s="35"/>
      <c r="BI1993" s="35"/>
      <c r="BJ1993" s="35"/>
      <c r="BK1993" s="35"/>
      <c r="BL1993" s="35"/>
      <c r="BM1993" s="161"/>
      <c r="BN1993" s="161"/>
      <c r="BO1993" s="161"/>
      <c r="BP1993" s="161"/>
      <c r="BQ1993" s="161"/>
      <c r="BR1993" s="161"/>
      <c r="BT1993" s="161"/>
      <c r="BU1993" s="161"/>
    </row>
    <row r="1994" spans="49:73" ht="44.25" customHeight="1" x14ac:dyDescent="0.25">
      <c r="AW1994" s="35"/>
      <c r="AX1994" s="35"/>
      <c r="AY1994" s="35"/>
      <c r="AZ1994" s="35"/>
      <c r="BA1994" s="35"/>
      <c r="BB1994" s="35"/>
      <c r="BC1994" s="35"/>
      <c r="BD1994" s="35"/>
      <c r="BE1994" s="35"/>
      <c r="BF1994" s="35"/>
      <c r="BG1994" s="35"/>
      <c r="BH1994" s="35"/>
      <c r="BI1994" s="35"/>
      <c r="BJ1994" s="35"/>
      <c r="BK1994" s="35"/>
      <c r="BL1994" s="35"/>
      <c r="BM1994" s="161"/>
      <c r="BN1994" s="161"/>
      <c r="BO1994" s="161"/>
      <c r="BP1994" s="161"/>
      <c r="BQ1994" s="161"/>
      <c r="BR1994" s="161"/>
      <c r="BT1994" s="161"/>
      <c r="BU1994" s="161"/>
    </row>
    <row r="1995" spans="49:73" ht="44.25" customHeight="1" x14ac:dyDescent="0.25">
      <c r="AW1995" s="35"/>
      <c r="AX1995" s="35"/>
      <c r="AY1995" s="35"/>
      <c r="AZ1995" s="35"/>
      <c r="BA1995" s="35"/>
      <c r="BB1995" s="35"/>
      <c r="BC1995" s="35"/>
      <c r="BD1995" s="35"/>
      <c r="BE1995" s="35"/>
      <c r="BF1995" s="35"/>
      <c r="BG1995" s="35"/>
      <c r="BH1995" s="35"/>
      <c r="BI1995" s="35"/>
      <c r="BJ1995" s="35"/>
      <c r="BK1995" s="35"/>
      <c r="BL1995" s="35"/>
      <c r="BM1995" s="161"/>
      <c r="BN1995" s="161"/>
      <c r="BO1995" s="161"/>
      <c r="BP1995" s="161"/>
      <c r="BQ1995" s="161"/>
      <c r="BR1995" s="161"/>
      <c r="BT1995" s="161"/>
      <c r="BU1995" s="161"/>
    </row>
    <row r="1996" spans="49:73" ht="44.25" customHeight="1" x14ac:dyDescent="0.25">
      <c r="AW1996" s="35"/>
      <c r="AX1996" s="35"/>
      <c r="AY1996" s="35"/>
      <c r="AZ1996" s="35"/>
      <c r="BA1996" s="35"/>
      <c r="BB1996" s="35"/>
      <c r="BC1996" s="35"/>
      <c r="BD1996" s="35"/>
      <c r="BE1996" s="35"/>
      <c r="BF1996" s="35"/>
      <c r="BG1996" s="35"/>
      <c r="BH1996" s="35"/>
      <c r="BI1996" s="35"/>
      <c r="BJ1996" s="35"/>
      <c r="BK1996" s="35"/>
      <c r="BL1996" s="35"/>
      <c r="BM1996" s="161"/>
      <c r="BN1996" s="161"/>
      <c r="BO1996" s="161"/>
      <c r="BP1996" s="161"/>
      <c r="BQ1996" s="161"/>
      <c r="BR1996" s="161"/>
      <c r="BT1996" s="161"/>
      <c r="BU1996" s="161"/>
    </row>
    <row r="1997" spans="49:73" ht="44.25" customHeight="1" x14ac:dyDescent="0.25">
      <c r="AW1997" s="35"/>
      <c r="AX1997" s="35"/>
      <c r="AY1997" s="35"/>
      <c r="AZ1997" s="35"/>
      <c r="BA1997" s="35"/>
      <c r="BB1997" s="35"/>
      <c r="BC1997" s="35"/>
      <c r="BD1997" s="35"/>
      <c r="BE1997" s="35"/>
      <c r="BF1997" s="35"/>
      <c r="BG1997" s="35"/>
      <c r="BH1997" s="35"/>
      <c r="BI1997" s="35"/>
      <c r="BJ1997" s="35"/>
      <c r="BK1997" s="35"/>
      <c r="BL1997" s="35"/>
      <c r="BM1997" s="161"/>
      <c r="BN1997" s="161"/>
      <c r="BO1997" s="161"/>
      <c r="BP1997" s="161"/>
      <c r="BQ1997" s="161"/>
      <c r="BR1997" s="161"/>
      <c r="BT1997" s="161"/>
      <c r="BU1997" s="161"/>
    </row>
    <row r="1998" spans="49:73" ht="44.25" customHeight="1" x14ac:dyDescent="0.25">
      <c r="AW1998" s="35"/>
      <c r="AX1998" s="35"/>
      <c r="AY1998" s="35"/>
      <c r="AZ1998" s="35"/>
      <c r="BA1998" s="35"/>
      <c r="BB1998" s="35"/>
      <c r="BC1998" s="35"/>
      <c r="BD1998" s="35"/>
      <c r="BE1998" s="35"/>
      <c r="BF1998" s="35"/>
      <c r="BG1998" s="35"/>
      <c r="BH1998" s="35"/>
      <c r="BI1998" s="35"/>
      <c r="BJ1998" s="35"/>
      <c r="BK1998" s="35"/>
      <c r="BL1998" s="35"/>
      <c r="BM1998" s="161"/>
      <c r="BN1998" s="161"/>
      <c r="BO1998" s="161"/>
      <c r="BP1998" s="161"/>
      <c r="BQ1998" s="161"/>
      <c r="BR1998" s="161"/>
      <c r="BT1998" s="161"/>
      <c r="BU1998" s="161"/>
    </row>
    <row r="1999" spans="49:73" ht="44.25" customHeight="1" x14ac:dyDescent="0.25">
      <c r="AW1999" s="35"/>
      <c r="AX1999" s="35"/>
      <c r="AY1999" s="35"/>
      <c r="AZ1999" s="35"/>
      <c r="BA1999" s="35"/>
      <c r="BB1999" s="35"/>
      <c r="BC1999" s="35"/>
      <c r="BD1999" s="35"/>
      <c r="BE1999" s="35"/>
      <c r="BF1999" s="35"/>
      <c r="BG1999" s="35"/>
      <c r="BH1999" s="35"/>
      <c r="BI1999" s="35"/>
      <c r="BJ1999" s="35"/>
      <c r="BK1999" s="35"/>
      <c r="BL1999" s="35"/>
      <c r="BM1999" s="161"/>
      <c r="BN1999" s="161"/>
      <c r="BO1999" s="161"/>
      <c r="BP1999" s="161"/>
      <c r="BQ1999" s="161"/>
      <c r="BR1999" s="161"/>
      <c r="BT1999" s="161"/>
      <c r="BU1999" s="161"/>
    </row>
    <row r="2000" spans="49:73" ht="44.25" customHeight="1" x14ac:dyDescent="0.25">
      <c r="AW2000" s="35"/>
      <c r="AX2000" s="35"/>
      <c r="AY2000" s="35"/>
      <c r="AZ2000" s="35"/>
      <c r="BA2000" s="35"/>
      <c r="BB2000" s="35"/>
      <c r="BC2000" s="35"/>
      <c r="BD2000" s="35"/>
      <c r="BE2000" s="35"/>
      <c r="BF2000" s="35"/>
      <c r="BG2000" s="35"/>
      <c r="BH2000" s="35"/>
      <c r="BI2000" s="35"/>
      <c r="BJ2000" s="35"/>
      <c r="BK2000" s="35"/>
      <c r="BL2000" s="35"/>
      <c r="BM2000" s="161"/>
      <c r="BN2000" s="161"/>
      <c r="BO2000" s="161"/>
      <c r="BP2000" s="161"/>
      <c r="BQ2000" s="161"/>
      <c r="BR2000" s="161"/>
      <c r="BT2000" s="161"/>
      <c r="BU2000" s="161"/>
    </row>
    <row r="2001" spans="49:73" ht="44.25" customHeight="1" x14ac:dyDescent="0.25">
      <c r="AW2001" s="35"/>
      <c r="AX2001" s="35"/>
      <c r="AY2001" s="35"/>
      <c r="AZ2001" s="35"/>
      <c r="BA2001" s="35"/>
      <c r="BB2001" s="35"/>
      <c r="BC2001" s="35"/>
      <c r="BD2001" s="35"/>
      <c r="BE2001" s="35"/>
      <c r="BF2001" s="35"/>
      <c r="BG2001" s="35"/>
      <c r="BH2001" s="35"/>
      <c r="BI2001" s="35"/>
      <c r="BJ2001" s="35"/>
      <c r="BK2001" s="35"/>
      <c r="BL2001" s="35"/>
      <c r="BM2001" s="161"/>
      <c r="BN2001" s="161"/>
      <c r="BO2001" s="161"/>
      <c r="BP2001" s="161"/>
      <c r="BQ2001" s="161"/>
      <c r="BR2001" s="161"/>
      <c r="BT2001" s="161"/>
      <c r="BU2001" s="161"/>
    </row>
    <row r="2002" spans="49:73" ht="44.25" customHeight="1" x14ac:dyDescent="0.25">
      <c r="AW2002" s="35"/>
      <c r="AX2002" s="35"/>
      <c r="AY2002" s="35"/>
      <c r="AZ2002" s="35"/>
      <c r="BA2002" s="35"/>
      <c r="BB2002" s="35"/>
      <c r="BC2002" s="35"/>
      <c r="BD2002" s="35"/>
      <c r="BE2002" s="35"/>
      <c r="BF2002" s="35"/>
      <c r="BG2002" s="35"/>
      <c r="BH2002" s="35"/>
      <c r="BI2002" s="35"/>
      <c r="BJ2002" s="35"/>
      <c r="BK2002" s="35"/>
      <c r="BL2002" s="35"/>
      <c r="BM2002" s="161"/>
      <c r="BN2002" s="161"/>
      <c r="BO2002" s="161"/>
      <c r="BP2002" s="161"/>
      <c r="BQ2002" s="161"/>
      <c r="BR2002" s="161"/>
      <c r="BT2002" s="161"/>
      <c r="BU2002" s="161"/>
    </row>
    <row r="2003" spans="49:73" ht="44.25" customHeight="1" x14ac:dyDescent="0.25">
      <c r="AW2003" s="35"/>
      <c r="AX2003" s="35"/>
      <c r="AY2003" s="35"/>
      <c r="AZ2003" s="35"/>
      <c r="BA2003" s="35"/>
      <c r="BB2003" s="35"/>
      <c r="BC2003" s="35"/>
      <c r="BD2003" s="35"/>
      <c r="BE2003" s="35"/>
      <c r="BF2003" s="35"/>
      <c r="BG2003" s="35"/>
      <c r="BH2003" s="35"/>
      <c r="BI2003" s="35"/>
      <c r="BJ2003" s="35"/>
      <c r="BK2003" s="35"/>
      <c r="BL2003" s="35"/>
      <c r="BM2003" s="161"/>
      <c r="BN2003" s="161"/>
      <c r="BO2003" s="161"/>
      <c r="BP2003" s="161"/>
      <c r="BQ2003" s="161"/>
      <c r="BR2003" s="161"/>
      <c r="BT2003" s="161"/>
      <c r="BU2003" s="161"/>
    </row>
    <row r="2004" spans="49:73" ht="44.25" customHeight="1" x14ac:dyDescent="0.25">
      <c r="AW2004" s="35"/>
      <c r="AX2004" s="35"/>
      <c r="AY2004" s="35"/>
      <c r="AZ2004" s="35"/>
      <c r="BA2004" s="35"/>
      <c r="BB2004" s="35"/>
      <c r="BC2004" s="35"/>
      <c r="BD2004" s="35"/>
      <c r="BE2004" s="35"/>
      <c r="BF2004" s="35"/>
      <c r="BG2004" s="35"/>
      <c r="BH2004" s="35"/>
      <c r="BI2004" s="35"/>
      <c r="BJ2004" s="35"/>
      <c r="BK2004" s="35"/>
      <c r="BL2004" s="35"/>
      <c r="BM2004" s="161"/>
      <c r="BN2004" s="161"/>
      <c r="BO2004" s="161"/>
      <c r="BP2004" s="161"/>
      <c r="BQ2004" s="161"/>
      <c r="BR2004" s="161"/>
      <c r="BT2004" s="161"/>
      <c r="BU2004" s="161"/>
    </row>
    <row r="2005" spans="49:73" ht="44.25" customHeight="1" x14ac:dyDescent="0.25">
      <c r="AW2005" s="35"/>
      <c r="AX2005" s="35"/>
      <c r="AY2005" s="35"/>
      <c r="AZ2005" s="35"/>
      <c r="BA2005" s="35"/>
      <c r="BB2005" s="35"/>
      <c r="BC2005" s="35"/>
      <c r="BD2005" s="35"/>
      <c r="BE2005" s="35"/>
      <c r="BF2005" s="35"/>
      <c r="BG2005" s="35"/>
      <c r="BH2005" s="35"/>
      <c r="BI2005" s="35"/>
      <c r="BJ2005" s="35"/>
      <c r="BK2005" s="35"/>
      <c r="BL2005" s="35"/>
      <c r="BM2005" s="161"/>
      <c r="BN2005" s="161"/>
      <c r="BO2005" s="161"/>
      <c r="BP2005" s="161"/>
      <c r="BQ2005" s="161"/>
      <c r="BR2005" s="161"/>
      <c r="BT2005" s="161"/>
      <c r="BU2005" s="161"/>
    </row>
    <row r="2006" spans="49:73" ht="44.25" customHeight="1" x14ac:dyDescent="0.25">
      <c r="AW2006" s="35"/>
      <c r="AX2006" s="35"/>
      <c r="AY2006" s="35"/>
      <c r="AZ2006" s="35"/>
      <c r="BA2006" s="35"/>
      <c r="BB2006" s="35"/>
      <c r="BC2006" s="35"/>
      <c r="BD2006" s="35"/>
      <c r="BE2006" s="35"/>
      <c r="BF2006" s="35"/>
      <c r="BG2006" s="35"/>
      <c r="BH2006" s="35"/>
      <c r="BI2006" s="35"/>
      <c r="BJ2006" s="35"/>
      <c r="BK2006" s="35"/>
      <c r="BL2006" s="35"/>
      <c r="BM2006" s="161"/>
      <c r="BN2006" s="161"/>
      <c r="BO2006" s="161"/>
      <c r="BP2006" s="161"/>
      <c r="BQ2006" s="161"/>
      <c r="BR2006" s="161"/>
      <c r="BT2006" s="161"/>
      <c r="BU2006" s="161"/>
    </row>
    <row r="2007" spans="49:73" ht="44.25" customHeight="1" x14ac:dyDescent="0.25">
      <c r="AW2007" s="35"/>
      <c r="AX2007" s="35"/>
      <c r="AY2007" s="35"/>
      <c r="AZ2007" s="35"/>
      <c r="BA2007" s="35"/>
      <c r="BB2007" s="35"/>
      <c r="BC2007" s="35"/>
      <c r="BD2007" s="35"/>
      <c r="BE2007" s="35"/>
      <c r="BF2007" s="35"/>
      <c r="BG2007" s="35"/>
      <c r="BH2007" s="35"/>
      <c r="BI2007" s="35"/>
      <c r="BJ2007" s="35"/>
      <c r="BK2007" s="35"/>
      <c r="BL2007" s="35"/>
      <c r="BM2007" s="161"/>
      <c r="BN2007" s="161"/>
      <c r="BO2007" s="161"/>
      <c r="BP2007" s="161"/>
      <c r="BQ2007" s="161"/>
      <c r="BR2007" s="161"/>
      <c r="BT2007" s="161"/>
      <c r="BU2007" s="161"/>
    </row>
    <row r="2008" spans="49:73" ht="44.25" customHeight="1" x14ac:dyDescent="0.25">
      <c r="AW2008" s="35"/>
      <c r="AX2008" s="35"/>
      <c r="AY2008" s="35"/>
      <c r="AZ2008" s="35"/>
      <c r="BA2008" s="35"/>
      <c r="BB2008" s="35"/>
      <c r="BC2008" s="35"/>
      <c r="BD2008" s="35"/>
      <c r="BE2008" s="35"/>
      <c r="BF2008" s="35"/>
      <c r="BG2008" s="35"/>
      <c r="BH2008" s="35"/>
      <c r="BI2008" s="35"/>
      <c r="BJ2008" s="35"/>
      <c r="BK2008" s="35"/>
      <c r="BL2008" s="35"/>
      <c r="BM2008" s="161"/>
      <c r="BN2008" s="161"/>
      <c r="BO2008" s="161"/>
      <c r="BP2008" s="161"/>
      <c r="BQ2008" s="161"/>
      <c r="BR2008" s="161"/>
      <c r="BT2008" s="161"/>
      <c r="BU2008" s="161"/>
    </row>
    <row r="2009" spans="49:73" ht="44.25" customHeight="1" x14ac:dyDescent="0.25">
      <c r="AW2009" s="35"/>
      <c r="AX2009" s="35"/>
      <c r="AY2009" s="35"/>
      <c r="AZ2009" s="35"/>
      <c r="BA2009" s="35"/>
      <c r="BB2009" s="35"/>
      <c r="BC2009" s="35"/>
      <c r="BD2009" s="35"/>
      <c r="BE2009" s="35"/>
      <c r="BF2009" s="35"/>
      <c r="BG2009" s="35"/>
      <c r="BH2009" s="35"/>
      <c r="BI2009" s="35"/>
      <c r="BJ2009" s="35"/>
      <c r="BK2009" s="35"/>
      <c r="BL2009" s="35"/>
      <c r="BM2009" s="161"/>
      <c r="BN2009" s="161"/>
      <c r="BO2009" s="161"/>
      <c r="BP2009" s="161"/>
      <c r="BQ2009" s="161"/>
      <c r="BR2009" s="161"/>
      <c r="BT2009" s="161"/>
      <c r="BU2009" s="161"/>
    </row>
    <row r="2010" spans="49:73" ht="44.25" customHeight="1" x14ac:dyDescent="0.25">
      <c r="AW2010" s="35"/>
      <c r="AX2010" s="35"/>
      <c r="AY2010" s="35"/>
      <c r="AZ2010" s="35"/>
      <c r="BA2010" s="35"/>
      <c r="BB2010" s="35"/>
      <c r="BC2010" s="35"/>
      <c r="BD2010" s="35"/>
      <c r="BE2010" s="35"/>
      <c r="BF2010" s="35"/>
      <c r="BG2010" s="35"/>
      <c r="BH2010" s="35"/>
      <c r="BI2010" s="35"/>
      <c r="BJ2010" s="35"/>
      <c r="BK2010" s="35"/>
      <c r="BL2010" s="35"/>
      <c r="BM2010" s="161"/>
      <c r="BN2010" s="161"/>
      <c r="BO2010" s="161"/>
      <c r="BP2010" s="161"/>
      <c r="BQ2010" s="161"/>
      <c r="BR2010" s="161"/>
      <c r="BT2010" s="161"/>
      <c r="BU2010" s="161"/>
    </row>
    <row r="2011" spans="49:73" ht="44.25" customHeight="1" x14ac:dyDescent="0.25">
      <c r="AW2011" s="35"/>
      <c r="AX2011" s="35"/>
      <c r="AY2011" s="35"/>
      <c r="AZ2011" s="35"/>
      <c r="BA2011" s="35"/>
      <c r="BB2011" s="35"/>
      <c r="BC2011" s="35"/>
      <c r="BD2011" s="35"/>
      <c r="BE2011" s="35"/>
      <c r="BF2011" s="35"/>
      <c r="BG2011" s="35"/>
      <c r="BH2011" s="35"/>
      <c r="BI2011" s="35"/>
      <c r="BJ2011" s="35"/>
      <c r="BK2011" s="35"/>
      <c r="BL2011" s="35"/>
      <c r="BM2011" s="161"/>
      <c r="BN2011" s="161"/>
      <c r="BO2011" s="161"/>
      <c r="BP2011" s="161"/>
      <c r="BQ2011" s="161"/>
      <c r="BR2011" s="161"/>
      <c r="BT2011" s="161"/>
      <c r="BU2011" s="161"/>
    </row>
    <row r="2012" spans="49:73" ht="44.25" customHeight="1" x14ac:dyDescent="0.25">
      <c r="AW2012" s="35"/>
      <c r="AX2012" s="35"/>
      <c r="AY2012" s="35"/>
      <c r="AZ2012" s="35"/>
      <c r="BA2012" s="35"/>
      <c r="BB2012" s="35"/>
      <c r="BC2012" s="35"/>
      <c r="BD2012" s="35"/>
      <c r="BE2012" s="35"/>
      <c r="BF2012" s="35"/>
      <c r="BG2012" s="35"/>
      <c r="BH2012" s="35"/>
      <c r="BI2012" s="35"/>
      <c r="BJ2012" s="35"/>
      <c r="BK2012" s="35"/>
      <c r="BL2012" s="35"/>
      <c r="BM2012" s="161"/>
      <c r="BN2012" s="161"/>
      <c r="BO2012" s="161"/>
      <c r="BP2012" s="161"/>
      <c r="BQ2012" s="161"/>
      <c r="BR2012" s="161"/>
      <c r="BT2012" s="161"/>
      <c r="BU2012" s="161"/>
    </row>
    <row r="2013" spans="49:73" ht="44.25" customHeight="1" x14ac:dyDescent="0.25">
      <c r="AW2013" s="35"/>
      <c r="AX2013" s="35"/>
      <c r="AY2013" s="35"/>
      <c r="AZ2013" s="35"/>
      <c r="BA2013" s="35"/>
      <c r="BB2013" s="35"/>
      <c r="BC2013" s="35"/>
      <c r="BD2013" s="35"/>
      <c r="BE2013" s="35"/>
      <c r="BF2013" s="35"/>
      <c r="BG2013" s="35"/>
      <c r="BH2013" s="35"/>
      <c r="BI2013" s="35"/>
      <c r="BJ2013" s="35"/>
      <c r="BK2013" s="35"/>
      <c r="BL2013" s="35"/>
      <c r="BM2013" s="161"/>
      <c r="BN2013" s="161"/>
      <c r="BO2013" s="161"/>
      <c r="BP2013" s="161"/>
      <c r="BQ2013" s="161"/>
      <c r="BR2013" s="161"/>
      <c r="BT2013" s="161"/>
      <c r="BU2013" s="161"/>
    </row>
    <row r="2014" spans="49:73" ht="44.25" customHeight="1" x14ac:dyDescent="0.25">
      <c r="AW2014" s="35"/>
      <c r="AX2014" s="35"/>
      <c r="AY2014" s="35"/>
      <c r="AZ2014" s="35"/>
      <c r="BA2014" s="35"/>
      <c r="BB2014" s="35"/>
      <c r="BC2014" s="35"/>
      <c r="BD2014" s="35"/>
      <c r="BE2014" s="35"/>
      <c r="BF2014" s="35"/>
      <c r="BG2014" s="35"/>
      <c r="BH2014" s="35"/>
      <c r="BI2014" s="35"/>
      <c r="BJ2014" s="35"/>
      <c r="BK2014" s="35"/>
      <c r="BL2014" s="35"/>
      <c r="BM2014" s="161"/>
      <c r="BN2014" s="161"/>
      <c r="BO2014" s="161"/>
      <c r="BP2014" s="161"/>
      <c r="BQ2014" s="161"/>
      <c r="BR2014" s="161"/>
      <c r="BT2014" s="161"/>
      <c r="BU2014" s="161"/>
    </row>
    <row r="2015" spans="49:73" ht="44.25" customHeight="1" x14ac:dyDescent="0.25">
      <c r="AW2015" s="35"/>
      <c r="AX2015" s="35"/>
      <c r="AY2015" s="35"/>
      <c r="AZ2015" s="35"/>
      <c r="BA2015" s="35"/>
      <c r="BB2015" s="35"/>
      <c r="BC2015" s="35"/>
      <c r="BD2015" s="35"/>
      <c r="BE2015" s="35"/>
      <c r="BF2015" s="35"/>
      <c r="BG2015" s="35"/>
      <c r="BH2015" s="35"/>
      <c r="BI2015" s="35"/>
      <c r="BJ2015" s="35"/>
      <c r="BK2015" s="35"/>
      <c r="BL2015" s="35"/>
      <c r="BM2015" s="161"/>
      <c r="BN2015" s="161"/>
      <c r="BO2015" s="161"/>
      <c r="BP2015" s="161"/>
      <c r="BQ2015" s="161"/>
      <c r="BR2015" s="161"/>
      <c r="BT2015" s="161"/>
      <c r="BU2015" s="161"/>
    </row>
    <row r="2016" spans="49:73" ht="44.25" customHeight="1" x14ac:dyDescent="0.25">
      <c r="AW2016" s="35"/>
      <c r="AX2016" s="35"/>
      <c r="AY2016" s="35"/>
      <c r="AZ2016" s="35"/>
      <c r="BA2016" s="35"/>
      <c r="BB2016" s="35"/>
      <c r="BC2016" s="35"/>
      <c r="BD2016" s="35"/>
      <c r="BE2016" s="35"/>
      <c r="BF2016" s="35"/>
      <c r="BG2016" s="35"/>
      <c r="BH2016" s="35"/>
      <c r="BI2016" s="35"/>
      <c r="BJ2016" s="35"/>
      <c r="BK2016" s="35"/>
      <c r="BL2016" s="35"/>
      <c r="BM2016" s="161"/>
      <c r="BN2016" s="161"/>
      <c r="BO2016" s="161"/>
      <c r="BP2016" s="161"/>
      <c r="BQ2016" s="161"/>
      <c r="BR2016" s="161"/>
      <c r="BT2016" s="161"/>
      <c r="BU2016" s="161"/>
    </row>
    <row r="2017" spans="49:73" ht="44.25" customHeight="1" x14ac:dyDescent="0.25">
      <c r="AW2017" s="35"/>
      <c r="AX2017" s="35"/>
      <c r="AY2017" s="35"/>
      <c r="AZ2017" s="35"/>
      <c r="BA2017" s="35"/>
      <c r="BB2017" s="35"/>
      <c r="BC2017" s="35"/>
      <c r="BD2017" s="35"/>
      <c r="BE2017" s="35"/>
      <c r="BF2017" s="35"/>
      <c r="BG2017" s="35"/>
      <c r="BH2017" s="35"/>
      <c r="BI2017" s="35"/>
      <c r="BJ2017" s="35"/>
      <c r="BK2017" s="35"/>
      <c r="BL2017" s="35"/>
      <c r="BM2017" s="161"/>
      <c r="BN2017" s="161"/>
      <c r="BO2017" s="161"/>
      <c r="BP2017" s="161"/>
      <c r="BQ2017" s="161"/>
      <c r="BR2017" s="161"/>
      <c r="BT2017" s="161"/>
      <c r="BU2017" s="161"/>
    </row>
    <row r="2018" spans="49:73" ht="44.25" customHeight="1" x14ac:dyDescent="0.25">
      <c r="AW2018" s="35"/>
      <c r="AX2018" s="35"/>
      <c r="AY2018" s="35"/>
      <c r="AZ2018" s="35"/>
      <c r="BA2018" s="35"/>
      <c r="BB2018" s="35"/>
      <c r="BC2018" s="35"/>
      <c r="BD2018" s="35"/>
      <c r="BE2018" s="35"/>
      <c r="BF2018" s="35"/>
      <c r="BG2018" s="35"/>
      <c r="BH2018" s="35"/>
      <c r="BI2018" s="35"/>
      <c r="BJ2018" s="35"/>
      <c r="BK2018" s="35"/>
      <c r="BL2018" s="35"/>
      <c r="BM2018" s="161"/>
      <c r="BN2018" s="161"/>
      <c r="BO2018" s="161"/>
      <c r="BP2018" s="161"/>
      <c r="BQ2018" s="161"/>
      <c r="BR2018" s="161"/>
      <c r="BT2018" s="161"/>
      <c r="BU2018" s="161"/>
    </row>
    <row r="2019" spans="49:73" ht="44.25" customHeight="1" x14ac:dyDescent="0.25">
      <c r="AW2019" s="35"/>
      <c r="AX2019" s="35"/>
      <c r="AY2019" s="35"/>
      <c r="AZ2019" s="35"/>
      <c r="BA2019" s="35"/>
      <c r="BB2019" s="35"/>
      <c r="BC2019" s="35"/>
      <c r="BD2019" s="35"/>
      <c r="BE2019" s="35"/>
      <c r="BF2019" s="35"/>
      <c r="BG2019" s="35"/>
      <c r="BH2019" s="35"/>
      <c r="BI2019" s="35"/>
      <c r="BJ2019" s="35"/>
      <c r="BK2019" s="35"/>
      <c r="BL2019" s="35"/>
      <c r="BM2019" s="161"/>
      <c r="BN2019" s="161"/>
      <c r="BO2019" s="161"/>
      <c r="BP2019" s="161"/>
      <c r="BQ2019" s="161"/>
      <c r="BR2019" s="161"/>
      <c r="BT2019" s="161"/>
      <c r="BU2019" s="161"/>
    </row>
    <row r="2020" spans="49:73" ht="44.25" customHeight="1" x14ac:dyDescent="0.25">
      <c r="AW2020" s="35"/>
      <c r="AX2020" s="35"/>
      <c r="AY2020" s="35"/>
      <c r="AZ2020" s="35"/>
      <c r="BA2020" s="35"/>
      <c r="BB2020" s="35"/>
      <c r="BC2020" s="35"/>
      <c r="BD2020" s="35"/>
      <c r="BE2020" s="35"/>
      <c r="BF2020" s="35"/>
      <c r="BG2020" s="35"/>
      <c r="BH2020" s="35"/>
      <c r="BI2020" s="35"/>
      <c r="BJ2020" s="35"/>
      <c r="BK2020" s="35"/>
      <c r="BL2020" s="35"/>
      <c r="BM2020" s="161"/>
      <c r="BN2020" s="161"/>
      <c r="BO2020" s="161"/>
      <c r="BP2020" s="161"/>
      <c r="BQ2020" s="161"/>
      <c r="BR2020" s="161"/>
      <c r="BT2020" s="161"/>
      <c r="BU2020" s="161"/>
    </row>
    <row r="2021" spans="49:73" ht="44.25" customHeight="1" x14ac:dyDescent="0.25">
      <c r="AW2021" s="35"/>
      <c r="AX2021" s="35"/>
      <c r="AY2021" s="35"/>
      <c r="AZ2021" s="35"/>
      <c r="BA2021" s="35"/>
      <c r="BB2021" s="35"/>
      <c r="BC2021" s="35"/>
      <c r="BD2021" s="35"/>
      <c r="BE2021" s="35"/>
      <c r="BF2021" s="35"/>
      <c r="BG2021" s="35"/>
      <c r="BH2021" s="35"/>
      <c r="BI2021" s="35"/>
      <c r="BJ2021" s="35"/>
      <c r="BK2021" s="35"/>
      <c r="BL2021" s="35"/>
      <c r="BM2021" s="161"/>
      <c r="BN2021" s="161"/>
      <c r="BO2021" s="161"/>
      <c r="BP2021" s="161"/>
      <c r="BQ2021" s="161"/>
      <c r="BR2021" s="161"/>
      <c r="BT2021" s="161"/>
      <c r="BU2021" s="161"/>
    </row>
    <row r="2022" spans="49:73" ht="44.25" customHeight="1" x14ac:dyDescent="0.25">
      <c r="AW2022" s="35"/>
      <c r="AX2022" s="35"/>
      <c r="AY2022" s="35"/>
      <c r="AZ2022" s="35"/>
      <c r="BA2022" s="35"/>
      <c r="BB2022" s="35"/>
      <c r="BC2022" s="35"/>
      <c r="BD2022" s="35"/>
      <c r="BE2022" s="35"/>
      <c r="BF2022" s="35"/>
      <c r="BG2022" s="35"/>
      <c r="BH2022" s="35"/>
      <c r="BI2022" s="35"/>
      <c r="BJ2022" s="35"/>
      <c r="BK2022" s="35"/>
      <c r="BL2022" s="35"/>
      <c r="BM2022" s="161"/>
      <c r="BN2022" s="161"/>
      <c r="BO2022" s="161"/>
      <c r="BP2022" s="161"/>
      <c r="BQ2022" s="161"/>
      <c r="BR2022" s="161"/>
      <c r="BT2022" s="161"/>
      <c r="BU2022" s="161"/>
    </row>
    <row r="2023" spans="49:73" ht="44.25" customHeight="1" x14ac:dyDescent="0.25">
      <c r="AW2023" s="35"/>
      <c r="AX2023" s="35"/>
      <c r="AY2023" s="35"/>
      <c r="AZ2023" s="35"/>
      <c r="BA2023" s="35"/>
      <c r="BB2023" s="35"/>
      <c r="BC2023" s="35"/>
      <c r="BD2023" s="35"/>
      <c r="BE2023" s="35"/>
      <c r="BF2023" s="35"/>
      <c r="BG2023" s="35"/>
      <c r="BH2023" s="35"/>
      <c r="BI2023" s="35"/>
      <c r="BJ2023" s="35"/>
      <c r="BK2023" s="35"/>
      <c r="BL2023" s="35"/>
      <c r="BM2023" s="161"/>
      <c r="BN2023" s="161"/>
      <c r="BO2023" s="161"/>
      <c r="BP2023" s="161"/>
      <c r="BQ2023" s="161"/>
      <c r="BR2023" s="161"/>
      <c r="BT2023" s="161"/>
      <c r="BU2023" s="161"/>
    </row>
    <row r="2024" spans="49:73" ht="44.25" customHeight="1" x14ac:dyDescent="0.25">
      <c r="AW2024" s="35"/>
      <c r="AX2024" s="35"/>
      <c r="AY2024" s="35"/>
      <c r="AZ2024" s="35"/>
      <c r="BA2024" s="35"/>
      <c r="BB2024" s="35"/>
      <c r="BC2024" s="35"/>
      <c r="BD2024" s="35"/>
      <c r="BE2024" s="35"/>
      <c r="BF2024" s="35"/>
      <c r="BG2024" s="35"/>
      <c r="BH2024" s="35"/>
      <c r="BI2024" s="35"/>
      <c r="BJ2024" s="35"/>
      <c r="BK2024" s="35"/>
      <c r="BL2024" s="35"/>
      <c r="BM2024" s="161"/>
      <c r="BN2024" s="161"/>
      <c r="BO2024" s="161"/>
      <c r="BP2024" s="161"/>
      <c r="BQ2024" s="161"/>
      <c r="BR2024" s="161"/>
      <c r="BT2024" s="161"/>
      <c r="BU2024" s="161"/>
    </row>
    <row r="2025" spans="49:73" ht="44.25" customHeight="1" x14ac:dyDescent="0.25">
      <c r="AW2025" s="35"/>
      <c r="AX2025" s="35"/>
      <c r="AY2025" s="35"/>
      <c r="AZ2025" s="35"/>
      <c r="BA2025" s="35"/>
      <c r="BB2025" s="35"/>
      <c r="BC2025" s="35"/>
      <c r="BD2025" s="35"/>
      <c r="BE2025" s="35"/>
      <c r="BF2025" s="35"/>
      <c r="BG2025" s="35"/>
      <c r="BH2025" s="35"/>
      <c r="BI2025" s="35"/>
      <c r="BJ2025" s="35"/>
      <c r="BK2025" s="35"/>
      <c r="BL2025" s="35"/>
      <c r="BM2025" s="161"/>
      <c r="BN2025" s="161"/>
      <c r="BO2025" s="161"/>
      <c r="BP2025" s="161"/>
      <c r="BQ2025" s="161"/>
      <c r="BR2025" s="161"/>
      <c r="BT2025" s="161"/>
      <c r="BU2025" s="161"/>
    </row>
    <row r="2026" spans="49:73" ht="44.25" customHeight="1" x14ac:dyDescent="0.25">
      <c r="AW2026" s="35"/>
      <c r="AX2026" s="35"/>
      <c r="AY2026" s="35"/>
      <c r="AZ2026" s="35"/>
      <c r="BA2026" s="35"/>
      <c r="BB2026" s="35"/>
      <c r="BC2026" s="35"/>
      <c r="BD2026" s="35"/>
      <c r="BE2026" s="35"/>
      <c r="BF2026" s="35"/>
      <c r="BG2026" s="35"/>
      <c r="BH2026" s="35"/>
      <c r="BI2026" s="35"/>
      <c r="BJ2026" s="35"/>
      <c r="BK2026" s="35"/>
      <c r="BL2026" s="35"/>
      <c r="BM2026" s="161"/>
      <c r="BN2026" s="161"/>
      <c r="BO2026" s="161"/>
      <c r="BP2026" s="161"/>
      <c r="BQ2026" s="161"/>
      <c r="BR2026" s="161"/>
      <c r="BT2026" s="161"/>
      <c r="BU2026" s="161"/>
    </row>
    <row r="2027" spans="49:73" ht="44.25" customHeight="1" x14ac:dyDescent="0.25">
      <c r="AW2027" s="35"/>
      <c r="AX2027" s="35"/>
      <c r="AY2027" s="35"/>
      <c r="AZ2027" s="35"/>
      <c r="BA2027" s="35"/>
      <c r="BB2027" s="35"/>
      <c r="BC2027" s="35"/>
      <c r="BD2027" s="35"/>
      <c r="BE2027" s="35"/>
      <c r="BF2027" s="35"/>
      <c r="BG2027" s="35"/>
      <c r="BH2027" s="35"/>
      <c r="BI2027" s="35"/>
      <c r="BJ2027" s="35"/>
      <c r="BK2027" s="35"/>
      <c r="BL2027" s="35"/>
      <c r="BM2027" s="161"/>
      <c r="BN2027" s="161"/>
      <c r="BO2027" s="161"/>
      <c r="BP2027" s="161"/>
      <c r="BQ2027" s="161"/>
      <c r="BR2027" s="161"/>
      <c r="BT2027" s="161"/>
      <c r="BU2027" s="161"/>
    </row>
    <row r="2028" spans="49:73" ht="44.25" customHeight="1" x14ac:dyDescent="0.25">
      <c r="AW2028" s="35"/>
      <c r="AX2028" s="35"/>
      <c r="AY2028" s="35"/>
      <c r="AZ2028" s="35"/>
      <c r="BA2028" s="35"/>
      <c r="BB2028" s="35"/>
      <c r="BC2028" s="35"/>
      <c r="BD2028" s="35"/>
      <c r="BE2028" s="35"/>
      <c r="BF2028" s="35"/>
      <c r="BG2028" s="35"/>
      <c r="BH2028" s="35"/>
      <c r="BI2028" s="35"/>
      <c r="BJ2028" s="35"/>
      <c r="BK2028" s="35"/>
      <c r="BL2028" s="35"/>
      <c r="BM2028" s="161"/>
      <c r="BN2028" s="161"/>
      <c r="BO2028" s="161"/>
      <c r="BP2028" s="161"/>
      <c r="BQ2028" s="161"/>
      <c r="BR2028" s="161"/>
      <c r="BT2028" s="161"/>
      <c r="BU2028" s="161"/>
    </row>
    <row r="2029" spans="49:73" ht="44.25" customHeight="1" x14ac:dyDescent="0.25">
      <c r="AW2029" s="35"/>
      <c r="AX2029" s="35"/>
      <c r="AY2029" s="35"/>
      <c r="AZ2029" s="35"/>
      <c r="BA2029" s="35"/>
      <c r="BB2029" s="35"/>
      <c r="BC2029" s="35"/>
      <c r="BD2029" s="35"/>
      <c r="BE2029" s="35"/>
      <c r="BF2029" s="35"/>
      <c r="BG2029" s="35"/>
      <c r="BH2029" s="35"/>
      <c r="BI2029" s="35"/>
      <c r="BJ2029" s="35"/>
      <c r="BK2029" s="35"/>
      <c r="BL2029" s="35"/>
      <c r="BM2029" s="161"/>
      <c r="BN2029" s="161"/>
      <c r="BO2029" s="161"/>
      <c r="BP2029" s="161"/>
      <c r="BQ2029" s="161"/>
      <c r="BR2029" s="161"/>
      <c r="BT2029" s="161"/>
      <c r="BU2029" s="161"/>
    </row>
    <row r="2030" spans="49:73" ht="44.25" customHeight="1" x14ac:dyDescent="0.25">
      <c r="AW2030" s="35"/>
      <c r="AX2030" s="35"/>
      <c r="AY2030" s="35"/>
      <c r="AZ2030" s="35"/>
      <c r="BA2030" s="35"/>
      <c r="BB2030" s="35"/>
      <c r="BC2030" s="35"/>
      <c r="BD2030" s="35"/>
      <c r="BE2030" s="35"/>
      <c r="BF2030" s="35"/>
      <c r="BG2030" s="35"/>
      <c r="BH2030" s="35"/>
      <c r="BI2030" s="35"/>
      <c r="BJ2030" s="35"/>
      <c r="BK2030" s="35"/>
      <c r="BL2030" s="35"/>
      <c r="BM2030" s="161"/>
      <c r="BN2030" s="161"/>
      <c r="BO2030" s="161"/>
      <c r="BP2030" s="161"/>
      <c r="BQ2030" s="161"/>
      <c r="BR2030" s="161"/>
      <c r="BT2030" s="161"/>
      <c r="BU2030" s="161"/>
    </row>
    <row r="2031" spans="49:73" ht="44.25" customHeight="1" x14ac:dyDescent="0.25">
      <c r="AW2031" s="35"/>
      <c r="AX2031" s="35"/>
      <c r="AY2031" s="35"/>
      <c r="AZ2031" s="35"/>
      <c r="BA2031" s="35"/>
      <c r="BB2031" s="35"/>
      <c r="BC2031" s="35"/>
      <c r="BD2031" s="35"/>
      <c r="BE2031" s="35"/>
      <c r="BF2031" s="35"/>
      <c r="BG2031" s="35"/>
      <c r="BH2031" s="35"/>
      <c r="BI2031" s="35"/>
      <c r="BJ2031" s="35"/>
      <c r="BK2031" s="35"/>
      <c r="BL2031" s="35"/>
      <c r="BM2031" s="161"/>
      <c r="BN2031" s="161"/>
      <c r="BO2031" s="161"/>
      <c r="BP2031" s="161"/>
      <c r="BQ2031" s="161"/>
      <c r="BR2031" s="161"/>
      <c r="BT2031" s="161"/>
      <c r="BU2031" s="161"/>
    </row>
    <row r="2032" spans="49:73" ht="44.25" customHeight="1" x14ac:dyDescent="0.25">
      <c r="AW2032" s="35"/>
      <c r="AX2032" s="35"/>
      <c r="AY2032" s="35"/>
      <c r="AZ2032" s="35"/>
      <c r="BA2032" s="35"/>
      <c r="BB2032" s="35"/>
      <c r="BC2032" s="35"/>
      <c r="BD2032" s="35"/>
      <c r="BE2032" s="35"/>
      <c r="BF2032" s="35"/>
      <c r="BG2032" s="35"/>
      <c r="BH2032" s="35"/>
      <c r="BI2032" s="35"/>
      <c r="BJ2032" s="35"/>
      <c r="BK2032" s="35"/>
      <c r="BL2032" s="35"/>
      <c r="BM2032" s="161"/>
      <c r="BN2032" s="161"/>
      <c r="BO2032" s="161"/>
      <c r="BP2032" s="161"/>
      <c r="BQ2032" s="161"/>
      <c r="BR2032" s="161"/>
      <c r="BT2032" s="161"/>
      <c r="BU2032" s="161"/>
    </row>
    <row r="2033" spans="49:73" ht="44.25" customHeight="1" x14ac:dyDescent="0.25">
      <c r="AW2033" s="35"/>
      <c r="AX2033" s="35"/>
      <c r="AY2033" s="35"/>
      <c r="AZ2033" s="35"/>
      <c r="BA2033" s="35"/>
      <c r="BB2033" s="35"/>
      <c r="BC2033" s="35"/>
      <c r="BD2033" s="35"/>
      <c r="BE2033" s="35"/>
      <c r="BF2033" s="35"/>
      <c r="BG2033" s="35"/>
      <c r="BH2033" s="35"/>
      <c r="BI2033" s="35"/>
      <c r="BJ2033" s="35"/>
      <c r="BK2033" s="35"/>
      <c r="BL2033" s="35"/>
      <c r="BM2033" s="161"/>
      <c r="BN2033" s="161"/>
      <c r="BO2033" s="161"/>
      <c r="BP2033" s="161"/>
      <c r="BQ2033" s="161"/>
      <c r="BR2033" s="161"/>
      <c r="BT2033" s="161"/>
      <c r="BU2033" s="161"/>
    </row>
    <row r="2034" spans="49:73" ht="44.25" customHeight="1" x14ac:dyDescent="0.25">
      <c r="AW2034" s="35"/>
      <c r="AX2034" s="35"/>
      <c r="AY2034" s="35"/>
      <c r="AZ2034" s="35"/>
      <c r="BA2034" s="35"/>
      <c r="BB2034" s="35"/>
      <c r="BC2034" s="35"/>
      <c r="BD2034" s="35"/>
      <c r="BE2034" s="35"/>
      <c r="BF2034" s="35"/>
      <c r="BG2034" s="35"/>
      <c r="BH2034" s="35"/>
      <c r="BI2034" s="35"/>
      <c r="BJ2034" s="35"/>
      <c r="BK2034" s="35"/>
      <c r="BL2034" s="35"/>
      <c r="BM2034" s="161"/>
      <c r="BN2034" s="161"/>
      <c r="BO2034" s="161"/>
      <c r="BP2034" s="161"/>
      <c r="BQ2034" s="161"/>
      <c r="BR2034" s="161"/>
      <c r="BT2034" s="161"/>
      <c r="BU2034" s="161"/>
    </row>
    <row r="2035" spans="49:73" ht="44.25" customHeight="1" x14ac:dyDescent="0.25">
      <c r="AW2035" s="35"/>
      <c r="AX2035" s="35"/>
      <c r="AY2035" s="35"/>
      <c r="AZ2035" s="35"/>
      <c r="BA2035" s="35"/>
      <c r="BB2035" s="35"/>
      <c r="BC2035" s="35"/>
      <c r="BD2035" s="35"/>
      <c r="BE2035" s="35"/>
      <c r="BF2035" s="35"/>
      <c r="BG2035" s="35"/>
      <c r="BH2035" s="35"/>
      <c r="BI2035" s="35"/>
      <c r="BJ2035" s="35"/>
      <c r="BK2035" s="35"/>
      <c r="BL2035" s="35"/>
      <c r="BM2035" s="161"/>
      <c r="BN2035" s="161"/>
      <c r="BO2035" s="161"/>
      <c r="BP2035" s="161"/>
      <c r="BQ2035" s="161"/>
      <c r="BR2035" s="161"/>
      <c r="BT2035" s="161"/>
      <c r="BU2035" s="161"/>
    </row>
    <row r="2036" spans="49:73" ht="44.25" customHeight="1" x14ac:dyDescent="0.25">
      <c r="AW2036" s="35"/>
      <c r="AX2036" s="35"/>
      <c r="AY2036" s="35"/>
      <c r="AZ2036" s="35"/>
      <c r="BA2036" s="35"/>
      <c r="BB2036" s="35"/>
      <c r="BC2036" s="35"/>
      <c r="BD2036" s="35"/>
      <c r="BE2036" s="35"/>
      <c r="BF2036" s="35"/>
      <c r="BG2036" s="35"/>
      <c r="BH2036" s="35"/>
      <c r="BI2036" s="35"/>
      <c r="BJ2036" s="35"/>
      <c r="BK2036" s="35"/>
      <c r="BL2036" s="35"/>
      <c r="BM2036" s="161"/>
      <c r="BN2036" s="161"/>
      <c r="BO2036" s="161"/>
      <c r="BP2036" s="161"/>
      <c r="BQ2036" s="161"/>
      <c r="BR2036" s="161"/>
      <c r="BT2036" s="161"/>
      <c r="BU2036" s="161"/>
    </row>
    <row r="2037" spans="49:73" ht="44.25" customHeight="1" x14ac:dyDescent="0.25">
      <c r="AW2037" s="35"/>
      <c r="AX2037" s="35"/>
      <c r="AY2037" s="35"/>
      <c r="AZ2037" s="35"/>
      <c r="BA2037" s="35"/>
      <c r="BB2037" s="35"/>
      <c r="BC2037" s="35"/>
      <c r="BD2037" s="35"/>
      <c r="BE2037" s="35"/>
      <c r="BF2037" s="35"/>
      <c r="BG2037" s="35"/>
      <c r="BH2037" s="35"/>
      <c r="BI2037" s="35"/>
      <c r="BJ2037" s="35"/>
      <c r="BK2037" s="35"/>
      <c r="BL2037" s="35"/>
      <c r="BM2037" s="161"/>
      <c r="BN2037" s="161"/>
      <c r="BO2037" s="161"/>
      <c r="BP2037" s="161"/>
      <c r="BQ2037" s="161"/>
      <c r="BR2037" s="161"/>
      <c r="BT2037" s="161"/>
      <c r="BU2037" s="161"/>
    </row>
    <row r="2038" spans="49:73" ht="44.25" customHeight="1" x14ac:dyDescent="0.25">
      <c r="AW2038" s="35"/>
      <c r="AX2038" s="35"/>
      <c r="AY2038" s="35"/>
      <c r="AZ2038" s="35"/>
      <c r="BA2038" s="35"/>
      <c r="BB2038" s="35"/>
      <c r="BC2038" s="35"/>
      <c r="BD2038" s="35"/>
      <c r="BE2038" s="35"/>
      <c r="BF2038" s="35"/>
      <c r="BG2038" s="35"/>
      <c r="BH2038" s="35"/>
      <c r="BI2038" s="35"/>
      <c r="BJ2038" s="35"/>
      <c r="BK2038" s="35"/>
      <c r="BL2038" s="35"/>
      <c r="BM2038" s="161"/>
      <c r="BN2038" s="161"/>
      <c r="BO2038" s="161"/>
      <c r="BP2038" s="161"/>
      <c r="BQ2038" s="161"/>
      <c r="BR2038" s="161"/>
      <c r="BT2038" s="161"/>
      <c r="BU2038" s="161"/>
    </row>
    <row r="2039" spans="49:73" ht="44.25" customHeight="1" x14ac:dyDescent="0.25">
      <c r="AW2039" s="35"/>
      <c r="AX2039" s="35"/>
      <c r="AY2039" s="35"/>
      <c r="AZ2039" s="35"/>
      <c r="BA2039" s="35"/>
      <c r="BB2039" s="35"/>
      <c r="BC2039" s="35"/>
      <c r="BD2039" s="35"/>
      <c r="BE2039" s="35"/>
      <c r="BF2039" s="35"/>
      <c r="BG2039" s="35"/>
      <c r="BH2039" s="35"/>
      <c r="BI2039" s="35"/>
      <c r="BJ2039" s="35"/>
      <c r="BK2039" s="35"/>
      <c r="BL2039" s="35"/>
      <c r="BM2039" s="161"/>
      <c r="BN2039" s="161"/>
      <c r="BO2039" s="161"/>
      <c r="BP2039" s="161"/>
      <c r="BQ2039" s="161"/>
      <c r="BR2039" s="161"/>
      <c r="BT2039" s="161"/>
      <c r="BU2039" s="161"/>
    </row>
    <row r="2040" spans="49:73" ht="44.25" customHeight="1" x14ac:dyDescent="0.25">
      <c r="AW2040" s="35"/>
      <c r="AX2040" s="35"/>
      <c r="AY2040" s="35"/>
      <c r="AZ2040" s="35"/>
      <c r="BA2040" s="35"/>
      <c r="BB2040" s="35"/>
      <c r="BC2040" s="35"/>
      <c r="BD2040" s="35"/>
      <c r="BE2040" s="35"/>
      <c r="BF2040" s="35"/>
      <c r="BG2040" s="35"/>
      <c r="BH2040" s="35"/>
      <c r="BI2040" s="35"/>
      <c r="BJ2040" s="35"/>
      <c r="BK2040" s="35"/>
      <c r="BL2040" s="35"/>
      <c r="BM2040" s="161"/>
      <c r="BN2040" s="161"/>
      <c r="BO2040" s="161"/>
      <c r="BP2040" s="161"/>
      <c r="BQ2040" s="161"/>
      <c r="BR2040" s="161"/>
      <c r="BT2040" s="161"/>
      <c r="BU2040" s="161"/>
    </row>
    <row r="2041" spans="49:73" ht="44.25" customHeight="1" x14ac:dyDescent="0.25">
      <c r="AW2041" s="35"/>
      <c r="AX2041" s="35"/>
      <c r="AY2041" s="35"/>
      <c r="AZ2041" s="35"/>
      <c r="BA2041" s="35"/>
      <c r="BB2041" s="35"/>
      <c r="BC2041" s="35"/>
      <c r="BD2041" s="35"/>
      <c r="BE2041" s="35"/>
      <c r="BF2041" s="35"/>
      <c r="BG2041" s="35"/>
      <c r="BH2041" s="35"/>
      <c r="BI2041" s="35"/>
      <c r="BJ2041" s="35"/>
      <c r="BK2041" s="35"/>
      <c r="BL2041" s="35"/>
      <c r="BM2041" s="161"/>
      <c r="BN2041" s="161"/>
      <c r="BO2041" s="161"/>
      <c r="BP2041" s="161"/>
      <c r="BQ2041" s="161"/>
      <c r="BR2041" s="161"/>
      <c r="BT2041" s="161"/>
      <c r="BU2041" s="161"/>
    </row>
    <row r="2042" spans="49:73" ht="44.25" customHeight="1" x14ac:dyDescent="0.25">
      <c r="AW2042" s="35"/>
      <c r="AX2042" s="35"/>
      <c r="AY2042" s="35"/>
      <c r="AZ2042" s="35"/>
      <c r="BA2042" s="35"/>
      <c r="BB2042" s="35"/>
      <c r="BC2042" s="35"/>
      <c r="BD2042" s="35"/>
      <c r="BE2042" s="35"/>
      <c r="BF2042" s="35"/>
      <c r="BG2042" s="35"/>
      <c r="BH2042" s="35"/>
      <c r="BI2042" s="35"/>
      <c r="BJ2042" s="35"/>
      <c r="BK2042" s="35"/>
      <c r="BL2042" s="35"/>
      <c r="BM2042" s="161"/>
      <c r="BN2042" s="161"/>
      <c r="BO2042" s="161"/>
      <c r="BP2042" s="161"/>
      <c r="BQ2042" s="161"/>
      <c r="BR2042" s="161"/>
      <c r="BT2042" s="161"/>
      <c r="BU2042" s="161"/>
    </row>
    <row r="2043" spans="49:73" ht="44.25" customHeight="1" x14ac:dyDescent="0.25">
      <c r="AW2043" s="35"/>
      <c r="AX2043" s="35"/>
      <c r="AY2043" s="35"/>
      <c r="AZ2043" s="35"/>
      <c r="BA2043" s="35"/>
      <c r="BB2043" s="35"/>
      <c r="BC2043" s="35"/>
      <c r="BD2043" s="35"/>
      <c r="BE2043" s="35"/>
      <c r="BF2043" s="35"/>
      <c r="BG2043" s="35"/>
      <c r="BH2043" s="35"/>
      <c r="BI2043" s="35"/>
      <c r="BJ2043" s="35"/>
      <c r="BK2043" s="35"/>
      <c r="BL2043" s="35"/>
      <c r="BM2043" s="161"/>
      <c r="BN2043" s="161"/>
      <c r="BO2043" s="161"/>
      <c r="BP2043" s="161"/>
      <c r="BQ2043" s="161"/>
      <c r="BR2043" s="161"/>
      <c r="BT2043" s="161"/>
      <c r="BU2043" s="161"/>
    </row>
    <row r="2044" spans="49:73" ht="44.25" customHeight="1" x14ac:dyDescent="0.25">
      <c r="AW2044" s="35"/>
      <c r="AX2044" s="35"/>
      <c r="AY2044" s="35"/>
      <c r="AZ2044" s="35"/>
      <c r="BA2044" s="35"/>
      <c r="BB2044" s="35"/>
      <c r="BC2044" s="35"/>
      <c r="BD2044" s="35"/>
      <c r="BE2044" s="35"/>
      <c r="BF2044" s="35"/>
      <c r="BG2044" s="35"/>
      <c r="BH2044" s="35"/>
      <c r="BI2044" s="35"/>
      <c r="BJ2044" s="35"/>
      <c r="BK2044" s="35"/>
      <c r="BL2044" s="35"/>
      <c r="BM2044" s="161"/>
      <c r="BN2044" s="161"/>
      <c r="BO2044" s="161"/>
      <c r="BP2044" s="161"/>
      <c r="BQ2044" s="161"/>
      <c r="BR2044" s="161"/>
      <c r="BT2044" s="161"/>
      <c r="BU2044" s="161"/>
    </row>
    <row r="2045" spans="49:73" ht="44.25" customHeight="1" x14ac:dyDescent="0.25">
      <c r="AW2045" s="35"/>
      <c r="AX2045" s="35"/>
      <c r="AY2045" s="35"/>
      <c r="AZ2045" s="35"/>
      <c r="BA2045" s="35"/>
      <c r="BB2045" s="35"/>
      <c r="BC2045" s="35"/>
      <c r="BD2045" s="35"/>
      <c r="BE2045" s="35"/>
      <c r="BF2045" s="35"/>
      <c r="BG2045" s="35"/>
      <c r="BH2045" s="35"/>
      <c r="BI2045" s="35"/>
      <c r="BJ2045" s="35"/>
      <c r="BK2045" s="35"/>
      <c r="BL2045" s="35"/>
      <c r="BM2045" s="161"/>
      <c r="BN2045" s="161"/>
      <c r="BO2045" s="161"/>
      <c r="BP2045" s="161"/>
      <c r="BQ2045" s="161"/>
      <c r="BR2045" s="161"/>
      <c r="BT2045" s="161"/>
      <c r="BU2045" s="161"/>
    </row>
    <row r="2046" spans="49:73" ht="44.25" customHeight="1" x14ac:dyDescent="0.25">
      <c r="AW2046" s="35"/>
      <c r="AX2046" s="35"/>
      <c r="AY2046" s="35"/>
      <c r="AZ2046" s="35"/>
      <c r="BA2046" s="35"/>
      <c r="BB2046" s="35"/>
      <c r="BC2046" s="35"/>
      <c r="BD2046" s="35"/>
      <c r="BE2046" s="35"/>
      <c r="BF2046" s="35"/>
      <c r="BG2046" s="35"/>
      <c r="BH2046" s="35"/>
      <c r="BI2046" s="35"/>
      <c r="BJ2046" s="35"/>
      <c r="BK2046" s="35"/>
      <c r="BL2046" s="35"/>
      <c r="BM2046" s="161"/>
      <c r="BN2046" s="161"/>
      <c r="BO2046" s="161"/>
      <c r="BP2046" s="161"/>
      <c r="BQ2046" s="161"/>
      <c r="BR2046" s="161"/>
      <c r="BT2046" s="161"/>
      <c r="BU2046" s="161"/>
    </row>
    <row r="2047" spans="49:73" ht="44.25" customHeight="1" x14ac:dyDescent="0.25">
      <c r="AW2047" s="35"/>
      <c r="AX2047" s="35"/>
      <c r="AY2047" s="35"/>
      <c r="AZ2047" s="35"/>
      <c r="BA2047" s="35"/>
      <c r="BB2047" s="35"/>
      <c r="BC2047" s="35"/>
      <c r="BD2047" s="35"/>
      <c r="BE2047" s="35"/>
      <c r="BF2047" s="35"/>
      <c r="BG2047" s="35"/>
      <c r="BH2047" s="35"/>
      <c r="BI2047" s="35"/>
      <c r="BJ2047" s="35"/>
      <c r="BK2047" s="35"/>
      <c r="BL2047" s="35"/>
      <c r="BM2047" s="161"/>
      <c r="BN2047" s="161"/>
      <c r="BO2047" s="161"/>
      <c r="BP2047" s="161"/>
      <c r="BQ2047" s="161"/>
      <c r="BR2047" s="161"/>
      <c r="BT2047" s="161"/>
      <c r="BU2047" s="161"/>
    </row>
    <row r="2048" spans="49:73" ht="44.25" customHeight="1" x14ac:dyDescent="0.25">
      <c r="AW2048" s="35"/>
      <c r="AX2048" s="35"/>
      <c r="AY2048" s="35"/>
      <c r="AZ2048" s="35"/>
      <c r="BA2048" s="35"/>
      <c r="BB2048" s="35"/>
      <c r="BC2048" s="35"/>
      <c r="BD2048" s="35"/>
      <c r="BE2048" s="35"/>
      <c r="BF2048" s="35"/>
      <c r="BG2048" s="35"/>
      <c r="BH2048" s="35"/>
      <c r="BI2048" s="35"/>
      <c r="BJ2048" s="35"/>
      <c r="BK2048" s="35"/>
      <c r="BL2048" s="35"/>
      <c r="BM2048" s="161"/>
      <c r="BN2048" s="161"/>
      <c r="BO2048" s="161"/>
      <c r="BP2048" s="161"/>
      <c r="BQ2048" s="161"/>
      <c r="BR2048" s="161"/>
      <c r="BT2048" s="161"/>
      <c r="BU2048" s="161"/>
    </row>
    <row r="2049" spans="49:73" ht="44.25" customHeight="1" x14ac:dyDescent="0.25">
      <c r="AW2049" s="35"/>
      <c r="AX2049" s="35"/>
      <c r="AY2049" s="35"/>
      <c r="AZ2049" s="35"/>
      <c r="BA2049" s="35"/>
      <c r="BB2049" s="35"/>
      <c r="BC2049" s="35"/>
      <c r="BD2049" s="35"/>
      <c r="BE2049" s="35"/>
      <c r="BF2049" s="35"/>
      <c r="BG2049" s="35"/>
      <c r="BH2049" s="35"/>
      <c r="BI2049" s="35"/>
      <c r="BJ2049" s="35"/>
      <c r="BK2049" s="35"/>
      <c r="BL2049" s="35"/>
      <c r="BM2049" s="161"/>
      <c r="BN2049" s="161"/>
      <c r="BO2049" s="161"/>
      <c r="BP2049" s="161"/>
      <c r="BQ2049" s="161"/>
      <c r="BR2049" s="161"/>
      <c r="BT2049" s="161"/>
      <c r="BU2049" s="161"/>
    </row>
    <row r="2050" spans="49:73" ht="44.25" customHeight="1" x14ac:dyDescent="0.25">
      <c r="AW2050" s="35"/>
      <c r="AX2050" s="35"/>
      <c r="AY2050" s="35"/>
      <c r="AZ2050" s="35"/>
      <c r="BA2050" s="35"/>
      <c r="BB2050" s="35"/>
      <c r="BC2050" s="35"/>
      <c r="BD2050" s="35"/>
      <c r="BE2050" s="35"/>
      <c r="BF2050" s="35"/>
      <c r="BG2050" s="35"/>
      <c r="BH2050" s="35"/>
      <c r="BI2050" s="35"/>
      <c r="BJ2050" s="35"/>
      <c r="BK2050" s="35"/>
      <c r="BL2050" s="35"/>
      <c r="BM2050" s="161"/>
      <c r="BN2050" s="161"/>
      <c r="BO2050" s="161"/>
      <c r="BP2050" s="161"/>
      <c r="BQ2050" s="161"/>
      <c r="BR2050" s="161"/>
      <c r="BT2050" s="161"/>
      <c r="BU2050" s="161"/>
    </row>
    <row r="2051" spans="49:73" ht="44.25" customHeight="1" x14ac:dyDescent="0.25">
      <c r="AW2051" s="35"/>
      <c r="AX2051" s="35"/>
      <c r="AY2051" s="35"/>
      <c r="AZ2051" s="35"/>
      <c r="BA2051" s="35"/>
      <c r="BB2051" s="35"/>
      <c r="BC2051" s="35"/>
      <c r="BD2051" s="35"/>
      <c r="BE2051" s="35"/>
      <c r="BF2051" s="35"/>
      <c r="BG2051" s="35"/>
      <c r="BH2051" s="35"/>
      <c r="BI2051" s="35"/>
      <c r="BJ2051" s="35"/>
      <c r="BK2051" s="35"/>
      <c r="BL2051" s="35"/>
      <c r="BM2051" s="161"/>
      <c r="BN2051" s="161"/>
      <c r="BO2051" s="161"/>
      <c r="BP2051" s="161"/>
      <c r="BQ2051" s="161"/>
      <c r="BR2051" s="161"/>
      <c r="BT2051" s="161"/>
      <c r="BU2051" s="161"/>
    </row>
    <row r="2052" spans="49:73" ht="44.25" customHeight="1" x14ac:dyDescent="0.25">
      <c r="AW2052" s="35"/>
      <c r="AX2052" s="35"/>
      <c r="AY2052" s="35"/>
      <c r="AZ2052" s="35"/>
      <c r="BA2052" s="35"/>
      <c r="BB2052" s="35"/>
      <c r="BC2052" s="35"/>
      <c r="BD2052" s="35"/>
      <c r="BE2052" s="35"/>
      <c r="BF2052" s="35"/>
      <c r="BG2052" s="35"/>
      <c r="BH2052" s="35"/>
      <c r="BI2052" s="35"/>
      <c r="BJ2052" s="35"/>
      <c r="BK2052" s="35"/>
      <c r="BL2052" s="35"/>
      <c r="BM2052" s="161"/>
      <c r="BN2052" s="161"/>
      <c r="BO2052" s="161"/>
      <c r="BP2052" s="161"/>
      <c r="BQ2052" s="161"/>
      <c r="BR2052" s="161"/>
      <c r="BT2052" s="161"/>
      <c r="BU2052" s="161"/>
    </row>
    <row r="2053" spans="49:73" ht="44.25" customHeight="1" x14ac:dyDescent="0.25">
      <c r="AW2053" s="35"/>
      <c r="AX2053" s="35"/>
      <c r="AY2053" s="35"/>
      <c r="AZ2053" s="35"/>
      <c r="BA2053" s="35"/>
      <c r="BB2053" s="35"/>
      <c r="BC2053" s="35"/>
      <c r="BD2053" s="35"/>
      <c r="BE2053" s="35"/>
      <c r="BF2053" s="35"/>
      <c r="BG2053" s="35"/>
      <c r="BH2053" s="35"/>
      <c r="BI2053" s="35"/>
      <c r="BJ2053" s="35"/>
      <c r="BK2053" s="35"/>
      <c r="BL2053" s="35"/>
      <c r="BM2053" s="161"/>
      <c r="BN2053" s="161"/>
      <c r="BO2053" s="161"/>
      <c r="BP2053" s="161"/>
      <c r="BQ2053" s="161"/>
      <c r="BR2053" s="161"/>
      <c r="BT2053" s="161"/>
      <c r="BU2053" s="161"/>
    </row>
    <row r="2054" spans="49:73" ht="44.25" customHeight="1" x14ac:dyDescent="0.25">
      <c r="AW2054" s="35"/>
      <c r="AX2054" s="35"/>
      <c r="AY2054" s="35"/>
      <c r="AZ2054" s="35"/>
      <c r="BA2054" s="35"/>
      <c r="BB2054" s="35"/>
      <c r="BC2054" s="35"/>
      <c r="BD2054" s="35"/>
      <c r="BE2054" s="35"/>
      <c r="BF2054" s="35"/>
      <c r="BG2054" s="35"/>
      <c r="BH2054" s="35"/>
      <c r="BI2054" s="35"/>
      <c r="BJ2054" s="35"/>
      <c r="BK2054" s="35"/>
      <c r="BL2054" s="35"/>
      <c r="BM2054" s="161"/>
      <c r="BN2054" s="161"/>
      <c r="BO2054" s="161"/>
      <c r="BP2054" s="161"/>
      <c r="BQ2054" s="161"/>
      <c r="BR2054" s="161"/>
      <c r="BT2054" s="161"/>
      <c r="BU2054" s="161"/>
    </row>
    <row r="2055" spans="49:73" ht="44.25" customHeight="1" x14ac:dyDescent="0.25">
      <c r="AW2055" s="35"/>
      <c r="AX2055" s="35"/>
      <c r="AY2055" s="35"/>
      <c r="AZ2055" s="35"/>
      <c r="BA2055" s="35"/>
      <c r="BB2055" s="35"/>
      <c r="BC2055" s="35"/>
      <c r="BD2055" s="35"/>
      <c r="BE2055" s="35"/>
      <c r="BF2055" s="35"/>
      <c r="BG2055" s="35"/>
      <c r="BH2055" s="35"/>
      <c r="BI2055" s="35"/>
      <c r="BJ2055" s="35"/>
      <c r="BK2055" s="35"/>
      <c r="BL2055" s="35"/>
      <c r="BM2055" s="161"/>
      <c r="BN2055" s="161"/>
      <c r="BO2055" s="161"/>
      <c r="BP2055" s="161"/>
      <c r="BQ2055" s="161"/>
      <c r="BR2055" s="161"/>
      <c r="BT2055" s="161"/>
      <c r="BU2055" s="161"/>
    </row>
    <row r="2056" spans="49:73" ht="44.25" customHeight="1" x14ac:dyDescent="0.25">
      <c r="AW2056" s="35"/>
      <c r="AX2056" s="35"/>
      <c r="AY2056" s="35"/>
      <c r="AZ2056" s="35"/>
      <c r="BA2056" s="35"/>
      <c r="BB2056" s="35"/>
      <c r="BC2056" s="35"/>
      <c r="BD2056" s="35"/>
      <c r="BE2056" s="35"/>
      <c r="BF2056" s="35"/>
      <c r="BG2056" s="35"/>
      <c r="BH2056" s="35"/>
      <c r="BI2056" s="35"/>
      <c r="BJ2056" s="35"/>
      <c r="BK2056" s="35"/>
      <c r="BL2056" s="35"/>
      <c r="BM2056" s="161"/>
      <c r="BN2056" s="161"/>
      <c r="BO2056" s="161"/>
      <c r="BP2056" s="161"/>
      <c r="BQ2056" s="161"/>
      <c r="BR2056" s="161"/>
      <c r="BT2056" s="161"/>
      <c r="BU2056" s="161"/>
    </row>
    <row r="2057" spans="49:73" ht="44.25" customHeight="1" x14ac:dyDescent="0.25">
      <c r="AW2057" s="35"/>
      <c r="AX2057" s="35"/>
      <c r="AY2057" s="35"/>
      <c r="AZ2057" s="35"/>
      <c r="BA2057" s="35"/>
      <c r="BB2057" s="35"/>
      <c r="BC2057" s="35"/>
      <c r="BD2057" s="35"/>
      <c r="BE2057" s="35"/>
      <c r="BF2057" s="35"/>
      <c r="BG2057" s="35"/>
      <c r="BH2057" s="35"/>
      <c r="BI2057" s="35"/>
      <c r="BJ2057" s="35"/>
      <c r="BK2057" s="35"/>
      <c r="BL2057" s="35"/>
      <c r="BM2057" s="161"/>
      <c r="BN2057" s="161"/>
      <c r="BO2057" s="161"/>
      <c r="BP2057" s="161"/>
      <c r="BQ2057" s="161"/>
      <c r="BR2057" s="161"/>
      <c r="BT2057" s="161"/>
      <c r="BU2057" s="161"/>
    </row>
    <row r="2058" spans="49:73" ht="44.25" customHeight="1" x14ac:dyDescent="0.25">
      <c r="AW2058" s="35"/>
      <c r="AX2058" s="35"/>
      <c r="AY2058" s="35"/>
      <c r="AZ2058" s="35"/>
      <c r="BA2058" s="35"/>
      <c r="BB2058" s="35"/>
      <c r="BC2058" s="35"/>
      <c r="BD2058" s="35"/>
      <c r="BE2058" s="35"/>
      <c r="BF2058" s="35"/>
      <c r="BG2058" s="35"/>
      <c r="BH2058" s="35"/>
      <c r="BI2058" s="35"/>
      <c r="BJ2058" s="35"/>
      <c r="BK2058" s="35"/>
      <c r="BL2058" s="35"/>
      <c r="BM2058" s="161"/>
      <c r="BN2058" s="161"/>
      <c r="BO2058" s="161"/>
      <c r="BP2058" s="161"/>
      <c r="BQ2058" s="161"/>
      <c r="BR2058" s="161"/>
      <c r="BT2058" s="161"/>
      <c r="BU2058" s="161"/>
    </row>
    <row r="2059" spans="49:73" ht="44.25" customHeight="1" x14ac:dyDescent="0.25">
      <c r="AW2059" s="35"/>
      <c r="AX2059" s="35"/>
      <c r="AY2059" s="35"/>
      <c r="AZ2059" s="35"/>
      <c r="BA2059" s="35"/>
      <c r="BB2059" s="35"/>
      <c r="BC2059" s="35"/>
      <c r="BD2059" s="35"/>
      <c r="BE2059" s="35"/>
      <c r="BF2059" s="35"/>
      <c r="BG2059" s="35"/>
      <c r="BH2059" s="35"/>
      <c r="BI2059" s="35"/>
      <c r="BJ2059" s="35"/>
      <c r="BK2059" s="35"/>
      <c r="BL2059" s="35"/>
      <c r="BM2059" s="161"/>
      <c r="BN2059" s="161"/>
      <c r="BO2059" s="161"/>
      <c r="BP2059" s="161"/>
      <c r="BQ2059" s="161"/>
      <c r="BR2059" s="161"/>
      <c r="BT2059" s="161"/>
      <c r="BU2059" s="161"/>
    </row>
    <row r="2060" spans="49:73" ht="44.25" customHeight="1" x14ac:dyDescent="0.25">
      <c r="AW2060" s="35"/>
      <c r="AX2060" s="35"/>
      <c r="AY2060" s="35"/>
      <c r="AZ2060" s="35"/>
      <c r="BA2060" s="35"/>
      <c r="BB2060" s="35"/>
      <c r="BC2060" s="35"/>
      <c r="BD2060" s="35"/>
      <c r="BE2060" s="35"/>
      <c r="BF2060" s="35"/>
      <c r="BG2060" s="35"/>
      <c r="BH2060" s="35"/>
      <c r="BI2060" s="35"/>
      <c r="BJ2060" s="35"/>
      <c r="BK2060" s="35"/>
      <c r="BL2060" s="35"/>
      <c r="BM2060" s="161"/>
      <c r="BN2060" s="161"/>
      <c r="BO2060" s="161"/>
      <c r="BP2060" s="161"/>
      <c r="BQ2060" s="161"/>
      <c r="BR2060" s="161"/>
      <c r="BT2060" s="161"/>
      <c r="BU2060" s="161"/>
    </row>
    <row r="2061" spans="49:73" ht="44.25" customHeight="1" x14ac:dyDescent="0.25">
      <c r="AW2061" s="35"/>
      <c r="AX2061" s="35"/>
      <c r="AY2061" s="35"/>
      <c r="AZ2061" s="35"/>
      <c r="BA2061" s="35"/>
      <c r="BB2061" s="35"/>
      <c r="BC2061" s="35"/>
      <c r="BD2061" s="35"/>
      <c r="BE2061" s="35"/>
      <c r="BF2061" s="35"/>
      <c r="BG2061" s="35"/>
      <c r="BH2061" s="35"/>
      <c r="BI2061" s="35"/>
      <c r="BJ2061" s="35"/>
      <c r="BK2061" s="35"/>
      <c r="BL2061" s="35"/>
      <c r="BM2061" s="161"/>
      <c r="BN2061" s="161"/>
      <c r="BO2061" s="161"/>
      <c r="BP2061" s="161"/>
      <c r="BQ2061" s="161"/>
      <c r="BR2061" s="161"/>
      <c r="BT2061" s="161"/>
      <c r="BU2061" s="161"/>
    </row>
    <row r="2062" spans="49:73" ht="44.25" customHeight="1" x14ac:dyDescent="0.25">
      <c r="AW2062" s="35"/>
      <c r="AX2062" s="35"/>
      <c r="AY2062" s="35"/>
      <c r="AZ2062" s="35"/>
      <c r="BA2062" s="35"/>
      <c r="BB2062" s="35"/>
      <c r="BC2062" s="35"/>
      <c r="BD2062" s="35"/>
      <c r="BE2062" s="35"/>
      <c r="BF2062" s="35"/>
      <c r="BG2062" s="35"/>
      <c r="BH2062" s="35"/>
      <c r="BI2062" s="35"/>
      <c r="BJ2062" s="35"/>
      <c r="BK2062" s="35"/>
      <c r="BL2062" s="35"/>
      <c r="BM2062" s="161"/>
      <c r="BN2062" s="161"/>
      <c r="BO2062" s="161"/>
      <c r="BP2062" s="161"/>
      <c r="BQ2062" s="161"/>
      <c r="BR2062" s="161"/>
      <c r="BT2062" s="161"/>
      <c r="BU2062" s="161"/>
    </row>
    <row r="2063" spans="49:73" ht="44.25" customHeight="1" x14ac:dyDescent="0.25">
      <c r="AW2063" s="35"/>
      <c r="AX2063" s="35"/>
      <c r="AY2063" s="35"/>
      <c r="AZ2063" s="35"/>
      <c r="BA2063" s="35"/>
      <c r="BB2063" s="35"/>
      <c r="BC2063" s="35"/>
      <c r="BD2063" s="35"/>
      <c r="BE2063" s="35"/>
      <c r="BF2063" s="35"/>
      <c r="BG2063" s="35"/>
      <c r="BH2063" s="35"/>
      <c r="BI2063" s="35"/>
      <c r="BJ2063" s="35"/>
      <c r="BK2063" s="35"/>
      <c r="BL2063" s="35"/>
      <c r="BM2063" s="161"/>
      <c r="BN2063" s="161"/>
      <c r="BO2063" s="161"/>
      <c r="BP2063" s="161"/>
      <c r="BQ2063" s="161"/>
      <c r="BR2063" s="161"/>
      <c r="BT2063" s="161"/>
      <c r="BU2063" s="161"/>
    </row>
    <row r="2064" spans="49:73" ht="44.25" customHeight="1" x14ac:dyDescent="0.25">
      <c r="AW2064" s="35"/>
      <c r="AX2064" s="35"/>
      <c r="AY2064" s="35"/>
      <c r="AZ2064" s="35"/>
      <c r="BA2064" s="35"/>
      <c r="BB2064" s="35"/>
      <c r="BC2064" s="35"/>
      <c r="BD2064" s="35"/>
      <c r="BE2064" s="35"/>
      <c r="BF2064" s="35"/>
      <c r="BG2064" s="35"/>
      <c r="BH2064" s="35"/>
      <c r="BI2064" s="35"/>
      <c r="BJ2064" s="35"/>
      <c r="BK2064" s="35"/>
      <c r="BL2064" s="35"/>
      <c r="BM2064" s="161"/>
      <c r="BN2064" s="161"/>
      <c r="BO2064" s="161"/>
      <c r="BP2064" s="161"/>
      <c r="BQ2064" s="161"/>
      <c r="BR2064" s="161"/>
      <c r="BT2064" s="161"/>
      <c r="BU2064" s="161"/>
    </row>
    <row r="2065" spans="49:73" ht="44.25" customHeight="1" x14ac:dyDescent="0.25">
      <c r="AW2065" s="35"/>
      <c r="AX2065" s="35"/>
      <c r="AY2065" s="35"/>
      <c r="AZ2065" s="35"/>
      <c r="BA2065" s="35"/>
      <c r="BB2065" s="35"/>
      <c r="BC2065" s="35"/>
      <c r="BD2065" s="35"/>
      <c r="BE2065" s="35"/>
      <c r="BF2065" s="35"/>
      <c r="BG2065" s="35"/>
      <c r="BH2065" s="35"/>
      <c r="BI2065" s="35"/>
      <c r="BJ2065" s="35"/>
      <c r="BK2065" s="35"/>
      <c r="BL2065" s="35"/>
      <c r="BM2065" s="161"/>
      <c r="BN2065" s="161"/>
      <c r="BO2065" s="161"/>
      <c r="BP2065" s="161"/>
      <c r="BQ2065" s="161"/>
      <c r="BR2065" s="161"/>
      <c r="BT2065" s="161"/>
      <c r="BU2065" s="161"/>
    </row>
    <row r="2066" spans="49:73" ht="44.25" customHeight="1" x14ac:dyDescent="0.25">
      <c r="AW2066" s="35"/>
      <c r="AX2066" s="35"/>
      <c r="AY2066" s="35"/>
      <c r="AZ2066" s="35"/>
      <c r="BA2066" s="35"/>
      <c r="BB2066" s="35"/>
      <c r="BC2066" s="35"/>
      <c r="BD2066" s="35"/>
      <c r="BE2066" s="35"/>
      <c r="BF2066" s="35"/>
      <c r="BG2066" s="35"/>
      <c r="BH2066" s="35"/>
      <c r="BI2066" s="35"/>
      <c r="BJ2066" s="35"/>
      <c r="BK2066" s="35"/>
      <c r="BL2066" s="35"/>
      <c r="BM2066" s="161"/>
      <c r="BN2066" s="161"/>
      <c r="BO2066" s="161"/>
      <c r="BP2066" s="161"/>
      <c r="BQ2066" s="161"/>
      <c r="BR2066" s="161"/>
      <c r="BT2066" s="161"/>
      <c r="BU2066" s="161"/>
    </row>
    <row r="2067" spans="49:73" ht="44.25" customHeight="1" x14ac:dyDescent="0.25">
      <c r="AW2067" s="35"/>
      <c r="AX2067" s="35"/>
      <c r="AY2067" s="35"/>
      <c r="AZ2067" s="35"/>
      <c r="BA2067" s="35"/>
      <c r="BB2067" s="35"/>
      <c r="BC2067" s="35"/>
      <c r="BD2067" s="35"/>
      <c r="BE2067" s="35"/>
      <c r="BF2067" s="35"/>
      <c r="BG2067" s="35"/>
      <c r="BH2067" s="35"/>
      <c r="BI2067" s="35"/>
      <c r="BJ2067" s="35"/>
      <c r="BK2067" s="35"/>
      <c r="BL2067" s="35"/>
      <c r="BM2067" s="161"/>
      <c r="BN2067" s="161"/>
      <c r="BO2067" s="161"/>
      <c r="BP2067" s="161"/>
      <c r="BQ2067" s="161"/>
      <c r="BR2067" s="161"/>
      <c r="BT2067" s="161"/>
      <c r="BU2067" s="161"/>
    </row>
    <row r="2068" spans="49:73" ht="44.25" customHeight="1" x14ac:dyDescent="0.25">
      <c r="AW2068" s="35"/>
      <c r="AX2068" s="35"/>
      <c r="AY2068" s="35"/>
      <c r="AZ2068" s="35"/>
      <c r="BA2068" s="35"/>
      <c r="BB2068" s="35"/>
      <c r="BC2068" s="35"/>
      <c r="BD2068" s="35"/>
      <c r="BE2068" s="35"/>
      <c r="BF2068" s="35"/>
      <c r="BG2068" s="35"/>
      <c r="BH2068" s="35"/>
      <c r="BI2068" s="35"/>
      <c r="BJ2068" s="35"/>
      <c r="BK2068" s="35"/>
      <c r="BL2068" s="35"/>
      <c r="BM2068" s="161"/>
      <c r="BN2068" s="161"/>
      <c r="BO2068" s="161"/>
      <c r="BP2068" s="161"/>
      <c r="BQ2068" s="161"/>
      <c r="BR2068" s="161"/>
      <c r="BT2068" s="161"/>
      <c r="BU2068" s="161"/>
    </row>
    <row r="2069" spans="49:73" ht="44.25" customHeight="1" x14ac:dyDescent="0.25">
      <c r="AW2069" s="35"/>
      <c r="AX2069" s="35"/>
      <c r="AY2069" s="35"/>
      <c r="AZ2069" s="35"/>
      <c r="BA2069" s="35"/>
      <c r="BB2069" s="35"/>
      <c r="BC2069" s="35"/>
      <c r="BD2069" s="35"/>
      <c r="BE2069" s="35"/>
      <c r="BF2069" s="35"/>
      <c r="BG2069" s="35"/>
      <c r="BH2069" s="35"/>
      <c r="BI2069" s="35"/>
      <c r="BJ2069" s="35"/>
      <c r="BK2069" s="35"/>
      <c r="BL2069" s="35"/>
      <c r="BM2069" s="161"/>
      <c r="BN2069" s="161"/>
      <c r="BO2069" s="161"/>
      <c r="BP2069" s="161"/>
      <c r="BQ2069" s="161"/>
      <c r="BR2069" s="161"/>
      <c r="BT2069" s="161"/>
      <c r="BU2069" s="161"/>
    </row>
    <row r="2070" spans="49:73" ht="44.25" customHeight="1" x14ac:dyDescent="0.25">
      <c r="AW2070" s="35"/>
      <c r="AX2070" s="35"/>
      <c r="AY2070" s="35"/>
      <c r="AZ2070" s="35"/>
      <c r="BA2070" s="35"/>
      <c r="BB2070" s="35"/>
      <c r="BC2070" s="35"/>
      <c r="BD2070" s="35"/>
      <c r="BE2070" s="35"/>
      <c r="BF2070" s="35"/>
      <c r="BG2070" s="35"/>
      <c r="BH2070" s="35"/>
      <c r="BI2070" s="35"/>
      <c r="BJ2070" s="35"/>
      <c r="BK2070" s="35"/>
      <c r="BL2070" s="35"/>
      <c r="BM2070" s="161"/>
      <c r="BN2070" s="161"/>
      <c r="BO2070" s="161"/>
      <c r="BP2070" s="161"/>
      <c r="BQ2070" s="161"/>
      <c r="BR2070" s="161"/>
      <c r="BT2070" s="161"/>
      <c r="BU2070" s="161"/>
    </row>
    <row r="2071" spans="49:73" ht="44.25" customHeight="1" x14ac:dyDescent="0.25">
      <c r="AW2071" s="35"/>
      <c r="AX2071" s="35"/>
      <c r="AY2071" s="35"/>
      <c r="AZ2071" s="35"/>
      <c r="BA2071" s="35"/>
      <c r="BB2071" s="35"/>
      <c r="BC2071" s="35"/>
      <c r="BD2071" s="35"/>
      <c r="BE2071" s="35"/>
      <c r="BF2071" s="35"/>
      <c r="BG2071" s="35"/>
      <c r="BH2071" s="35"/>
      <c r="BI2071" s="35"/>
      <c r="BJ2071" s="35"/>
      <c r="BK2071" s="35"/>
      <c r="BL2071" s="35"/>
      <c r="BM2071" s="161"/>
      <c r="BN2071" s="161"/>
      <c r="BO2071" s="161"/>
      <c r="BP2071" s="161"/>
      <c r="BQ2071" s="161"/>
      <c r="BR2071" s="161"/>
      <c r="BT2071" s="161"/>
      <c r="BU2071" s="161"/>
    </row>
    <row r="2072" spans="49:73" ht="44.25" customHeight="1" x14ac:dyDescent="0.25">
      <c r="AW2072" s="35"/>
      <c r="AX2072" s="35"/>
      <c r="AY2072" s="35"/>
      <c r="AZ2072" s="35"/>
      <c r="BA2072" s="35"/>
      <c r="BB2072" s="35"/>
      <c r="BC2072" s="35"/>
      <c r="BD2072" s="35"/>
      <c r="BE2072" s="35"/>
      <c r="BF2072" s="35"/>
      <c r="BG2072" s="35"/>
      <c r="BH2072" s="35"/>
      <c r="BI2072" s="35"/>
      <c r="BJ2072" s="35"/>
      <c r="BK2072" s="35"/>
      <c r="BL2072" s="35"/>
      <c r="BM2072" s="161"/>
      <c r="BN2072" s="161"/>
      <c r="BO2072" s="161"/>
      <c r="BP2072" s="161"/>
      <c r="BQ2072" s="161"/>
      <c r="BR2072" s="161"/>
      <c r="BT2072" s="161"/>
      <c r="BU2072" s="161"/>
    </row>
    <row r="2073" spans="49:73" ht="44.25" customHeight="1" x14ac:dyDescent="0.25">
      <c r="AW2073" s="35"/>
      <c r="AX2073" s="35"/>
      <c r="AY2073" s="35"/>
      <c r="AZ2073" s="35"/>
      <c r="BA2073" s="35"/>
      <c r="BB2073" s="35"/>
      <c r="BC2073" s="35"/>
      <c r="BD2073" s="35"/>
      <c r="BE2073" s="35"/>
      <c r="BF2073" s="35"/>
      <c r="BG2073" s="35"/>
      <c r="BH2073" s="35"/>
      <c r="BI2073" s="35"/>
      <c r="BJ2073" s="35"/>
      <c r="BK2073" s="35"/>
      <c r="BL2073" s="35"/>
      <c r="BM2073" s="161"/>
      <c r="BN2073" s="161"/>
      <c r="BO2073" s="161"/>
      <c r="BP2073" s="161"/>
      <c r="BQ2073" s="161"/>
      <c r="BR2073" s="161"/>
      <c r="BT2073" s="161"/>
      <c r="BU2073" s="161"/>
    </row>
    <row r="2074" spans="49:73" ht="44.25" customHeight="1" x14ac:dyDescent="0.25">
      <c r="AW2074" s="35"/>
      <c r="AX2074" s="35"/>
      <c r="AY2074" s="35"/>
      <c r="AZ2074" s="35"/>
      <c r="BA2074" s="35"/>
      <c r="BB2074" s="35"/>
      <c r="BC2074" s="35"/>
      <c r="BD2074" s="35"/>
      <c r="BE2074" s="35"/>
      <c r="BF2074" s="35"/>
      <c r="BG2074" s="35"/>
      <c r="BH2074" s="35"/>
      <c r="BI2074" s="35"/>
      <c r="BJ2074" s="35"/>
      <c r="BK2074" s="35"/>
      <c r="BL2074" s="35"/>
      <c r="BM2074" s="161"/>
      <c r="BN2074" s="161"/>
      <c r="BO2074" s="161"/>
      <c r="BP2074" s="161"/>
      <c r="BQ2074" s="161"/>
      <c r="BR2074" s="161"/>
      <c r="BT2074" s="161"/>
      <c r="BU2074" s="161"/>
    </row>
    <row r="2075" spans="49:73" ht="44.25" customHeight="1" x14ac:dyDescent="0.25">
      <c r="AW2075" s="35"/>
      <c r="AX2075" s="35"/>
      <c r="AY2075" s="35"/>
      <c r="AZ2075" s="35"/>
      <c r="BA2075" s="35"/>
      <c r="BB2075" s="35"/>
      <c r="BC2075" s="35"/>
      <c r="BD2075" s="35"/>
      <c r="BE2075" s="35"/>
      <c r="BF2075" s="35"/>
      <c r="BG2075" s="35"/>
      <c r="BH2075" s="35"/>
      <c r="BI2075" s="35"/>
      <c r="BJ2075" s="35"/>
      <c r="BK2075" s="35"/>
      <c r="BL2075" s="35"/>
      <c r="BM2075" s="161"/>
      <c r="BN2075" s="161"/>
      <c r="BO2075" s="161"/>
      <c r="BP2075" s="161"/>
      <c r="BQ2075" s="161"/>
      <c r="BR2075" s="161"/>
      <c r="BT2075" s="161"/>
      <c r="BU2075" s="161"/>
    </row>
    <row r="2076" spans="49:73" ht="44.25" customHeight="1" x14ac:dyDescent="0.25">
      <c r="AW2076" s="35"/>
      <c r="AX2076" s="35"/>
      <c r="AY2076" s="35"/>
      <c r="AZ2076" s="35"/>
      <c r="BA2076" s="35"/>
      <c r="BB2076" s="35"/>
      <c r="BC2076" s="35"/>
      <c r="BD2076" s="35"/>
      <c r="BE2076" s="35"/>
      <c r="BF2076" s="35"/>
      <c r="BG2076" s="35"/>
      <c r="BH2076" s="35"/>
      <c r="BI2076" s="35"/>
      <c r="BJ2076" s="35"/>
      <c r="BK2076" s="35"/>
      <c r="BL2076" s="35"/>
      <c r="BM2076" s="161"/>
      <c r="BN2076" s="161"/>
      <c r="BO2076" s="161"/>
      <c r="BP2076" s="161"/>
      <c r="BQ2076" s="161"/>
      <c r="BR2076" s="161"/>
      <c r="BT2076" s="161"/>
      <c r="BU2076" s="161"/>
    </row>
    <row r="2077" spans="49:73" ht="44.25" customHeight="1" x14ac:dyDescent="0.25">
      <c r="AW2077" s="35"/>
      <c r="AX2077" s="35"/>
      <c r="AY2077" s="35"/>
      <c r="AZ2077" s="35"/>
      <c r="BA2077" s="35"/>
      <c r="BB2077" s="35"/>
      <c r="BC2077" s="35"/>
      <c r="BD2077" s="35"/>
      <c r="BE2077" s="35"/>
      <c r="BF2077" s="35"/>
      <c r="BG2077" s="35"/>
      <c r="BH2077" s="35"/>
      <c r="BI2077" s="35"/>
      <c r="BJ2077" s="35"/>
      <c r="BK2077" s="35"/>
      <c r="BL2077" s="35"/>
      <c r="BM2077" s="161"/>
      <c r="BN2077" s="161"/>
      <c r="BO2077" s="161"/>
      <c r="BP2077" s="161"/>
      <c r="BQ2077" s="161"/>
      <c r="BR2077" s="161"/>
      <c r="BT2077" s="161"/>
      <c r="BU2077" s="161"/>
    </row>
    <row r="2078" spans="49:73" ht="44.25" customHeight="1" x14ac:dyDescent="0.25">
      <c r="AW2078" s="35"/>
      <c r="AX2078" s="35"/>
      <c r="AY2078" s="35"/>
      <c r="AZ2078" s="35"/>
      <c r="BA2078" s="35"/>
      <c r="BB2078" s="35"/>
      <c r="BC2078" s="35"/>
      <c r="BD2078" s="35"/>
      <c r="BE2078" s="35"/>
      <c r="BF2078" s="35"/>
      <c r="BG2078" s="35"/>
      <c r="BH2078" s="35"/>
      <c r="BI2078" s="35"/>
      <c r="BJ2078" s="35"/>
      <c r="BK2078" s="35"/>
      <c r="BL2078" s="35"/>
      <c r="BM2078" s="161"/>
      <c r="BN2078" s="161"/>
      <c r="BO2078" s="161"/>
      <c r="BP2078" s="161"/>
      <c r="BQ2078" s="161"/>
      <c r="BR2078" s="161"/>
      <c r="BT2078" s="161"/>
      <c r="BU2078" s="161"/>
    </row>
    <row r="2079" spans="49:73" ht="44.25" customHeight="1" x14ac:dyDescent="0.25">
      <c r="AW2079" s="35"/>
      <c r="AX2079" s="35"/>
      <c r="AY2079" s="35"/>
      <c r="AZ2079" s="35"/>
      <c r="BA2079" s="35"/>
      <c r="BB2079" s="35"/>
      <c r="BC2079" s="35"/>
      <c r="BD2079" s="35"/>
      <c r="BE2079" s="35"/>
      <c r="BF2079" s="35"/>
      <c r="BG2079" s="35"/>
      <c r="BH2079" s="35"/>
      <c r="BI2079" s="35"/>
      <c r="BJ2079" s="35"/>
      <c r="BK2079" s="35"/>
      <c r="BL2079" s="35"/>
      <c r="BM2079" s="161"/>
      <c r="BN2079" s="161"/>
      <c r="BO2079" s="161"/>
      <c r="BP2079" s="161"/>
      <c r="BQ2079" s="161"/>
      <c r="BR2079" s="161"/>
      <c r="BT2079" s="161"/>
      <c r="BU2079" s="161"/>
    </row>
    <row r="2080" spans="49:73" ht="44.25" customHeight="1" x14ac:dyDescent="0.25">
      <c r="AW2080" s="35"/>
      <c r="AX2080" s="35"/>
      <c r="AY2080" s="35"/>
      <c r="AZ2080" s="35"/>
      <c r="BA2080" s="35"/>
      <c r="BB2080" s="35"/>
      <c r="BC2080" s="35"/>
      <c r="BD2080" s="35"/>
      <c r="BE2080" s="35"/>
      <c r="BF2080" s="35"/>
      <c r="BG2080" s="35"/>
      <c r="BH2080" s="35"/>
      <c r="BI2080" s="35"/>
      <c r="BJ2080" s="35"/>
      <c r="BK2080" s="35"/>
      <c r="BL2080" s="35"/>
      <c r="BM2080" s="161"/>
      <c r="BN2080" s="161"/>
      <c r="BO2080" s="161"/>
      <c r="BP2080" s="161"/>
      <c r="BQ2080" s="161"/>
      <c r="BR2080" s="161"/>
      <c r="BT2080" s="161"/>
      <c r="BU2080" s="161"/>
    </row>
    <row r="2081" spans="49:73" ht="44.25" customHeight="1" x14ac:dyDescent="0.25">
      <c r="AW2081" s="35"/>
      <c r="AX2081" s="35"/>
      <c r="AY2081" s="35"/>
      <c r="AZ2081" s="35"/>
      <c r="BA2081" s="35"/>
      <c r="BB2081" s="35"/>
      <c r="BC2081" s="35"/>
      <c r="BD2081" s="35"/>
      <c r="BE2081" s="35"/>
      <c r="BF2081" s="35"/>
      <c r="BG2081" s="35"/>
      <c r="BH2081" s="35"/>
      <c r="BI2081" s="35"/>
      <c r="BJ2081" s="35"/>
      <c r="BK2081" s="35"/>
      <c r="BL2081" s="35"/>
      <c r="BM2081" s="161"/>
      <c r="BN2081" s="161"/>
      <c r="BO2081" s="161"/>
      <c r="BP2081" s="161"/>
      <c r="BQ2081" s="161"/>
      <c r="BR2081" s="161"/>
      <c r="BT2081" s="161"/>
      <c r="BU2081" s="161"/>
    </row>
    <row r="2082" spans="49:73" ht="44.25" customHeight="1" x14ac:dyDescent="0.25">
      <c r="AW2082" s="35"/>
      <c r="AX2082" s="35"/>
      <c r="AY2082" s="35"/>
      <c r="AZ2082" s="35"/>
      <c r="BA2082" s="35"/>
      <c r="BB2082" s="35"/>
      <c r="BC2082" s="35"/>
      <c r="BD2082" s="35"/>
      <c r="BE2082" s="35"/>
      <c r="BF2082" s="35"/>
      <c r="BG2082" s="35"/>
      <c r="BH2082" s="35"/>
      <c r="BI2082" s="35"/>
      <c r="BJ2082" s="35"/>
      <c r="BK2082" s="35"/>
      <c r="BL2082" s="35"/>
      <c r="BM2082" s="161"/>
      <c r="BN2082" s="161"/>
      <c r="BO2082" s="161"/>
      <c r="BP2082" s="161"/>
      <c r="BQ2082" s="161"/>
      <c r="BR2082" s="161"/>
      <c r="BT2082" s="161"/>
      <c r="BU2082" s="161"/>
    </row>
    <row r="2083" spans="49:73" ht="44.25" customHeight="1" x14ac:dyDescent="0.25">
      <c r="AW2083" s="35"/>
      <c r="AX2083" s="35"/>
      <c r="AY2083" s="35"/>
      <c r="AZ2083" s="35"/>
      <c r="BA2083" s="35"/>
      <c r="BB2083" s="35"/>
      <c r="BC2083" s="35"/>
      <c r="BD2083" s="35"/>
      <c r="BE2083" s="35"/>
      <c r="BF2083" s="35"/>
      <c r="BG2083" s="35"/>
      <c r="BH2083" s="35"/>
      <c r="BI2083" s="35"/>
      <c r="BJ2083" s="35"/>
      <c r="BK2083" s="35"/>
      <c r="BL2083" s="35"/>
      <c r="BM2083" s="161"/>
      <c r="BN2083" s="161"/>
      <c r="BO2083" s="161"/>
      <c r="BP2083" s="161"/>
      <c r="BQ2083" s="161"/>
      <c r="BR2083" s="161"/>
      <c r="BT2083" s="161"/>
      <c r="BU2083" s="161"/>
    </row>
    <row r="2084" spans="49:73" ht="44.25" customHeight="1" x14ac:dyDescent="0.25">
      <c r="AW2084" s="35"/>
      <c r="AX2084" s="35"/>
      <c r="AY2084" s="35"/>
      <c r="AZ2084" s="35"/>
      <c r="BA2084" s="35"/>
      <c r="BB2084" s="35"/>
      <c r="BC2084" s="35"/>
      <c r="BD2084" s="35"/>
      <c r="BE2084" s="35"/>
      <c r="BF2084" s="35"/>
      <c r="BG2084" s="35"/>
      <c r="BH2084" s="35"/>
      <c r="BI2084" s="35"/>
      <c r="BJ2084" s="35"/>
      <c r="BK2084" s="35"/>
      <c r="BL2084" s="35"/>
      <c r="BM2084" s="161"/>
      <c r="BN2084" s="161"/>
      <c r="BO2084" s="161"/>
      <c r="BP2084" s="161"/>
      <c r="BQ2084" s="161"/>
      <c r="BR2084" s="161"/>
      <c r="BT2084" s="161"/>
      <c r="BU2084" s="161"/>
    </row>
    <row r="2085" spans="49:73" ht="44.25" customHeight="1" x14ac:dyDescent="0.25">
      <c r="AW2085" s="35"/>
      <c r="AX2085" s="35"/>
      <c r="AY2085" s="35"/>
      <c r="AZ2085" s="35"/>
      <c r="BA2085" s="35"/>
      <c r="BB2085" s="35"/>
      <c r="BC2085" s="35"/>
      <c r="BD2085" s="35"/>
      <c r="BE2085" s="35"/>
      <c r="BF2085" s="35"/>
      <c r="BG2085" s="35"/>
      <c r="BH2085" s="35"/>
      <c r="BI2085" s="35"/>
      <c r="BJ2085" s="35"/>
      <c r="BK2085" s="35"/>
      <c r="BL2085" s="35"/>
      <c r="BM2085" s="161"/>
      <c r="BN2085" s="161"/>
      <c r="BO2085" s="161"/>
      <c r="BP2085" s="161"/>
      <c r="BQ2085" s="161"/>
      <c r="BR2085" s="161"/>
      <c r="BT2085" s="161"/>
      <c r="BU2085" s="161"/>
    </row>
    <row r="2086" spans="49:73" ht="44.25" customHeight="1" x14ac:dyDescent="0.25">
      <c r="AW2086" s="35"/>
      <c r="AX2086" s="35"/>
      <c r="AY2086" s="35"/>
      <c r="AZ2086" s="35"/>
      <c r="BA2086" s="35"/>
      <c r="BB2086" s="35"/>
      <c r="BC2086" s="35"/>
      <c r="BD2086" s="35"/>
      <c r="BE2086" s="35"/>
      <c r="BF2086" s="35"/>
      <c r="BG2086" s="35"/>
      <c r="BH2086" s="35"/>
      <c r="BI2086" s="35"/>
      <c r="BJ2086" s="35"/>
      <c r="BK2086" s="35"/>
      <c r="BL2086" s="35"/>
      <c r="BM2086" s="161"/>
      <c r="BN2086" s="161"/>
      <c r="BO2086" s="161"/>
      <c r="BP2086" s="161"/>
      <c r="BQ2086" s="161"/>
      <c r="BR2086" s="161"/>
      <c r="BT2086" s="161"/>
      <c r="BU2086" s="161"/>
    </row>
    <row r="2087" spans="49:73" ht="44.25" customHeight="1" x14ac:dyDescent="0.25">
      <c r="AW2087" s="35"/>
      <c r="AX2087" s="35"/>
      <c r="AY2087" s="35"/>
      <c r="AZ2087" s="35"/>
      <c r="BA2087" s="35"/>
      <c r="BB2087" s="35"/>
      <c r="BC2087" s="35"/>
      <c r="BD2087" s="35"/>
      <c r="BE2087" s="35"/>
      <c r="BF2087" s="35"/>
      <c r="BG2087" s="35"/>
      <c r="BH2087" s="35"/>
      <c r="BI2087" s="35"/>
      <c r="BJ2087" s="35"/>
      <c r="BK2087" s="35"/>
      <c r="BL2087" s="35"/>
      <c r="BM2087" s="161"/>
      <c r="BN2087" s="161"/>
      <c r="BO2087" s="161"/>
      <c r="BP2087" s="161"/>
      <c r="BQ2087" s="161"/>
      <c r="BR2087" s="161"/>
      <c r="BT2087" s="161"/>
      <c r="BU2087" s="161"/>
    </row>
    <row r="2088" spans="49:73" ht="44.25" customHeight="1" x14ac:dyDescent="0.25">
      <c r="AW2088" s="35"/>
      <c r="AX2088" s="35"/>
      <c r="AY2088" s="35"/>
      <c r="AZ2088" s="35"/>
      <c r="BA2088" s="35"/>
      <c r="BB2088" s="35"/>
      <c r="BC2088" s="35"/>
      <c r="BD2088" s="35"/>
      <c r="BE2088" s="35"/>
      <c r="BF2088" s="35"/>
      <c r="BG2088" s="35"/>
      <c r="BH2088" s="35"/>
      <c r="BI2088" s="35"/>
      <c r="BJ2088" s="35"/>
      <c r="BK2088" s="35"/>
      <c r="BL2088" s="35"/>
      <c r="BM2088" s="161"/>
      <c r="BN2088" s="161"/>
      <c r="BO2088" s="161"/>
      <c r="BP2088" s="161"/>
      <c r="BQ2088" s="161"/>
      <c r="BR2088" s="161"/>
      <c r="BT2088" s="161"/>
      <c r="BU2088" s="161"/>
    </row>
    <row r="2089" spans="49:73" ht="44.25" customHeight="1" x14ac:dyDescent="0.25">
      <c r="AW2089" s="35"/>
      <c r="AX2089" s="35"/>
      <c r="AY2089" s="35"/>
      <c r="AZ2089" s="35"/>
      <c r="BA2089" s="35"/>
      <c r="BB2089" s="35"/>
      <c r="BC2089" s="35"/>
      <c r="BD2089" s="35"/>
      <c r="BE2089" s="35"/>
      <c r="BF2089" s="35"/>
      <c r="BG2089" s="35"/>
      <c r="BH2089" s="35"/>
      <c r="BI2089" s="35"/>
      <c r="BJ2089" s="35"/>
      <c r="BK2089" s="35"/>
      <c r="BL2089" s="35"/>
      <c r="BM2089" s="161"/>
      <c r="BN2089" s="161"/>
      <c r="BO2089" s="161"/>
      <c r="BP2089" s="161"/>
      <c r="BQ2089" s="161"/>
      <c r="BR2089" s="161"/>
      <c r="BT2089" s="161"/>
      <c r="BU2089" s="161"/>
    </row>
    <row r="2090" spans="49:73" ht="44.25" customHeight="1" x14ac:dyDescent="0.25">
      <c r="AW2090" s="35"/>
      <c r="AX2090" s="35"/>
      <c r="AY2090" s="35"/>
      <c r="AZ2090" s="35"/>
      <c r="BA2090" s="35"/>
      <c r="BB2090" s="35"/>
      <c r="BC2090" s="35"/>
      <c r="BD2090" s="35"/>
      <c r="BE2090" s="35"/>
      <c r="BF2090" s="35"/>
      <c r="BG2090" s="35"/>
      <c r="BH2090" s="35"/>
      <c r="BI2090" s="35"/>
      <c r="BJ2090" s="35"/>
      <c r="BK2090" s="35"/>
      <c r="BL2090" s="35"/>
      <c r="BM2090" s="161"/>
      <c r="BN2090" s="161"/>
      <c r="BO2090" s="161"/>
      <c r="BP2090" s="161"/>
      <c r="BQ2090" s="161"/>
      <c r="BR2090" s="161"/>
      <c r="BT2090" s="161"/>
      <c r="BU2090" s="161"/>
    </row>
    <row r="2091" spans="49:73" ht="44.25" customHeight="1" x14ac:dyDescent="0.25">
      <c r="AW2091" s="35"/>
      <c r="AX2091" s="35"/>
      <c r="AY2091" s="35"/>
      <c r="AZ2091" s="35"/>
      <c r="BA2091" s="35"/>
      <c r="BB2091" s="35"/>
      <c r="BC2091" s="35"/>
      <c r="BD2091" s="35"/>
      <c r="BE2091" s="35"/>
      <c r="BF2091" s="35"/>
      <c r="BG2091" s="35"/>
      <c r="BH2091" s="35"/>
      <c r="BI2091" s="35"/>
      <c r="BJ2091" s="35"/>
      <c r="BK2091" s="35"/>
      <c r="BL2091" s="35"/>
      <c r="BM2091" s="161"/>
      <c r="BN2091" s="161"/>
      <c r="BO2091" s="161"/>
      <c r="BP2091" s="161"/>
      <c r="BQ2091" s="161"/>
      <c r="BR2091" s="161"/>
      <c r="BT2091" s="161"/>
      <c r="BU2091" s="161"/>
    </row>
    <row r="2092" spans="49:73" ht="44.25" customHeight="1" x14ac:dyDescent="0.25">
      <c r="AW2092" s="35"/>
      <c r="AX2092" s="35"/>
      <c r="AY2092" s="35"/>
      <c r="AZ2092" s="35"/>
      <c r="BA2092" s="35"/>
      <c r="BB2092" s="35"/>
      <c r="BC2092" s="35"/>
      <c r="BD2092" s="35"/>
      <c r="BE2092" s="35"/>
      <c r="BF2092" s="35"/>
      <c r="BG2092" s="35"/>
      <c r="BH2092" s="35"/>
      <c r="BI2092" s="35"/>
      <c r="BJ2092" s="35"/>
      <c r="BK2092" s="35"/>
      <c r="BL2092" s="35"/>
      <c r="BM2092" s="161"/>
      <c r="BN2092" s="161"/>
      <c r="BO2092" s="161"/>
      <c r="BP2092" s="161"/>
      <c r="BQ2092" s="161"/>
      <c r="BR2092" s="161"/>
      <c r="BT2092" s="161"/>
      <c r="BU2092" s="161"/>
    </row>
    <row r="2093" spans="49:73" ht="44.25" customHeight="1" x14ac:dyDescent="0.25">
      <c r="AW2093" s="35"/>
      <c r="AX2093" s="35"/>
      <c r="AY2093" s="35"/>
      <c r="AZ2093" s="35"/>
      <c r="BA2093" s="35"/>
      <c r="BB2093" s="35"/>
      <c r="BC2093" s="35"/>
      <c r="BD2093" s="35"/>
      <c r="BE2093" s="35"/>
      <c r="BF2093" s="35"/>
      <c r="BG2093" s="35"/>
      <c r="BH2093" s="35"/>
      <c r="BI2093" s="35"/>
      <c r="BJ2093" s="35"/>
      <c r="BK2093" s="35"/>
      <c r="BL2093" s="35"/>
      <c r="BM2093" s="161"/>
      <c r="BN2093" s="161"/>
      <c r="BO2093" s="161"/>
      <c r="BP2093" s="161"/>
      <c r="BQ2093" s="161"/>
      <c r="BR2093" s="161"/>
      <c r="BT2093" s="161"/>
      <c r="BU2093" s="161"/>
    </row>
    <row r="2094" spans="49:73" ht="44.25" customHeight="1" x14ac:dyDescent="0.25">
      <c r="AW2094" s="35"/>
      <c r="AX2094" s="35"/>
      <c r="AY2094" s="35"/>
      <c r="AZ2094" s="35"/>
      <c r="BA2094" s="35"/>
      <c r="BB2094" s="35"/>
      <c r="BC2094" s="35"/>
      <c r="BD2094" s="35"/>
      <c r="BE2094" s="35"/>
      <c r="BF2094" s="35"/>
      <c r="BG2094" s="35"/>
      <c r="BH2094" s="35"/>
      <c r="BI2094" s="35"/>
      <c r="BJ2094" s="35"/>
      <c r="BK2094" s="35"/>
      <c r="BL2094" s="35"/>
      <c r="BM2094" s="161"/>
      <c r="BN2094" s="161"/>
      <c r="BO2094" s="161"/>
      <c r="BP2094" s="161"/>
      <c r="BQ2094" s="161"/>
      <c r="BR2094" s="161"/>
      <c r="BT2094" s="161"/>
      <c r="BU2094" s="161"/>
    </row>
    <row r="2095" spans="49:73" ht="44.25" customHeight="1" x14ac:dyDescent="0.25">
      <c r="AW2095" s="35"/>
      <c r="AX2095" s="35"/>
      <c r="AY2095" s="35"/>
      <c r="AZ2095" s="35"/>
      <c r="BA2095" s="35"/>
      <c r="BB2095" s="35"/>
      <c r="BC2095" s="35"/>
      <c r="BD2095" s="35"/>
      <c r="BE2095" s="35"/>
      <c r="BF2095" s="35"/>
      <c r="BG2095" s="35"/>
      <c r="BH2095" s="35"/>
      <c r="BI2095" s="35"/>
      <c r="BJ2095" s="35"/>
      <c r="BK2095" s="35"/>
      <c r="BL2095" s="35"/>
      <c r="BM2095" s="161"/>
      <c r="BN2095" s="161"/>
      <c r="BO2095" s="161"/>
      <c r="BP2095" s="161"/>
      <c r="BQ2095" s="161"/>
      <c r="BR2095" s="161"/>
      <c r="BT2095" s="161"/>
      <c r="BU2095" s="161"/>
    </row>
    <row r="2096" spans="49:73" ht="44.25" customHeight="1" x14ac:dyDescent="0.25">
      <c r="AW2096" s="35"/>
      <c r="AX2096" s="35"/>
      <c r="AY2096" s="35"/>
      <c r="AZ2096" s="35"/>
      <c r="BA2096" s="35"/>
      <c r="BB2096" s="35"/>
      <c r="BC2096" s="35"/>
      <c r="BD2096" s="35"/>
      <c r="BE2096" s="35"/>
      <c r="BF2096" s="35"/>
      <c r="BG2096" s="35"/>
      <c r="BH2096" s="35"/>
      <c r="BI2096" s="35"/>
      <c r="BJ2096" s="35"/>
      <c r="BK2096" s="35"/>
      <c r="BL2096" s="35"/>
      <c r="BM2096" s="161"/>
      <c r="BN2096" s="161"/>
      <c r="BO2096" s="161"/>
      <c r="BP2096" s="161"/>
      <c r="BQ2096" s="161"/>
      <c r="BR2096" s="161"/>
      <c r="BT2096" s="161"/>
      <c r="BU2096" s="161"/>
    </row>
    <row r="2097" spans="49:73" ht="44.25" customHeight="1" x14ac:dyDescent="0.25">
      <c r="AW2097" s="35"/>
      <c r="AX2097" s="35"/>
      <c r="AY2097" s="35"/>
      <c r="AZ2097" s="35"/>
      <c r="BA2097" s="35"/>
      <c r="BB2097" s="35"/>
      <c r="BC2097" s="35"/>
      <c r="BD2097" s="35"/>
      <c r="BE2097" s="35"/>
      <c r="BF2097" s="35"/>
      <c r="BG2097" s="35"/>
      <c r="BH2097" s="35"/>
      <c r="BI2097" s="35"/>
      <c r="BJ2097" s="35"/>
      <c r="BK2097" s="35"/>
      <c r="BL2097" s="35"/>
      <c r="BM2097" s="161"/>
      <c r="BN2097" s="161"/>
      <c r="BO2097" s="161"/>
      <c r="BP2097" s="161"/>
      <c r="BQ2097" s="161"/>
      <c r="BR2097" s="161"/>
      <c r="BT2097" s="161"/>
      <c r="BU2097" s="161"/>
    </row>
    <row r="2098" spans="49:73" ht="44.25" customHeight="1" x14ac:dyDescent="0.25">
      <c r="AW2098" s="35"/>
      <c r="AX2098" s="35"/>
      <c r="AY2098" s="35"/>
      <c r="AZ2098" s="35"/>
      <c r="BA2098" s="35"/>
      <c r="BB2098" s="35"/>
      <c r="BC2098" s="35"/>
      <c r="BD2098" s="35"/>
      <c r="BE2098" s="35"/>
      <c r="BF2098" s="35"/>
      <c r="BG2098" s="35"/>
      <c r="BH2098" s="35"/>
      <c r="BI2098" s="35"/>
      <c r="BJ2098" s="35"/>
      <c r="BK2098" s="35"/>
      <c r="BL2098" s="35"/>
      <c r="BM2098" s="161"/>
      <c r="BN2098" s="161"/>
      <c r="BO2098" s="161"/>
      <c r="BP2098" s="161"/>
      <c r="BQ2098" s="161"/>
      <c r="BR2098" s="161"/>
      <c r="BT2098" s="161"/>
      <c r="BU2098" s="161"/>
    </row>
    <row r="2099" spans="49:73" ht="44.25" customHeight="1" x14ac:dyDescent="0.25">
      <c r="AW2099" s="35"/>
      <c r="AX2099" s="35"/>
      <c r="AY2099" s="35"/>
      <c r="AZ2099" s="35"/>
      <c r="BA2099" s="35"/>
      <c r="BB2099" s="35"/>
      <c r="BC2099" s="35"/>
      <c r="BD2099" s="35"/>
      <c r="BE2099" s="35"/>
      <c r="BF2099" s="35"/>
      <c r="BG2099" s="35"/>
      <c r="BH2099" s="35"/>
      <c r="BI2099" s="35"/>
      <c r="BJ2099" s="35"/>
      <c r="BK2099" s="35"/>
      <c r="BL2099" s="35"/>
      <c r="BM2099" s="161"/>
      <c r="BN2099" s="161"/>
      <c r="BO2099" s="161"/>
      <c r="BP2099" s="161"/>
      <c r="BQ2099" s="161"/>
      <c r="BR2099" s="161"/>
      <c r="BT2099" s="161"/>
      <c r="BU2099" s="161"/>
    </row>
    <row r="2100" spans="49:73" ht="44.25" customHeight="1" x14ac:dyDescent="0.25">
      <c r="AW2100" s="35"/>
      <c r="AX2100" s="35"/>
      <c r="AY2100" s="35"/>
      <c r="AZ2100" s="35"/>
      <c r="BA2100" s="35"/>
      <c r="BB2100" s="35"/>
      <c r="BC2100" s="35"/>
      <c r="BD2100" s="35"/>
      <c r="BE2100" s="35"/>
      <c r="BF2100" s="35"/>
      <c r="BG2100" s="35"/>
      <c r="BH2100" s="35"/>
      <c r="BI2100" s="35"/>
      <c r="BJ2100" s="35"/>
      <c r="BK2100" s="35"/>
      <c r="BL2100" s="35"/>
      <c r="BM2100" s="161"/>
      <c r="BN2100" s="161"/>
      <c r="BO2100" s="161"/>
      <c r="BP2100" s="161"/>
      <c r="BQ2100" s="161"/>
      <c r="BR2100" s="161"/>
      <c r="BT2100" s="161"/>
      <c r="BU2100" s="161"/>
    </row>
    <row r="2101" spans="49:73" ht="44.25" customHeight="1" x14ac:dyDescent="0.25">
      <c r="AW2101" s="35"/>
      <c r="AX2101" s="35"/>
      <c r="AY2101" s="35"/>
      <c r="AZ2101" s="35"/>
      <c r="BA2101" s="35"/>
      <c r="BB2101" s="35"/>
      <c r="BC2101" s="35"/>
      <c r="BD2101" s="35"/>
      <c r="BE2101" s="35"/>
      <c r="BF2101" s="35"/>
      <c r="BG2101" s="35"/>
      <c r="BH2101" s="35"/>
      <c r="BI2101" s="35"/>
      <c r="BJ2101" s="35"/>
      <c r="BK2101" s="35"/>
      <c r="BL2101" s="35"/>
      <c r="BM2101" s="161"/>
      <c r="BN2101" s="161"/>
      <c r="BO2101" s="161"/>
      <c r="BP2101" s="161"/>
      <c r="BQ2101" s="161"/>
      <c r="BR2101" s="161"/>
      <c r="BT2101" s="161"/>
      <c r="BU2101" s="161"/>
    </row>
    <row r="2102" spans="49:73" ht="44.25" customHeight="1" x14ac:dyDescent="0.25">
      <c r="AW2102" s="35"/>
      <c r="AX2102" s="35"/>
      <c r="AY2102" s="35"/>
      <c r="AZ2102" s="35"/>
      <c r="BA2102" s="35"/>
      <c r="BB2102" s="35"/>
      <c r="BC2102" s="35"/>
      <c r="BD2102" s="35"/>
      <c r="BE2102" s="35"/>
      <c r="BF2102" s="35"/>
      <c r="BG2102" s="35"/>
      <c r="BH2102" s="35"/>
      <c r="BI2102" s="35"/>
      <c r="BJ2102" s="35"/>
      <c r="BK2102" s="35"/>
      <c r="BL2102" s="35"/>
      <c r="BM2102" s="161"/>
      <c r="BN2102" s="161"/>
      <c r="BO2102" s="161"/>
      <c r="BP2102" s="161"/>
      <c r="BQ2102" s="161"/>
      <c r="BR2102" s="161"/>
      <c r="BT2102" s="161"/>
      <c r="BU2102" s="161"/>
    </row>
    <row r="2103" spans="49:73" ht="44.25" customHeight="1" x14ac:dyDescent="0.25">
      <c r="AW2103" s="35"/>
      <c r="AX2103" s="35"/>
      <c r="AY2103" s="35"/>
      <c r="AZ2103" s="35"/>
      <c r="BA2103" s="35"/>
      <c r="BB2103" s="35"/>
      <c r="BC2103" s="35"/>
      <c r="BD2103" s="35"/>
      <c r="BE2103" s="35"/>
      <c r="BF2103" s="35"/>
      <c r="BG2103" s="35"/>
      <c r="BH2103" s="35"/>
      <c r="BI2103" s="35"/>
      <c r="BJ2103" s="35"/>
      <c r="BK2103" s="35"/>
      <c r="BL2103" s="35"/>
      <c r="BM2103" s="161"/>
      <c r="BN2103" s="161"/>
      <c r="BO2103" s="161"/>
      <c r="BP2103" s="161"/>
      <c r="BQ2103" s="161"/>
      <c r="BR2103" s="161"/>
      <c r="BT2103" s="161"/>
      <c r="BU2103" s="161"/>
    </row>
    <row r="2104" spans="49:73" ht="44.25" customHeight="1" x14ac:dyDescent="0.25">
      <c r="AW2104" s="35"/>
      <c r="AX2104" s="35"/>
      <c r="AY2104" s="35"/>
      <c r="AZ2104" s="35"/>
      <c r="BA2104" s="35"/>
      <c r="BB2104" s="35"/>
      <c r="BC2104" s="35"/>
      <c r="BD2104" s="35"/>
      <c r="BE2104" s="35"/>
      <c r="BF2104" s="35"/>
      <c r="BG2104" s="35"/>
      <c r="BH2104" s="35"/>
      <c r="BI2104" s="35"/>
      <c r="BJ2104" s="35"/>
      <c r="BK2104" s="35"/>
      <c r="BL2104" s="35"/>
      <c r="BM2104" s="161"/>
      <c r="BN2104" s="161"/>
      <c r="BO2104" s="161"/>
      <c r="BP2104" s="161"/>
      <c r="BQ2104" s="161"/>
      <c r="BR2104" s="161"/>
      <c r="BT2104" s="161"/>
      <c r="BU2104" s="161"/>
    </row>
    <row r="2105" spans="49:73" ht="44.25" customHeight="1" x14ac:dyDescent="0.25">
      <c r="AW2105" s="35"/>
      <c r="AX2105" s="35"/>
      <c r="AY2105" s="35"/>
      <c r="AZ2105" s="35"/>
      <c r="BA2105" s="35"/>
      <c r="BB2105" s="35"/>
      <c r="BC2105" s="35"/>
      <c r="BD2105" s="35"/>
      <c r="BE2105" s="35"/>
      <c r="BF2105" s="35"/>
      <c r="BG2105" s="35"/>
      <c r="BH2105" s="35"/>
      <c r="BI2105" s="35"/>
      <c r="BJ2105" s="35"/>
      <c r="BK2105" s="35"/>
      <c r="BL2105" s="35"/>
      <c r="BM2105" s="161"/>
      <c r="BN2105" s="161"/>
      <c r="BO2105" s="161"/>
      <c r="BP2105" s="161"/>
      <c r="BQ2105" s="161"/>
      <c r="BR2105" s="161"/>
      <c r="BT2105" s="161"/>
      <c r="BU2105" s="161"/>
    </row>
    <row r="2106" spans="49:73" ht="44.25" customHeight="1" x14ac:dyDescent="0.25">
      <c r="AW2106" s="35"/>
      <c r="AX2106" s="35"/>
      <c r="AY2106" s="35"/>
      <c r="AZ2106" s="35"/>
      <c r="BA2106" s="35"/>
      <c r="BB2106" s="35"/>
      <c r="BC2106" s="35"/>
      <c r="BD2106" s="35"/>
      <c r="BE2106" s="35"/>
      <c r="BF2106" s="35"/>
      <c r="BG2106" s="35"/>
      <c r="BH2106" s="35"/>
      <c r="BI2106" s="35"/>
      <c r="BJ2106" s="35"/>
      <c r="BK2106" s="35"/>
      <c r="BL2106" s="35"/>
      <c r="BM2106" s="161"/>
      <c r="BN2106" s="161"/>
      <c r="BO2106" s="161"/>
      <c r="BP2106" s="161"/>
      <c r="BQ2106" s="161"/>
      <c r="BR2106" s="161"/>
      <c r="BT2106" s="161"/>
      <c r="BU2106" s="161"/>
    </row>
    <row r="2107" spans="49:73" ht="44.25" customHeight="1" x14ac:dyDescent="0.25">
      <c r="AW2107" s="35"/>
      <c r="AX2107" s="35"/>
      <c r="AY2107" s="35"/>
      <c r="AZ2107" s="35"/>
      <c r="BA2107" s="35"/>
      <c r="BB2107" s="35"/>
      <c r="BC2107" s="35"/>
      <c r="BD2107" s="35"/>
      <c r="BE2107" s="35"/>
      <c r="BF2107" s="35"/>
      <c r="BG2107" s="35"/>
      <c r="BH2107" s="35"/>
      <c r="BI2107" s="35"/>
      <c r="BJ2107" s="35"/>
      <c r="BK2107" s="35"/>
      <c r="BL2107" s="35"/>
      <c r="BM2107" s="161"/>
      <c r="BN2107" s="161"/>
      <c r="BO2107" s="161"/>
      <c r="BP2107" s="161"/>
      <c r="BQ2107" s="161"/>
      <c r="BR2107" s="161"/>
      <c r="BT2107" s="161"/>
      <c r="BU2107" s="161"/>
    </row>
    <row r="2108" spans="49:73" ht="44.25" customHeight="1" x14ac:dyDescent="0.25">
      <c r="AW2108" s="35"/>
      <c r="AX2108" s="35"/>
      <c r="AY2108" s="35"/>
      <c r="AZ2108" s="35"/>
      <c r="BA2108" s="35"/>
      <c r="BB2108" s="35"/>
      <c r="BC2108" s="35"/>
      <c r="BD2108" s="35"/>
      <c r="BE2108" s="35"/>
      <c r="BF2108" s="35"/>
      <c r="BG2108" s="35"/>
      <c r="BH2108" s="35"/>
      <c r="BI2108" s="35"/>
      <c r="BJ2108" s="35"/>
      <c r="BK2108" s="35"/>
      <c r="BL2108" s="35"/>
      <c r="BM2108" s="161"/>
      <c r="BN2108" s="161"/>
      <c r="BO2108" s="161"/>
      <c r="BP2108" s="161"/>
      <c r="BQ2108" s="161"/>
      <c r="BR2108" s="161"/>
      <c r="BT2108" s="161"/>
      <c r="BU2108" s="161"/>
    </row>
    <row r="2109" spans="49:73" ht="44.25" customHeight="1" x14ac:dyDescent="0.25">
      <c r="AW2109" s="35"/>
      <c r="AX2109" s="35"/>
      <c r="AY2109" s="35"/>
      <c r="AZ2109" s="35"/>
      <c r="BA2109" s="35"/>
      <c r="BB2109" s="35"/>
      <c r="BC2109" s="35"/>
      <c r="BD2109" s="35"/>
      <c r="BE2109" s="35"/>
      <c r="BF2109" s="35"/>
      <c r="BG2109" s="35"/>
      <c r="BH2109" s="35"/>
      <c r="BI2109" s="35"/>
      <c r="BJ2109" s="35"/>
      <c r="BK2109" s="35"/>
      <c r="BL2109" s="35"/>
      <c r="BM2109" s="161"/>
      <c r="BN2109" s="161"/>
      <c r="BO2109" s="161"/>
      <c r="BP2109" s="161"/>
      <c r="BQ2109" s="161"/>
      <c r="BR2109" s="161"/>
      <c r="BT2109" s="161"/>
      <c r="BU2109" s="161"/>
    </row>
    <row r="2110" spans="49:73" ht="44.25" customHeight="1" x14ac:dyDescent="0.25">
      <c r="AW2110" s="35"/>
      <c r="AX2110" s="35"/>
      <c r="AY2110" s="35"/>
      <c r="AZ2110" s="35"/>
      <c r="BA2110" s="35"/>
      <c r="BB2110" s="35"/>
      <c r="BC2110" s="35"/>
      <c r="BD2110" s="35"/>
      <c r="BE2110" s="35"/>
      <c r="BF2110" s="35"/>
      <c r="BG2110" s="35"/>
      <c r="BH2110" s="35"/>
      <c r="BI2110" s="35"/>
      <c r="BJ2110" s="35"/>
      <c r="BK2110" s="35"/>
      <c r="BL2110" s="35"/>
      <c r="BM2110" s="161"/>
      <c r="BN2110" s="161"/>
      <c r="BO2110" s="161"/>
      <c r="BP2110" s="161"/>
      <c r="BQ2110" s="161"/>
      <c r="BR2110" s="161"/>
      <c r="BT2110" s="161"/>
      <c r="BU2110" s="161"/>
    </row>
    <row r="2111" spans="49:73" ht="44.25" customHeight="1" x14ac:dyDescent="0.25">
      <c r="AW2111" s="35"/>
      <c r="AX2111" s="35"/>
      <c r="AY2111" s="35"/>
      <c r="AZ2111" s="35"/>
      <c r="BA2111" s="35"/>
      <c r="BB2111" s="35"/>
      <c r="BC2111" s="35"/>
      <c r="BD2111" s="35"/>
      <c r="BE2111" s="35"/>
      <c r="BF2111" s="35"/>
      <c r="BG2111" s="35"/>
      <c r="BH2111" s="35"/>
      <c r="BI2111" s="35"/>
      <c r="BJ2111" s="35"/>
      <c r="BK2111" s="35"/>
      <c r="BL2111" s="35"/>
      <c r="BM2111" s="161"/>
      <c r="BN2111" s="161"/>
      <c r="BO2111" s="161"/>
      <c r="BP2111" s="161"/>
      <c r="BQ2111" s="161"/>
      <c r="BR2111" s="161"/>
      <c r="BT2111" s="161"/>
      <c r="BU2111" s="161"/>
    </row>
    <row r="2112" spans="49:73" ht="44.25" customHeight="1" x14ac:dyDescent="0.25">
      <c r="AW2112" s="35"/>
      <c r="AX2112" s="35"/>
      <c r="AY2112" s="35"/>
      <c r="AZ2112" s="35"/>
      <c r="BA2112" s="35"/>
      <c r="BB2112" s="35"/>
      <c r="BC2112" s="35"/>
      <c r="BD2112" s="35"/>
      <c r="BE2112" s="35"/>
      <c r="BF2112" s="35"/>
      <c r="BG2112" s="35"/>
      <c r="BH2112" s="35"/>
      <c r="BI2112" s="35"/>
      <c r="BJ2112" s="35"/>
      <c r="BK2112" s="35"/>
      <c r="BL2112" s="35"/>
      <c r="BM2112" s="161"/>
      <c r="BN2112" s="161"/>
      <c r="BO2112" s="161"/>
      <c r="BP2112" s="161"/>
      <c r="BQ2112" s="161"/>
      <c r="BR2112" s="161"/>
      <c r="BT2112" s="161"/>
      <c r="BU2112" s="161"/>
    </row>
    <row r="2113" spans="49:73" ht="44.25" customHeight="1" x14ac:dyDescent="0.25">
      <c r="AW2113" s="35"/>
      <c r="AX2113" s="35"/>
      <c r="AY2113" s="35"/>
      <c r="AZ2113" s="35"/>
      <c r="BA2113" s="35"/>
      <c r="BB2113" s="35"/>
      <c r="BC2113" s="35"/>
      <c r="BD2113" s="35"/>
      <c r="BE2113" s="35"/>
      <c r="BF2113" s="35"/>
      <c r="BG2113" s="35"/>
      <c r="BH2113" s="35"/>
      <c r="BI2113" s="35"/>
      <c r="BJ2113" s="35"/>
      <c r="BK2113" s="35"/>
      <c r="BL2113" s="35"/>
      <c r="BM2113" s="161"/>
      <c r="BN2113" s="161"/>
      <c r="BO2113" s="161"/>
      <c r="BP2113" s="161"/>
      <c r="BQ2113" s="161"/>
      <c r="BR2113" s="161"/>
      <c r="BT2113" s="161"/>
      <c r="BU2113" s="161"/>
    </row>
    <row r="2114" spans="49:73" ht="44.25" customHeight="1" x14ac:dyDescent="0.25">
      <c r="AW2114" s="35"/>
      <c r="AX2114" s="35"/>
      <c r="AY2114" s="35"/>
      <c r="AZ2114" s="35"/>
      <c r="BA2114" s="35"/>
      <c r="BB2114" s="35"/>
      <c r="BC2114" s="35"/>
      <c r="BD2114" s="35"/>
      <c r="BE2114" s="35"/>
      <c r="BF2114" s="35"/>
      <c r="BG2114" s="35"/>
      <c r="BH2114" s="35"/>
      <c r="BI2114" s="35"/>
      <c r="BJ2114" s="35"/>
      <c r="BK2114" s="35"/>
      <c r="BL2114" s="35"/>
      <c r="BM2114" s="161"/>
      <c r="BN2114" s="161"/>
      <c r="BO2114" s="161"/>
      <c r="BP2114" s="161"/>
      <c r="BQ2114" s="161"/>
      <c r="BR2114" s="161"/>
      <c r="BT2114" s="161"/>
      <c r="BU2114" s="161"/>
    </row>
    <row r="2115" spans="49:73" ht="44.25" customHeight="1" x14ac:dyDescent="0.25">
      <c r="AW2115" s="35"/>
      <c r="AX2115" s="35"/>
      <c r="AY2115" s="35"/>
      <c r="AZ2115" s="35"/>
      <c r="BA2115" s="35"/>
      <c r="BB2115" s="35"/>
      <c r="BC2115" s="35"/>
      <c r="BD2115" s="35"/>
      <c r="BE2115" s="35"/>
      <c r="BF2115" s="35"/>
      <c r="BG2115" s="35"/>
      <c r="BH2115" s="35"/>
      <c r="BI2115" s="35"/>
      <c r="BJ2115" s="35"/>
      <c r="BK2115" s="35"/>
      <c r="BL2115" s="35"/>
      <c r="BM2115" s="161"/>
      <c r="BN2115" s="161"/>
      <c r="BO2115" s="161"/>
      <c r="BP2115" s="161"/>
      <c r="BQ2115" s="161"/>
      <c r="BR2115" s="161"/>
      <c r="BT2115" s="161"/>
      <c r="BU2115" s="161"/>
    </row>
    <row r="2116" spans="49:73" ht="44.25" customHeight="1" x14ac:dyDescent="0.25">
      <c r="AW2116" s="35"/>
      <c r="AX2116" s="35"/>
      <c r="AY2116" s="35"/>
      <c r="AZ2116" s="35"/>
      <c r="BA2116" s="35"/>
      <c r="BB2116" s="35"/>
      <c r="BC2116" s="35"/>
      <c r="BD2116" s="35"/>
      <c r="BE2116" s="35"/>
      <c r="BF2116" s="35"/>
      <c r="BG2116" s="35"/>
      <c r="BH2116" s="35"/>
      <c r="BI2116" s="35"/>
      <c r="BJ2116" s="35"/>
      <c r="BK2116" s="35"/>
      <c r="BL2116" s="35"/>
      <c r="BM2116" s="161"/>
      <c r="BN2116" s="161"/>
      <c r="BO2116" s="161"/>
      <c r="BP2116" s="161"/>
      <c r="BQ2116" s="161"/>
      <c r="BR2116" s="161"/>
      <c r="BT2116" s="161"/>
      <c r="BU2116" s="161"/>
    </row>
    <row r="2117" spans="49:73" ht="44.25" customHeight="1" x14ac:dyDescent="0.25">
      <c r="AW2117" s="35"/>
      <c r="AX2117" s="35"/>
      <c r="AY2117" s="35"/>
      <c r="AZ2117" s="35"/>
      <c r="BA2117" s="35"/>
      <c r="BB2117" s="35"/>
      <c r="BC2117" s="35"/>
      <c r="BD2117" s="35"/>
      <c r="BE2117" s="35"/>
      <c r="BF2117" s="35"/>
      <c r="BG2117" s="35"/>
      <c r="BH2117" s="35"/>
      <c r="BI2117" s="35"/>
      <c r="BJ2117" s="35"/>
      <c r="BK2117" s="35"/>
      <c r="BL2117" s="35"/>
      <c r="BM2117" s="161"/>
      <c r="BN2117" s="161"/>
      <c r="BO2117" s="161"/>
      <c r="BP2117" s="161"/>
      <c r="BQ2117" s="161"/>
      <c r="BR2117" s="161"/>
      <c r="BT2117" s="161"/>
      <c r="BU2117" s="161"/>
    </row>
    <row r="2118" spans="49:73" ht="44.25" customHeight="1" x14ac:dyDescent="0.25">
      <c r="AW2118" s="35"/>
      <c r="AX2118" s="35"/>
      <c r="AY2118" s="35"/>
      <c r="AZ2118" s="35"/>
      <c r="BA2118" s="35"/>
      <c r="BB2118" s="35"/>
      <c r="BC2118" s="35"/>
      <c r="BD2118" s="35"/>
      <c r="BE2118" s="35"/>
      <c r="BF2118" s="35"/>
      <c r="BG2118" s="35"/>
      <c r="BH2118" s="35"/>
      <c r="BI2118" s="35"/>
      <c r="BJ2118" s="35"/>
      <c r="BK2118" s="35"/>
      <c r="BL2118" s="35"/>
      <c r="BM2118" s="161"/>
      <c r="BN2118" s="161"/>
      <c r="BO2118" s="161"/>
      <c r="BP2118" s="161"/>
      <c r="BQ2118" s="161"/>
      <c r="BR2118" s="161"/>
      <c r="BT2118" s="161"/>
      <c r="BU2118" s="161"/>
    </row>
    <row r="2119" spans="49:73" ht="44.25" customHeight="1" x14ac:dyDescent="0.25">
      <c r="AW2119" s="35"/>
      <c r="AX2119" s="35"/>
      <c r="AY2119" s="35"/>
      <c r="AZ2119" s="35"/>
      <c r="BA2119" s="35"/>
      <c r="BB2119" s="35"/>
      <c r="BC2119" s="35"/>
      <c r="BD2119" s="35"/>
      <c r="BE2119" s="35"/>
      <c r="BF2119" s="35"/>
      <c r="BG2119" s="35"/>
      <c r="BH2119" s="35"/>
      <c r="BI2119" s="35"/>
      <c r="BJ2119" s="35"/>
      <c r="BK2119" s="35"/>
      <c r="BL2119" s="35"/>
      <c r="BM2119" s="161"/>
      <c r="BN2119" s="161"/>
      <c r="BO2119" s="161"/>
      <c r="BP2119" s="161"/>
      <c r="BQ2119" s="161"/>
      <c r="BR2119" s="161"/>
      <c r="BT2119" s="161"/>
      <c r="BU2119" s="161"/>
    </row>
    <row r="2120" spans="49:73" ht="44.25" customHeight="1" x14ac:dyDescent="0.25">
      <c r="AW2120" s="35"/>
      <c r="AX2120" s="35"/>
      <c r="AY2120" s="35"/>
      <c r="AZ2120" s="35"/>
      <c r="BA2120" s="35"/>
      <c r="BB2120" s="35"/>
      <c r="BC2120" s="35"/>
      <c r="BD2120" s="35"/>
      <c r="BE2120" s="35"/>
      <c r="BF2120" s="35"/>
      <c r="BG2120" s="35"/>
      <c r="BH2120" s="35"/>
      <c r="BI2120" s="35"/>
      <c r="BJ2120" s="35"/>
      <c r="BK2120" s="35"/>
      <c r="BL2120" s="35"/>
      <c r="BM2120" s="161"/>
      <c r="BN2120" s="161"/>
      <c r="BO2120" s="161"/>
      <c r="BP2120" s="161"/>
      <c r="BQ2120" s="161"/>
      <c r="BR2120" s="161"/>
      <c r="BT2120" s="161"/>
      <c r="BU2120" s="161"/>
    </row>
    <row r="2121" spans="49:73" ht="44.25" customHeight="1" x14ac:dyDescent="0.25">
      <c r="AW2121" s="35"/>
      <c r="AX2121" s="35"/>
      <c r="AY2121" s="35"/>
      <c r="AZ2121" s="35"/>
      <c r="BA2121" s="35"/>
      <c r="BB2121" s="35"/>
      <c r="BC2121" s="35"/>
      <c r="BD2121" s="35"/>
      <c r="BE2121" s="35"/>
      <c r="BF2121" s="35"/>
      <c r="BG2121" s="35"/>
      <c r="BH2121" s="35"/>
      <c r="BI2121" s="35"/>
      <c r="BJ2121" s="35"/>
      <c r="BK2121" s="35"/>
      <c r="BL2121" s="35"/>
      <c r="BM2121" s="161"/>
      <c r="BN2121" s="161"/>
      <c r="BO2121" s="161"/>
      <c r="BP2121" s="161"/>
      <c r="BQ2121" s="161"/>
      <c r="BR2121" s="161"/>
      <c r="BT2121" s="161"/>
      <c r="BU2121" s="161"/>
    </row>
    <row r="2122" spans="49:73" ht="44.25" customHeight="1" x14ac:dyDescent="0.25">
      <c r="AW2122" s="35"/>
      <c r="AX2122" s="35"/>
      <c r="AY2122" s="35"/>
      <c r="AZ2122" s="35"/>
      <c r="BA2122" s="35"/>
      <c r="BB2122" s="35"/>
      <c r="BC2122" s="35"/>
      <c r="BD2122" s="35"/>
      <c r="BE2122" s="35"/>
      <c r="BF2122" s="35"/>
      <c r="BG2122" s="35"/>
      <c r="BH2122" s="35"/>
      <c r="BI2122" s="35"/>
      <c r="BJ2122" s="35"/>
      <c r="BK2122" s="35"/>
      <c r="BL2122" s="35"/>
      <c r="BM2122" s="161"/>
      <c r="BN2122" s="161"/>
      <c r="BO2122" s="161"/>
      <c r="BP2122" s="161"/>
      <c r="BQ2122" s="161"/>
      <c r="BR2122" s="161"/>
      <c r="BT2122" s="161"/>
      <c r="BU2122" s="161"/>
    </row>
    <row r="2123" spans="49:73" ht="44.25" customHeight="1" x14ac:dyDescent="0.25">
      <c r="AW2123" s="35"/>
      <c r="AX2123" s="35"/>
      <c r="AY2123" s="35"/>
      <c r="AZ2123" s="35"/>
      <c r="BA2123" s="35"/>
      <c r="BB2123" s="35"/>
      <c r="BC2123" s="35"/>
      <c r="BD2123" s="35"/>
      <c r="BE2123" s="35"/>
      <c r="BF2123" s="35"/>
      <c r="BG2123" s="35"/>
      <c r="BH2123" s="35"/>
      <c r="BI2123" s="35"/>
      <c r="BJ2123" s="35"/>
      <c r="BK2123" s="35"/>
      <c r="BL2123" s="35"/>
      <c r="BM2123" s="161"/>
      <c r="BN2123" s="161"/>
      <c r="BO2123" s="161"/>
      <c r="BP2123" s="161"/>
      <c r="BQ2123" s="161"/>
      <c r="BR2123" s="161"/>
      <c r="BT2123" s="161"/>
      <c r="BU2123" s="161"/>
    </row>
    <row r="2124" spans="49:73" ht="44.25" customHeight="1" x14ac:dyDescent="0.25">
      <c r="AW2124" s="35"/>
      <c r="AX2124" s="35"/>
      <c r="AY2124" s="35"/>
      <c r="AZ2124" s="35"/>
      <c r="BA2124" s="35"/>
      <c r="BB2124" s="35"/>
      <c r="BC2124" s="35"/>
      <c r="BD2124" s="35"/>
      <c r="BE2124" s="35"/>
      <c r="BF2124" s="35"/>
      <c r="BG2124" s="35"/>
      <c r="BH2124" s="35"/>
      <c r="BI2124" s="35"/>
      <c r="BJ2124" s="35"/>
      <c r="BK2124" s="35"/>
      <c r="BL2124" s="35"/>
      <c r="BM2124" s="161"/>
      <c r="BN2124" s="161"/>
      <c r="BO2124" s="161"/>
      <c r="BP2124" s="161"/>
      <c r="BQ2124" s="161"/>
      <c r="BR2124" s="161"/>
      <c r="BT2124" s="161"/>
      <c r="BU2124" s="161"/>
    </row>
    <row r="2125" spans="49:73" ht="44.25" customHeight="1" x14ac:dyDescent="0.25">
      <c r="AW2125" s="35"/>
      <c r="AX2125" s="35"/>
      <c r="AY2125" s="35"/>
      <c r="AZ2125" s="35"/>
      <c r="BA2125" s="35"/>
      <c r="BB2125" s="35"/>
      <c r="BC2125" s="35"/>
      <c r="BD2125" s="35"/>
      <c r="BE2125" s="35"/>
      <c r="BF2125" s="35"/>
      <c r="BG2125" s="35"/>
      <c r="BH2125" s="35"/>
      <c r="BI2125" s="35"/>
      <c r="BJ2125" s="35"/>
      <c r="BK2125" s="35"/>
      <c r="BL2125" s="35"/>
      <c r="BM2125" s="161"/>
      <c r="BN2125" s="161"/>
      <c r="BO2125" s="161"/>
      <c r="BP2125" s="161"/>
      <c r="BQ2125" s="161"/>
      <c r="BR2125" s="161"/>
      <c r="BT2125" s="161"/>
      <c r="BU2125" s="161"/>
    </row>
    <row r="2126" spans="49:73" ht="44.25" customHeight="1" x14ac:dyDescent="0.25">
      <c r="AW2126" s="35"/>
      <c r="AX2126" s="35"/>
      <c r="AY2126" s="35"/>
      <c r="AZ2126" s="35"/>
      <c r="BA2126" s="35"/>
      <c r="BB2126" s="35"/>
      <c r="BC2126" s="35"/>
      <c r="BD2126" s="35"/>
      <c r="BE2126" s="35"/>
      <c r="BF2126" s="35"/>
      <c r="BG2126" s="35"/>
      <c r="BH2126" s="35"/>
      <c r="BI2126" s="35"/>
      <c r="BJ2126" s="35"/>
      <c r="BK2126" s="35"/>
      <c r="BL2126" s="35"/>
      <c r="BM2126" s="161"/>
      <c r="BN2126" s="161"/>
      <c r="BO2126" s="161"/>
      <c r="BP2126" s="161"/>
      <c r="BQ2126" s="161"/>
      <c r="BR2126" s="161"/>
      <c r="BT2126" s="161"/>
      <c r="BU2126" s="161"/>
    </row>
    <row r="2127" spans="49:73" ht="44.25" customHeight="1" x14ac:dyDescent="0.25">
      <c r="AW2127" s="35"/>
      <c r="AX2127" s="35"/>
      <c r="AY2127" s="35"/>
      <c r="AZ2127" s="35"/>
      <c r="BA2127" s="35"/>
      <c r="BB2127" s="35"/>
      <c r="BC2127" s="35"/>
      <c r="BD2127" s="35"/>
      <c r="BE2127" s="35"/>
      <c r="BF2127" s="35"/>
      <c r="BG2127" s="35"/>
      <c r="BH2127" s="35"/>
      <c r="BI2127" s="35"/>
      <c r="BJ2127" s="35"/>
      <c r="BK2127" s="35"/>
      <c r="BL2127" s="35"/>
      <c r="BM2127" s="161"/>
      <c r="BN2127" s="161"/>
      <c r="BO2127" s="161"/>
      <c r="BP2127" s="161"/>
      <c r="BQ2127" s="161"/>
      <c r="BR2127" s="161"/>
      <c r="BT2127" s="161"/>
      <c r="BU2127" s="161"/>
    </row>
    <row r="2128" spans="49:73" ht="44.25" customHeight="1" x14ac:dyDescent="0.25">
      <c r="AW2128" s="35"/>
      <c r="AX2128" s="35"/>
      <c r="AY2128" s="35"/>
      <c r="AZ2128" s="35"/>
      <c r="BA2128" s="35"/>
      <c r="BB2128" s="35"/>
      <c r="BC2128" s="35"/>
      <c r="BD2128" s="35"/>
      <c r="BE2128" s="35"/>
      <c r="BF2128" s="35"/>
      <c r="BG2128" s="35"/>
      <c r="BH2128" s="35"/>
      <c r="BI2128" s="35"/>
      <c r="BJ2128" s="35"/>
      <c r="BK2128" s="35"/>
      <c r="BL2128" s="35"/>
      <c r="BM2128" s="161"/>
      <c r="BN2128" s="161"/>
      <c r="BO2128" s="161"/>
      <c r="BP2128" s="161"/>
      <c r="BQ2128" s="161"/>
      <c r="BR2128" s="161"/>
      <c r="BT2128" s="161"/>
      <c r="BU2128" s="161"/>
    </row>
    <row r="2129" spans="49:73" ht="44.25" customHeight="1" x14ac:dyDescent="0.25">
      <c r="AW2129" s="35"/>
      <c r="AX2129" s="35"/>
      <c r="AY2129" s="35"/>
      <c r="AZ2129" s="35"/>
      <c r="BA2129" s="35"/>
      <c r="BB2129" s="35"/>
      <c r="BC2129" s="35"/>
      <c r="BD2129" s="35"/>
      <c r="BE2129" s="35"/>
      <c r="BF2129" s="35"/>
      <c r="BG2129" s="35"/>
      <c r="BH2129" s="35"/>
      <c r="BI2129" s="35"/>
      <c r="BJ2129" s="35"/>
      <c r="BK2129" s="35"/>
      <c r="BL2129" s="35"/>
      <c r="BM2129" s="161"/>
      <c r="BN2129" s="161"/>
      <c r="BO2129" s="161"/>
      <c r="BP2129" s="161"/>
      <c r="BQ2129" s="161"/>
      <c r="BR2129" s="161"/>
      <c r="BT2129" s="161"/>
      <c r="BU2129" s="161"/>
    </row>
    <row r="2130" spans="49:73" ht="44.25" customHeight="1" x14ac:dyDescent="0.25">
      <c r="AW2130" s="35"/>
      <c r="AX2130" s="35"/>
      <c r="AY2130" s="35"/>
      <c r="AZ2130" s="35"/>
      <c r="BA2130" s="35"/>
      <c r="BB2130" s="35"/>
      <c r="BC2130" s="35"/>
      <c r="BD2130" s="35"/>
      <c r="BE2130" s="35"/>
      <c r="BF2130" s="35"/>
      <c r="BG2130" s="35"/>
      <c r="BH2130" s="35"/>
      <c r="BI2130" s="35"/>
      <c r="BJ2130" s="35"/>
      <c r="BK2130" s="35"/>
      <c r="BL2130" s="35"/>
      <c r="BM2130" s="161"/>
      <c r="BN2130" s="161"/>
      <c r="BO2130" s="161"/>
      <c r="BP2130" s="161"/>
      <c r="BQ2130" s="161"/>
      <c r="BR2130" s="161"/>
      <c r="BT2130" s="161"/>
      <c r="BU2130" s="161"/>
    </row>
    <row r="2131" spans="49:73" ht="44.25" customHeight="1" x14ac:dyDescent="0.25">
      <c r="AW2131" s="35"/>
      <c r="AX2131" s="35"/>
      <c r="AY2131" s="35"/>
      <c r="AZ2131" s="35"/>
      <c r="BA2131" s="35"/>
      <c r="BB2131" s="35"/>
      <c r="BC2131" s="35"/>
      <c r="BD2131" s="35"/>
      <c r="BE2131" s="35"/>
      <c r="BF2131" s="35"/>
      <c r="BG2131" s="35"/>
      <c r="BH2131" s="35"/>
      <c r="BI2131" s="35"/>
      <c r="BJ2131" s="35"/>
      <c r="BK2131" s="35"/>
      <c r="BL2131" s="35"/>
      <c r="BM2131" s="161"/>
      <c r="BN2131" s="161"/>
      <c r="BO2131" s="161"/>
      <c r="BP2131" s="161"/>
      <c r="BQ2131" s="161"/>
      <c r="BR2131" s="161"/>
      <c r="BT2131" s="161"/>
      <c r="BU2131" s="161"/>
    </row>
    <row r="2132" spans="49:73" ht="44.25" customHeight="1" x14ac:dyDescent="0.25">
      <c r="AW2132" s="35"/>
      <c r="AX2132" s="35"/>
      <c r="AY2132" s="35"/>
      <c r="AZ2132" s="35"/>
      <c r="BA2132" s="35"/>
      <c r="BB2132" s="35"/>
      <c r="BC2132" s="35"/>
      <c r="BD2132" s="35"/>
      <c r="BE2132" s="35"/>
      <c r="BF2132" s="35"/>
      <c r="BG2132" s="35"/>
      <c r="BH2132" s="35"/>
      <c r="BI2132" s="35"/>
      <c r="BJ2132" s="35"/>
      <c r="BK2132" s="35"/>
      <c r="BL2132" s="35"/>
      <c r="BM2132" s="161"/>
      <c r="BN2132" s="161"/>
      <c r="BO2132" s="161"/>
      <c r="BP2132" s="161"/>
      <c r="BQ2132" s="161"/>
      <c r="BR2132" s="161"/>
      <c r="BT2132" s="161"/>
      <c r="BU2132" s="161"/>
    </row>
    <row r="2133" spans="49:73" ht="44.25" customHeight="1" x14ac:dyDescent="0.25">
      <c r="AW2133" s="35"/>
      <c r="AX2133" s="35"/>
      <c r="AY2133" s="35"/>
      <c r="AZ2133" s="35"/>
      <c r="BA2133" s="35"/>
      <c r="BB2133" s="35"/>
      <c r="BC2133" s="35"/>
      <c r="BD2133" s="35"/>
      <c r="BE2133" s="35"/>
      <c r="BF2133" s="35"/>
      <c r="BG2133" s="35"/>
      <c r="BH2133" s="35"/>
      <c r="BI2133" s="35"/>
      <c r="BJ2133" s="35"/>
      <c r="BK2133" s="35"/>
      <c r="BL2133" s="35"/>
      <c r="BM2133" s="161"/>
      <c r="BN2133" s="161"/>
      <c r="BO2133" s="161"/>
      <c r="BP2133" s="161"/>
      <c r="BQ2133" s="161"/>
      <c r="BR2133" s="161"/>
      <c r="BT2133" s="161"/>
      <c r="BU2133" s="161"/>
    </row>
    <row r="2134" spans="49:73" ht="44.25" customHeight="1" x14ac:dyDescent="0.25">
      <c r="AW2134" s="35"/>
      <c r="AX2134" s="35"/>
      <c r="AY2134" s="35"/>
      <c r="AZ2134" s="35"/>
      <c r="BA2134" s="35"/>
      <c r="BB2134" s="35"/>
      <c r="BC2134" s="35"/>
      <c r="BD2134" s="35"/>
      <c r="BE2134" s="35"/>
      <c r="BF2134" s="35"/>
      <c r="BG2134" s="35"/>
      <c r="BH2134" s="35"/>
      <c r="BI2134" s="35"/>
      <c r="BJ2134" s="35"/>
      <c r="BK2134" s="35"/>
      <c r="BL2134" s="35"/>
      <c r="BM2134" s="161"/>
      <c r="BN2134" s="161"/>
      <c r="BO2134" s="161"/>
      <c r="BP2134" s="161"/>
      <c r="BQ2134" s="161"/>
      <c r="BR2134" s="161"/>
      <c r="BT2134" s="161"/>
      <c r="BU2134" s="161"/>
    </row>
    <row r="2135" spans="49:73" ht="44.25" customHeight="1" x14ac:dyDescent="0.25">
      <c r="AW2135" s="35"/>
      <c r="AX2135" s="35"/>
      <c r="AY2135" s="35"/>
      <c r="AZ2135" s="35"/>
      <c r="BA2135" s="35"/>
      <c r="BB2135" s="35"/>
      <c r="BC2135" s="35"/>
      <c r="BD2135" s="35"/>
      <c r="BE2135" s="35"/>
      <c r="BF2135" s="35"/>
      <c r="BG2135" s="35"/>
      <c r="BH2135" s="35"/>
      <c r="BI2135" s="35"/>
      <c r="BJ2135" s="35"/>
      <c r="BK2135" s="35"/>
      <c r="BL2135" s="35"/>
      <c r="BM2135" s="161"/>
      <c r="BN2135" s="161"/>
      <c r="BO2135" s="161"/>
      <c r="BP2135" s="161"/>
      <c r="BQ2135" s="161"/>
      <c r="BR2135" s="161"/>
      <c r="BT2135" s="161"/>
      <c r="BU2135" s="161"/>
    </row>
    <row r="2136" spans="49:73" ht="44.25" customHeight="1" x14ac:dyDescent="0.25">
      <c r="AW2136" s="35"/>
      <c r="AX2136" s="35"/>
      <c r="AY2136" s="35"/>
      <c r="AZ2136" s="35"/>
      <c r="BA2136" s="35"/>
      <c r="BB2136" s="35"/>
      <c r="BC2136" s="35"/>
      <c r="BD2136" s="35"/>
      <c r="BE2136" s="35"/>
      <c r="BF2136" s="35"/>
      <c r="BG2136" s="35"/>
      <c r="BH2136" s="35"/>
      <c r="BI2136" s="35"/>
      <c r="BJ2136" s="35"/>
      <c r="BK2136" s="35"/>
      <c r="BL2136" s="35"/>
      <c r="BM2136" s="161"/>
      <c r="BN2136" s="161"/>
      <c r="BO2136" s="161"/>
      <c r="BP2136" s="161"/>
      <c r="BQ2136" s="161"/>
      <c r="BR2136" s="161"/>
      <c r="BT2136" s="161"/>
      <c r="BU2136" s="161"/>
    </row>
    <row r="2137" spans="49:73" ht="44.25" customHeight="1" x14ac:dyDescent="0.25">
      <c r="AW2137" s="35"/>
      <c r="AX2137" s="35"/>
      <c r="AY2137" s="35"/>
      <c r="AZ2137" s="35"/>
      <c r="BA2137" s="35"/>
      <c r="BB2137" s="35"/>
      <c r="BC2137" s="35"/>
      <c r="BD2137" s="35"/>
      <c r="BE2137" s="35"/>
      <c r="BF2137" s="35"/>
      <c r="BG2137" s="35"/>
      <c r="BH2137" s="35"/>
      <c r="BI2137" s="35"/>
      <c r="BJ2137" s="35"/>
      <c r="BK2137" s="35"/>
      <c r="BL2137" s="35"/>
      <c r="BM2137" s="161"/>
      <c r="BN2137" s="161"/>
      <c r="BO2137" s="161"/>
      <c r="BP2137" s="161"/>
      <c r="BQ2137" s="161"/>
      <c r="BR2137" s="161"/>
      <c r="BT2137" s="161"/>
      <c r="BU2137" s="161"/>
    </row>
    <row r="2138" spans="49:73" ht="44.25" customHeight="1" x14ac:dyDescent="0.25">
      <c r="AW2138" s="35"/>
      <c r="AX2138" s="35"/>
      <c r="AY2138" s="35"/>
      <c r="AZ2138" s="35"/>
      <c r="BA2138" s="35"/>
      <c r="BB2138" s="35"/>
      <c r="BC2138" s="35"/>
      <c r="BD2138" s="35"/>
      <c r="BE2138" s="35"/>
      <c r="BF2138" s="35"/>
      <c r="BG2138" s="35"/>
      <c r="BH2138" s="35"/>
      <c r="BI2138" s="35"/>
      <c r="BJ2138" s="35"/>
      <c r="BK2138" s="35"/>
      <c r="BL2138" s="35"/>
      <c r="BM2138" s="161"/>
      <c r="BN2138" s="161"/>
      <c r="BO2138" s="161"/>
      <c r="BP2138" s="161"/>
      <c r="BQ2138" s="161"/>
      <c r="BR2138" s="161"/>
      <c r="BT2138" s="161"/>
      <c r="BU2138" s="161"/>
    </row>
    <row r="2139" spans="49:73" ht="44.25" customHeight="1" x14ac:dyDescent="0.25">
      <c r="AW2139" s="35"/>
      <c r="AX2139" s="35"/>
      <c r="AY2139" s="35"/>
      <c r="AZ2139" s="35"/>
      <c r="BA2139" s="35"/>
      <c r="BB2139" s="35"/>
      <c r="BC2139" s="35"/>
      <c r="BD2139" s="35"/>
      <c r="BE2139" s="35"/>
      <c r="BF2139" s="35"/>
      <c r="BG2139" s="35"/>
      <c r="BH2139" s="35"/>
      <c r="BI2139" s="35"/>
      <c r="BJ2139" s="35"/>
      <c r="BK2139" s="35"/>
      <c r="BL2139" s="35"/>
      <c r="BM2139" s="161"/>
      <c r="BN2139" s="161"/>
      <c r="BO2139" s="161"/>
      <c r="BP2139" s="161"/>
      <c r="BQ2139" s="161"/>
      <c r="BR2139" s="161"/>
      <c r="BT2139" s="161"/>
      <c r="BU2139" s="161"/>
    </row>
    <row r="2140" spans="49:73" ht="44.25" customHeight="1" x14ac:dyDescent="0.25">
      <c r="AW2140" s="35"/>
      <c r="AX2140" s="35"/>
      <c r="AY2140" s="35"/>
      <c r="AZ2140" s="35"/>
      <c r="BA2140" s="35"/>
      <c r="BB2140" s="35"/>
      <c r="BC2140" s="35"/>
      <c r="BD2140" s="35"/>
      <c r="BE2140" s="35"/>
      <c r="BF2140" s="35"/>
      <c r="BG2140" s="35"/>
      <c r="BH2140" s="35"/>
      <c r="BI2140" s="35"/>
      <c r="BJ2140" s="35"/>
      <c r="BK2140" s="35"/>
      <c r="BL2140" s="35"/>
      <c r="BM2140" s="161"/>
      <c r="BN2140" s="161"/>
      <c r="BO2140" s="161"/>
      <c r="BP2140" s="161"/>
      <c r="BQ2140" s="161"/>
      <c r="BR2140" s="161"/>
      <c r="BT2140" s="161"/>
      <c r="BU2140" s="161"/>
    </row>
    <row r="2141" spans="49:73" ht="44.25" customHeight="1" x14ac:dyDescent="0.25">
      <c r="AW2141" s="35"/>
      <c r="AX2141" s="35"/>
      <c r="AY2141" s="35"/>
      <c r="AZ2141" s="35"/>
      <c r="BA2141" s="35"/>
      <c r="BB2141" s="35"/>
      <c r="BC2141" s="35"/>
      <c r="BD2141" s="35"/>
      <c r="BE2141" s="35"/>
      <c r="BF2141" s="35"/>
      <c r="BG2141" s="35"/>
      <c r="BH2141" s="35"/>
      <c r="BI2141" s="35"/>
      <c r="BJ2141" s="35"/>
      <c r="BK2141" s="35"/>
      <c r="BL2141" s="35"/>
      <c r="BM2141" s="161"/>
      <c r="BN2141" s="161"/>
      <c r="BO2141" s="161"/>
      <c r="BP2141" s="161"/>
      <c r="BQ2141" s="161"/>
      <c r="BR2141" s="161"/>
      <c r="BT2141" s="161"/>
      <c r="BU2141" s="161"/>
    </row>
    <row r="2142" spans="49:73" ht="44.25" customHeight="1" x14ac:dyDescent="0.25">
      <c r="AW2142" s="35"/>
      <c r="AX2142" s="35"/>
      <c r="AY2142" s="35"/>
      <c r="AZ2142" s="35"/>
      <c r="BA2142" s="35"/>
      <c r="BB2142" s="35"/>
      <c r="BC2142" s="35"/>
      <c r="BD2142" s="35"/>
      <c r="BE2142" s="35"/>
      <c r="BF2142" s="35"/>
      <c r="BG2142" s="35"/>
      <c r="BH2142" s="35"/>
      <c r="BI2142" s="35"/>
      <c r="BJ2142" s="35"/>
      <c r="BK2142" s="35"/>
      <c r="BL2142" s="35"/>
      <c r="BM2142" s="161"/>
      <c r="BN2142" s="161"/>
      <c r="BO2142" s="161"/>
      <c r="BP2142" s="161"/>
      <c r="BQ2142" s="161"/>
      <c r="BR2142" s="161"/>
      <c r="BT2142" s="161"/>
      <c r="BU2142" s="161"/>
    </row>
    <row r="2143" spans="49:73" ht="44.25" customHeight="1" x14ac:dyDescent="0.25">
      <c r="AW2143" s="35"/>
      <c r="AX2143" s="35"/>
      <c r="AY2143" s="35"/>
      <c r="AZ2143" s="35"/>
      <c r="BA2143" s="35"/>
      <c r="BB2143" s="35"/>
      <c r="BC2143" s="35"/>
      <c r="BD2143" s="35"/>
      <c r="BE2143" s="35"/>
      <c r="BF2143" s="35"/>
      <c r="BG2143" s="35"/>
      <c r="BH2143" s="35"/>
      <c r="BI2143" s="35"/>
      <c r="BJ2143" s="35"/>
      <c r="BK2143" s="35"/>
      <c r="BL2143" s="35"/>
      <c r="BM2143" s="161"/>
      <c r="BN2143" s="161"/>
      <c r="BO2143" s="161"/>
      <c r="BP2143" s="161"/>
      <c r="BQ2143" s="161"/>
      <c r="BR2143" s="161"/>
      <c r="BT2143" s="161"/>
      <c r="BU2143" s="161"/>
    </row>
    <row r="2144" spans="49:73" ht="44.25" customHeight="1" x14ac:dyDescent="0.25">
      <c r="AW2144" s="35"/>
      <c r="AX2144" s="35"/>
      <c r="AY2144" s="35"/>
      <c r="AZ2144" s="35"/>
      <c r="BA2144" s="35"/>
      <c r="BB2144" s="35"/>
      <c r="BC2144" s="35"/>
      <c r="BD2144" s="35"/>
      <c r="BE2144" s="35"/>
      <c r="BF2144" s="35"/>
      <c r="BG2144" s="35"/>
      <c r="BH2144" s="35"/>
      <c r="BI2144" s="35"/>
      <c r="BJ2144" s="35"/>
      <c r="BK2144" s="35"/>
      <c r="BL2144" s="35"/>
      <c r="BM2144" s="161"/>
      <c r="BN2144" s="161"/>
      <c r="BO2144" s="161"/>
      <c r="BP2144" s="161"/>
      <c r="BQ2144" s="161"/>
      <c r="BR2144" s="161"/>
      <c r="BT2144" s="161"/>
      <c r="BU2144" s="161"/>
    </row>
    <row r="2145" spans="49:73" ht="44.25" customHeight="1" x14ac:dyDescent="0.25">
      <c r="AW2145" s="35"/>
      <c r="AX2145" s="35"/>
      <c r="AY2145" s="35"/>
      <c r="AZ2145" s="35"/>
      <c r="BA2145" s="35"/>
      <c r="BB2145" s="35"/>
      <c r="BC2145" s="35"/>
      <c r="BD2145" s="35"/>
      <c r="BE2145" s="35"/>
      <c r="BF2145" s="35"/>
      <c r="BG2145" s="35"/>
      <c r="BH2145" s="35"/>
      <c r="BI2145" s="35"/>
      <c r="BJ2145" s="35"/>
      <c r="BK2145" s="35"/>
      <c r="BL2145" s="35"/>
      <c r="BM2145" s="161"/>
      <c r="BN2145" s="161"/>
      <c r="BO2145" s="161"/>
      <c r="BP2145" s="161"/>
      <c r="BQ2145" s="161"/>
      <c r="BR2145" s="161"/>
      <c r="BT2145" s="161"/>
      <c r="BU2145" s="161"/>
    </row>
    <row r="2146" spans="49:73" ht="44.25" customHeight="1" x14ac:dyDescent="0.25">
      <c r="AW2146" s="35"/>
      <c r="AX2146" s="35"/>
      <c r="AY2146" s="35"/>
      <c r="AZ2146" s="35"/>
      <c r="BA2146" s="35"/>
      <c r="BB2146" s="35"/>
      <c r="BC2146" s="35"/>
      <c r="BD2146" s="35"/>
      <c r="BE2146" s="35"/>
      <c r="BF2146" s="35"/>
      <c r="BG2146" s="35"/>
      <c r="BH2146" s="35"/>
      <c r="BI2146" s="35"/>
      <c r="BJ2146" s="35"/>
      <c r="BK2146" s="35"/>
      <c r="BL2146" s="35"/>
      <c r="BM2146" s="161"/>
      <c r="BN2146" s="161"/>
      <c r="BO2146" s="161"/>
      <c r="BP2146" s="161"/>
      <c r="BQ2146" s="161"/>
      <c r="BR2146" s="161"/>
      <c r="BT2146" s="161"/>
      <c r="BU2146" s="161"/>
    </row>
    <row r="2147" spans="49:73" ht="44.25" customHeight="1" x14ac:dyDescent="0.25">
      <c r="AW2147" s="35"/>
      <c r="AX2147" s="35"/>
      <c r="AY2147" s="35"/>
      <c r="AZ2147" s="35"/>
      <c r="BA2147" s="35"/>
      <c r="BB2147" s="35"/>
      <c r="BC2147" s="35"/>
      <c r="BD2147" s="35"/>
      <c r="BE2147" s="35"/>
      <c r="BF2147" s="35"/>
      <c r="BG2147" s="35"/>
      <c r="BH2147" s="35"/>
      <c r="BI2147" s="35"/>
      <c r="BJ2147" s="35"/>
      <c r="BK2147" s="35"/>
      <c r="BL2147" s="35"/>
      <c r="BM2147" s="161"/>
      <c r="BN2147" s="161"/>
      <c r="BO2147" s="161"/>
      <c r="BP2147" s="161"/>
      <c r="BQ2147" s="161"/>
      <c r="BR2147" s="161"/>
      <c r="BT2147" s="161"/>
      <c r="BU2147" s="161"/>
    </row>
    <row r="2148" spans="49:73" ht="44.25" customHeight="1" x14ac:dyDescent="0.25">
      <c r="AW2148" s="35"/>
      <c r="AX2148" s="35"/>
      <c r="AY2148" s="35"/>
      <c r="AZ2148" s="35"/>
      <c r="BA2148" s="35"/>
      <c r="BB2148" s="35"/>
      <c r="BC2148" s="35"/>
      <c r="BD2148" s="35"/>
      <c r="BE2148" s="35"/>
      <c r="BF2148" s="35"/>
      <c r="BG2148" s="35"/>
      <c r="BH2148" s="35"/>
      <c r="BI2148" s="35"/>
      <c r="BJ2148" s="35"/>
      <c r="BK2148" s="35"/>
      <c r="BL2148" s="35"/>
      <c r="BM2148" s="161"/>
      <c r="BN2148" s="161"/>
      <c r="BO2148" s="161"/>
      <c r="BP2148" s="161"/>
      <c r="BQ2148" s="161"/>
      <c r="BR2148" s="161"/>
      <c r="BT2148" s="161"/>
      <c r="BU2148" s="161"/>
    </row>
    <row r="2149" spans="49:73" ht="44.25" customHeight="1" x14ac:dyDescent="0.25">
      <c r="AW2149" s="35"/>
      <c r="AX2149" s="35"/>
      <c r="AY2149" s="35"/>
      <c r="AZ2149" s="35"/>
      <c r="BA2149" s="35"/>
      <c r="BB2149" s="35"/>
      <c r="BC2149" s="35"/>
      <c r="BD2149" s="35"/>
      <c r="BE2149" s="35"/>
      <c r="BF2149" s="35"/>
      <c r="BG2149" s="35"/>
      <c r="BH2149" s="35"/>
      <c r="BI2149" s="35"/>
      <c r="BJ2149" s="35"/>
      <c r="BK2149" s="35"/>
      <c r="BL2149" s="35"/>
      <c r="BM2149" s="161"/>
      <c r="BN2149" s="161"/>
      <c r="BO2149" s="161"/>
      <c r="BP2149" s="161"/>
      <c r="BQ2149" s="161"/>
      <c r="BR2149" s="161"/>
      <c r="BT2149" s="161"/>
      <c r="BU2149" s="161"/>
    </row>
    <row r="2150" spans="49:73" ht="44.25" customHeight="1" x14ac:dyDescent="0.25">
      <c r="AW2150" s="35"/>
      <c r="AX2150" s="35"/>
      <c r="AY2150" s="35"/>
      <c r="AZ2150" s="35"/>
      <c r="BA2150" s="35"/>
      <c r="BB2150" s="35"/>
      <c r="BC2150" s="35"/>
      <c r="BD2150" s="35"/>
      <c r="BE2150" s="35"/>
      <c r="BF2150" s="35"/>
      <c r="BG2150" s="35"/>
      <c r="BH2150" s="35"/>
      <c r="BI2150" s="35"/>
      <c r="BJ2150" s="35"/>
      <c r="BK2150" s="35"/>
      <c r="BL2150" s="35"/>
      <c r="BM2150" s="161"/>
      <c r="BN2150" s="161"/>
      <c r="BO2150" s="161"/>
      <c r="BP2150" s="161"/>
      <c r="BQ2150" s="161"/>
      <c r="BR2150" s="161"/>
      <c r="BT2150" s="161"/>
      <c r="BU2150" s="161"/>
    </row>
    <row r="2151" spans="49:73" ht="44.25" customHeight="1" x14ac:dyDescent="0.25">
      <c r="AW2151" s="35"/>
      <c r="AX2151" s="35"/>
      <c r="AY2151" s="35"/>
      <c r="AZ2151" s="35"/>
      <c r="BA2151" s="35"/>
      <c r="BB2151" s="35"/>
      <c r="BC2151" s="35"/>
      <c r="BD2151" s="35"/>
      <c r="BE2151" s="35"/>
      <c r="BF2151" s="35"/>
      <c r="BG2151" s="35"/>
      <c r="BH2151" s="35"/>
      <c r="BI2151" s="35"/>
      <c r="BJ2151" s="35"/>
      <c r="BK2151" s="35"/>
      <c r="BL2151" s="35"/>
      <c r="BM2151" s="161"/>
      <c r="BN2151" s="161"/>
      <c r="BO2151" s="161"/>
      <c r="BP2151" s="161"/>
      <c r="BQ2151" s="161"/>
      <c r="BR2151" s="161"/>
      <c r="BT2151" s="161"/>
      <c r="BU2151" s="161"/>
    </row>
    <row r="2152" spans="49:73" ht="44.25" customHeight="1" x14ac:dyDescent="0.25">
      <c r="AW2152" s="35"/>
      <c r="AX2152" s="35"/>
      <c r="AY2152" s="35"/>
      <c r="AZ2152" s="35"/>
      <c r="BA2152" s="35"/>
      <c r="BB2152" s="35"/>
      <c r="BC2152" s="35"/>
      <c r="BD2152" s="35"/>
      <c r="BE2152" s="35"/>
      <c r="BF2152" s="35"/>
      <c r="BG2152" s="35"/>
      <c r="BH2152" s="35"/>
      <c r="BI2152" s="35"/>
      <c r="BJ2152" s="35"/>
      <c r="BK2152" s="35"/>
      <c r="BL2152" s="35"/>
      <c r="BM2152" s="161"/>
      <c r="BN2152" s="161"/>
      <c r="BO2152" s="161"/>
      <c r="BP2152" s="161"/>
      <c r="BQ2152" s="161"/>
      <c r="BR2152" s="161"/>
      <c r="BT2152" s="161"/>
      <c r="BU2152" s="161"/>
    </row>
    <row r="2153" spans="49:73" ht="44.25" customHeight="1" x14ac:dyDescent="0.25">
      <c r="AW2153" s="35"/>
      <c r="AX2153" s="35"/>
      <c r="AY2153" s="35"/>
      <c r="AZ2153" s="35"/>
      <c r="BA2153" s="35"/>
      <c r="BB2153" s="35"/>
      <c r="BC2153" s="35"/>
      <c r="BD2153" s="35"/>
      <c r="BE2153" s="35"/>
      <c r="BF2153" s="35"/>
      <c r="BG2153" s="35"/>
      <c r="BH2153" s="35"/>
      <c r="BI2153" s="35"/>
      <c r="BJ2153" s="35"/>
      <c r="BK2153" s="35"/>
      <c r="BL2153" s="35"/>
      <c r="BM2153" s="161"/>
      <c r="BN2153" s="161"/>
      <c r="BO2153" s="161"/>
      <c r="BP2153" s="161"/>
      <c r="BQ2153" s="161"/>
      <c r="BR2153" s="161"/>
      <c r="BT2153" s="161"/>
      <c r="BU2153" s="161"/>
    </row>
    <row r="2154" spans="49:73" ht="44.25" customHeight="1" x14ac:dyDescent="0.25">
      <c r="AW2154" s="35"/>
      <c r="AX2154" s="35"/>
      <c r="AY2154" s="35"/>
      <c r="AZ2154" s="35"/>
      <c r="BA2154" s="35"/>
      <c r="BB2154" s="35"/>
      <c r="BC2154" s="35"/>
      <c r="BD2154" s="35"/>
      <c r="BE2154" s="35"/>
      <c r="BF2154" s="35"/>
      <c r="BG2154" s="35"/>
      <c r="BH2154" s="35"/>
      <c r="BI2154" s="35"/>
      <c r="BJ2154" s="35"/>
      <c r="BK2154" s="35"/>
      <c r="BL2154" s="35"/>
      <c r="BM2154" s="161"/>
      <c r="BN2154" s="161"/>
      <c r="BO2154" s="161"/>
      <c r="BP2154" s="161"/>
      <c r="BQ2154" s="161"/>
      <c r="BR2154" s="161"/>
      <c r="BT2154" s="161"/>
      <c r="BU2154" s="161"/>
    </row>
    <row r="2155" spans="49:73" ht="44.25" customHeight="1" x14ac:dyDescent="0.25">
      <c r="AW2155" s="35"/>
      <c r="AX2155" s="35"/>
      <c r="AY2155" s="35"/>
      <c r="AZ2155" s="35"/>
      <c r="BA2155" s="35"/>
      <c r="BB2155" s="35"/>
      <c r="BC2155" s="35"/>
      <c r="BD2155" s="35"/>
      <c r="BE2155" s="35"/>
      <c r="BF2155" s="35"/>
      <c r="BG2155" s="35"/>
      <c r="BH2155" s="35"/>
      <c r="BI2155" s="35"/>
      <c r="BJ2155" s="35"/>
      <c r="BK2155" s="35"/>
      <c r="BL2155" s="35"/>
      <c r="BM2155" s="161"/>
      <c r="BN2155" s="161"/>
      <c r="BO2155" s="161"/>
      <c r="BP2155" s="161"/>
      <c r="BQ2155" s="161"/>
      <c r="BR2155" s="161"/>
      <c r="BT2155" s="161"/>
      <c r="BU2155" s="161"/>
    </row>
    <row r="2156" spans="49:73" ht="44.25" customHeight="1" x14ac:dyDescent="0.25">
      <c r="AW2156" s="35"/>
      <c r="AX2156" s="35"/>
      <c r="AY2156" s="35"/>
      <c r="AZ2156" s="35"/>
      <c r="BA2156" s="35"/>
      <c r="BB2156" s="35"/>
      <c r="BC2156" s="35"/>
      <c r="BD2156" s="35"/>
      <c r="BE2156" s="35"/>
      <c r="BF2156" s="35"/>
      <c r="BG2156" s="35"/>
      <c r="BH2156" s="35"/>
      <c r="BI2156" s="35"/>
      <c r="BJ2156" s="35"/>
      <c r="BK2156" s="35"/>
      <c r="BL2156" s="35"/>
      <c r="BM2156" s="161"/>
      <c r="BN2156" s="161"/>
      <c r="BO2156" s="161"/>
      <c r="BP2156" s="161"/>
      <c r="BQ2156" s="161"/>
      <c r="BR2156" s="161"/>
      <c r="BT2156" s="161"/>
      <c r="BU2156" s="161"/>
    </row>
    <row r="2157" spans="49:73" ht="44.25" customHeight="1" x14ac:dyDescent="0.25">
      <c r="AW2157" s="35"/>
      <c r="AX2157" s="35"/>
      <c r="AY2157" s="35"/>
      <c r="AZ2157" s="35"/>
      <c r="BA2157" s="35"/>
      <c r="BB2157" s="35"/>
      <c r="BC2157" s="35"/>
      <c r="BD2157" s="35"/>
      <c r="BE2157" s="35"/>
      <c r="BF2157" s="35"/>
      <c r="BG2157" s="35"/>
      <c r="BH2157" s="35"/>
      <c r="BI2157" s="35"/>
      <c r="BJ2157" s="35"/>
      <c r="BK2157" s="35"/>
      <c r="BL2157" s="35"/>
      <c r="BM2157" s="161"/>
      <c r="BN2157" s="161"/>
      <c r="BO2157" s="161"/>
      <c r="BP2157" s="161"/>
      <c r="BQ2157" s="161"/>
      <c r="BR2157" s="161"/>
      <c r="BT2157" s="161"/>
      <c r="BU2157" s="161"/>
    </row>
    <row r="2158" spans="49:73" ht="44.25" customHeight="1" x14ac:dyDescent="0.25">
      <c r="AW2158" s="35"/>
      <c r="AX2158" s="35"/>
      <c r="AY2158" s="35"/>
      <c r="AZ2158" s="35"/>
      <c r="BA2158" s="35"/>
      <c r="BB2158" s="35"/>
      <c r="BC2158" s="35"/>
      <c r="BD2158" s="35"/>
      <c r="BE2158" s="35"/>
      <c r="BF2158" s="35"/>
      <c r="BG2158" s="35"/>
      <c r="BH2158" s="35"/>
      <c r="BI2158" s="35"/>
      <c r="BJ2158" s="35"/>
      <c r="BK2158" s="35"/>
      <c r="BL2158" s="35"/>
      <c r="BM2158" s="161"/>
      <c r="BN2158" s="161"/>
      <c r="BO2158" s="161"/>
      <c r="BP2158" s="161"/>
      <c r="BQ2158" s="161"/>
      <c r="BR2158" s="161"/>
      <c r="BT2158" s="161"/>
      <c r="BU2158" s="161"/>
    </row>
    <row r="2159" spans="49:73" ht="44.25" customHeight="1" x14ac:dyDescent="0.25">
      <c r="AW2159" s="35"/>
      <c r="AX2159" s="35"/>
      <c r="AY2159" s="35"/>
      <c r="AZ2159" s="35"/>
      <c r="BA2159" s="35"/>
      <c r="BB2159" s="35"/>
      <c r="BC2159" s="35"/>
      <c r="BD2159" s="35"/>
      <c r="BE2159" s="35"/>
      <c r="BF2159" s="35"/>
      <c r="BG2159" s="35"/>
      <c r="BH2159" s="35"/>
      <c r="BI2159" s="35"/>
      <c r="BJ2159" s="35"/>
      <c r="BK2159" s="35"/>
      <c r="BL2159" s="35"/>
      <c r="BM2159" s="161"/>
      <c r="BN2159" s="161"/>
      <c r="BO2159" s="161"/>
      <c r="BP2159" s="161"/>
      <c r="BQ2159" s="161"/>
      <c r="BR2159" s="161"/>
      <c r="BT2159" s="161"/>
      <c r="BU2159" s="161"/>
    </row>
    <row r="2160" spans="49:73" ht="44.25" customHeight="1" x14ac:dyDescent="0.25">
      <c r="AW2160" s="35"/>
      <c r="AX2160" s="35"/>
      <c r="AY2160" s="35"/>
      <c r="AZ2160" s="35"/>
      <c r="BA2160" s="35"/>
      <c r="BB2160" s="35"/>
      <c r="BC2160" s="35"/>
      <c r="BD2160" s="35"/>
      <c r="BE2160" s="35"/>
      <c r="BF2160" s="35"/>
      <c r="BG2160" s="35"/>
      <c r="BH2160" s="35"/>
      <c r="BI2160" s="35"/>
      <c r="BJ2160" s="35"/>
      <c r="BK2160" s="35"/>
      <c r="BL2160" s="35"/>
      <c r="BM2160" s="161"/>
      <c r="BN2160" s="161"/>
      <c r="BO2160" s="161"/>
      <c r="BP2160" s="161"/>
      <c r="BQ2160" s="161"/>
      <c r="BR2160" s="161"/>
      <c r="BT2160" s="161"/>
      <c r="BU2160" s="161"/>
    </row>
    <row r="2161" spans="49:73" ht="44.25" customHeight="1" x14ac:dyDescent="0.25">
      <c r="AW2161" s="35"/>
      <c r="AX2161" s="35"/>
      <c r="AY2161" s="35"/>
      <c r="AZ2161" s="35"/>
      <c r="BA2161" s="35"/>
      <c r="BB2161" s="35"/>
      <c r="BC2161" s="35"/>
      <c r="BD2161" s="35"/>
      <c r="BE2161" s="35"/>
      <c r="BF2161" s="35"/>
      <c r="BG2161" s="35"/>
      <c r="BH2161" s="35"/>
      <c r="BI2161" s="35"/>
      <c r="BJ2161" s="35"/>
      <c r="BK2161" s="35"/>
      <c r="BL2161" s="35"/>
      <c r="BM2161" s="161"/>
      <c r="BN2161" s="161"/>
      <c r="BO2161" s="161"/>
      <c r="BP2161" s="161"/>
      <c r="BQ2161" s="161"/>
      <c r="BR2161" s="161"/>
      <c r="BT2161" s="161"/>
      <c r="BU2161" s="161"/>
    </row>
    <row r="2162" spans="49:73" ht="44.25" customHeight="1" x14ac:dyDescent="0.25">
      <c r="AW2162" s="35"/>
      <c r="AX2162" s="35"/>
      <c r="AY2162" s="35"/>
      <c r="AZ2162" s="35"/>
      <c r="BA2162" s="35"/>
      <c r="BB2162" s="35"/>
      <c r="BC2162" s="35"/>
      <c r="BD2162" s="35"/>
      <c r="BE2162" s="35"/>
      <c r="BF2162" s="35"/>
      <c r="BG2162" s="35"/>
      <c r="BH2162" s="35"/>
      <c r="BI2162" s="35"/>
      <c r="BJ2162" s="35"/>
      <c r="BK2162" s="35"/>
      <c r="BL2162" s="35"/>
      <c r="BM2162" s="161"/>
      <c r="BN2162" s="161"/>
      <c r="BO2162" s="161"/>
      <c r="BP2162" s="161"/>
      <c r="BQ2162" s="161"/>
      <c r="BR2162" s="161"/>
      <c r="BT2162" s="161"/>
      <c r="BU2162" s="161"/>
    </row>
    <row r="2163" spans="49:73" ht="44.25" customHeight="1" x14ac:dyDescent="0.25">
      <c r="AW2163" s="35"/>
      <c r="AX2163" s="35"/>
      <c r="AY2163" s="35"/>
      <c r="AZ2163" s="35"/>
      <c r="BA2163" s="35"/>
      <c r="BB2163" s="35"/>
      <c r="BC2163" s="35"/>
      <c r="BD2163" s="35"/>
      <c r="BE2163" s="35"/>
      <c r="BF2163" s="35"/>
      <c r="BG2163" s="35"/>
      <c r="BH2163" s="35"/>
      <c r="BI2163" s="35"/>
      <c r="BJ2163" s="35"/>
      <c r="BK2163" s="35"/>
      <c r="BL2163" s="35"/>
      <c r="BM2163" s="161"/>
      <c r="BN2163" s="161"/>
      <c r="BO2163" s="161"/>
      <c r="BP2163" s="161"/>
      <c r="BQ2163" s="161"/>
      <c r="BR2163" s="161"/>
      <c r="BT2163" s="161"/>
      <c r="BU2163" s="161"/>
    </row>
    <row r="2164" spans="49:73" ht="44.25" customHeight="1" x14ac:dyDescent="0.25">
      <c r="AW2164" s="35"/>
      <c r="AX2164" s="35"/>
      <c r="AY2164" s="35"/>
      <c r="AZ2164" s="35"/>
      <c r="BA2164" s="35"/>
      <c r="BB2164" s="35"/>
      <c r="BC2164" s="35"/>
      <c r="BD2164" s="35"/>
      <c r="BE2164" s="35"/>
      <c r="BF2164" s="35"/>
      <c r="BG2164" s="35"/>
      <c r="BH2164" s="35"/>
      <c r="BI2164" s="35"/>
      <c r="BJ2164" s="35"/>
      <c r="BK2164" s="35"/>
      <c r="BL2164" s="35"/>
      <c r="BM2164" s="161"/>
      <c r="BN2164" s="161"/>
      <c r="BO2164" s="161"/>
      <c r="BP2164" s="161"/>
      <c r="BQ2164" s="161"/>
      <c r="BR2164" s="161"/>
      <c r="BT2164" s="161"/>
      <c r="BU2164" s="161"/>
    </row>
    <row r="2165" spans="49:73" ht="44.25" customHeight="1" x14ac:dyDescent="0.25">
      <c r="AW2165" s="35"/>
      <c r="AX2165" s="35"/>
      <c r="AY2165" s="35"/>
      <c r="AZ2165" s="35"/>
      <c r="BA2165" s="35"/>
      <c r="BB2165" s="35"/>
      <c r="BC2165" s="35"/>
      <c r="BD2165" s="35"/>
      <c r="BE2165" s="35"/>
      <c r="BF2165" s="35"/>
      <c r="BG2165" s="35"/>
      <c r="BH2165" s="35"/>
      <c r="BI2165" s="35"/>
      <c r="BJ2165" s="35"/>
      <c r="BK2165" s="35"/>
      <c r="BL2165" s="35"/>
      <c r="BM2165" s="161"/>
      <c r="BN2165" s="161"/>
      <c r="BO2165" s="161"/>
      <c r="BP2165" s="161"/>
      <c r="BQ2165" s="161"/>
      <c r="BR2165" s="161"/>
      <c r="BT2165" s="161"/>
      <c r="BU2165" s="161"/>
    </row>
    <row r="2166" spans="49:73" ht="44.25" customHeight="1" x14ac:dyDescent="0.25">
      <c r="AW2166" s="35"/>
      <c r="AX2166" s="35"/>
      <c r="AY2166" s="35"/>
      <c r="AZ2166" s="35"/>
      <c r="BA2166" s="35"/>
      <c r="BB2166" s="35"/>
      <c r="BC2166" s="35"/>
      <c r="BD2166" s="35"/>
      <c r="BE2166" s="35"/>
      <c r="BF2166" s="35"/>
      <c r="BG2166" s="35"/>
      <c r="BH2166" s="35"/>
      <c r="BI2166" s="35"/>
      <c r="BJ2166" s="35"/>
      <c r="BK2166" s="35"/>
      <c r="BL2166" s="35"/>
      <c r="BM2166" s="161"/>
      <c r="BN2166" s="161"/>
      <c r="BO2166" s="161"/>
      <c r="BP2166" s="161"/>
      <c r="BQ2166" s="161"/>
      <c r="BR2166" s="161"/>
      <c r="BT2166" s="161"/>
      <c r="BU2166" s="161"/>
    </row>
    <row r="2167" spans="49:73" ht="44.25" customHeight="1" x14ac:dyDescent="0.25">
      <c r="AW2167" s="35"/>
      <c r="AX2167" s="35"/>
      <c r="AY2167" s="35"/>
      <c r="AZ2167" s="35"/>
      <c r="BA2167" s="35"/>
      <c r="BB2167" s="35"/>
      <c r="BC2167" s="35"/>
      <c r="BD2167" s="35"/>
      <c r="BE2167" s="35"/>
      <c r="BF2167" s="35"/>
      <c r="BG2167" s="35"/>
      <c r="BH2167" s="35"/>
      <c r="BI2167" s="35"/>
      <c r="BJ2167" s="35"/>
      <c r="BK2167" s="35"/>
      <c r="BL2167" s="35"/>
      <c r="BM2167" s="161"/>
      <c r="BN2167" s="161"/>
      <c r="BO2167" s="161"/>
      <c r="BP2167" s="161"/>
      <c r="BQ2167" s="161"/>
      <c r="BR2167" s="161"/>
      <c r="BT2167" s="161"/>
      <c r="BU2167" s="161"/>
    </row>
    <row r="2168" spans="49:73" ht="44.25" customHeight="1" x14ac:dyDescent="0.25">
      <c r="AW2168" s="35"/>
      <c r="AX2168" s="35"/>
      <c r="AY2168" s="35"/>
      <c r="AZ2168" s="35"/>
      <c r="BA2168" s="35"/>
      <c r="BB2168" s="35"/>
      <c r="BC2168" s="35"/>
      <c r="BD2168" s="35"/>
      <c r="BE2168" s="35"/>
      <c r="BF2168" s="35"/>
      <c r="BG2168" s="35"/>
      <c r="BH2168" s="35"/>
      <c r="BI2168" s="35"/>
      <c r="BJ2168" s="35"/>
      <c r="BK2168" s="35"/>
      <c r="BL2168" s="35"/>
      <c r="BM2168" s="161"/>
      <c r="BN2168" s="161"/>
      <c r="BO2168" s="161"/>
      <c r="BP2168" s="161"/>
      <c r="BQ2168" s="161"/>
      <c r="BR2168" s="161"/>
      <c r="BT2168" s="161"/>
      <c r="BU2168" s="161"/>
    </row>
    <row r="2169" spans="49:73" ht="44.25" customHeight="1" x14ac:dyDescent="0.25">
      <c r="AW2169" s="35"/>
      <c r="AX2169" s="35"/>
      <c r="AY2169" s="35"/>
      <c r="AZ2169" s="35"/>
      <c r="BA2169" s="35"/>
      <c r="BB2169" s="35"/>
      <c r="BC2169" s="35"/>
      <c r="BD2169" s="35"/>
      <c r="BE2169" s="35"/>
      <c r="BF2169" s="35"/>
      <c r="BG2169" s="35"/>
      <c r="BH2169" s="35"/>
      <c r="BI2169" s="35"/>
      <c r="BJ2169" s="35"/>
      <c r="BK2169" s="35"/>
      <c r="BL2169" s="35"/>
      <c r="BM2169" s="161"/>
      <c r="BN2169" s="161"/>
      <c r="BO2169" s="161"/>
      <c r="BP2169" s="161"/>
      <c r="BQ2169" s="161"/>
      <c r="BR2169" s="161"/>
      <c r="BT2169" s="161"/>
      <c r="BU2169" s="161"/>
    </row>
    <row r="2170" spans="49:73" ht="44.25" customHeight="1" x14ac:dyDescent="0.25">
      <c r="AW2170" s="35"/>
      <c r="AX2170" s="35"/>
      <c r="AY2170" s="35"/>
      <c r="AZ2170" s="35"/>
      <c r="BA2170" s="35"/>
      <c r="BB2170" s="35"/>
      <c r="BC2170" s="35"/>
      <c r="BD2170" s="35"/>
      <c r="BE2170" s="35"/>
      <c r="BF2170" s="35"/>
      <c r="BG2170" s="35"/>
      <c r="BH2170" s="35"/>
      <c r="BI2170" s="35"/>
      <c r="BJ2170" s="35"/>
      <c r="BK2170" s="35"/>
      <c r="BL2170" s="35"/>
      <c r="BM2170" s="161"/>
      <c r="BN2170" s="161"/>
      <c r="BO2170" s="161"/>
      <c r="BP2170" s="161"/>
      <c r="BQ2170" s="161"/>
      <c r="BR2170" s="161"/>
      <c r="BT2170" s="161"/>
      <c r="BU2170" s="161"/>
    </row>
    <row r="2171" spans="49:73" ht="44.25" customHeight="1" x14ac:dyDescent="0.25">
      <c r="AW2171" s="35"/>
      <c r="AX2171" s="35"/>
      <c r="AY2171" s="35"/>
      <c r="AZ2171" s="35"/>
      <c r="BA2171" s="35"/>
      <c r="BB2171" s="35"/>
      <c r="BC2171" s="35"/>
      <c r="BD2171" s="35"/>
      <c r="BE2171" s="35"/>
      <c r="BF2171" s="35"/>
      <c r="BG2171" s="35"/>
      <c r="BH2171" s="35"/>
      <c r="BI2171" s="35"/>
      <c r="BJ2171" s="35"/>
      <c r="BK2171" s="35"/>
      <c r="BL2171" s="35"/>
      <c r="BM2171" s="161"/>
      <c r="BN2171" s="161"/>
      <c r="BO2171" s="161"/>
      <c r="BP2171" s="161"/>
      <c r="BQ2171" s="161"/>
      <c r="BR2171" s="161"/>
      <c r="BT2171" s="161"/>
      <c r="BU2171" s="161"/>
    </row>
    <row r="2172" spans="49:73" ht="44.25" customHeight="1" x14ac:dyDescent="0.25">
      <c r="AW2172" s="35"/>
      <c r="AX2172" s="35"/>
      <c r="AY2172" s="35"/>
      <c r="AZ2172" s="35"/>
      <c r="BA2172" s="35"/>
      <c r="BB2172" s="35"/>
      <c r="BC2172" s="35"/>
      <c r="BD2172" s="35"/>
      <c r="BE2172" s="35"/>
      <c r="BF2172" s="35"/>
      <c r="BG2172" s="35"/>
      <c r="BH2172" s="35"/>
      <c r="BI2172" s="35"/>
      <c r="BJ2172" s="35"/>
      <c r="BK2172" s="35"/>
      <c r="BL2172" s="35"/>
      <c r="BM2172" s="161"/>
      <c r="BN2172" s="161"/>
      <c r="BO2172" s="161"/>
      <c r="BP2172" s="161"/>
      <c r="BQ2172" s="161"/>
      <c r="BR2172" s="161"/>
      <c r="BT2172" s="161"/>
      <c r="BU2172" s="161"/>
    </row>
    <row r="2173" spans="49:73" ht="44.25" customHeight="1" x14ac:dyDescent="0.25">
      <c r="AW2173" s="35"/>
      <c r="AX2173" s="35"/>
      <c r="AY2173" s="35"/>
      <c r="AZ2173" s="35"/>
      <c r="BA2173" s="35"/>
      <c r="BB2173" s="35"/>
      <c r="BC2173" s="35"/>
      <c r="BD2173" s="35"/>
      <c r="BE2173" s="35"/>
      <c r="BF2173" s="35"/>
      <c r="BG2173" s="35"/>
      <c r="BH2173" s="35"/>
      <c r="BI2173" s="35"/>
      <c r="BJ2173" s="35"/>
      <c r="BK2173" s="35"/>
      <c r="BL2173" s="35"/>
      <c r="BM2173" s="161"/>
      <c r="BN2173" s="161"/>
      <c r="BO2173" s="161"/>
      <c r="BP2173" s="161"/>
      <c r="BQ2173" s="161"/>
      <c r="BR2173" s="161"/>
      <c r="BT2173" s="161"/>
      <c r="BU2173" s="161"/>
    </row>
    <row r="2174" spans="49:73" ht="44.25" customHeight="1" x14ac:dyDescent="0.25">
      <c r="AW2174" s="35"/>
      <c r="AX2174" s="35"/>
      <c r="AY2174" s="35"/>
      <c r="AZ2174" s="35"/>
      <c r="BA2174" s="35"/>
      <c r="BB2174" s="35"/>
      <c r="BC2174" s="35"/>
      <c r="BD2174" s="35"/>
      <c r="BE2174" s="35"/>
      <c r="BF2174" s="35"/>
      <c r="BG2174" s="35"/>
      <c r="BH2174" s="35"/>
      <c r="BI2174" s="35"/>
      <c r="BJ2174" s="35"/>
      <c r="BK2174" s="35"/>
      <c r="BL2174" s="35"/>
      <c r="BM2174" s="161"/>
      <c r="BN2174" s="161"/>
      <c r="BO2174" s="161"/>
      <c r="BP2174" s="161"/>
      <c r="BQ2174" s="161"/>
      <c r="BR2174" s="161"/>
      <c r="BT2174" s="161"/>
      <c r="BU2174" s="161"/>
    </row>
    <row r="2175" spans="49:73" ht="44.25" customHeight="1" x14ac:dyDescent="0.25">
      <c r="AW2175" s="35"/>
      <c r="AX2175" s="35"/>
      <c r="AY2175" s="35"/>
      <c r="AZ2175" s="35"/>
      <c r="BA2175" s="35"/>
      <c r="BB2175" s="35"/>
      <c r="BC2175" s="35"/>
      <c r="BD2175" s="35"/>
      <c r="BE2175" s="35"/>
      <c r="BF2175" s="35"/>
      <c r="BG2175" s="35"/>
      <c r="BH2175" s="35"/>
      <c r="BI2175" s="35"/>
      <c r="BJ2175" s="35"/>
      <c r="BK2175" s="35"/>
      <c r="BL2175" s="35"/>
      <c r="BM2175" s="161"/>
      <c r="BN2175" s="161"/>
      <c r="BO2175" s="161"/>
      <c r="BP2175" s="161"/>
      <c r="BQ2175" s="161"/>
      <c r="BR2175" s="161"/>
      <c r="BT2175" s="161"/>
      <c r="BU2175" s="161"/>
    </row>
    <row r="2176" spans="49:73" ht="44.25" customHeight="1" x14ac:dyDescent="0.25">
      <c r="AW2176" s="35"/>
      <c r="AX2176" s="35"/>
      <c r="AY2176" s="35"/>
      <c r="AZ2176" s="35"/>
      <c r="BA2176" s="35"/>
      <c r="BB2176" s="35"/>
      <c r="BC2176" s="35"/>
      <c r="BD2176" s="35"/>
      <c r="BE2176" s="35"/>
      <c r="BF2176" s="35"/>
      <c r="BG2176" s="35"/>
      <c r="BH2176" s="35"/>
      <c r="BI2176" s="35"/>
      <c r="BJ2176" s="35"/>
      <c r="BK2176" s="35"/>
      <c r="BL2176" s="35"/>
      <c r="BM2176" s="161"/>
      <c r="BN2176" s="161"/>
      <c r="BO2176" s="161"/>
      <c r="BP2176" s="161"/>
      <c r="BQ2176" s="161"/>
      <c r="BR2176" s="161"/>
      <c r="BT2176" s="161"/>
      <c r="BU2176" s="161"/>
    </row>
    <row r="2177" spans="49:73" ht="44.25" customHeight="1" x14ac:dyDescent="0.25">
      <c r="AW2177" s="35"/>
      <c r="AX2177" s="35"/>
      <c r="AY2177" s="35"/>
      <c r="AZ2177" s="35"/>
      <c r="BA2177" s="35"/>
      <c r="BB2177" s="35"/>
      <c r="BC2177" s="35"/>
      <c r="BD2177" s="35"/>
      <c r="BE2177" s="35"/>
      <c r="BF2177" s="35"/>
      <c r="BG2177" s="35"/>
      <c r="BH2177" s="35"/>
      <c r="BI2177" s="35"/>
      <c r="BJ2177" s="35"/>
      <c r="BK2177" s="35"/>
      <c r="BL2177" s="35"/>
      <c r="BM2177" s="161"/>
      <c r="BN2177" s="161"/>
      <c r="BO2177" s="161"/>
      <c r="BP2177" s="161"/>
      <c r="BQ2177" s="161"/>
      <c r="BR2177" s="161"/>
      <c r="BT2177" s="161"/>
      <c r="BU2177" s="161"/>
    </row>
    <row r="2178" spans="49:73" ht="44.25" customHeight="1" x14ac:dyDescent="0.25">
      <c r="AW2178" s="35"/>
      <c r="AX2178" s="35"/>
      <c r="AY2178" s="35"/>
      <c r="AZ2178" s="35"/>
      <c r="BA2178" s="35"/>
      <c r="BB2178" s="35"/>
      <c r="BC2178" s="35"/>
      <c r="BD2178" s="35"/>
      <c r="BE2178" s="35"/>
      <c r="BF2178" s="35"/>
      <c r="BG2178" s="35"/>
      <c r="BH2178" s="35"/>
      <c r="BI2178" s="35"/>
      <c r="BJ2178" s="35"/>
      <c r="BK2178" s="35"/>
      <c r="BL2178" s="35"/>
      <c r="BM2178" s="161"/>
      <c r="BN2178" s="161"/>
      <c r="BO2178" s="161"/>
      <c r="BP2178" s="161"/>
      <c r="BQ2178" s="161"/>
      <c r="BR2178" s="161"/>
      <c r="BT2178" s="161"/>
      <c r="BU2178" s="161"/>
    </row>
    <row r="2179" spans="49:73" ht="44.25" customHeight="1" x14ac:dyDescent="0.25">
      <c r="AW2179" s="35"/>
      <c r="AX2179" s="35"/>
      <c r="AY2179" s="35"/>
      <c r="AZ2179" s="35"/>
      <c r="BA2179" s="35"/>
      <c r="BB2179" s="35"/>
      <c r="BC2179" s="35"/>
      <c r="BD2179" s="35"/>
      <c r="BE2179" s="35"/>
      <c r="BF2179" s="35"/>
      <c r="BG2179" s="35"/>
      <c r="BH2179" s="35"/>
      <c r="BI2179" s="35"/>
      <c r="BJ2179" s="35"/>
      <c r="BK2179" s="35"/>
      <c r="BL2179" s="35"/>
      <c r="BM2179" s="161"/>
      <c r="BN2179" s="161"/>
      <c r="BO2179" s="161"/>
      <c r="BP2179" s="161"/>
      <c r="BQ2179" s="161"/>
      <c r="BR2179" s="161"/>
      <c r="BT2179" s="161"/>
      <c r="BU2179" s="161"/>
    </row>
    <row r="2180" spans="49:73" ht="44.25" customHeight="1" x14ac:dyDescent="0.25">
      <c r="AW2180" s="35"/>
      <c r="AX2180" s="35"/>
      <c r="AY2180" s="35"/>
      <c r="AZ2180" s="35"/>
      <c r="BA2180" s="35"/>
      <c r="BB2180" s="35"/>
      <c r="BC2180" s="35"/>
      <c r="BD2180" s="35"/>
      <c r="BE2180" s="35"/>
      <c r="BF2180" s="35"/>
      <c r="BG2180" s="35"/>
      <c r="BH2180" s="35"/>
      <c r="BI2180" s="35"/>
      <c r="BJ2180" s="35"/>
      <c r="BK2180" s="35"/>
      <c r="BL2180" s="35"/>
      <c r="BM2180" s="161"/>
      <c r="BN2180" s="161"/>
      <c r="BO2180" s="161"/>
      <c r="BP2180" s="161"/>
      <c r="BQ2180" s="161"/>
      <c r="BR2180" s="161"/>
      <c r="BT2180" s="161"/>
      <c r="BU2180" s="161"/>
    </row>
    <row r="2181" spans="49:73" ht="44.25" customHeight="1" x14ac:dyDescent="0.25">
      <c r="AW2181" s="35"/>
      <c r="AX2181" s="35"/>
      <c r="AY2181" s="35"/>
      <c r="AZ2181" s="35"/>
      <c r="BA2181" s="35"/>
      <c r="BB2181" s="35"/>
      <c r="BC2181" s="35"/>
      <c r="BD2181" s="35"/>
      <c r="BE2181" s="35"/>
      <c r="BF2181" s="35"/>
      <c r="BG2181" s="35"/>
      <c r="BH2181" s="35"/>
      <c r="BI2181" s="35"/>
      <c r="BJ2181" s="35"/>
      <c r="BK2181" s="35"/>
      <c r="BL2181" s="35"/>
      <c r="BM2181" s="161"/>
      <c r="BN2181" s="161"/>
      <c r="BO2181" s="161"/>
      <c r="BP2181" s="161"/>
      <c r="BQ2181" s="161"/>
      <c r="BR2181" s="161"/>
      <c r="BT2181" s="161"/>
      <c r="BU2181" s="161"/>
    </row>
    <row r="2182" spans="49:73" ht="44.25" customHeight="1" x14ac:dyDescent="0.25">
      <c r="AW2182" s="35"/>
      <c r="AX2182" s="35"/>
      <c r="AY2182" s="35"/>
      <c r="AZ2182" s="35"/>
      <c r="BA2182" s="35"/>
      <c r="BB2182" s="35"/>
      <c r="BC2182" s="35"/>
      <c r="BD2182" s="35"/>
      <c r="BE2182" s="35"/>
      <c r="BF2182" s="35"/>
      <c r="BG2182" s="35"/>
      <c r="BH2182" s="35"/>
      <c r="BI2182" s="35"/>
      <c r="BJ2182" s="35"/>
      <c r="BK2182" s="35"/>
      <c r="BL2182" s="35"/>
      <c r="BM2182" s="161"/>
      <c r="BN2182" s="161"/>
      <c r="BO2182" s="161"/>
      <c r="BP2182" s="161"/>
      <c r="BQ2182" s="161"/>
      <c r="BR2182" s="161"/>
      <c r="BT2182" s="161"/>
      <c r="BU2182" s="161"/>
    </row>
    <row r="2183" spans="49:73" ht="44.25" customHeight="1" x14ac:dyDescent="0.25">
      <c r="AW2183" s="35"/>
      <c r="AX2183" s="35"/>
      <c r="AY2183" s="35"/>
      <c r="AZ2183" s="35"/>
      <c r="BA2183" s="35"/>
      <c r="BB2183" s="35"/>
      <c r="BC2183" s="35"/>
      <c r="BD2183" s="35"/>
      <c r="BE2183" s="35"/>
      <c r="BF2183" s="35"/>
      <c r="BG2183" s="35"/>
      <c r="BH2183" s="35"/>
      <c r="BI2183" s="35"/>
      <c r="BJ2183" s="35"/>
      <c r="BK2183" s="35"/>
      <c r="BL2183" s="35"/>
      <c r="BM2183" s="161"/>
      <c r="BN2183" s="161"/>
      <c r="BO2183" s="161"/>
      <c r="BP2183" s="161"/>
      <c r="BQ2183" s="161"/>
      <c r="BR2183" s="161"/>
      <c r="BT2183" s="161"/>
      <c r="BU2183" s="161"/>
    </row>
    <row r="2184" spans="49:73" ht="44.25" customHeight="1" x14ac:dyDescent="0.25">
      <c r="AW2184" s="35"/>
      <c r="AX2184" s="35"/>
      <c r="AY2184" s="35"/>
      <c r="AZ2184" s="35"/>
      <c r="BA2184" s="35"/>
      <c r="BB2184" s="35"/>
      <c r="BC2184" s="35"/>
      <c r="BD2184" s="35"/>
      <c r="BE2184" s="35"/>
      <c r="BF2184" s="35"/>
      <c r="BG2184" s="35"/>
      <c r="BH2184" s="35"/>
      <c r="BI2184" s="35"/>
      <c r="BJ2184" s="35"/>
      <c r="BK2184" s="35"/>
      <c r="BL2184" s="35"/>
      <c r="BM2184" s="161"/>
      <c r="BN2184" s="161"/>
      <c r="BO2184" s="161"/>
      <c r="BP2184" s="161"/>
      <c r="BQ2184" s="161"/>
      <c r="BR2184" s="161"/>
      <c r="BT2184" s="161"/>
      <c r="BU2184" s="161"/>
    </row>
    <row r="2185" spans="49:73" ht="44.25" customHeight="1" x14ac:dyDescent="0.25">
      <c r="AW2185" s="35"/>
      <c r="AX2185" s="35"/>
      <c r="AY2185" s="35"/>
      <c r="AZ2185" s="35"/>
      <c r="BA2185" s="35"/>
      <c r="BB2185" s="35"/>
      <c r="BC2185" s="35"/>
      <c r="BD2185" s="35"/>
      <c r="BE2185" s="35"/>
      <c r="BF2185" s="35"/>
      <c r="BG2185" s="35"/>
      <c r="BH2185" s="35"/>
      <c r="BI2185" s="35"/>
      <c r="BJ2185" s="35"/>
      <c r="BK2185" s="35"/>
      <c r="BL2185" s="35"/>
      <c r="BM2185" s="161"/>
      <c r="BN2185" s="161"/>
      <c r="BO2185" s="161"/>
      <c r="BP2185" s="161"/>
      <c r="BQ2185" s="161"/>
      <c r="BR2185" s="161"/>
      <c r="BT2185" s="161"/>
      <c r="BU2185" s="161"/>
    </row>
    <row r="2186" spans="49:73" ht="44.25" customHeight="1" x14ac:dyDescent="0.25">
      <c r="AW2186" s="35"/>
      <c r="AX2186" s="35"/>
      <c r="AY2186" s="35"/>
      <c r="AZ2186" s="35"/>
      <c r="BA2186" s="35"/>
      <c r="BB2186" s="35"/>
      <c r="BC2186" s="35"/>
      <c r="BD2186" s="35"/>
      <c r="BE2186" s="35"/>
      <c r="BF2186" s="35"/>
      <c r="BG2186" s="35"/>
      <c r="BH2186" s="35"/>
      <c r="BI2186" s="35"/>
      <c r="BJ2186" s="35"/>
      <c r="BK2186" s="35"/>
      <c r="BL2186" s="35"/>
      <c r="BM2186" s="161"/>
      <c r="BN2186" s="161"/>
      <c r="BO2186" s="161"/>
      <c r="BP2186" s="161"/>
      <c r="BQ2186" s="161"/>
      <c r="BR2186" s="161"/>
      <c r="BT2186" s="161"/>
      <c r="BU2186" s="161"/>
    </row>
    <row r="2187" spans="49:73" ht="44.25" customHeight="1" x14ac:dyDescent="0.25">
      <c r="AW2187" s="35"/>
      <c r="AX2187" s="35"/>
      <c r="AY2187" s="35"/>
      <c r="AZ2187" s="35"/>
      <c r="BA2187" s="35"/>
      <c r="BB2187" s="35"/>
      <c r="BC2187" s="35"/>
      <c r="BD2187" s="35"/>
      <c r="BE2187" s="35"/>
      <c r="BF2187" s="35"/>
      <c r="BG2187" s="35"/>
      <c r="BH2187" s="35"/>
      <c r="BI2187" s="35"/>
      <c r="BJ2187" s="35"/>
      <c r="BK2187" s="35"/>
      <c r="BL2187" s="35"/>
      <c r="BM2187" s="161"/>
      <c r="BN2187" s="161"/>
      <c r="BO2187" s="161"/>
      <c r="BP2187" s="161"/>
      <c r="BQ2187" s="161"/>
      <c r="BR2187" s="161"/>
      <c r="BT2187" s="161"/>
      <c r="BU2187" s="161"/>
    </row>
    <row r="2188" spans="49:73" ht="44.25" customHeight="1" x14ac:dyDescent="0.25">
      <c r="AW2188" s="35"/>
      <c r="AX2188" s="35"/>
      <c r="AY2188" s="35"/>
      <c r="AZ2188" s="35"/>
      <c r="BA2188" s="35"/>
      <c r="BB2188" s="35"/>
      <c r="BC2188" s="35"/>
      <c r="BD2188" s="35"/>
      <c r="BE2188" s="35"/>
      <c r="BF2188" s="35"/>
      <c r="BG2188" s="35"/>
      <c r="BH2188" s="35"/>
      <c r="BI2188" s="35"/>
      <c r="BJ2188" s="35"/>
      <c r="BK2188" s="35"/>
      <c r="BL2188" s="35"/>
      <c r="BM2188" s="161"/>
      <c r="BN2188" s="161"/>
      <c r="BO2188" s="161"/>
      <c r="BP2188" s="161"/>
      <c r="BQ2188" s="161"/>
      <c r="BR2188" s="161"/>
      <c r="BT2188" s="161"/>
      <c r="BU2188" s="161"/>
    </row>
    <row r="2189" spans="49:73" ht="44.25" customHeight="1" x14ac:dyDescent="0.25">
      <c r="AW2189" s="35"/>
      <c r="AX2189" s="35"/>
      <c r="AY2189" s="35"/>
      <c r="AZ2189" s="35"/>
      <c r="BA2189" s="35"/>
      <c r="BB2189" s="35"/>
      <c r="BC2189" s="35"/>
      <c r="BD2189" s="35"/>
      <c r="BE2189" s="35"/>
      <c r="BF2189" s="35"/>
      <c r="BG2189" s="35"/>
      <c r="BH2189" s="35"/>
      <c r="BI2189" s="35"/>
      <c r="BJ2189" s="35"/>
      <c r="BK2189" s="35"/>
      <c r="BL2189" s="35"/>
      <c r="BM2189" s="161"/>
      <c r="BN2189" s="161"/>
      <c r="BO2189" s="161"/>
      <c r="BP2189" s="161"/>
      <c r="BQ2189" s="161"/>
      <c r="BR2189" s="161"/>
      <c r="BT2189" s="161"/>
      <c r="BU2189" s="161"/>
    </row>
    <row r="2190" spans="49:73" ht="44.25" customHeight="1" x14ac:dyDescent="0.25">
      <c r="AW2190" s="35"/>
      <c r="AX2190" s="35"/>
      <c r="AY2190" s="35"/>
      <c r="AZ2190" s="35"/>
      <c r="BA2190" s="35"/>
      <c r="BB2190" s="35"/>
      <c r="BC2190" s="35"/>
      <c r="BD2190" s="35"/>
      <c r="BE2190" s="35"/>
      <c r="BF2190" s="35"/>
      <c r="BG2190" s="35"/>
      <c r="BH2190" s="35"/>
      <c r="BI2190" s="35"/>
      <c r="BJ2190" s="35"/>
      <c r="BK2190" s="35"/>
      <c r="BL2190" s="35"/>
      <c r="BM2190" s="161"/>
      <c r="BN2190" s="161"/>
      <c r="BO2190" s="161"/>
      <c r="BP2190" s="161"/>
      <c r="BQ2190" s="161"/>
      <c r="BR2190" s="161"/>
      <c r="BT2190" s="161"/>
      <c r="BU2190" s="161"/>
    </row>
    <row r="2191" spans="49:73" ht="44.25" customHeight="1" x14ac:dyDescent="0.25">
      <c r="AW2191" s="35"/>
      <c r="AX2191" s="35"/>
      <c r="AY2191" s="35"/>
      <c r="AZ2191" s="35"/>
      <c r="BA2191" s="35"/>
      <c r="BB2191" s="35"/>
      <c r="BC2191" s="35"/>
      <c r="BD2191" s="35"/>
      <c r="BE2191" s="35"/>
      <c r="BF2191" s="35"/>
      <c r="BG2191" s="35"/>
      <c r="BH2191" s="35"/>
      <c r="BI2191" s="35"/>
      <c r="BJ2191" s="35"/>
      <c r="BK2191" s="35"/>
      <c r="BL2191" s="35"/>
      <c r="BM2191" s="161"/>
      <c r="BN2191" s="161"/>
      <c r="BO2191" s="161"/>
      <c r="BP2191" s="161"/>
      <c r="BQ2191" s="161"/>
      <c r="BR2191" s="161"/>
      <c r="BT2191" s="161"/>
      <c r="BU2191" s="161"/>
    </row>
    <row r="2192" spans="49:73" ht="44.25" customHeight="1" x14ac:dyDescent="0.25">
      <c r="AW2192" s="35"/>
      <c r="AX2192" s="35"/>
      <c r="AY2192" s="35"/>
      <c r="AZ2192" s="35"/>
      <c r="BA2192" s="35"/>
      <c r="BB2192" s="35"/>
      <c r="BC2192" s="35"/>
      <c r="BD2192" s="35"/>
      <c r="BE2192" s="35"/>
      <c r="BF2192" s="35"/>
      <c r="BG2192" s="35"/>
      <c r="BH2192" s="35"/>
      <c r="BI2192" s="35"/>
      <c r="BJ2192" s="35"/>
      <c r="BK2192" s="35"/>
      <c r="BL2192" s="35"/>
      <c r="BM2192" s="161"/>
      <c r="BN2192" s="161"/>
      <c r="BO2192" s="161"/>
      <c r="BP2192" s="161"/>
      <c r="BQ2192" s="161"/>
      <c r="BR2192" s="161"/>
      <c r="BT2192" s="161"/>
      <c r="BU2192" s="161"/>
    </row>
    <row r="2193" spans="49:73" ht="44.25" customHeight="1" x14ac:dyDescent="0.25">
      <c r="AW2193" s="35"/>
      <c r="AX2193" s="35"/>
      <c r="AY2193" s="35"/>
      <c r="AZ2193" s="35"/>
      <c r="BA2193" s="35"/>
      <c r="BB2193" s="35"/>
      <c r="BC2193" s="35"/>
      <c r="BD2193" s="35"/>
      <c r="BE2193" s="35"/>
      <c r="BF2193" s="35"/>
      <c r="BG2193" s="35"/>
      <c r="BH2193" s="35"/>
      <c r="BI2193" s="35"/>
      <c r="BJ2193" s="35"/>
      <c r="BK2193" s="35"/>
      <c r="BL2193" s="35"/>
      <c r="BM2193" s="161"/>
      <c r="BN2193" s="161"/>
      <c r="BO2193" s="161"/>
      <c r="BP2193" s="161"/>
      <c r="BQ2193" s="161"/>
      <c r="BR2193" s="161"/>
      <c r="BT2193" s="161"/>
      <c r="BU2193" s="161"/>
    </row>
    <row r="2194" spans="49:73" ht="44.25" customHeight="1" x14ac:dyDescent="0.25">
      <c r="AW2194" s="35"/>
      <c r="AX2194" s="35"/>
      <c r="AY2194" s="35"/>
      <c r="AZ2194" s="35"/>
      <c r="BA2194" s="35"/>
      <c r="BB2194" s="35"/>
      <c r="BC2194" s="35"/>
      <c r="BD2194" s="35"/>
      <c r="BE2194" s="35"/>
      <c r="BF2194" s="35"/>
      <c r="BG2194" s="35"/>
      <c r="BH2194" s="35"/>
      <c r="BI2194" s="35"/>
      <c r="BJ2194" s="35"/>
      <c r="BK2194" s="35"/>
      <c r="BL2194" s="35"/>
      <c r="BM2194" s="161"/>
      <c r="BN2194" s="161"/>
      <c r="BO2194" s="161"/>
      <c r="BP2194" s="161"/>
      <c r="BQ2194" s="161"/>
      <c r="BR2194" s="161"/>
      <c r="BT2194" s="161"/>
      <c r="BU2194" s="161"/>
    </row>
    <row r="2195" spans="49:73" ht="44.25" customHeight="1" x14ac:dyDescent="0.25">
      <c r="AW2195" s="35"/>
      <c r="AX2195" s="35"/>
      <c r="AY2195" s="35"/>
      <c r="AZ2195" s="35"/>
      <c r="BA2195" s="35"/>
      <c r="BB2195" s="35"/>
      <c r="BC2195" s="35"/>
      <c r="BD2195" s="35"/>
      <c r="BE2195" s="35"/>
      <c r="BF2195" s="35"/>
      <c r="BG2195" s="35"/>
      <c r="BH2195" s="35"/>
      <c r="BI2195" s="35"/>
      <c r="BJ2195" s="35"/>
      <c r="BK2195" s="35"/>
      <c r="BL2195" s="35"/>
      <c r="BM2195" s="161"/>
      <c r="BN2195" s="161"/>
      <c r="BO2195" s="161"/>
      <c r="BP2195" s="161"/>
      <c r="BQ2195" s="161"/>
      <c r="BR2195" s="161"/>
      <c r="BT2195" s="161"/>
      <c r="BU2195" s="161"/>
    </row>
    <row r="2196" spans="49:73" ht="44.25" customHeight="1" x14ac:dyDescent="0.25">
      <c r="AW2196" s="35"/>
      <c r="AX2196" s="35"/>
      <c r="AY2196" s="35"/>
      <c r="AZ2196" s="35"/>
      <c r="BA2196" s="35"/>
      <c r="BB2196" s="35"/>
      <c r="BC2196" s="35"/>
      <c r="BD2196" s="35"/>
      <c r="BE2196" s="35"/>
      <c r="BF2196" s="35"/>
      <c r="BG2196" s="35"/>
      <c r="BH2196" s="35"/>
      <c r="BI2196" s="35"/>
      <c r="BJ2196" s="35"/>
      <c r="BK2196" s="35"/>
      <c r="BL2196" s="35"/>
      <c r="BM2196" s="161"/>
      <c r="BN2196" s="161"/>
      <c r="BO2196" s="161"/>
      <c r="BP2196" s="161"/>
      <c r="BQ2196" s="161"/>
      <c r="BR2196" s="161"/>
      <c r="BT2196" s="161"/>
      <c r="BU2196" s="161"/>
    </row>
    <row r="2197" spans="49:73" ht="44.25" customHeight="1" x14ac:dyDescent="0.25">
      <c r="AW2197" s="35"/>
      <c r="AX2197" s="35"/>
      <c r="AY2197" s="35"/>
      <c r="AZ2197" s="35"/>
      <c r="BA2197" s="35"/>
      <c r="BB2197" s="35"/>
      <c r="BC2197" s="35"/>
      <c r="BD2197" s="35"/>
      <c r="BE2197" s="35"/>
      <c r="BF2197" s="35"/>
      <c r="BG2197" s="35"/>
      <c r="BH2197" s="35"/>
      <c r="BI2197" s="35"/>
      <c r="BJ2197" s="35"/>
      <c r="BK2197" s="35"/>
      <c r="BL2197" s="35"/>
      <c r="BM2197" s="161"/>
      <c r="BN2197" s="161"/>
      <c r="BO2197" s="161"/>
      <c r="BP2197" s="161"/>
      <c r="BQ2197" s="161"/>
      <c r="BR2197" s="161"/>
      <c r="BT2197" s="161"/>
      <c r="BU2197" s="161"/>
    </row>
    <row r="2198" spans="49:73" ht="44.25" customHeight="1" x14ac:dyDescent="0.25">
      <c r="AW2198" s="35"/>
      <c r="AX2198" s="35"/>
      <c r="AY2198" s="35"/>
      <c r="AZ2198" s="35"/>
      <c r="BA2198" s="35"/>
      <c r="BB2198" s="35"/>
      <c r="BC2198" s="35"/>
      <c r="BD2198" s="35"/>
      <c r="BE2198" s="35"/>
      <c r="BF2198" s="35"/>
      <c r="BG2198" s="35"/>
      <c r="BH2198" s="35"/>
      <c r="BI2198" s="35"/>
      <c r="BJ2198" s="35"/>
      <c r="BK2198" s="35"/>
      <c r="BL2198" s="35"/>
      <c r="BM2198" s="161"/>
      <c r="BN2198" s="161"/>
      <c r="BO2198" s="161"/>
      <c r="BP2198" s="161"/>
      <c r="BQ2198" s="161"/>
      <c r="BR2198" s="161"/>
      <c r="BT2198" s="161"/>
      <c r="BU2198" s="161"/>
    </row>
    <row r="2199" spans="49:73" ht="44.25" customHeight="1" x14ac:dyDescent="0.25">
      <c r="AW2199" s="35"/>
      <c r="AX2199" s="35"/>
      <c r="AY2199" s="35"/>
      <c r="AZ2199" s="35"/>
      <c r="BA2199" s="35"/>
      <c r="BB2199" s="35"/>
      <c r="BC2199" s="35"/>
      <c r="BD2199" s="35"/>
      <c r="BE2199" s="35"/>
      <c r="BF2199" s="35"/>
      <c r="BG2199" s="35"/>
      <c r="BH2199" s="35"/>
      <c r="BI2199" s="35"/>
      <c r="BJ2199" s="35"/>
      <c r="BK2199" s="35"/>
      <c r="BL2199" s="35"/>
      <c r="BM2199" s="161"/>
      <c r="BN2199" s="161"/>
      <c r="BO2199" s="161"/>
      <c r="BP2199" s="161"/>
      <c r="BQ2199" s="161"/>
      <c r="BR2199" s="161"/>
      <c r="BT2199" s="161"/>
      <c r="BU2199" s="161"/>
    </row>
    <row r="2200" spans="49:73" ht="44.25" customHeight="1" x14ac:dyDescent="0.25">
      <c r="AW2200" s="35"/>
      <c r="AX2200" s="35"/>
      <c r="AY2200" s="35"/>
      <c r="AZ2200" s="35"/>
      <c r="BA2200" s="35"/>
      <c r="BB2200" s="35"/>
      <c r="BC2200" s="35"/>
      <c r="BD2200" s="35"/>
      <c r="BE2200" s="35"/>
      <c r="BF2200" s="35"/>
      <c r="BG2200" s="35"/>
      <c r="BH2200" s="35"/>
      <c r="BI2200" s="35"/>
      <c r="BJ2200" s="35"/>
      <c r="BK2200" s="35"/>
      <c r="BL2200" s="35"/>
      <c r="BM2200" s="161"/>
      <c r="BN2200" s="161"/>
      <c r="BO2200" s="161"/>
      <c r="BP2200" s="161"/>
      <c r="BQ2200" s="161"/>
      <c r="BR2200" s="161"/>
      <c r="BT2200" s="161"/>
      <c r="BU2200" s="161"/>
    </row>
    <row r="2201" spans="49:73" ht="44.25" customHeight="1" x14ac:dyDescent="0.25">
      <c r="AW2201" s="35"/>
      <c r="AX2201" s="35"/>
      <c r="AY2201" s="35"/>
      <c r="AZ2201" s="35"/>
      <c r="BA2201" s="35"/>
      <c r="BB2201" s="35"/>
      <c r="BC2201" s="35"/>
      <c r="BD2201" s="35"/>
      <c r="BE2201" s="35"/>
      <c r="BF2201" s="35"/>
      <c r="BG2201" s="35"/>
      <c r="BH2201" s="35"/>
      <c r="BI2201" s="35"/>
      <c r="BJ2201" s="35"/>
      <c r="BK2201" s="35"/>
      <c r="BL2201" s="35"/>
      <c r="BM2201" s="161"/>
      <c r="BN2201" s="161"/>
      <c r="BO2201" s="161"/>
      <c r="BP2201" s="161"/>
      <c r="BQ2201" s="161"/>
      <c r="BR2201" s="161"/>
      <c r="BT2201" s="161"/>
      <c r="BU2201" s="161"/>
    </row>
    <row r="2202" spans="49:73" ht="44.25" customHeight="1" x14ac:dyDescent="0.25">
      <c r="AW2202" s="35"/>
      <c r="AX2202" s="35"/>
      <c r="AY2202" s="35"/>
      <c r="AZ2202" s="35"/>
      <c r="BA2202" s="35"/>
      <c r="BB2202" s="35"/>
      <c r="BC2202" s="35"/>
      <c r="BD2202" s="35"/>
      <c r="BE2202" s="35"/>
      <c r="BF2202" s="35"/>
      <c r="BG2202" s="35"/>
      <c r="BH2202" s="35"/>
      <c r="BI2202" s="35"/>
      <c r="BJ2202" s="35"/>
      <c r="BK2202" s="35"/>
      <c r="BL2202" s="35"/>
      <c r="BM2202" s="161"/>
      <c r="BN2202" s="161"/>
      <c r="BO2202" s="161"/>
      <c r="BP2202" s="161"/>
      <c r="BQ2202" s="161"/>
      <c r="BR2202" s="161"/>
      <c r="BT2202" s="161"/>
      <c r="BU2202" s="161"/>
    </row>
    <row r="2203" spans="49:73" ht="44.25" customHeight="1" x14ac:dyDescent="0.25">
      <c r="AW2203" s="35"/>
      <c r="AX2203" s="35"/>
      <c r="AY2203" s="35"/>
      <c r="AZ2203" s="35"/>
      <c r="BA2203" s="35"/>
      <c r="BB2203" s="35"/>
      <c r="BC2203" s="35"/>
      <c r="BD2203" s="35"/>
      <c r="BE2203" s="35"/>
      <c r="BF2203" s="35"/>
      <c r="BG2203" s="35"/>
      <c r="BH2203" s="35"/>
      <c r="BI2203" s="35"/>
      <c r="BJ2203" s="35"/>
      <c r="BK2203" s="35"/>
      <c r="BL2203" s="35"/>
      <c r="BM2203" s="161"/>
      <c r="BN2203" s="161"/>
      <c r="BO2203" s="161"/>
      <c r="BP2203" s="161"/>
      <c r="BQ2203" s="161"/>
      <c r="BR2203" s="161"/>
      <c r="BT2203" s="161"/>
      <c r="BU2203" s="161"/>
    </row>
    <row r="2204" spans="49:73" ht="44.25" customHeight="1" x14ac:dyDescent="0.25">
      <c r="AW2204" s="35"/>
      <c r="AX2204" s="35"/>
      <c r="AY2204" s="35"/>
      <c r="AZ2204" s="35"/>
      <c r="BA2204" s="35"/>
      <c r="BB2204" s="35"/>
      <c r="BC2204" s="35"/>
      <c r="BD2204" s="35"/>
      <c r="BE2204" s="35"/>
      <c r="BF2204" s="35"/>
      <c r="BG2204" s="35"/>
      <c r="BH2204" s="35"/>
      <c r="BI2204" s="35"/>
      <c r="BJ2204" s="35"/>
      <c r="BK2204" s="35"/>
      <c r="BL2204" s="35"/>
      <c r="BM2204" s="161"/>
      <c r="BN2204" s="161"/>
      <c r="BO2204" s="161"/>
      <c r="BP2204" s="161"/>
      <c r="BQ2204" s="161"/>
      <c r="BR2204" s="161"/>
      <c r="BT2204" s="161"/>
      <c r="BU2204" s="161"/>
    </row>
    <row r="2205" spans="49:73" ht="44.25" customHeight="1" x14ac:dyDescent="0.25">
      <c r="AW2205" s="35"/>
      <c r="AX2205" s="35"/>
      <c r="AY2205" s="35"/>
      <c r="AZ2205" s="35"/>
      <c r="BA2205" s="35"/>
      <c r="BB2205" s="35"/>
      <c r="BC2205" s="35"/>
      <c r="BD2205" s="35"/>
      <c r="BE2205" s="35"/>
      <c r="BF2205" s="35"/>
      <c r="BG2205" s="35"/>
      <c r="BH2205" s="35"/>
      <c r="BI2205" s="35"/>
      <c r="BJ2205" s="35"/>
      <c r="BK2205" s="35"/>
      <c r="BL2205" s="35"/>
      <c r="BM2205" s="161"/>
      <c r="BN2205" s="161"/>
      <c r="BO2205" s="161"/>
      <c r="BP2205" s="161"/>
      <c r="BQ2205" s="161"/>
      <c r="BR2205" s="161"/>
      <c r="BT2205" s="161"/>
      <c r="BU2205" s="161"/>
    </row>
    <row r="2206" spans="49:73" ht="44.25" customHeight="1" x14ac:dyDescent="0.25">
      <c r="AW2206" s="35"/>
      <c r="AX2206" s="35"/>
      <c r="AY2206" s="35"/>
      <c r="AZ2206" s="35"/>
      <c r="BA2206" s="35"/>
      <c r="BB2206" s="35"/>
      <c r="BC2206" s="35"/>
      <c r="BD2206" s="35"/>
      <c r="BE2206" s="35"/>
      <c r="BF2206" s="35"/>
      <c r="BG2206" s="35"/>
      <c r="BH2206" s="35"/>
      <c r="BI2206" s="35"/>
      <c r="BJ2206" s="35"/>
      <c r="BK2206" s="35"/>
      <c r="BL2206" s="35"/>
      <c r="BM2206" s="161"/>
      <c r="BN2206" s="161"/>
      <c r="BO2206" s="161"/>
      <c r="BP2206" s="161"/>
      <c r="BQ2206" s="161"/>
      <c r="BR2206" s="161"/>
      <c r="BT2206" s="161"/>
      <c r="BU2206" s="161"/>
    </row>
    <row r="2207" spans="49:73" ht="44.25" customHeight="1" x14ac:dyDescent="0.25">
      <c r="AW2207" s="35"/>
      <c r="AX2207" s="35"/>
      <c r="AY2207" s="35"/>
      <c r="AZ2207" s="35"/>
      <c r="BA2207" s="35"/>
      <c r="BB2207" s="35"/>
      <c r="BC2207" s="35"/>
      <c r="BD2207" s="35"/>
      <c r="BE2207" s="35"/>
      <c r="BF2207" s="35"/>
      <c r="BG2207" s="35"/>
      <c r="BH2207" s="35"/>
      <c r="BI2207" s="35"/>
      <c r="BJ2207" s="35"/>
      <c r="BK2207" s="35"/>
      <c r="BL2207" s="35"/>
      <c r="BM2207" s="161"/>
      <c r="BN2207" s="161"/>
      <c r="BO2207" s="161"/>
      <c r="BP2207" s="161"/>
      <c r="BQ2207" s="161"/>
      <c r="BR2207" s="161"/>
      <c r="BT2207" s="161"/>
      <c r="BU2207" s="161"/>
    </row>
    <row r="2208" spans="49:73" ht="44.25" customHeight="1" x14ac:dyDescent="0.25">
      <c r="AW2208" s="35"/>
      <c r="AX2208" s="35"/>
      <c r="AY2208" s="35"/>
      <c r="AZ2208" s="35"/>
      <c r="BA2208" s="35"/>
      <c r="BB2208" s="35"/>
      <c r="BC2208" s="35"/>
      <c r="BD2208" s="35"/>
      <c r="BE2208" s="35"/>
      <c r="BF2208" s="35"/>
      <c r="BG2208" s="35"/>
      <c r="BH2208" s="35"/>
      <c r="BI2208" s="35"/>
      <c r="BJ2208" s="35"/>
      <c r="BK2208" s="35"/>
      <c r="BL2208" s="35"/>
      <c r="BM2208" s="161"/>
      <c r="BN2208" s="161"/>
      <c r="BO2208" s="161"/>
      <c r="BP2208" s="161"/>
      <c r="BQ2208" s="161"/>
      <c r="BR2208" s="161"/>
      <c r="BT2208" s="161"/>
      <c r="BU2208" s="161"/>
    </row>
    <row r="2209" spans="49:73" ht="44.25" customHeight="1" x14ac:dyDescent="0.25">
      <c r="AW2209" s="35"/>
      <c r="AX2209" s="35"/>
      <c r="AY2209" s="35"/>
      <c r="AZ2209" s="35"/>
      <c r="BA2209" s="35"/>
      <c r="BB2209" s="35"/>
      <c r="BC2209" s="35"/>
      <c r="BD2209" s="35"/>
      <c r="BE2209" s="35"/>
      <c r="BF2209" s="35"/>
      <c r="BG2209" s="35"/>
      <c r="BH2209" s="35"/>
      <c r="BI2209" s="35"/>
      <c r="BJ2209" s="35"/>
      <c r="BK2209" s="35"/>
      <c r="BL2209" s="35"/>
      <c r="BM2209" s="161"/>
      <c r="BN2209" s="161"/>
      <c r="BO2209" s="161"/>
      <c r="BP2209" s="161"/>
      <c r="BQ2209" s="161"/>
      <c r="BR2209" s="161"/>
      <c r="BT2209" s="161"/>
      <c r="BU2209" s="161"/>
    </row>
    <row r="2210" spans="49:73" ht="44.25" customHeight="1" x14ac:dyDescent="0.25">
      <c r="AW2210" s="35"/>
      <c r="AX2210" s="35"/>
      <c r="AY2210" s="35"/>
      <c r="AZ2210" s="35"/>
      <c r="BA2210" s="35"/>
      <c r="BB2210" s="35"/>
      <c r="BC2210" s="35"/>
      <c r="BD2210" s="35"/>
      <c r="BE2210" s="35"/>
      <c r="BF2210" s="35"/>
      <c r="BG2210" s="35"/>
      <c r="BH2210" s="35"/>
      <c r="BI2210" s="35"/>
      <c r="BJ2210" s="35"/>
      <c r="BK2210" s="35"/>
      <c r="BL2210" s="35"/>
      <c r="BM2210" s="161"/>
      <c r="BN2210" s="161"/>
      <c r="BO2210" s="161"/>
      <c r="BP2210" s="161"/>
      <c r="BQ2210" s="161"/>
      <c r="BR2210" s="161"/>
      <c r="BT2210" s="161"/>
      <c r="BU2210" s="161"/>
    </row>
    <row r="2211" spans="49:73" ht="44.25" customHeight="1" x14ac:dyDescent="0.25">
      <c r="AW2211" s="35"/>
      <c r="AX2211" s="35"/>
      <c r="AY2211" s="35"/>
      <c r="AZ2211" s="35"/>
      <c r="BA2211" s="35"/>
      <c r="BB2211" s="35"/>
      <c r="BC2211" s="35"/>
      <c r="BD2211" s="35"/>
      <c r="BE2211" s="35"/>
      <c r="BF2211" s="35"/>
      <c r="BG2211" s="35"/>
      <c r="BH2211" s="35"/>
      <c r="BI2211" s="35"/>
      <c r="BJ2211" s="35"/>
      <c r="BK2211" s="35"/>
      <c r="BL2211" s="35"/>
      <c r="BM2211" s="161"/>
      <c r="BN2211" s="161"/>
      <c r="BO2211" s="161"/>
      <c r="BP2211" s="161"/>
      <c r="BQ2211" s="161"/>
      <c r="BR2211" s="161"/>
      <c r="BT2211" s="161"/>
      <c r="BU2211" s="161"/>
    </row>
    <row r="2212" spans="49:73" ht="44.25" customHeight="1" x14ac:dyDescent="0.25">
      <c r="AW2212" s="35"/>
      <c r="AX2212" s="35"/>
      <c r="AY2212" s="35"/>
      <c r="AZ2212" s="35"/>
      <c r="BA2212" s="35"/>
      <c r="BB2212" s="35"/>
      <c r="BC2212" s="35"/>
      <c r="BD2212" s="35"/>
      <c r="BE2212" s="35"/>
      <c r="BF2212" s="35"/>
      <c r="BG2212" s="35"/>
      <c r="BH2212" s="35"/>
      <c r="BI2212" s="35"/>
      <c r="BJ2212" s="35"/>
      <c r="BK2212" s="35"/>
      <c r="BL2212" s="35"/>
      <c r="BM2212" s="161"/>
      <c r="BN2212" s="161"/>
      <c r="BO2212" s="161"/>
      <c r="BP2212" s="161"/>
      <c r="BQ2212" s="161"/>
      <c r="BR2212" s="161"/>
      <c r="BT2212" s="161"/>
      <c r="BU2212" s="161"/>
    </row>
    <row r="2213" spans="49:73" ht="44.25" customHeight="1" x14ac:dyDescent="0.25">
      <c r="AW2213" s="35"/>
      <c r="AX2213" s="35"/>
      <c r="AY2213" s="35"/>
      <c r="AZ2213" s="35"/>
      <c r="BA2213" s="35"/>
      <c r="BB2213" s="35"/>
      <c r="BC2213" s="35"/>
      <c r="BD2213" s="35"/>
      <c r="BE2213" s="35"/>
      <c r="BF2213" s="35"/>
      <c r="BG2213" s="35"/>
      <c r="BH2213" s="35"/>
      <c r="BI2213" s="35"/>
      <c r="BJ2213" s="35"/>
      <c r="BK2213" s="35"/>
      <c r="BL2213" s="35"/>
      <c r="BM2213" s="161"/>
      <c r="BN2213" s="161"/>
      <c r="BO2213" s="161"/>
      <c r="BP2213" s="161"/>
      <c r="BQ2213" s="161"/>
      <c r="BR2213" s="161"/>
      <c r="BT2213" s="161"/>
      <c r="BU2213" s="161"/>
    </row>
    <row r="2214" spans="49:73" ht="44.25" customHeight="1" x14ac:dyDescent="0.25">
      <c r="AW2214" s="35"/>
      <c r="AX2214" s="35"/>
      <c r="AY2214" s="35"/>
      <c r="AZ2214" s="35"/>
      <c r="BA2214" s="35"/>
      <c r="BB2214" s="35"/>
      <c r="BC2214" s="35"/>
      <c r="BD2214" s="35"/>
      <c r="BE2214" s="35"/>
      <c r="BF2214" s="35"/>
      <c r="BG2214" s="35"/>
      <c r="BH2214" s="35"/>
      <c r="BI2214" s="35"/>
      <c r="BJ2214" s="35"/>
      <c r="BK2214" s="35"/>
      <c r="BL2214" s="35"/>
      <c r="BM2214" s="161"/>
      <c r="BN2214" s="161"/>
      <c r="BO2214" s="161"/>
      <c r="BP2214" s="161"/>
      <c r="BQ2214" s="161"/>
      <c r="BR2214" s="161"/>
      <c r="BT2214" s="161"/>
      <c r="BU2214" s="161"/>
    </row>
    <row r="2215" spans="49:73" ht="44.25" customHeight="1" x14ac:dyDescent="0.25">
      <c r="AW2215" s="35"/>
      <c r="AX2215" s="35"/>
      <c r="AY2215" s="35"/>
      <c r="AZ2215" s="35"/>
      <c r="BA2215" s="35"/>
      <c r="BB2215" s="35"/>
      <c r="BC2215" s="35"/>
      <c r="BD2215" s="35"/>
      <c r="BE2215" s="35"/>
      <c r="BF2215" s="35"/>
      <c r="BG2215" s="35"/>
      <c r="BH2215" s="35"/>
      <c r="BI2215" s="35"/>
      <c r="BJ2215" s="35"/>
      <c r="BK2215" s="35"/>
      <c r="BL2215" s="35"/>
      <c r="BM2215" s="161"/>
      <c r="BN2215" s="161"/>
      <c r="BO2215" s="161"/>
      <c r="BP2215" s="161"/>
      <c r="BQ2215" s="161"/>
      <c r="BR2215" s="161"/>
      <c r="BT2215" s="161"/>
      <c r="BU2215" s="161"/>
    </row>
    <row r="2216" spans="49:73" ht="44.25" customHeight="1" x14ac:dyDescent="0.25">
      <c r="AW2216" s="35"/>
      <c r="AX2216" s="35"/>
      <c r="AY2216" s="35"/>
      <c r="AZ2216" s="35"/>
      <c r="BA2216" s="35"/>
      <c r="BB2216" s="35"/>
      <c r="BC2216" s="35"/>
      <c r="BD2216" s="35"/>
      <c r="BE2216" s="35"/>
      <c r="BF2216" s="35"/>
      <c r="BG2216" s="35"/>
      <c r="BH2216" s="35"/>
      <c r="BI2216" s="35"/>
      <c r="BJ2216" s="35"/>
      <c r="BK2216" s="35"/>
      <c r="BL2216" s="35"/>
      <c r="BM2216" s="161"/>
      <c r="BN2216" s="161"/>
      <c r="BO2216" s="161"/>
      <c r="BP2216" s="161"/>
      <c r="BQ2216" s="161"/>
      <c r="BR2216" s="161"/>
      <c r="BT2216" s="161"/>
      <c r="BU2216" s="161"/>
    </row>
    <row r="2217" spans="49:73" ht="44.25" customHeight="1" x14ac:dyDescent="0.25">
      <c r="AW2217" s="35"/>
      <c r="AX2217" s="35"/>
      <c r="AY2217" s="35"/>
      <c r="AZ2217" s="35"/>
      <c r="BA2217" s="35"/>
      <c r="BB2217" s="35"/>
      <c r="BC2217" s="35"/>
      <c r="BD2217" s="35"/>
      <c r="BE2217" s="35"/>
      <c r="BF2217" s="35"/>
      <c r="BG2217" s="35"/>
      <c r="BH2217" s="35"/>
      <c r="BI2217" s="35"/>
      <c r="BJ2217" s="35"/>
      <c r="BK2217" s="35"/>
      <c r="BL2217" s="35"/>
      <c r="BM2217" s="161"/>
      <c r="BN2217" s="161"/>
      <c r="BO2217" s="161"/>
      <c r="BP2217" s="161"/>
      <c r="BQ2217" s="161"/>
      <c r="BR2217" s="161"/>
      <c r="BT2217" s="161"/>
      <c r="BU2217" s="161"/>
    </row>
    <row r="2218" spans="49:73" ht="44.25" customHeight="1" x14ac:dyDescent="0.25">
      <c r="AW2218" s="35"/>
      <c r="AX2218" s="35"/>
      <c r="AY2218" s="35"/>
      <c r="AZ2218" s="35"/>
      <c r="BA2218" s="35"/>
      <c r="BB2218" s="35"/>
      <c r="BC2218" s="35"/>
      <c r="BD2218" s="35"/>
      <c r="BE2218" s="35"/>
      <c r="BF2218" s="35"/>
      <c r="BG2218" s="35"/>
      <c r="BH2218" s="35"/>
      <c r="BI2218" s="35"/>
      <c r="BJ2218" s="35"/>
      <c r="BK2218" s="35"/>
      <c r="BL2218" s="35"/>
      <c r="BM2218" s="161"/>
      <c r="BN2218" s="161"/>
      <c r="BO2218" s="161"/>
      <c r="BP2218" s="161"/>
      <c r="BQ2218" s="161"/>
      <c r="BR2218" s="161"/>
      <c r="BT2218" s="161"/>
      <c r="BU2218" s="161"/>
    </row>
    <row r="2219" spans="49:73" ht="44.25" customHeight="1" x14ac:dyDescent="0.25">
      <c r="AW2219" s="35"/>
      <c r="AX2219" s="35"/>
      <c r="AY2219" s="35"/>
      <c r="AZ2219" s="35"/>
      <c r="BA2219" s="35"/>
      <c r="BB2219" s="35"/>
      <c r="BC2219" s="35"/>
      <c r="BD2219" s="35"/>
      <c r="BE2219" s="35"/>
      <c r="BF2219" s="35"/>
      <c r="BG2219" s="35"/>
      <c r="BH2219" s="35"/>
      <c r="BI2219" s="35"/>
      <c r="BJ2219" s="35"/>
      <c r="BK2219" s="35"/>
      <c r="BL2219" s="35"/>
      <c r="BM2219" s="161"/>
      <c r="BN2219" s="161"/>
      <c r="BO2219" s="161"/>
      <c r="BP2219" s="161"/>
      <c r="BQ2219" s="161"/>
      <c r="BR2219" s="161"/>
      <c r="BT2219" s="161"/>
      <c r="BU2219" s="161"/>
    </row>
    <row r="2220" spans="49:73" ht="44.25" customHeight="1" x14ac:dyDescent="0.25">
      <c r="AW2220" s="35"/>
      <c r="AX2220" s="35"/>
      <c r="AY2220" s="35"/>
      <c r="AZ2220" s="35"/>
      <c r="BA2220" s="35"/>
      <c r="BB2220" s="35"/>
      <c r="BC2220" s="35"/>
      <c r="BD2220" s="35"/>
      <c r="BE2220" s="35"/>
      <c r="BF2220" s="35"/>
      <c r="BG2220" s="35"/>
      <c r="BH2220" s="35"/>
      <c r="BI2220" s="35"/>
      <c r="BJ2220" s="35"/>
      <c r="BK2220" s="35"/>
      <c r="BL2220" s="35"/>
      <c r="BM2220" s="161"/>
      <c r="BN2220" s="161"/>
      <c r="BO2220" s="161"/>
      <c r="BP2220" s="161"/>
      <c r="BQ2220" s="161"/>
      <c r="BR2220" s="161"/>
      <c r="BT2220" s="161"/>
      <c r="BU2220" s="161"/>
    </row>
    <row r="2221" spans="49:73" ht="44.25" customHeight="1" x14ac:dyDescent="0.25">
      <c r="AW2221" s="35"/>
      <c r="AX2221" s="35"/>
      <c r="AY2221" s="35"/>
      <c r="AZ2221" s="35"/>
      <c r="BA2221" s="35"/>
      <c r="BB2221" s="35"/>
      <c r="BC2221" s="35"/>
      <c r="BD2221" s="35"/>
      <c r="BE2221" s="35"/>
      <c r="BF2221" s="35"/>
      <c r="BG2221" s="35"/>
      <c r="BH2221" s="35"/>
      <c r="BI2221" s="35"/>
      <c r="BJ2221" s="35"/>
      <c r="BK2221" s="35"/>
      <c r="BL2221" s="35"/>
      <c r="BM2221" s="161"/>
      <c r="BN2221" s="161"/>
      <c r="BO2221" s="161"/>
      <c r="BP2221" s="161"/>
      <c r="BQ2221" s="161"/>
      <c r="BR2221" s="161"/>
      <c r="BT2221" s="161"/>
      <c r="BU2221" s="161"/>
    </row>
    <row r="2222" spans="49:73" ht="44.25" customHeight="1" x14ac:dyDescent="0.25">
      <c r="AW2222" s="35"/>
      <c r="AX2222" s="35"/>
      <c r="AY2222" s="35"/>
      <c r="AZ2222" s="35"/>
      <c r="BA2222" s="35"/>
      <c r="BB2222" s="35"/>
      <c r="BC2222" s="35"/>
      <c r="BD2222" s="35"/>
      <c r="BE2222" s="35"/>
      <c r="BF2222" s="35"/>
      <c r="BG2222" s="35"/>
      <c r="BH2222" s="35"/>
      <c r="BI2222" s="35"/>
      <c r="BJ2222" s="35"/>
      <c r="BK2222" s="35"/>
      <c r="BL2222" s="35"/>
      <c r="BM2222" s="161"/>
      <c r="BN2222" s="161"/>
      <c r="BO2222" s="161"/>
      <c r="BP2222" s="161"/>
      <c r="BQ2222" s="161"/>
      <c r="BR2222" s="161"/>
      <c r="BT2222" s="161"/>
      <c r="BU2222" s="161"/>
    </row>
    <row r="2223" spans="49:73" ht="44.25" customHeight="1" x14ac:dyDescent="0.25">
      <c r="AW2223" s="35"/>
      <c r="AX2223" s="35"/>
      <c r="AY2223" s="35"/>
      <c r="AZ2223" s="35"/>
      <c r="BA2223" s="35"/>
      <c r="BB2223" s="35"/>
      <c r="BC2223" s="35"/>
      <c r="BD2223" s="35"/>
      <c r="BE2223" s="35"/>
      <c r="BF2223" s="35"/>
      <c r="BG2223" s="35"/>
      <c r="BH2223" s="35"/>
      <c r="BI2223" s="35"/>
      <c r="BJ2223" s="35"/>
      <c r="BK2223" s="35"/>
      <c r="BL2223" s="35"/>
      <c r="BM2223" s="161"/>
      <c r="BN2223" s="161"/>
      <c r="BO2223" s="161"/>
      <c r="BP2223" s="161"/>
      <c r="BQ2223" s="161"/>
      <c r="BR2223" s="161"/>
      <c r="BT2223" s="161"/>
      <c r="BU2223" s="161"/>
    </row>
    <row r="2224" spans="49:73" ht="44.25" customHeight="1" x14ac:dyDescent="0.25">
      <c r="AW2224" s="35"/>
      <c r="AX2224" s="35"/>
      <c r="AY2224" s="35"/>
      <c r="AZ2224" s="35"/>
      <c r="BA2224" s="35"/>
      <c r="BB2224" s="35"/>
      <c r="BC2224" s="35"/>
      <c r="BD2224" s="35"/>
      <c r="BE2224" s="35"/>
      <c r="BF2224" s="35"/>
      <c r="BG2224" s="35"/>
      <c r="BH2224" s="35"/>
      <c r="BI2224" s="35"/>
      <c r="BJ2224" s="35"/>
      <c r="BK2224" s="35"/>
      <c r="BL2224" s="35"/>
      <c r="BM2224" s="161"/>
      <c r="BN2224" s="161"/>
      <c r="BO2224" s="161"/>
      <c r="BP2224" s="161"/>
      <c r="BQ2224" s="161"/>
      <c r="BR2224" s="161"/>
      <c r="BT2224" s="161"/>
      <c r="BU2224" s="161"/>
    </row>
    <row r="2225" spans="49:73" ht="44.25" customHeight="1" x14ac:dyDescent="0.25">
      <c r="AW2225" s="35"/>
      <c r="AX2225" s="35"/>
      <c r="AY2225" s="35"/>
      <c r="AZ2225" s="35"/>
      <c r="BA2225" s="35"/>
      <c r="BB2225" s="35"/>
      <c r="BC2225" s="35"/>
      <c r="BD2225" s="35"/>
      <c r="BE2225" s="35"/>
      <c r="BF2225" s="35"/>
      <c r="BG2225" s="35"/>
      <c r="BH2225" s="35"/>
      <c r="BI2225" s="35"/>
      <c r="BJ2225" s="35"/>
      <c r="BK2225" s="35"/>
      <c r="BL2225" s="35"/>
      <c r="BM2225" s="161"/>
      <c r="BN2225" s="161"/>
      <c r="BO2225" s="161"/>
      <c r="BP2225" s="161"/>
      <c r="BQ2225" s="161"/>
      <c r="BR2225" s="161"/>
      <c r="BT2225" s="161"/>
      <c r="BU2225" s="161"/>
    </row>
    <row r="2226" spans="49:73" ht="44.25" customHeight="1" x14ac:dyDescent="0.25">
      <c r="AW2226" s="35"/>
      <c r="AX2226" s="35"/>
      <c r="AY2226" s="35"/>
      <c r="AZ2226" s="35"/>
      <c r="BA2226" s="35"/>
      <c r="BB2226" s="35"/>
      <c r="BC2226" s="35"/>
      <c r="BD2226" s="35"/>
      <c r="BE2226" s="35"/>
      <c r="BF2226" s="35"/>
      <c r="BG2226" s="35"/>
      <c r="BH2226" s="35"/>
      <c r="BI2226" s="35"/>
      <c r="BJ2226" s="35"/>
      <c r="BK2226" s="35"/>
      <c r="BL2226" s="35"/>
      <c r="BM2226" s="161"/>
      <c r="BN2226" s="161"/>
      <c r="BO2226" s="161"/>
      <c r="BP2226" s="161"/>
      <c r="BQ2226" s="161"/>
      <c r="BR2226" s="161"/>
      <c r="BT2226" s="161"/>
      <c r="BU2226" s="161"/>
    </row>
    <row r="2227" spans="49:73" ht="44.25" customHeight="1" x14ac:dyDescent="0.25">
      <c r="AW2227" s="35"/>
      <c r="AX2227" s="35"/>
      <c r="AY2227" s="35"/>
      <c r="AZ2227" s="35"/>
      <c r="BA2227" s="35"/>
      <c r="BB2227" s="35"/>
      <c r="BC2227" s="35"/>
      <c r="BD2227" s="35"/>
      <c r="BE2227" s="35"/>
      <c r="BF2227" s="35"/>
      <c r="BG2227" s="35"/>
      <c r="BH2227" s="35"/>
      <c r="BI2227" s="35"/>
      <c r="BJ2227" s="35"/>
      <c r="BK2227" s="35"/>
      <c r="BL2227" s="35"/>
      <c r="BM2227" s="161"/>
      <c r="BN2227" s="161"/>
      <c r="BO2227" s="161"/>
      <c r="BP2227" s="161"/>
      <c r="BQ2227" s="161"/>
      <c r="BR2227" s="161"/>
      <c r="BT2227" s="161"/>
      <c r="BU2227" s="161"/>
    </row>
    <row r="2228" spans="49:73" ht="44.25" customHeight="1" x14ac:dyDescent="0.25">
      <c r="AW2228" s="35"/>
      <c r="AX2228" s="35"/>
      <c r="AY2228" s="35"/>
      <c r="AZ2228" s="35"/>
      <c r="BA2228" s="35"/>
      <c r="BB2228" s="35"/>
      <c r="BC2228" s="35"/>
      <c r="BD2228" s="35"/>
      <c r="BE2228" s="35"/>
      <c r="BF2228" s="35"/>
      <c r="BG2228" s="35"/>
      <c r="BH2228" s="35"/>
      <c r="BI2228" s="35"/>
      <c r="BJ2228" s="35"/>
      <c r="BK2228" s="35"/>
      <c r="BL2228" s="35"/>
      <c r="BM2228" s="161"/>
      <c r="BN2228" s="161"/>
      <c r="BO2228" s="161"/>
      <c r="BP2228" s="161"/>
      <c r="BQ2228" s="161"/>
      <c r="BR2228" s="161"/>
      <c r="BT2228" s="161"/>
      <c r="BU2228" s="161"/>
    </row>
    <row r="2229" spans="49:73" ht="44.25" customHeight="1" x14ac:dyDescent="0.25">
      <c r="AW2229" s="35"/>
      <c r="AX2229" s="35"/>
      <c r="AY2229" s="35"/>
      <c r="AZ2229" s="35"/>
      <c r="BA2229" s="35"/>
      <c r="BB2229" s="35"/>
      <c r="BC2229" s="35"/>
      <c r="BD2229" s="35"/>
      <c r="BE2229" s="35"/>
      <c r="BF2229" s="35"/>
      <c r="BG2229" s="35"/>
      <c r="BH2229" s="35"/>
      <c r="BI2229" s="35"/>
      <c r="BJ2229" s="35"/>
      <c r="BK2229" s="35"/>
      <c r="BL2229" s="35"/>
      <c r="BM2229" s="161"/>
      <c r="BN2229" s="161"/>
      <c r="BO2229" s="161"/>
      <c r="BP2229" s="161"/>
      <c r="BQ2229" s="161"/>
      <c r="BR2229" s="161"/>
      <c r="BT2229" s="161"/>
      <c r="BU2229" s="161"/>
    </row>
    <row r="2230" spans="49:73" ht="44.25" customHeight="1" x14ac:dyDescent="0.25">
      <c r="AW2230" s="35"/>
      <c r="AX2230" s="35"/>
      <c r="AY2230" s="35"/>
      <c r="AZ2230" s="35"/>
      <c r="BA2230" s="35"/>
      <c r="BB2230" s="35"/>
      <c r="BC2230" s="35"/>
      <c r="BD2230" s="35"/>
      <c r="BE2230" s="35"/>
      <c r="BF2230" s="35"/>
      <c r="BG2230" s="35"/>
      <c r="BH2230" s="35"/>
      <c r="BI2230" s="35"/>
      <c r="BJ2230" s="35"/>
      <c r="BK2230" s="35"/>
      <c r="BL2230" s="35"/>
      <c r="BM2230" s="161"/>
      <c r="BN2230" s="161"/>
      <c r="BO2230" s="161"/>
      <c r="BP2230" s="161"/>
      <c r="BQ2230" s="161"/>
      <c r="BR2230" s="161"/>
      <c r="BT2230" s="161"/>
      <c r="BU2230" s="161"/>
    </row>
    <row r="2231" spans="49:73" ht="44.25" customHeight="1" x14ac:dyDescent="0.25">
      <c r="AW2231" s="35"/>
      <c r="AX2231" s="35"/>
      <c r="AY2231" s="35"/>
      <c r="AZ2231" s="35"/>
      <c r="BA2231" s="35"/>
      <c r="BB2231" s="35"/>
      <c r="BC2231" s="35"/>
      <c r="BD2231" s="35"/>
      <c r="BE2231" s="35"/>
      <c r="BF2231" s="35"/>
      <c r="BG2231" s="35"/>
      <c r="BH2231" s="35"/>
      <c r="BI2231" s="35"/>
      <c r="BJ2231" s="35"/>
      <c r="BK2231" s="35"/>
      <c r="BL2231" s="35"/>
      <c r="BM2231" s="161"/>
      <c r="BN2231" s="161"/>
      <c r="BO2231" s="161"/>
      <c r="BP2231" s="161"/>
      <c r="BQ2231" s="161"/>
      <c r="BR2231" s="161"/>
      <c r="BT2231" s="161"/>
      <c r="BU2231" s="161"/>
    </row>
    <row r="2232" spans="49:73" ht="44.25" customHeight="1" x14ac:dyDescent="0.25">
      <c r="AW2232" s="35"/>
      <c r="AX2232" s="35"/>
      <c r="AY2232" s="35"/>
      <c r="AZ2232" s="35"/>
      <c r="BA2232" s="35"/>
      <c r="BB2232" s="35"/>
      <c r="BC2232" s="35"/>
      <c r="BD2232" s="35"/>
      <c r="BE2232" s="35"/>
      <c r="BF2232" s="35"/>
      <c r="BG2232" s="35"/>
      <c r="BH2232" s="35"/>
      <c r="BI2232" s="35"/>
      <c r="BJ2232" s="35"/>
      <c r="BK2232" s="35"/>
      <c r="BL2232" s="35"/>
      <c r="BM2232" s="161"/>
      <c r="BN2232" s="161"/>
      <c r="BO2232" s="161"/>
      <c r="BP2232" s="161"/>
      <c r="BQ2232" s="161"/>
      <c r="BR2232" s="161"/>
      <c r="BT2232" s="161"/>
      <c r="BU2232" s="161"/>
    </row>
    <row r="2233" spans="49:73" ht="44.25" customHeight="1" x14ac:dyDescent="0.25">
      <c r="AW2233" s="35"/>
      <c r="AX2233" s="35"/>
      <c r="AY2233" s="35"/>
      <c r="AZ2233" s="35"/>
      <c r="BA2233" s="35"/>
      <c r="BB2233" s="35"/>
      <c r="BC2233" s="35"/>
      <c r="BD2233" s="35"/>
      <c r="BE2233" s="35"/>
      <c r="BF2233" s="35"/>
      <c r="BG2233" s="35"/>
      <c r="BH2233" s="35"/>
      <c r="BI2233" s="35"/>
      <c r="BJ2233" s="35"/>
      <c r="BK2233" s="35"/>
      <c r="BL2233" s="35"/>
      <c r="BM2233" s="161"/>
      <c r="BN2233" s="161"/>
      <c r="BO2233" s="161"/>
      <c r="BP2233" s="161"/>
      <c r="BQ2233" s="161"/>
      <c r="BR2233" s="161"/>
      <c r="BT2233" s="161"/>
      <c r="BU2233" s="161"/>
    </row>
    <row r="2234" spans="49:73" ht="44.25" customHeight="1" x14ac:dyDescent="0.25">
      <c r="AW2234" s="35"/>
      <c r="AX2234" s="35"/>
      <c r="AY2234" s="35"/>
      <c r="AZ2234" s="35"/>
      <c r="BA2234" s="35"/>
      <c r="BB2234" s="35"/>
      <c r="BC2234" s="35"/>
      <c r="BD2234" s="35"/>
      <c r="BE2234" s="35"/>
      <c r="BF2234" s="35"/>
      <c r="BG2234" s="35"/>
      <c r="BH2234" s="35"/>
      <c r="BI2234" s="35"/>
      <c r="BJ2234" s="35"/>
      <c r="BK2234" s="35"/>
      <c r="BL2234" s="35"/>
      <c r="BM2234" s="161"/>
      <c r="BN2234" s="161"/>
      <c r="BO2234" s="161"/>
      <c r="BP2234" s="161"/>
      <c r="BQ2234" s="161"/>
      <c r="BR2234" s="161"/>
      <c r="BT2234" s="161"/>
      <c r="BU2234" s="161"/>
    </row>
    <row r="2235" spans="49:73" ht="44.25" customHeight="1" x14ac:dyDescent="0.25">
      <c r="AW2235" s="35"/>
      <c r="AX2235" s="35"/>
      <c r="AY2235" s="35"/>
      <c r="AZ2235" s="35"/>
      <c r="BA2235" s="35"/>
      <c r="BB2235" s="35"/>
      <c r="BC2235" s="35"/>
      <c r="BD2235" s="35"/>
      <c r="BE2235" s="35"/>
      <c r="BF2235" s="35"/>
      <c r="BG2235" s="35"/>
      <c r="BH2235" s="35"/>
      <c r="BI2235" s="35"/>
      <c r="BJ2235" s="35"/>
      <c r="BK2235" s="35"/>
      <c r="BL2235" s="35"/>
      <c r="BM2235" s="161"/>
      <c r="BN2235" s="161"/>
      <c r="BO2235" s="161"/>
      <c r="BP2235" s="161"/>
      <c r="BQ2235" s="161"/>
      <c r="BR2235" s="161"/>
      <c r="BT2235" s="161"/>
      <c r="BU2235" s="161"/>
    </row>
    <row r="2236" spans="49:73" ht="44.25" customHeight="1" x14ac:dyDescent="0.25">
      <c r="AW2236" s="35"/>
      <c r="AX2236" s="35"/>
      <c r="AY2236" s="35"/>
      <c r="AZ2236" s="35"/>
      <c r="BA2236" s="35"/>
      <c r="BB2236" s="35"/>
      <c r="BC2236" s="35"/>
      <c r="BD2236" s="35"/>
      <c r="BE2236" s="35"/>
      <c r="BF2236" s="35"/>
      <c r="BG2236" s="35"/>
      <c r="BH2236" s="35"/>
      <c r="BI2236" s="35"/>
      <c r="BJ2236" s="35"/>
      <c r="BK2236" s="35"/>
      <c r="BL2236" s="35"/>
      <c r="BM2236" s="161"/>
      <c r="BN2236" s="161"/>
      <c r="BO2236" s="161"/>
      <c r="BP2236" s="161"/>
      <c r="BQ2236" s="161"/>
      <c r="BR2236" s="161"/>
      <c r="BT2236" s="161"/>
      <c r="BU2236" s="161"/>
    </row>
    <row r="2237" spans="49:73" ht="44.25" customHeight="1" x14ac:dyDescent="0.25">
      <c r="AW2237" s="35"/>
      <c r="AX2237" s="35"/>
      <c r="AY2237" s="35"/>
      <c r="AZ2237" s="35"/>
      <c r="BA2237" s="35"/>
      <c r="BB2237" s="35"/>
      <c r="BC2237" s="35"/>
      <c r="BD2237" s="35"/>
      <c r="BE2237" s="35"/>
      <c r="BF2237" s="35"/>
      <c r="BG2237" s="35"/>
      <c r="BH2237" s="35"/>
      <c r="BI2237" s="35"/>
      <c r="BJ2237" s="35"/>
      <c r="BK2237" s="35"/>
      <c r="BL2237" s="35"/>
      <c r="BM2237" s="161"/>
      <c r="BN2237" s="161"/>
      <c r="BO2237" s="161"/>
      <c r="BP2237" s="161"/>
      <c r="BQ2237" s="161"/>
      <c r="BR2237" s="161"/>
      <c r="BT2237" s="161"/>
      <c r="BU2237" s="161"/>
    </row>
    <row r="2238" spans="49:73" ht="44.25" customHeight="1" x14ac:dyDescent="0.25">
      <c r="AW2238" s="35"/>
      <c r="AX2238" s="35"/>
      <c r="AY2238" s="35"/>
      <c r="AZ2238" s="35"/>
      <c r="BA2238" s="35"/>
      <c r="BB2238" s="35"/>
      <c r="BC2238" s="35"/>
      <c r="BD2238" s="35"/>
      <c r="BE2238" s="35"/>
      <c r="BF2238" s="35"/>
      <c r="BG2238" s="35"/>
      <c r="BH2238" s="35"/>
      <c r="BI2238" s="35"/>
      <c r="BJ2238" s="35"/>
      <c r="BK2238" s="35"/>
      <c r="BL2238" s="35"/>
      <c r="BM2238" s="161"/>
      <c r="BN2238" s="161"/>
      <c r="BO2238" s="161"/>
      <c r="BP2238" s="161"/>
      <c r="BQ2238" s="161"/>
      <c r="BR2238" s="161"/>
      <c r="BT2238" s="161"/>
      <c r="BU2238" s="161"/>
    </row>
    <row r="2239" spans="49:73" ht="44.25" customHeight="1" x14ac:dyDescent="0.25">
      <c r="AW2239" s="35"/>
      <c r="AX2239" s="35"/>
      <c r="AY2239" s="35"/>
      <c r="AZ2239" s="35"/>
      <c r="BA2239" s="35"/>
      <c r="BB2239" s="35"/>
      <c r="BC2239" s="35"/>
      <c r="BD2239" s="35"/>
      <c r="BE2239" s="35"/>
      <c r="BF2239" s="35"/>
      <c r="BG2239" s="35"/>
      <c r="BH2239" s="35"/>
      <c r="BI2239" s="35"/>
      <c r="BJ2239" s="35"/>
      <c r="BK2239" s="35"/>
      <c r="BL2239" s="35"/>
      <c r="BM2239" s="161"/>
      <c r="BN2239" s="161"/>
      <c r="BO2239" s="161"/>
      <c r="BP2239" s="161"/>
      <c r="BQ2239" s="161"/>
      <c r="BR2239" s="161"/>
      <c r="BT2239" s="161"/>
      <c r="BU2239" s="161"/>
    </row>
    <row r="2240" spans="49:73" ht="44.25" customHeight="1" x14ac:dyDescent="0.25">
      <c r="AW2240" s="35"/>
      <c r="AX2240" s="35"/>
      <c r="AY2240" s="35"/>
      <c r="AZ2240" s="35"/>
      <c r="BA2240" s="35"/>
      <c r="BB2240" s="35"/>
      <c r="BC2240" s="35"/>
      <c r="BD2240" s="35"/>
      <c r="BE2240" s="35"/>
      <c r="BF2240" s="35"/>
      <c r="BG2240" s="35"/>
      <c r="BH2240" s="35"/>
      <c r="BI2240" s="35"/>
      <c r="BJ2240" s="35"/>
      <c r="BK2240" s="35"/>
      <c r="BL2240" s="35"/>
      <c r="BM2240" s="161"/>
      <c r="BN2240" s="161"/>
      <c r="BO2240" s="161"/>
      <c r="BP2240" s="161"/>
      <c r="BQ2240" s="161"/>
      <c r="BR2240" s="161"/>
      <c r="BT2240" s="161"/>
      <c r="BU2240" s="161"/>
    </row>
    <row r="2241" spans="49:73" ht="44.25" customHeight="1" x14ac:dyDescent="0.25">
      <c r="AW2241" s="35"/>
      <c r="AX2241" s="35"/>
      <c r="AY2241" s="35"/>
      <c r="AZ2241" s="35"/>
      <c r="BA2241" s="35"/>
      <c r="BB2241" s="35"/>
      <c r="BC2241" s="35"/>
      <c r="BD2241" s="35"/>
      <c r="BE2241" s="35"/>
      <c r="BF2241" s="35"/>
      <c r="BG2241" s="35"/>
      <c r="BH2241" s="35"/>
      <c r="BI2241" s="35"/>
      <c r="BJ2241" s="35"/>
      <c r="BK2241" s="35"/>
      <c r="BL2241" s="35"/>
      <c r="BM2241" s="161"/>
      <c r="BN2241" s="161"/>
      <c r="BO2241" s="161"/>
      <c r="BP2241" s="161"/>
      <c r="BQ2241" s="161"/>
      <c r="BR2241" s="161"/>
      <c r="BT2241" s="161"/>
      <c r="BU2241" s="161"/>
    </row>
    <row r="2242" spans="49:73" ht="44.25" customHeight="1" x14ac:dyDescent="0.25">
      <c r="AW2242" s="35"/>
      <c r="AX2242" s="35"/>
      <c r="AY2242" s="35"/>
      <c r="AZ2242" s="35"/>
      <c r="BA2242" s="35"/>
      <c r="BB2242" s="35"/>
      <c r="BC2242" s="35"/>
      <c r="BD2242" s="35"/>
      <c r="BE2242" s="35"/>
      <c r="BF2242" s="35"/>
      <c r="BG2242" s="35"/>
      <c r="BH2242" s="35"/>
      <c r="BI2242" s="35"/>
      <c r="BJ2242" s="35"/>
      <c r="BK2242" s="35"/>
      <c r="BL2242" s="35"/>
      <c r="BM2242" s="161"/>
      <c r="BN2242" s="161"/>
      <c r="BO2242" s="161"/>
      <c r="BP2242" s="161"/>
      <c r="BQ2242" s="161"/>
      <c r="BR2242" s="161"/>
      <c r="BT2242" s="161"/>
      <c r="BU2242" s="161"/>
    </row>
    <row r="2243" spans="49:73" ht="44.25" customHeight="1" x14ac:dyDescent="0.25">
      <c r="AW2243" s="35"/>
      <c r="AX2243" s="35"/>
      <c r="AY2243" s="35"/>
      <c r="AZ2243" s="35"/>
      <c r="BA2243" s="35"/>
      <c r="BB2243" s="35"/>
      <c r="BC2243" s="35"/>
      <c r="BD2243" s="35"/>
      <c r="BE2243" s="35"/>
      <c r="BF2243" s="35"/>
      <c r="BG2243" s="35"/>
      <c r="BH2243" s="35"/>
      <c r="BI2243" s="35"/>
      <c r="BJ2243" s="35"/>
      <c r="BK2243" s="35"/>
      <c r="BL2243" s="35"/>
      <c r="BM2243" s="161"/>
      <c r="BN2243" s="161"/>
      <c r="BO2243" s="161"/>
      <c r="BP2243" s="161"/>
      <c r="BQ2243" s="161"/>
      <c r="BR2243" s="161"/>
      <c r="BT2243" s="161"/>
      <c r="BU2243" s="161"/>
    </row>
    <row r="2244" spans="49:73" ht="44.25" customHeight="1" x14ac:dyDescent="0.25">
      <c r="AW2244" s="35"/>
      <c r="AX2244" s="35"/>
      <c r="AY2244" s="35"/>
      <c r="AZ2244" s="35"/>
      <c r="BA2244" s="35"/>
      <c r="BB2244" s="35"/>
      <c r="BC2244" s="35"/>
      <c r="BD2244" s="35"/>
      <c r="BE2244" s="35"/>
      <c r="BF2244" s="35"/>
      <c r="BG2244" s="35"/>
      <c r="BH2244" s="35"/>
      <c r="BI2244" s="35"/>
      <c r="BJ2244" s="35"/>
      <c r="BK2244" s="35"/>
      <c r="BL2244" s="35"/>
      <c r="BM2244" s="161"/>
      <c r="BN2244" s="161"/>
      <c r="BO2244" s="161"/>
      <c r="BP2244" s="161"/>
      <c r="BQ2244" s="161"/>
      <c r="BR2244" s="161"/>
      <c r="BT2244" s="161"/>
      <c r="BU2244" s="161"/>
    </row>
    <row r="2245" spans="49:73" ht="44.25" customHeight="1" x14ac:dyDescent="0.25">
      <c r="AW2245" s="35"/>
      <c r="AX2245" s="35"/>
      <c r="AY2245" s="35"/>
      <c r="AZ2245" s="35"/>
      <c r="BA2245" s="35"/>
      <c r="BB2245" s="35"/>
      <c r="BC2245" s="35"/>
      <c r="BD2245" s="35"/>
      <c r="BE2245" s="35"/>
      <c r="BF2245" s="35"/>
      <c r="BG2245" s="35"/>
      <c r="BH2245" s="35"/>
      <c r="BI2245" s="35"/>
      <c r="BJ2245" s="35"/>
      <c r="BK2245" s="35"/>
      <c r="BL2245" s="35"/>
      <c r="BM2245" s="161"/>
      <c r="BN2245" s="161"/>
      <c r="BO2245" s="161"/>
      <c r="BP2245" s="161"/>
      <c r="BQ2245" s="161"/>
      <c r="BR2245" s="161"/>
      <c r="BT2245" s="161"/>
      <c r="BU2245" s="161"/>
    </row>
    <row r="2246" spans="49:73" ht="44.25" customHeight="1" x14ac:dyDescent="0.25">
      <c r="AW2246" s="35"/>
      <c r="AX2246" s="35"/>
      <c r="AY2246" s="35"/>
      <c r="AZ2246" s="35"/>
      <c r="BA2246" s="35"/>
      <c r="BB2246" s="35"/>
      <c r="BC2246" s="35"/>
      <c r="BD2246" s="35"/>
      <c r="BE2246" s="35"/>
      <c r="BF2246" s="35"/>
      <c r="BG2246" s="35"/>
      <c r="BH2246" s="35"/>
      <c r="BI2246" s="35"/>
      <c r="BJ2246" s="35"/>
      <c r="BK2246" s="35"/>
      <c r="BL2246" s="35"/>
      <c r="BM2246" s="161"/>
      <c r="BN2246" s="161"/>
      <c r="BO2246" s="161"/>
      <c r="BP2246" s="161"/>
      <c r="BQ2246" s="161"/>
      <c r="BR2246" s="161"/>
      <c r="BT2246" s="161"/>
      <c r="BU2246" s="161"/>
    </row>
    <row r="2247" spans="49:73" ht="44.25" customHeight="1" x14ac:dyDescent="0.25">
      <c r="AW2247" s="35"/>
      <c r="AX2247" s="35"/>
      <c r="AY2247" s="35"/>
      <c r="AZ2247" s="35"/>
      <c r="BA2247" s="35"/>
      <c r="BB2247" s="35"/>
      <c r="BC2247" s="35"/>
      <c r="BD2247" s="35"/>
      <c r="BE2247" s="35"/>
      <c r="BF2247" s="35"/>
      <c r="BG2247" s="35"/>
      <c r="BH2247" s="35"/>
      <c r="BI2247" s="35"/>
      <c r="BJ2247" s="35"/>
      <c r="BK2247" s="35"/>
      <c r="BL2247" s="35"/>
      <c r="BM2247" s="161"/>
      <c r="BN2247" s="161"/>
      <c r="BO2247" s="161"/>
      <c r="BP2247" s="161"/>
      <c r="BQ2247" s="161"/>
      <c r="BR2247" s="161"/>
      <c r="BT2247" s="161"/>
      <c r="BU2247" s="161"/>
    </row>
    <row r="2248" spans="49:73" ht="44.25" customHeight="1" x14ac:dyDescent="0.25">
      <c r="AW2248" s="35"/>
      <c r="AX2248" s="35"/>
      <c r="AY2248" s="35"/>
      <c r="AZ2248" s="35"/>
      <c r="BA2248" s="35"/>
      <c r="BB2248" s="35"/>
      <c r="BC2248" s="35"/>
      <c r="BD2248" s="35"/>
      <c r="BE2248" s="35"/>
      <c r="BF2248" s="35"/>
      <c r="BG2248" s="35"/>
      <c r="BH2248" s="35"/>
      <c r="BI2248" s="35"/>
      <c r="BJ2248" s="35"/>
      <c r="BK2248" s="35"/>
      <c r="BL2248" s="35"/>
      <c r="BM2248" s="161"/>
      <c r="BN2248" s="161"/>
      <c r="BO2248" s="161"/>
      <c r="BP2248" s="161"/>
      <c r="BQ2248" s="161"/>
      <c r="BR2248" s="161"/>
      <c r="BT2248" s="161"/>
      <c r="BU2248" s="161"/>
    </row>
    <row r="2249" spans="49:73" ht="44.25" customHeight="1" x14ac:dyDescent="0.25">
      <c r="AW2249" s="35"/>
      <c r="AX2249" s="35"/>
      <c r="AY2249" s="35"/>
      <c r="AZ2249" s="35"/>
      <c r="BA2249" s="35"/>
      <c r="BB2249" s="35"/>
      <c r="BC2249" s="35"/>
      <c r="BD2249" s="35"/>
      <c r="BE2249" s="35"/>
      <c r="BF2249" s="35"/>
      <c r="BG2249" s="35"/>
      <c r="BH2249" s="35"/>
      <c r="BI2249" s="35"/>
      <c r="BJ2249" s="35"/>
      <c r="BK2249" s="35"/>
      <c r="BL2249" s="35"/>
      <c r="BM2249" s="161"/>
      <c r="BN2249" s="161"/>
      <c r="BO2249" s="161"/>
      <c r="BP2249" s="161"/>
      <c r="BQ2249" s="161"/>
      <c r="BR2249" s="161"/>
      <c r="BT2249" s="161"/>
      <c r="BU2249" s="161"/>
    </row>
    <row r="2250" spans="49:73" ht="44.25" customHeight="1" x14ac:dyDescent="0.25">
      <c r="AW2250" s="35"/>
      <c r="AX2250" s="35"/>
      <c r="AY2250" s="35"/>
      <c r="AZ2250" s="35"/>
      <c r="BA2250" s="35"/>
      <c r="BB2250" s="35"/>
      <c r="BC2250" s="35"/>
      <c r="BD2250" s="35"/>
      <c r="BE2250" s="35"/>
      <c r="BF2250" s="35"/>
      <c r="BG2250" s="35"/>
      <c r="BH2250" s="35"/>
      <c r="BI2250" s="35"/>
      <c r="BJ2250" s="35"/>
      <c r="BK2250" s="35"/>
      <c r="BL2250" s="35"/>
      <c r="BM2250" s="161"/>
      <c r="BN2250" s="161"/>
      <c r="BO2250" s="161"/>
      <c r="BP2250" s="161"/>
      <c r="BQ2250" s="161"/>
      <c r="BR2250" s="161"/>
      <c r="BT2250" s="161"/>
      <c r="BU2250" s="161"/>
    </row>
    <row r="2251" spans="49:73" ht="44.25" customHeight="1" x14ac:dyDescent="0.25">
      <c r="AW2251" s="35"/>
      <c r="AX2251" s="35"/>
      <c r="AY2251" s="35"/>
      <c r="AZ2251" s="35"/>
      <c r="BA2251" s="35"/>
      <c r="BB2251" s="35"/>
      <c r="BC2251" s="35"/>
      <c r="BD2251" s="35"/>
      <c r="BE2251" s="35"/>
      <c r="BF2251" s="35"/>
      <c r="BG2251" s="35"/>
      <c r="BH2251" s="35"/>
      <c r="BI2251" s="35"/>
      <c r="BJ2251" s="35"/>
      <c r="BK2251" s="35"/>
      <c r="BL2251" s="35"/>
      <c r="BM2251" s="161"/>
      <c r="BN2251" s="161"/>
      <c r="BO2251" s="161"/>
      <c r="BP2251" s="161"/>
      <c r="BQ2251" s="161"/>
      <c r="BR2251" s="161"/>
      <c r="BT2251" s="161"/>
      <c r="BU2251" s="161"/>
    </row>
    <row r="2252" spans="49:73" ht="44.25" customHeight="1" x14ac:dyDescent="0.25">
      <c r="AW2252" s="35"/>
      <c r="AX2252" s="35"/>
      <c r="AY2252" s="35"/>
      <c r="AZ2252" s="35"/>
      <c r="BA2252" s="35"/>
      <c r="BB2252" s="35"/>
      <c r="BC2252" s="35"/>
      <c r="BD2252" s="35"/>
      <c r="BE2252" s="35"/>
      <c r="BF2252" s="35"/>
      <c r="BG2252" s="35"/>
      <c r="BH2252" s="35"/>
      <c r="BI2252" s="35"/>
      <c r="BJ2252" s="35"/>
      <c r="BK2252" s="35"/>
      <c r="BL2252" s="35"/>
      <c r="BM2252" s="161"/>
      <c r="BN2252" s="161"/>
      <c r="BO2252" s="161"/>
      <c r="BP2252" s="161"/>
      <c r="BQ2252" s="161"/>
      <c r="BR2252" s="161"/>
      <c r="BT2252" s="161"/>
      <c r="BU2252" s="161"/>
    </row>
    <row r="2253" spans="49:73" ht="44.25" customHeight="1" x14ac:dyDescent="0.25">
      <c r="AW2253" s="35"/>
      <c r="AX2253" s="35"/>
      <c r="AY2253" s="35"/>
      <c r="AZ2253" s="35"/>
      <c r="BA2253" s="35"/>
      <c r="BB2253" s="35"/>
      <c r="BC2253" s="35"/>
      <c r="BD2253" s="35"/>
      <c r="BE2253" s="35"/>
      <c r="BF2253" s="35"/>
      <c r="BG2253" s="35"/>
      <c r="BH2253" s="35"/>
      <c r="BI2253" s="35"/>
      <c r="BJ2253" s="35"/>
      <c r="BK2253" s="35"/>
      <c r="BL2253" s="35"/>
      <c r="BM2253" s="161"/>
      <c r="BN2253" s="161"/>
      <c r="BO2253" s="161"/>
      <c r="BP2253" s="161"/>
      <c r="BQ2253" s="161"/>
      <c r="BR2253" s="161"/>
      <c r="BT2253" s="161"/>
      <c r="BU2253" s="161"/>
    </row>
    <row r="2254" spans="49:73" ht="44.25" customHeight="1" x14ac:dyDescent="0.25">
      <c r="AW2254" s="35"/>
      <c r="AX2254" s="35"/>
      <c r="AY2254" s="35"/>
      <c r="AZ2254" s="35"/>
      <c r="BA2254" s="35"/>
      <c r="BB2254" s="35"/>
      <c r="BC2254" s="35"/>
      <c r="BD2254" s="35"/>
      <c r="BE2254" s="35"/>
      <c r="BF2254" s="35"/>
      <c r="BG2254" s="35"/>
      <c r="BH2254" s="35"/>
      <c r="BI2254" s="35"/>
      <c r="BJ2254" s="35"/>
      <c r="BK2254" s="35"/>
      <c r="BL2254" s="35"/>
      <c r="BM2254" s="161"/>
      <c r="BN2254" s="161"/>
      <c r="BO2254" s="161"/>
      <c r="BP2254" s="161"/>
      <c r="BQ2254" s="161"/>
      <c r="BR2254" s="161"/>
      <c r="BT2254" s="161"/>
      <c r="BU2254" s="161"/>
    </row>
    <row r="2255" spans="49:73" ht="44.25" customHeight="1" x14ac:dyDescent="0.25">
      <c r="AW2255" s="35"/>
      <c r="AX2255" s="35"/>
      <c r="AY2255" s="35"/>
      <c r="AZ2255" s="35"/>
      <c r="BA2255" s="35"/>
      <c r="BB2255" s="35"/>
      <c r="BC2255" s="35"/>
      <c r="BD2255" s="35"/>
      <c r="BE2255" s="35"/>
      <c r="BF2255" s="35"/>
      <c r="BG2255" s="35"/>
      <c r="BH2255" s="35"/>
      <c r="BI2255" s="35"/>
      <c r="BJ2255" s="35"/>
      <c r="BK2255" s="35"/>
      <c r="BL2255" s="35"/>
      <c r="BM2255" s="161"/>
      <c r="BN2255" s="161"/>
      <c r="BO2255" s="161"/>
      <c r="BP2255" s="161"/>
      <c r="BQ2255" s="161"/>
      <c r="BR2255" s="161"/>
      <c r="BT2255" s="161"/>
      <c r="BU2255" s="161"/>
    </row>
    <row r="2256" spans="49:73" ht="44.25" customHeight="1" x14ac:dyDescent="0.25">
      <c r="AW2256" s="35"/>
      <c r="AX2256" s="35"/>
      <c r="AY2256" s="35"/>
      <c r="AZ2256" s="35"/>
      <c r="BA2256" s="35"/>
      <c r="BB2256" s="35"/>
      <c r="BC2256" s="35"/>
      <c r="BD2256" s="35"/>
      <c r="BE2256" s="35"/>
      <c r="BF2256" s="35"/>
      <c r="BG2256" s="35"/>
      <c r="BH2256" s="35"/>
      <c r="BI2256" s="35"/>
      <c r="BJ2256" s="35"/>
      <c r="BK2256" s="35"/>
      <c r="BL2256" s="35"/>
      <c r="BM2256" s="161"/>
      <c r="BN2256" s="161"/>
      <c r="BO2256" s="161"/>
      <c r="BP2256" s="161"/>
      <c r="BQ2256" s="161"/>
      <c r="BR2256" s="161"/>
      <c r="BT2256" s="161"/>
      <c r="BU2256" s="161"/>
    </row>
    <row r="2257" spans="49:73" ht="44.25" customHeight="1" x14ac:dyDescent="0.25">
      <c r="AW2257" s="35"/>
      <c r="AX2257" s="35"/>
      <c r="AY2257" s="35"/>
      <c r="AZ2257" s="35"/>
      <c r="BA2257" s="35"/>
      <c r="BB2257" s="35"/>
      <c r="BC2257" s="35"/>
      <c r="BD2257" s="35"/>
      <c r="BE2257" s="35"/>
      <c r="BF2257" s="35"/>
      <c r="BG2257" s="35"/>
      <c r="BH2257" s="35"/>
      <c r="BI2257" s="35"/>
      <c r="BJ2257" s="35"/>
      <c r="BK2257" s="35"/>
      <c r="BL2257" s="35"/>
      <c r="BM2257" s="161"/>
      <c r="BN2257" s="161"/>
      <c r="BO2257" s="161"/>
      <c r="BP2257" s="161"/>
      <c r="BQ2257" s="161"/>
      <c r="BR2257" s="161"/>
      <c r="BT2257" s="161"/>
      <c r="BU2257" s="161"/>
    </row>
    <row r="2258" spans="49:73" ht="44.25" customHeight="1" x14ac:dyDescent="0.25">
      <c r="AW2258" s="35"/>
      <c r="AX2258" s="35"/>
      <c r="AY2258" s="35"/>
      <c r="AZ2258" s="35"/>
      <c r="BA2258" s="35"/>
      <c r="BB2258" s="35"/>
      <c r="BC2258" s="35"/>
      <c r="BD2258" s="35"/>
      <c r="BE2258" s="35"/>
      <c r="BF2258" s="35"/>
      <c r="BG2258" s="35"/>
      <c r="BH2258" s="35"/>
      <c r="BI2258" s="35"/>
      <c r="BJ2258" s="35"/>
      <c r="BK2258" s="35"/>
      <c r="BL2258" s="35"/>
      <c r="BM2258" s="161"/>
      <c r="BN2258" s="161"/>
      <c r="BO2258" s="161"/>
      <c r="BP2258" s="161"/>
      <c r="BQ2258" s="161"/>
      <c r="BR2258" s="161"/>
      <c r="BT2258" s="161"/>
      <c r="BU2258" s="161"/>
    </row>
    <row r="2259" spans="49:73" ht="44.25" customHeight="1" x14ac:dyDescent="0.25">
      <c r="AW2259" s="35"/>
      <c r="AX2259" s="35"/>
      <c r="AY2259" s="35"/>
      <c r="AZ2259" s="35"/>
      <c r="BA2259" s="35"/>
      <c r="BB2259" s="35"/>
      <c r="BC2259" s="35"/>
      <c r="BD2259" s="35"/>
      <c r="BE2259" s="35"/>
      <c r="BF2259" s="35"/>
      <c r="BG2259" s="35"/>
      <c r="BH2259" s="35"/>
      <c r="BI2259" s="35"/>
      <c r="BJ2259" s="35"/>
      <c r="BK2259" s="35"/>
      <c r="BL2259" s="35"/>
      <c r="BM2259" s="161"/>
      <c r="BN2259" s="161"/>
      <c r="BO2259" s="161"/>
      <c r="BP2259" s="161"/>
      <c r="BQ2259" s="161"/>
      <c r="BR2259" s="161"/>
      <c r="BT2259" s="161"/>
      <c r="BU2259" s="161"/>
    </row>
    <row r="2260" spans="49:73" ht="44.25" customHeight="1" x14ac:dyDescent="0.25">
      <c r="AW2260" s="35"/>
      <c r="AX2260" s="35"/>
      <c r="AY2260" s="35"/>
      <c r="AZ2260" s="35"/>
      <c r="BA2260" s="35"/>
      <c r="BB2260" s="35"/>
      <c r="BC2260" s="35"/>
      <c r="BD2260" s="35"/>
      <c r="BE2260" s="35"/>
      <c r="BF2260" s="35"/>
      <c r="BG2260" s="35"/>
      <c r="BH2260" s="35"/>
      <c r="BI2260" s="35"/>
      <c r="BJ2260" s="35"/>
      <c r="BK2260" s="35"/>
      <c r="BL2260" s="35"/>
      <c r="BM2260" s="161"/>
      <c r="BN2260" s="161"/>
      <c r="BO2260" s="161"/>
      <c r="BP2260" s="161"/>
      <c r="BQ2260" s="161"/>
      <c r="BR2260" s="161"/>
      <c r="BT2260" s="161"/>
      <c r="BU2260" s="161"/>
    </row>
    <row r="2261" spans="49:73" ht="44.25" customHeight="1" x14ac:dyDescent="0.25">
      <c r="AW2261" s="35"/>
      <c r="AX2261" s="35"/>
      <c r="AY2261" s="35"/>
      <c r="AZ2261" s="35"/>
      <c r="BA2261" s="35"/>
      <c r="BB2261" s="35"/>
      <c r="BC2261" s="35"/>
      <c r="BD2261" s="35"/>
      <c r="BE2261" s="35"/>
      <c r="BF2261" s="35"/>
      <c r="BG2261" s="35"/>
      <c r="BH2261" s="35"/>
      <c r="BI2261" s="35"/>
      <c r="BJ2261" s="35"/>
      <c r="BK2261" s="35"/>
      <c r="BL2261" s="35"/>
      <c r="BM2261" s="161"/>
      <c r="BN2261" s="161"/>
      <c r="BO2261" s="161"/>
      <c r="BP2261" s="161"/>
      <c r="BQ2261" s="161"/>
      <c r="BR2261" s="161"/>
      <c r="BT2261" s="161"/>
      <c r="BU2261" s="161"/>
    </row>
    <row r="2262" spans="49:73" ht="44.25" customHeight="1" x14ac:dyDescent="0.25">
      <c r="AW2262" s="35"/>
      <c r="AX2262" s="35"/>
      <c r="AY2262" s="35"/>
      <c r="AZ2262" s="35"/>
      <c r="BA2262" s="35"/>
      <c r="BB2262" s="35"/>
      <c r="BC2262" s="35"/>
      <c r="BD2262" s="35"/>
      <c r="BE2262" s="35"/>
      <c r="BF2262" s="35"/>
      <c r="BG2262" s="35"/>
      <c r="BH2262" s="35"/>
      <c r="BI2262" s="35"/>
      <c r="BJ2262" s="35"/>
      <c r="BK2262" s="35"/>
      <c r="BL2262" s="35"/>
      <c r="BM2262" s="161"/>
      <c r="BN2262" s="161"/>
      <c r="BO2262" s="161"/>
      <c r="BP2262" s="161"/>
      <c r="BQ2262" s="161"/>
      <c r="BR2262" s="161"/>
      <c r="BT2262" s="161"/>
      <c r="BU2262" s="161"/>
    </row>
    <row r="2263" spans="49:73" ht="44.25" customHeight="1" x14ac:dyDescent="0.25">
      <c r="AW2263" s="35"/>
      <c r="AX2263" s="35"/>
      <c r="AY2263" s="35"/>
      <c r="AZ2263" s="35"/>
      <c r="BA2263" s="35"/>
      <c r="BB2263" s="35"/>
      <c r="BC2263" s="35"/>
      <c r="BD2263" s="35"/>
      <c r="BE2263" s="35"/>
      <c r="BF2263" s="35"/>
      <c r="BG2263" s="35"/>
      <c r="BH2263" s="35"/>
      <c r="BI2263" s="35"/>
      <c r="BJ2263" s="35"/>
      <c r="BK2263" s="35"/>
      <c r="BL2263" s="35"/>
      <c r="BM2263" s="161"/>
      <c r="BN2263" s="161"/>
      <c r="BO2263" s="161"/>
      <c r="BP2263" s="161"/>
      <c r="BQ2263" s="161"/>
      <c r="BR2263" s="161"/>
      <c r="BT2263" s="161"/>
      <c r="BU2263" s="161"/>
    </row>
    <row r="2264" spans="49:73" ht="44.25" customHeight="1" x14ac:dyDescent="0.25">
      <c r="AW2264" s="35"/>
      <c r="AX2264" s="35"/>
      <c r="AY2264" s="35"/>
      <c r="AZ2264" s="35"/>
      <c r="BA2264" s="35"/>
      <c r="BB2264" s="35"/>
      <c r="BC2264" s="35"/>
      <c r="BD2264" s="35"/>
      <c r="BE2264" s="35"/>
      <c r="BF2264" s="35"/>
      <c r="BG2264" s="35"/>
      <c r="BH2264" s="35"/>
      <c r="BI2264" s="35"/>
      <c r="BJ2264" s="35"/>
      <c r="BK2264" s="35"/>
      <c r="BL2264" s="35"/>
      <c r="BM2264" s="161"/>
      <c r="BN2264" s="161"/>
      <c r="BO2264" s="161"/>
      <c r="BP2264" s="161"/>
      <c r="BQ2264" s="161"/>
      <c r="BR2264" s="161"/>
      <c r="BT2264" s="161"/>
      <c r="BU2264" s="161"/>
    </row>
    <row r="2265" spans="49:73" ht="44.25" customHeight="1" x14ac:dyDescent="0.25">
      <c r="AW2265" s="35"/>
      <c r="AX2265" s="35"/>
      <c r="AY2265" s="35"/>
      <c r="AZ2265" s="35"/>
      <c r="BA2265" s="35"/>
      <c r="BB2265" s="35"/>
      <c r="BC2265" s="35"/>
      <c r="BD2265" s="35"/>
      <c r="BE2265" s="35"/>
      <c r="BF2265" s="35"/>
      <c r="BG2265" s="35"/>
      <c r="BH2265" s="35"/>
      <c r="BI2265" s="35"/>
      <c r="BJ2265" s="35"/>
      <c r="BK2265" s="35"/>
      <c r="BL2265" s="35"/>
      <c r="BM2265" s="161"/>
      <c r="BN2265" s="161"/>
      <c r="BO2265" s="161"/>
      <c r="BP2265" s="161"/>
      <c r="BQ2265" s="161"/>
      <c r="BR2265" s="161"/>
      <c r="BT2265" s="161"/>
      <c r="BU2265" s="161"/>
    </row>
    <row r="2266" spans="49:73" ht="44.25" customHeight="1" x14ac:dyDescent="0.25">
      <c r="AW2266" s="35"/>
      <c r="AX2266" s="35"/>
      <c r="AY2266" s="35"/>
      <c r="AZ2266" s="35"/>
      <c r="BA2266" s="35"/>
      <c r="BB2266" s="35"/>
      <c r="BC2266" s="35"/>
      <c r="BD2266" s="35"/>
      <c r="BE2266" s="35"/>
      <c r="BF2266" s="35"/>
      <c r="BG2266" s="35"/>
      <c r="BH2266" s="35"/>
      <c r="BI2266" s="35"/>
      <c r="BJ2266" s="35"/>
      <c r="BK2266" s="35"/>
      <c r="BL2266" s="35"/>
      <c r="BM2266" s="161"/>
      <c r="BN2266" s="161"/>
      <c r="BO2266" s="161"/>
      <c r="BP2266" s="161"/>
      <c r="BQ2266" s="161"/>
      <c r="BR2266" s="161"/>
      <c r="BT2266" s="161"/>
      <c r="BU2266" s="161"/>
    </row>
    <row r="2267" spans="49:73" ht="44.25" customHeight="1" x14ac:dyDescent="0.25">
      <c r="AW2267" s="35"/>
      <c r="AX2267" s="35"/>
      <c r="AY2267" s="35"/>
      <c r="AZ2267" s="35"/>
      <c r="BA2267" s="35"/>
      <c r="BB2267" s="35"/>
      <c r="BC2267" s="35"/>
      <c r="BD2267" s="35"/>
      <c r="BE2267" s="35"/>
      <c r="BF2267" s="35"/>
      <c r="BG2267" s="35"/>
      <c r="BH2267" s="35"/>
      <c r="BI2267" s="35"/>
      <c r="BJ2267" s="35"/>
      <c r="BK2267" s="35"/>
      <c r="BL2267" s="35"/>
      <c r="BM2267" s="161"/>
      <c r="BN2267" s="161"/>
      <c r="BO2267" s="161"/>
      <c r="BP2267" s="161"/>
      <c r="BQ2267" s="161"/>
      <c r="BR2267" s="161"/>
      <c r="BT2267" s="161"/>
      <c r="BU2267" s="161"/>
    </row>
    <row r="2268" spans="49:73" ht="44.25" customHeight="1" x14ac:dyDescent="0.25">
      <c r="AW2268" s="35"/>
      <c r="AX2268" s="35"/>
      <c r="AY2268" s="35"/>
      <c r="AZ2268" s="35"/>
      <c r="BA2268" s="35"/>
      <c r="BB2268" s="35"/>
      <c r="BC2268" s="35"/>
      <c r="BD2268" s="35"/>
      <c r="BE2268" s="35"/>
      <c r="BF2268" s="35"/>
      <c r="BG2268" s="35"/>
      <c r="BH2268" s="35"/>
      <c r="BI2268" s="35"/>
      <c r="BJ2268" s="35"/>
      <c r="BK2268" s="35"/>
      <c r="BL2268" s="35"/>
      <c r="BM2268" s="161"/>
      <c r="BN2268" s="161"/>
      <c r="BO2268" s="161"/>
      <c r="BP2268" s="161"/>
      <c r="BQ2268" s="161"/>
      <c r="BR2268" s="161"/>
      <c r="BT2268" s="161"/>
      <c r="BU2268" s="161"/>
    </row>
    <row r="2269" spans="49:73" ht="44.25" customHeight="1" x14ac:dyDescent="0.25">
      <c r="AW2269" s="35"/>
      <c r="AX2269" s="35"/>
      <c r="AY2269" s="35"/>
      <c r="AZ2269" s="35"/>
      <c r="BA2269" s="35"/>
      <c r="BB2269" s="35"/>
      <c r="BC2269" s="35"/>
      <c r="BD2269" s="35"/>
      <c r="BE2269" s="35"/>
      <c r="BF2269" s="35"/>
      <c r="BG2269" s="35"/>
      <c r="BH2269" s="35"/>
      <c r="BI2269" s="35"/>
      <c r="BJ2269" s="35"/>
      <c r="BK2269" s="35"/>
      <c r="BL2269" s="35"/>
      <c r="BM2269" s="161"/>
      <c r="BN2269" s="161"/>
      <c r="BO2269" s="161"/>
      <c r="BP2269" s="161"/>
      <c r="BQ2269" s="161"/>
      <c r="BR2269" s="161"/>
      <c r="BT2269" s="161"/>
      <c r="BU2269" s="161"/>
    </row>
    <row r="2270" spans="49:73" ht="44.25" customHeight="1" x14ac:dyDescent="0.25">
      <c r="AW2270" s="35"/>
      <c r="AX2270" s="35"/>
      <c r="AY2270" s="35"/>
      <c r="AZ2270" s="35"/>
      <c r="BA2270" s="35"/>
      <c r="BB2270" s="35"/>
      <c r="BC2270" s="35"/>
      <c r="BD2270" s="35"/>
      <c r="BE2270" s="35"/>
      <c r="BF2270" s="35"/>
      <c r="BG2270" s="35"/>
      <c r="BH2270" s="35"/>
      <c r="BI2270" s="35"/>
      <c r="BJ2270" s="35"/>
      <c r="BK2270" s="35"/>
      <c r="BL2270" s="35"/>
      <c r="BM2270" s="161"/>
      <c r="BN2270" s="161"/>
      <c r="BO2270" s="161"/>
      <c r="BP2270" s="161"/>
      <c r="BQ2270" s="161"/>
      <c r="BR2270" s="161"/>
      <c r="BT2270" s="161"/>
      <c r="BU2270" s="161"/>
    </row>
    <row r="2271" spans="49:73" ht="44.25" customHeight="1" x14ac:dyDescent="0.25">
      <c r="AW2271" s="35"/>
      <c r="AX2271" s="35"/>
      <c r="AY2271" s="35"/>
      <c r="AZ2271" s="35"/>
      <c r="BA2271" s="35"/>
      <c r="BB2271" s="35"/>
      <c r="BC2271" s="35"/>
      <c r="BD2271" s="35"/>
      <c r="BE2271" s="35"/>
      <c r="BF2271" s="35"/>
      <c r="BG2271" s="35"/>
      <c r="BH2271" s="35"/>
      <c r="BI2271" s="35"/>
      <c r="BJ2271" s="35"/>
      <c r="BK2271" s="35"/>
      <c r="BL2271" s="35"/>
      <c r="BM2271" s="161"/>
      <c r="BN2271" s="161"/>
      <c r="BO2271" s="161"/>
      <c r="BP2271" s="161"/>
      <c r="BQ2271" s="161"/>
      <c r="BR2271" s="161"/>
      <c r="BT2271" s="161"/>
      <c r="BU2271" s="161"/>
    </row>
    <row r="2272" spans="49:73" ht="44.25" customHeight="1" x14ac:dyDescent="0.25">
      <c r="AW2272" s="35"/>
      <c r="AX2272" s="35"/>
      <c r="AY2272" s="35"/>
      <c r="AZ2272" s="35"/>
      <c r="BA2272" s="35"/>
      <c r="BB2272" s="35"/>
      <c r="BC2272" s="35"/>
      <c r="BD2272" s="35"/>
      <c r="BE2272" s="35"/>
      <c r="BF2272" s="35"/>
      <c r="BG2272" s="35"/>
      <c r="BH2272" s="35"/>
      <c r="BI2272" s="35"/>
      <c r="BJ2272" s="35"/>
      <c r="BK2272" s="35"/>
      <c r="BL2272" s="35"/>
      <c r="BM2272" s="161"/>
      <c r="BN2272" s="161"/>
      <c r="BO2272" s="161"/>
      <c r="BP2272" s="161"/>
      <c r="BQ2272" s="161"/>
      <c r="BR2272" s="161"/>
      <c r="BT2272" s="161"/>
      <c r="BU2272" s="161"/>
    </row>
    <row r="2273" spans="49:73" ht="44.25" customHeight="1" x14ac:dyDescent="0.25">
      <c r="AW2273" s="35"/>
      <c r="AX2273" s="35"/>
      <c r="AY2273" s="35"/>
      <c r="AZ2273" s="35"/>
      <c r="BA2273" s="35"/>
      <c r="BB2273" s="35"/>
      <c r="BC2273" s="35"/>
      <c r="BD2273" s="35"/>
      <c r="BE2273" s="35"/>
      <c r="BF2273" s="35"/>
      <c r="BG2273" s="35"/>
      <c r="BH2273" s="35"/>
      <c r="BI2273" s="35"/>
      <c r="BJ2273" s="35"/>
      <c r="BK2273" s="35"/>
      <c r="BL2273" s="35"/>
      <c r="BM2273" s="161"/>
      <c r="BN2273" s="161"/>
      <c r="BO2273" s="161"/>
      <c r="BP2273" s="161"/>
      <c r="BQ2273" s="161"/>
      <c r="BR2273" s="161"/>
      <c r="BT2273" s="161"/>
      <c r="BU2273" s="161"/>
    </row>
    <row r="2274" spans="49:73" ht="44.25" customHeight="1" x14ac:dyDescent="0.25">
      <c r="AW2274" s="35"/>
      <c r="AX2274" s="35"/>
      <c r="AY2274" s="35"/>
      <c r="AZ2274" s="35"/>
      <c r="BA2274" s="35"/>
      <c r="BB2274" s="35"/>
      <c r="BC2274" s="35"/>
      <c r="BD2274" s="35"/>
      <c r="BE2274" s="35"/>
      <c r="BF2274" s="35"/>
      <c r="BG2274" s="35"/>
      <c r="BH2274" s="35"/>
      <c r="BI2274" s="35"/>
      <c r="BJ2274" s="35"/>
      <c r="BK2274" s="35"/>
      <c r="BL2274" s="35"/>
      <c r="BM2274" s="161"/>
      <c r="BN2274" s="161"/>
      <c r="BO2274" s="161"/>
      <c r="BP2274" s="161"/>
      <c r="BQ2274" s="161"/>
      <c r="BR2274" s="161"/>
      <c r="BT2274" s="161"/>
      <c r="BU2274" s="161"/>
    </row>
    <row r="2275" spans="49:73" ht="44.25" customHeight="1" x14ac:dyDescent="0.25">
      <c r="AW2275" s="35"/>
      <c r="AX2275" s="35"/>
      <c r="AY2275" s="35"/>
      <c r="AZ2275" s="35"/>
      <c r="BA2275" s="35"/>
      <c r="BB2275" s="35"/>
      <c r="BC2275" s="35"/>
      <c r="BD2275" s="35"/>
      <c r="BE2275" s="35"/>
      <c r="BF2275" s="35"/>
      <c r="BG2275" s="35"/>
      <c r="BH2275" s="35"/>
      <c r="BI2275" s="35"/>
      <c r="BJ2275" s="35"/>
      <c r="BK2275" s="35"/>
      <c r="BL2275" s="35"/>
      <c r="BM2275" s="161"/>
      <c r="BN2275" s="161"/>
      <c r="BO2275" s="161"/>
      <c r="BP2275" s="161"/>
      <c r="BQ2275" s="161"/>
      <c r="BR2275" s="161"/>
      <c r="BT2275" s="161"/>
      <c r="BU2275" s="161"/>
    </row>
    <row r="2276" spans="49:73" ht="44.25" customHeight="1" x14ac:dyDescent="0.25">
      <c r="AW2276" s="35"/>
      <c r="AX2276" s="35"/>
      <c r="AY2276" s="35"/>
      <c r="AZ2276" s="35"/>
      <c r="BA2276" s="35"/>
      <c r="BB2276" s="35"/>
      <c r="BC2276" s="35"/>
      <c r="BD2276" s="35"/>
      <c r="BE2276" s="35"/>
      <c r="BF2276" s="35"/>
      <c r="BG2276" s="35"/>
      <c r="BH2276" s="35"/>
      <c r="BI2276" s="35"/>
      <c r="BJ2276" s="35"/>
      <c r="BK2276" s="35"/>
      <c r="BL2276" s="35"/>
      <c r="BM2276" s="161"/>
      <c r="BN2276" s="161"/>
      <c r="BO2276" s="161"/>
      <c r="BP2276" s="161"/>
      <c r="BQ2276" s="161"/>
      <c r="BR2276" s="161"/>
      <c r="BT2276" s="161"/>
      <c r="BU2276" s="161"/>
    </row>
    <row r="2277" spans="49:73" ht="44.25" customHeight="1" x14ac:dyDescent="0.25">
      <c r="AW2277" s="35"/>
      <c r="AX2277" s="35"/>
      <c r="AY2277" s="35"/>
      <c r="AZ2277" s="35"/>
      <c r="BA2277" s="35"/>
      <c r="BB2277" s="35"/>
      <c r="BC2277" s="35"/>
      <c r="BD2277" s="35"/>
      <c r="BE2277" s="35"/>
      <c r="BF2277" s="35"/>
      <c r="BG2277" s="35"/>
      <c r="BH2277" s="35"/>
      <c r="BI2277" s="35"/>
      <c r="BJ2277" s="35"/>
      <c r="BK2277" s="35"/>
      <c r="BL2277" s="35"/>
      <c r="BM2277" s="161"/>
      <c r="BN2277" s="161"/>
      <c r="BO2277" s="161"/>
      <c r="BP2277" s="161"/>
      <c r="BQ2277" s="161"/>
      <c r="BR2277" s="161"/>
      <c r="BT2277" s="161"/>
      <c r="BU2277" s="161"/>
    </row>
    <row r="2278" spans="49:73" ht="44.25" customHeight="1" x14ac:dyDescent="0.25">
      <c r="AW2278" s="35"/>
      <c r="AX2278" s="35"/>
      <c r="AY2278" s="35"/>
      <c r="AZ2278" s="35"/>
      <c r="BA2278" s="35"/>
      <c r="BB2278" s="35"/>
      <c r="BC2278" s="35"/>
      <c r="BD2278" s="35"/>
      <c r="BE2278" s="35"/>
      <c r="BF2278" s="35"/>
      <c r="BG2278" s="35"/>
      <c r="BH2278" s="35"/>
      <c r="BI2278" s="35"/>
      <c r="BJ2278" s="35"/>
      <c r="BK2278" s="35"/>
      <c r="BL2278" s="35"/>
      <c r="BM2278" s="161"/>
      <c r="BN2278" s="161"/>
      <c r="BO2278" s="161"/>
      <c r="BP2278" s="161"/>
      <c r="BQ2278" s="161"/>
      <c r="BR2278" s="161"/>
      <c r="BT2278" s="161"/>
      <c r="BU2278" s="161"/>
    </row>
    <row r="2279" spans="49:73" ht="44.25" customHeight="1" x14ac:dyDescent="0.25">
      <c r="AW2279" s="35"/>
      <c r="AX2279" s="35"/>
      <c r="AY2279" s="35"/>
      <c r="AZ2279" s="35"/>
      <c r="BA2279" s="35"/>
      <c r="BB2279" s="35"/>
      <c r="BC2279" s="35"/>
      <c r="BD2279" s="35"/>
      <c r="BE2279" s="35"/>
      <c r="BF2279" s="35"/>
      <c r="BG2279" s="35"/>
      <c r="BH2279" s="35"/>
      <c r="BI2279" s="35"/>
      <c r="BJ2279" s="35"/>
      <c r="BK2279" s="35"/>
      <c r="BL2279" s="35"/>
      <c r="BM2279" s="161"/>
      <c r="BN2279" s="161"/>
      <c r="BO2279" s="161"/>
      <c r="BP2279" s="161"/>
      <c r="BQ2279" s="161"/>
      <c r="BR2279" s="161"/>
      <c r="BT2279" s="161"/>
      <c r="BU2279" s="161"/>
    </row>
    <row r="2280" spans="49:73" ht="44.25" customHeight="1" x14ac:dyDescent="0.25">
      <c r="AW2280" s="35"/>
      <c r="AX2280" s="35"/>
      <c r="AY2280" s="35"/>
      <c r="AZ2280" s="35"/>
      <c r="BA2280" s="35"/>
      <c r="BB2280" s="35"/>
      <c r="BC2280" s="35"/>
      <c r="BD2280" s="35"/>
      <c r="BE2280" s="35"/>
      <c r="BF2280" s="35"/>
      <c r="BG2280" s="35"/>
      <c r="BH2280" s="35"/>
      <c r="BI2280" s="35"/>
      <c r="BJ2280" s="35"/>
      <c r="BK2280" s="35"/>
      <c r="BL2280" s="35"/>
      <c r="BM2280" s="161"/>
      <c r="BN2280" s="161"/>
      <c r="BO2280" s="161"/>
      <c r="BP2280" s="161"/>
      <c r="BQ2280" s="161"/>
      <c r="BR2280" s="161"/>
      <c r="BT2280" s="161"/>
      <c r="BU2280" s="161"/>
    </row>
    <row r="2281" spans="49:73" ht="44.25" customHeight="1" x14ac:dyDescent="0.25">
      <c r="AW2281" s="35"/>
      <c r="AX2281" s="35"/>
      <c r="AY2281" s="35"/>
      <c r="AZ2281" s="35"/>
      <c r="BA2281" s="35"/>
      <c r="BB2281" s="35"/>
      <c r="BC2281" s="35"/>
      <c r="BD2281" s="35"/>
      <c r="BE2281" s="35"/>
      <c r="BF2281" s="35"/>
      <c r="BG2281" s="35"/>
      <c r="BH2281" s="35"/>
      <c r="BI2281" s="35"/>
      <c r="BJ2281" s="35"/>
      <c r="BK2281" s="35"/>
      <c r="BL2281" s="35"/>
      <c r="BM2281" s="161"/>
      <c r="BN2281" s="161"/>
      <c r="BO2281" s="161"/>
      <c r="BP2281" s="161"/>
      <c r="BQ2281" s="161"/>
      <c r="BR2281" s="161"/>
      <c r="BT2281" s="161"/>
      <c r="BU2281" s="161"/>
    </row>
    <row r="2282" spans="49:73" ht="44.25" customHeight="1" x14ac:dyDescent="0.25">
      <c r="AW2282" s="35"/>
      <c r="AX2282" s="35"/>
      <c r="AY2282" s="35"/>
      <c r="AZ2282" s="35"/>
      <c r="BA2282" s="35"/>
      <c r="BB2282" s="35"/>
      <c r="BC2282" s="35"/>
      <c r="BD2282" s="35"/>
      <c r="BE2282" s="35"/>
      <c r="BF2282" s="35"/>
      <c r="BG2282" s="35"/>
      <c r="BH2282" s="35"/>
      <c r="BI2282" s="35"/>
      <c r="BJ2282" s="35"/>
      <c r="BK2282" s="35"/>
      <c r="BL2282" s="35"/>
      <c r="BM2282" s="161"/>
      <c r="BN2282" s="161"/>
      <c r="BO2282" s="161"/>
      <c r="BP2282" s="161"/>
      <c r="BQ2282" s="161"/>
      <c r="BR2282" s="161"/>
      <c r="BT2282" s="161"/>
      <c r="BU2282" s="161"/>
    </row>
    <row r="2283" spans="49:73" ht="44.25" customHeight="1" x14ac:dyDescent="0.25">
      <c r="AW2283" s="35"/>
      <c r="AX2283" s="35"/>
      <c r="AY2283" s="35"/>
      <c r="AZ2283" s="35"/>
      <c r="BA2283" s="35"/>
      <c r="BB2283" s="35"/>
      <c r="BC2283" s="35"/>
      <c r="BD2283" s="35"/>
      <c r="BE2283" s="35"/>
      <c r="BF2283" s="35"/>
      <c r="BG2283" s="35"/>
      <c r="BH2283" s="35"/>
      <c r="BI2283" s="35"/>
      <c r="BJ2283" s="35"/>
      <c r="BK2283" s="35"/>
      <c r="BL2283" s="35"/>
      <c r="BM2283" s="161"/>
      <c r="BN2283" s="161"/>
      <c r="BO2283" s="161"/>
      <c r="BP2283" s="161"/>
      <c r="BQ2283" s="161"/>
      <c r="BR2283" s="161"/>
      <c r="BT2283" s="161"/>
      <c r="BU2283" s="161"/>
    </row>
    <row r="2284" spans="49:73" ht="44.25" customHeight="1" x14ac:dyDescent="0.25">
      <c r="AW2284" s="35"/>
      <c r="AX2284" s="35"/>
      <c r="AY2284" s="35"/>
      <c r="AZ2284" s="35"/>
      <c r="BA2284" s="35"/>
      <c r="BB2284" s="35"/>
      <c r="BC2284" s="35"/>
      <c r="BD2284" s="35"/>
      <c r="BE2284" s="35"/>
      <c r="BF2284" s="35"/>
      <c r="BG2284" s="35"/>
      <c r="BH2284" s="35"/>
      <c r="BI2284" s="35"/>
      <c r="BJ2284" s="35"/>
      <c r="BK2284" s="35"/>
      <c r="BL2284" s="35"/>
      <c r="BM2284" s="161"/>
      <c r="BN2284" s="161"/>
      <c r="BO2284" s="161"/>
      <c r="BP2284" s="161"/>
      <c r="BQ2284" s="161"/>
      <c r="BR2284" s="161"/>
      <c r="BT2284" s="161"/>
      <c r="BU2284" s="161"/>
    </row>
    <row r="2285" spans="49:73" ht="44.25" customHeight="1" x14ac:dyDescent="0.25">
      <c r="AW2285" s="35"/>
      <c r="AX2285" s="35"/>
      <c r="AY2285" s="35"/>
      <c r="AZ2285" s="35"/>
      <c r="BA2285" s="35"/>
      <c r="BB2285" s="35"/>
      <c r="BC2285" s="35"/>
      <c r="BD2285" s="35"/>
      <c r="BE2285" s="35"/>
      <c r="BF2285" s="35"/>
      <c r="BG2285" s="35"/>
      <c r="BH2285" s="35"/>
      <c r="BI2285" s="35"/>
      <c r="BJ2285" s="35"/>
      <c r="BK2285" s="35"/>
      <c r="BL2285" s="35"/>
      <c r="BM2285" s="161"/>
      <c r="BN2285" s="161"/>
      <c r="BO2285" s="161"/>
      <c r="BP2285" s="161"/>
      <c r="BQ2285" s="161"/>
      <c r="BR2285" s="161"/>
      <c r="BT2285" s="161"/>
      <c r="BU2285" s="161"/>
    </row>
    <row r="2286" spans="49:73" ht="44.25" customHeight="1" x14ac:dyDescent="0.25">
      <c r="AW2286" s="35"/>
      <c r="AX2286" s="35"/>
      <c r="AY2286" s="35"/>
      <c r="AZ2286" s="35"/>
      <c r="BA2286" s="35"/>
      <c r="BB2286" s="35"/>
      <c r="BC2286" s="35"/>
      <c r="BD2286" s="35"/>
      <c r="BE2286" s="35"/>
      <c r="BF2286" s="35"/>
      <c r="BG2286" s="35"/>
      <c r="BH2286" s="35"/>
      <c r="BI2286" s="35"/>
      <c r="BJ2286" s="35"/>
      <c r="BK2286" s="35"/>
      <c r="BL2286" s="35"/>
      <c r="BM2286" s="161"/>
      <c r="BN2286" s="161"/>
      <c r="BO2286" s="161"/>
      <c r="BP2286" s="161"/>
      <c r="BQ2286" s="161"/>
      <c r="BR2286" s="161"/>
      <c r="BT2286" s="161"/>
      <c r="BU2286" s="161"/>
    </row>
    <row r="2287" spans="49:73" ht="44.25" customHeight="1" x14ac:dyDescent="0.25">
      <c r="AW2287" s="35"/>
      <c r="AX2287" s="35"/>
      <c r="AY2287" s="35"/>
      <c r="AZ2287" s="35"/>
      <c r="BA2287" s="35"/>
      <c r="BB2287" s="35"/>
      <c r="BC2287" s="35"/>
      <c r="BD2287" s="35"/>
      <c r="BE2287" s="35"/>
      <c r="BF2287" s="35"/>
      <c r="BG2287" s="35"/>
      <c r="BH2287" s="35"/>
      <c r="BI2287" s="35"/>
      <c r="BJ2287" s="35"/>
      <c r="BK2287" s="35"/>
      <c r="BL2287" s="35"/>
      <c r="BM2287" s="161"/>
      <c r="BN2287" s="161"/>
      <c r="BO2287" s="161"/>
      <c r="BP2287" s="161"/>
      <c r="BQ2287" s="161"/>
      <c r="BR2287" s="161"/>
      <c r="BT2287" s="161"/>
      <c r="BU2287" s="161"/>
    </row>
    <row r="2288" spans="49:73" ht="44.25" customHeight="1" x14ac:dyDescent="0.25">
      <c r="AW2288" s="35"/>
      <c r="AX2288" s="35"/>
      <c r="AY2288" s="35"/>
      <c r="AZ2288" s="35"/>
      <c r="BA2288" s="35"/>
      <c r="BB2288" s="35"/>
      <c r="BC2288" s="35"/>
      <c r="BD2288" s="35"/>
      <c r="BE2288" s="35"/>
      <c r="BF2288" s="35"/>
      <c r="BG2288" s="35"/>
      <c r="BH2288" s="35"/>
      <c r="BI2288" s="35"/>
      <c r="BJ2288" s="35"/>
      <c r="BK2288" s="35"/>
      <c r="BL2288" s="35"/>
      <c r="BM2288" s="161"/>
      <c r="BN2288" s="161"/>
      <c r="BO2288" s="161"/>
      <c r="BP2288" s="161"/>
      <c r="BQ2288" s="161"/>
      <c r="BR2288" s="161"/>
      <c r="BT2288" s="161"/>
      <c r="BU2288" s="161"/>
    </row>
    <row r="2289" spans="49:73" ht="44.25" customHeight="1" x14ac:dyDescent="0.25">
      <c r="AW2289" s="35"/>
      <c r="AX2289" s="35"/>
      <c r="AY2289" s="35"/>
      <c r="AZ2289" s="35"/>
      <c r="BA2289" s="35"/>
      <c r="BB2289" s="35"/>
      <c r="BC2289" s="35"/>
      <c r="BD2289" s="35"/>
      <c r="BE2289" s="35"/>
      <c r="BF2289" s="35"/>
      <c r="BG2289" s="35"/>
      <c r="BH2289" s="35"/>
      <c r="BI2289" s="35"/>
      <c r="BJ2289" s="35"/>
      <c r="BK2289" s="35"/>
      <c r="BL2289" s="35"/>
      <c r="BM2289" s="161"/>
      <c r="BN2289" s="161"/>
      <c r="BO2289" s="161"/>
      <c r="BP2289" s="161"/>
      <c r="BQ2289" s="161"/>
      <c r="BR2289" s="161"/>
      <c r="BT2289" s="161"/>
      <c r="BU2289" s="161"/>
    </row>
    <row r="2290" spans="49:73" ht="44.25" customHeight="1" x14ac:dyDescent="0.25">
      <c r="AW2290" s="35"/>
      <c r="AX2290" s="35"/>
      <c r="AY2290" s="35"/>
      <c r="AZ2290" s="35"/>
      <c r="BA2290" s="35"/>
      <c r="BB2290" s="35"/>
      <c r="BC2290" s="35"/>
      <c r="BD2290" s="35"/>
      <c r="BE2290" s="35"/>
      <c r="BF2290" s="35"/>
      <c r="BG2290" s="35"/>
      <c r="BH2290" s="35"/>
      <c r="BI2290" s="35"/>
      <c r="BJ2290" s="35"/>
      <c r="BK2290" s="35"/>
      <c r="BL2290" s="35"/>
      <c r="BM2290" s="161"/>
      <c r="BN2290" s="161"/>
      <c r="BO2290" s="161"/>
      <c r="BP2290" s="161"/>
      <c r="BQ2290" s="161"/>
      <c r="BR2290" s="161"/>
      <c r="BT2290" s="161"/>
      <c r="BU2290" s="161"/>
    </row>
    <row r="2291" spans="49:73" ht="44.25" customHeight="1" x14ac:dyDescent="0.25">
      <c r="AW2291" s="35"/>
      <c r="AX2291" s="35"/>
      <c r="AY2291" s="35"/>
      <c r="AZ2291" s="35"/>
      <c r="BA2291" s="35"/>
      <c r="BB2291" s="35"/>
      <c r="BC2291" s="35"/>
      <c r="BD2291" s="35"/>
      <c r="BE2291" s="35"/>
      <c r="BF2291" s="35"/>
      <c r="BG2291" s="35"/>
      <c r="BH2291" s="35"/>
      <c r="BI2291" s="35"/>
      <c r="BJ2291" s="35"/>
      <c r="BK2291" s="35"/>
      <c r="BL2291" s="35"/>
      <c r="BM2291" s="161"/>
      <c r="BN2291" s="161"/>
      <c r="BO2291" s="161"/>
      <c r="BP2291" s="161"/>
      <c r="BQ2291" s="161"/>
      <c r="BR2291" s="161"/>
      <c r="BT2291" s="161"/>
      <c r="BU2291" s="161"/>
    </row>
    <row r="2292" spans="49:73" ht="44.25" customHeight="1" x14ac:dyDescent="0.25">
      <c r="AW2292" s="35"/>
      <c r="AX2292" s="35"/>
      <c r="AY2292" s="35"/>
      <c r="AZ2292" s="35"/>
      <c r="BA2292" s="35"/>
      <c r="BB2292" s="35"/>
      <c r="BC2292" s="35"/>
      <c r="BD2292" s="35"/>
      <c r="BE2292" s="35"/>
      <c r="BF2292" s="35"/>
      <c r="BG2292" s="35"/>
      <c r="BH2292" s="35"/>
      <c r="BI2292" s="35"/>
      <c r="BJ2292" s="35"/>
      <c r="BK2292" s="35"/>
      <c r="BL2292" s="35"/>
      <c r="BM2292" s="161"/>
      <c r="BN2292" s="161"/>
      <c r="BO2292" s="161"/>
      <c r="BP2292" s="161"/>
      <c r="BQ2292" s="161"/>
      <c r="BR2292" s="161"/>
      <c r="BT2292" s="161"/>
      <c r="BU2292" s="161"/>
    </row>
    <row r="2293" spans="49:73" ht="44.25" customHeight="1" x14ac:dyDescent="0.25">
      <c r="AW2293" s="35"/>
      <c r="AX2293" s="35"/>
      <c r="AY2293" s="35"/>
      <c r="AZ2293" s="35"/>
      <c r="BA2293" s="35"/>
      <c r="BB2293" s="35"/>
      <c r="BC2293" s="35"/>
      <c r="BD2293" s="35"/>
      <c r="BE2293" s="35"/>
      <c r="BF2293" s="35"/>
      <c r="BG2293" s="35"/>
      <c r="BH2293" s="35"/>
      <c r="BI2293" s="35"/>
      <c r="BJ2293" s="35"/>
      <c r="BK2293" s="35"/>
      <c r="BL2293" s="35"/>
      <c r="BM2293" s="161"/>
      <c r="BN2293" s="161"/>
      <c r="BO2293" s="161"/>
      <c r="BP2293" s="161"/>
      <c r="BQ2293" s="161"/>
      <c r="BR2293" s="161"/>
      <c r="BT2293" s="161"/>
      <c r="BU2293" s="161"/>
    </row>
    <row r="2294" spans="49:73" ht="44.25" customHeight="1" x14ac:dyDescent="0.25">
      <c r="AW2294" s="35"/>
      <c r="AX2294" s="35"/>
      <c r="AY2294" s="35"/>
      <c r="AZ2294" s="35"/>
      <c r="BA2294" s="35"/>
      <c r="BB2294" s="35"/>
      <c r="BC2294" s="35"/>
      <c r="BD2294" s="35"/>
      <c r="BE2294" s="35"/>
      <c r="BF2294" s="35"/>
      <c r="BG2294" s="35"/>
      <c r="BH2294" s="35"/>
      <c r="BI2294" s="35"/>
      <c r="BJ2294" s="35"/>
      <c r="BK2294" s="35"/>
      <c r="BL2294" s="35"/>
      <c r="BM2294" s="161"/>
      <c r="BN2294" s="161"/>
      <c r="BO2294" s="161"/>
      <c r="BP2294" s="161"/>
      <c r="BQ2294" s="161"/>
      <c r="BR2294" s="161"/>
      <c r="BT2294" s="161"/>
      <c r="BU2294" s="161"/>
    </row>
    <row r="2295" spans="49:73" ht="44.25" customHeight="1" x14ac:dyDescent="0.25">
      <c r="AW2295" s="35"/>
      <c r="AX2295" s="35"/>
      <c r="AY2295" s="35"/>
      <c r="AZ2295" s="35"/>
      <c r="BA2295" s="35"/>
      <c r="BB2295" s="35"/>
      <c r="BC2295" s="35"/>
      <c r="BD2295" s="35"/>
      <c r="BE2295" s="35"/>
      <c r="BF2295" s="35"/>
      <c r="BG2295" s="35"/>
      <c r="BH2295" s="35"/>
      <c r="BI2295" s="35"/>
      <c r="BJ2295" s="35"/>
      <c r="BK2295" s="35"/>
      <c r="BL2295" s="35"/>
      <c r="BM2295" s="161"/>
      <c r="BN2295" s="161"/>
      <c r="BO2295" s="161"/>
      <c r="BP2295" s="161"/>
      <c r="BQ2295" s="161"/>
      <c r="BR2295" s="161"/>
      <c r="BT2295" s="161"/>
      <c r="BU2295" s="161"/>
    </row>
    <row r="2296" spans="49:73" ht="44.25" customHeight="1" x14ac:dyDescent="0.25">
      <c r="AW2296" s="35"/>
      <c r="AX2296" s="35"/>
      <c r="AY2296" s="35"/>
      <c r="AZ2296" s="35"/>
      <c r="BA2296" s="35"/>
      <c r="BB2296" s="35"/>
      <c r="BC2296" s="35"/>
      <c r="BD2296" s="35"/>
      <c r="BE2296" s="35"/>
      <c r="BF2296" s="35"/>
      <c r="BG2296" s="35"/>
      <c r="BH2296" s="35"/>
      <c r="BI2296" s="35"/>
      <c r="BJ2296" s="35"/>
      <c r="BK2296" s="35"/>
      <c r="BL2296" s="35"/>
      <c r="BM2296" s="161"/>
      <c r="BN2296" s="161"/>
      <c r="BO2296" s="161"/>
      <c r="BP2296" s="161"/>
      <c r="BQ2296" s="161"/>
      <c r="BR2296" s="161"/>
      <c r="BT2296" s="161"/>
      <c r="BU2296" s="161"/>
    </row>
    <row r="2297" spans="49:73" ht="44.25" customHeight="1" x14ac:dyDescent="0.25">
      <c r="AW2297" s="35"/>
      <c r="AX2297" s="35"/>
      <c r="AY2297" s="35"/>
      <c r="AZ2297" s="35"/>
      <c r="BA2297" s="35"/>
      <c r="BB2297" s="35"/>
      <c r="BC2297" s="35"/>
      <c r="BD2297" s="35"/>
      <c r="BE2297" s="35"/>
      <c r="BF2297" s="35"/>
      <c r="BG2297" s="35"/>
      <c r="BH2297" s="35"/>
      <c r="BI2297" s="35"/>
      <c r="BJ2297" s="35"/>
      <c r="BK2297" s="35"/>
      <c r="BL2297" s="35"/>
      <c r="BM2297" s="161"/>
      <c r="BN2297" s="161"/>
      <c r="BO2297" s="161"/>
      <c r="BP2297" s="161"/>
      <c r="BQ2297" s="161"/>
      <c r="BR2297" s="161"/>
      <c r="BT2297" s="161"/>
      <c r="BU2297" s="161"/>
    </row>
    <row r="2298" spans="49:73" ht="44.25" customHeight="1" x14ac:dyDescent="0.25">
      <c r="AW2298" s="35"/>
      <c r="AX2298" s="35"/>
      <c r="AY2298" s="35"/>
      <c r="AZ2298" s="35"/>
      <c r="BA2298" s="35"/>
      <c r="BB2298" s="35"/>
      <c r="BC2298" s="35"/>
      <c r="BD2298" s="35"/>
      <c r="BE2298" s="35"/>
      <c r="BF2298" s="35"/>
      <c r="BG2298" s="35"/>
      <c r="BH2298" s="35"/>
      <c r="BI2298" s="35"/>
      <c r="BJ2298" s="35"/>
      <c r="BK2298" s="35"/>
      <c r="BL2298" s="35"/>
      <c r="BM2298" s="161"/>
      <c r="BN2298" s="161"/>
      <c r="BO2298" s="161"/>
      <c r="BP2298" s="161"/>
      <c r="BQ2298" s="161"/>
      <c r="BR2298" s="161"/>
      <c r="BT2298" s="161"/>
      <c r="BU2298" s="161"/>
    </row>
    <row r="2299" spans="49:73" ht="44.25" customHeight="1" x14ac:dyDescent="0.25">
      <c r="AW2299" s="35"/>
      <c r="AX2299" s="35"/>
      <c r="AY2299" s="35"/>
      <c r="AZ2299" s="35"/>
      <c r="BA2299" s="35"/>
      <c r="BB2299" s="35"/>
      <c r="BC2299" s="35"/>
      <c r="BD2299" s="35"/>
      <c r="BE2299" s="35"/>
      <c r="BF2299" s="35"/>
      <c r="BG2299" s="35"/>
      <c r="BH2299" s="35"/>
      <c r="BI2299" s="35"/>
      <c r="BJ2299" s="35"/>
      <c r="BK2299" s="35"/>
      <c r="BL2299" s="35"/>
      <c r="BM2299" s="161"/>
      <c r="BN2299" s="161"/>
      <c r="BO2299" s="161"/>
      <c r="BP2299" s="161"/>
      <c r="BQ2299" s="161"/>
      <c r="BR2299" s="161"/>
      <c r="BT2299" s="161"/>
      <c r="BU2299" s="161"/>
    </row>
    <row r="2300" spans="49:73" ht="44.25" customHeight="1" x14ac:dyDescent="0.25">
      <c r="AW2300" s="35"/>
      <c r="AX2300" s="35"/>
      <c r="AY2300" s="35"/>
      <c r="AZ2300" s="35"/>
      <c r="BA2300" s="35"/>
      <c r="BB2300" s="35"/>
      <c r="BC2300" s="35"/>
      <c r="BD2300" s="35"/>
      <c r="BE2300" s="35"/>
      <c r="BF2300" s="35"/>
      <c r="BG2300" s="35"/>
      <c r="BH2300" s="35"/>
      <c r="BI2300" s="35"/>
      <c r="BJ2300" s="35"/>
      <c r="BK2300" s="35"/>
      <c r="BL2300" s="35"/>
      <c r="BM2300" s="161"/>
      <c r="BN2300" s="161"/>
      <c r="BO2300" s="161"/>
      <c r="BP2300" s="161"/>
      <c r="BQ2300" s="161"/>
      <c r="BR2300" s="161"/>
      <c r="BT2300" s="161"/>
      <c r="BU2300" s="161"/>
    </row>
    <row r="2301" spans="49:73" ht="44.25" customHeight="1" x14ac:dyDescent="0.25">
      <c r="AW2301" s="35"/>
      <c r="AX2301" s="35"/>
      <c r="AY2301" s="35"/>
      <c r="AZ2301" s="35"/>
      <c r="BA2301" s="35"/>
      <c r="BB2301" s="35"/>
      <c r="BC2301" s="35"/>
      <c r="BD2301" s="35"/>
      <c r="BE2301" s="35"/>
      <c r="BF2301" s="35"/>
      <c r="BG2301" s="35"/>
      <c r="BH2301" s="35"/>
      <c r="BI2301" s="35"/>
      <c r="BJ2301" s="35"/>
      <c r="BK2301" s="35"/>
      <c r="BL2301" s="35"/>
      <c r="BM2301" s="161"/>
      <c r="BN2301" s="161"/>
      <c r="BO2301" s="161"/>
      <c r="BP2301" s="161"/>
      <c r="BQ2301" s="161"/>
      <c r="BR2301" s="161"/>
      <c r="BT2301" s="161"/>
      <c r="BU2301" s="161"/>
    </row>
    <row r="2302" spans="49:73" ht="44.25" customHeight="1" x14ac:dyDescent="0.25">
      <c r="AW2302" s="35"/>
      <c r="AX2302" s="35"/>
      <c r="AY2302" s="35"/>
      <c r="AZ2302" s="35"/>
      <c r="BA2302" s="35"/>
      <c r="BB2302" s="35"/>
      <c r="BC2302" s="35"/>
      <c r="BD2302" s="35"/>
      <c r="BE2302" s="35"/>
      <c r="BF2302" s="35"/>
      <c r="BG2302" s="35"/>
      <c r="BH2302" s="35"/>
      <c r="BI2302" s="35"/>
      <c r="BJ2302" s="35"/>
      <c r="BK2302" s="35"/>
      <c r="BL2302" s="35"/>
      <c r="BM2302" s="161"/>
      <c r="BN2302" s="161"/>
      <c r="BO2302" s="161"/>
      <c r="BP2302" s="161"/>
      <c r="BQ2302" s="161"/>
      <c r="BR2302" s="161"/>
      <c r="BT2302" s="161"/>
      <c r="BU2302" s="161"/>
    </row>
    <row r="2303" spans="49:73" ht="44.25" customHeight="1" x14ac:dyDescent="0.25">
      <c r="AW2303" s="35"/>
      <c r="AX2303" s="35"/>
      <c r="AY2303" s="35"/>
      <c r="AZ2303" s="35"/>
      <c r="BA2303" s="35"/>
      <c r="BB2303" s="35"/>
      <c r="BC2303" s="35"/>
      <c r="BD2303" s="35"/>
      <c r="BE2303" s="35"/>
      <c r="BF2303" s="35"/>
      <c r="BG2303" s="35"/>
      <c r="BH2303" s="35"/>
      <c r="BI2303" s="35"/>
      <c r="BJ2303" s="35"/>
      <c r="BK2303" s="35"/>
      <c r="BL2303" s="35"/>
      <c r="BM2303" s="161"/>
      <c r="BN2303" s="161"/>
      <c r="BO2303" s="161"/>
      <c r="BP2303" s="161"/>
      <c r="BQ2303" s="161"/>
      <c r="BR2303" s="161"/>
      <c r="BT2303" s="161"/>
      <c r="BU2303" s="161"/>
    </row>
    <row r="2304" spans="49:73" ht="44.25" customHeight="1" x14ac:dyDescent="0.25">
      <c r="AW2304" s="35"/>
      <c r="AX2304" s="35"/>
      <c r="AY2304" s="35"/>
      <c r="AZ2304" s="35"/>
      <c r="BA2304" s="35"/>
      <c r="BB2304" s="35"/>
      <c r="BC2304" s="35"/>
      <c r="BD2304" s="35"/>
      <c r="BE2304" s="35"/>
      <c r="BF2304" s="35"/>
      <c r="BG2304" s="35"/>
      <c r="BH2304" s="35"/>
      <c r="BI2304" s="35"/>
      <c r="BJ2304" s="35"/>
      <c r="BK2304" s="35"/>
      <c r="BL2304" s="35"/>
      <c r="BM2304" s="161"/>
      <c r="BN2304" s="161"/>
      <c r="BO2304" s="161"/>
      <c r="BP2304" s="161"/>
      <c r="BQ2304" s="161"/>
      <c r="BR2304" s="161"/>
      <c r="BT2304" s="161"/>
      <c r="BU2304" s="161"/>
    </row>
    <row r="2305" spans="49:73" ht="44.25" customHeight="1" x14ac:dyDescent="0.25">
      <c r="AW2305" s="35"/>
      <c r="AX2305" s="35"/>
      <c r="AY2305" s="35"/>
      <c r="AZ2305" s="35"/>
      <c r="BA2305" s="35"/>
      <c r="BB2305" s="35"/>
      <c r="BC2305" s="35"/>
      <c r="BD2305" s="35"/>
      <c r="BE2305" s="35"/>
      <c r="BF2305" s="35"/>
      <c r="BG2305" s="35"/>
      <c r="BH2305" s="35"/>
      <c r="BI2305" s="35"/>
      <c r="BJ2305" s="35"/>
      <c r="BK2305" s="35"/>
      <c r="BL2305" s="35"/>
      <c r="BM2305" s="161"/>
      <c r="BN2305" s="161"/>
      <c r="BO2305" s="161"/>
      <c r="BP2305" s="161"/>
      <c r="BQ2305" s="161"/>
      <c r="BR2305" s="161"/>
      <c r="BT2305" s="161"/>
      <c r="BU2305" s="161"/>
    </row>
    <row r="2306" spans="49:73" ht="44.25" customHeight="1" x14ac:dyDescent="0.25">
      <c r="AW2306" s="35"/>
      <c r="AX2306" s="35"/>
      <c r="AY2306" s="35"/>
      <c r="AZ2306" s="35"/>
      <c r="BA2306" s="35"/>
      <c r="BB2306" s="35"/>
      <c r="BC2306" s="35"/>
      <c r="BD2306" s="35"/>
      <c r="BE2306" s="35"/>
      <c r="BF2306" s="35"/>
      <c r="BG2306" s="35"/>
      <c r="BH2306" s="35"/>
      <c r="BI2306" s="35"/>
      <c r="BJ2306" s="35"/>
      <c r="BK2306" s="35"/>
      <c r="BL2306" s="35"/>
      <c r="BM2306" s="161"/>
      <c r="BN2306" s="161"/>
      <c r="BO2306" s="161"/>
      <c r="BP2306" s="161"/>
      <c r="BQ2306" s="161"/>
      <c r="BR2306" s="161"/>
      <c r="BT2306" s="161"/>
      <c r="BU2306" s="161"/>
    </row>
    <row r="2307" spans="49:73" ht="44.25" customHeight="1" x14ac:dyDescent="0.25">
      <c r="AW2307" s="35"/>
      <c r="AX2307" s="35"/>
      <c r="AY2307" s="35"/>
      <c r="AZ2307" s="35"/>
      <c r="BA2307" s="35"/>
      <c r="BB2307" s="35"/>
      <c r="BC2307" s="35"/>
      <c r="BD2307" s="35"/>
      <c r="BE2307" s="35"/>
      <c r="BF2307" s="35"/>
      <c r="BG2307" s="35"/>
      <c r="BH2307" s="35"/>
      <c r="BI2307" s="35"/>
      <c r="BJ2307" s="35"/>
      <c r="BK2307" s="35"/>
      <c r="BL2307" s="35"/>
      <c r="BM2307" s="161"/>
      <c r="BN2307" s="161"/>
      <c r="BO2307" s="161"/>
      <c r="BP2307" s="161"/>
      <c r="BQ2307" s="161"/>
      <c r="BR2307" s="161"/>
      <c r="BT2307" s="161"/>
      <c r="BU2307" s="161"/>
    </row>
    <row r="2308" spans="49:73" ht="44.25" customHeight="1" x14ac:dyDescent="0.25">
      <c r="AW2308" s="35"/>
      <c r="AX2308" s="35"/>
      <c r="AY2308" s="35"/>
      <c r="AZ2308" s="35"/>
      <c r="BA2308" s="35"/>
      <c r="BB2308" s="35"/>
      <c r="BC2308" s="35"/>
      <c r="BD2308" s="35"/>
      <c r="BE2308" s="35"/>
      <c r="BF2308" s="35"/>
      <c r="BG2308" s="35"/>
      <c r="BH2308" s="35"/>
      <c r="BI2308" s="35"/>
      <c r="BJ2308" s="35"/>
      <c r="BK2308" s="35"/>
      <c r="BL2308" s="35"/>
      <c r="BM2308" s="161"/>
      <c r="BN2308" s="161"/>
      <c r="BO2308" s="161"/>
      <c r="BP2308" s="161"/>
      <c r="BQ2308" s="161"/>
      <c r="BR2308" s="161"/>
      <c r="BT2308" s="161"/>
      <c r="BU2308" s="161"/>
    </row>
    <row r="2309" spans="49:73" ht="44.25" customHeight="1" x14ac:dyDescent="0.25">
      <c r="AW2309" s="35"/>
      <c r="AX2309" s="35"/>
      <c r="AY2309" s="35"/>
      <c r="AZ2309" s="35"/>
      <c r="BA2309" s="35"/>
      <c r="BB2309" s="35"/>
      <c r="BC2309" s="35"/>
      <c r="BD2309" s="35"/>
      <c r="BE2309" s="35"/>
      <c r="BF2309" s="35"/>
      <c r="BG2309" s="35"/>
      <c r="BH2309" s="35"/>
      <c r="BI2309" s="35"/>
      <c r="BJ2309" s="35"/>
      <c r="BK2309" s="35"/>
      <c r="BL2309" s="35"/>
      <c r="BM2309" s="161"/>
      <c r="BN2309" s="161"/>
      <c r="BO2309" s="161"/>
      <c r="BP2309" s="161"/>
      <c r="BQ2309" s="161"/>
      <c r="BR2309" s="161"/>
      <c r="BT2309" s="161"/>
      <c r="BU2309" s="161"/>
    </row>
    <row r="2310" spans="49:73" ht="44.25" customHeight="1" x14ac:dyDescent="0.25">
      <c r="AW2310" s="35"/>
      <c r="AX2310" s="35"/>
      <c r="AY2310" s="35"/>
      <c r="AZ2310" s="35"/>
      <c r="BA2310" s="35"/>
      <c r="BB2310" s="35"/>
      <c r="BC2310" s="35"/>
      <c r="BD2310" s="35"/>
      <c r="BE2310" s="35"/>
      <c r="BF2310" s="35"/>
      <c r="BG2310" s="35"/>
      <c r="BH2310" s="35"/>
      <c r="BI2310" s="35"/>
      <c r="BJ2310" s="35"/>
      <c r="BK2310" s="35"/>
      <c r="BL2310" s="35"/>
      <c r="BM2310" s="161"/>
      <c r="BN2310" s="161"/>
      <c r="BO2310" s="161"/>
      <c r="BP2310" s="161"/>
      <c r="BQ2310" s="161"/>
      <c r="BR2310" s="161"/>
      <c r="BT2310" s="161"/>
      <c r="BU2310" s="161"/>
    </row>
    <row r="2311" spans="49:73" ht="44.25" customHeight="1" x14ac:dyDescent="0.25">
      <c r="AW2311" s="35"/>
      <c r="AX2311" s="35"/>
      <c r="AY2311" s="35"/>
      <c r="AZ2311" s="35"/>
      <c r="BA2311" s="35"/>
      <c r="BB2311" s="35"/>
      <c r="BC2311" s="35"/>
      <c r="BD2311" s="35"/>
      <c r="BE2311" s="35"/>
      <c r="BF2311" s="35"/>
      <c r="BG2311" s="35"/>
      <c r="BH2311" s="35"/>
      <c r="BI2311" s="35"/>
      <c r="BJ2311" s="35"/>
      <c r="BK2311" s="35"/>
      <c r="BL2311" s="35"/>
      <c r="BM2311" s="161"/>
      <c r="BN2311" s="161"/>
      <c r="BO2311" s="161"/>
      <c r="BP2311" s="161"/>
      <c r="BQ2311" s="161"/>
      <c r="BR2311" s="161"/>
      <c r="BT2311" s="161"/>
      <c r="BU2311" s="161"/>
    </row>
    <row r="2312" spans="49:73" ht="44.25" customHeight="1" x14ac:dyDescent="0.25">
      <c r="AW2312" s="35"/>
      <c r="AX2312" s="35"/>
      <c r="AY2312" s="35"/>
      <c r="AZ2312" s="35"/>
      <c r="BA2312" s="35"/>
      <c r="BB2312" s="35"/>
      <c r="BC2312" s="35"/>
      <c r="BD2312" s="35"/>
      <c r="BE2312" s="35"/>
      <c r="BF2312" s="35"/>
      <c r="BG2312" s="35"/>
      <c r="BH2312" s="35"/>
      <c r="BI2312" s="35"/>
      <c r="BJ2312" s="35"/>
      <c r="BK2312" s="35"/>
      <c r="BL2312" s="35"/>
      <c r="BM2312" s="161"/>
      <c r="BN2312" s="161"/>
      <c r="BO2312" s="161"/>
      <c r="BP2312" s="161"/>
      <c r="BQ2312" s="161"/>
      <c r="BR2312" s="161"/>
      <c r="BT2312" s="161"/>
      <c r="BU2312" s="161"/>
    </row>
    <row r="2313" spans="49:73" ht="44.25" customHeight="1" x14ac:dyDescent="0.25">
      <c r="AW2313" s="35"/>
      <c r="AX2313" s="35"/>
      <c r="AY2313" s="35"/>
      <c r="AZ2313" s="35"/>
      <c r="BA2313" s="35"/>
      <c r="BB2313" s="35"/>
      <c r="BC2313" s="35"/>
      <c r="BD2313" s="35"/>
      <c r="BE2313" s="35"/>
      <c r="BF2313" s="35"/>
      <c r="BG2313" s="35"/>
      <c r="BH2313" s="35"/>
      <c r="BI2313" s="35"/>
      <c r="BJ2313" s="35"/>
      <c r="BK2313" s="35"/>
      <c r="BL2313" s="35"/>
      <c r="BM2313" s="161"/>
      <c r="BN2313" s="161"/>
      <c r="BO2313" s="161"/>
      <c r="BP2313" s="161"/>
      <c r="BQ2313" s="161"/>
      <c r="BR2313" s="161"/>
      <c r="BT2313" s="161"/>
      <c r="BU2313" s="161"/>
    </row>
    <row r="2314" spans="49:73" ht="44.25" customHeight="1" x14ac:dyDescent="0.25">
      <c r="AW2314" s="35"/>
      <c r="AX2314" s="35"/>
      <c r="AY2314" s="35"/>
      <c r="AZ2314" s="35"/>
      <c r="BA2314" s="35"/>
      <c r="BB2314" s="35"/>
      <c r="BC2314" s="35"/>
      <c r="BD2314" s="35"/>
      <c r="BE2314" s="35"/>
      <c r="BF2314" s="35"/>
      <c r="BG2314" s="35"/>
      <c r="BH2314" s="35"/>
      <c r="BI2314" s="35"/>
      <c r="BJ2314" s="35"/>
      <c r="BK2314" s="35"/>
      <c r="BL2314" s="35"/>
      <c r="BM2314" s="161"/>
      <c r="BN2314" s="161"/>
      <c r="BO2314" s="161"/>
      <c r="BP2314" s="161"/>
      <c r="BQ2314" s="161"/>
      <c r="BR2314" s="161"/>
      <c r="BT2314" s="161"/>
      <c r="BU2314" s="161"/>
    </row>
    <row r="2315" spans="49:73" ht="44.25" customHeight="1" x14ac:dyDescent="0.25">
      <c r="AW2315" s="35"/>
      <c r="AX2315" s="35"/>
      <c r="AY2315" s="35"/>
      <c r="AZ2315" s="35"/>
      <c r="BA2315" s="35"/>
      <c r="BB2315" s="35"/>
      <c r="BC2315" s="35"/>
      <c r="BD2315" s="35"/>
      <c r="BE2315" s="35"/>
      <c r="BF2315" s="35"/>
      <c r="BG2315" s="35"/>
      <c r="BH2315" s="35"/>
      <c r="BI2315" s="35"/>
      <c r="BJ2315" s="35"/>
      <c r="BK2315" s="35"/>
      <c r="BL2315" s="35"/>
      <c r="BM2315" s="161"/>
      <c r="BN2315" s="161"/>
      <c r="BO2315" s="161"/>
      <c r="BP2315" s="161"/>
      <c r="BQ2315" s="161"/>
      <c r="BR2315" s="161"/>
      <c r="BT2315" s="161"/>
      <c r="BU2315" s="161"/>
    </row>
    <row r="2316" spans="49:73" ht="44.25" customHeight="1" x14ac:dyDescent="0.25">
      <c r="AW2316" s="35"/>
      <c r="AX2316" s="35"/>
      <c r="AY2316" s="35"/>
      <c r="AZ2316" s="35"/>
      <c r="BA2316" s="35"/>
      <c r="BB2316" s="35"/>
      <c r="BC2316" s="35"/>
      <c r="BD2316" s="35"/>
      <c r="BE2316" s="35"/>
      <c r="BF2316" s="35"/>
      <c r="BG2316" s="35"/>
      <c r="BH2316" s="35"/>
      <c r="BI2316" s="35"/>
      <c r="BJ2316" s="35"/>
      <c r="BK2316" s="35"/>
      <c r="BL2316" s="35"/>
      <c r="BM2316" s="161"/>
      <c r="BN2316" s="161"/>
      <c r="BO2316" s="161"/>
      <c r="BP2316" s="161"/>
      <c r="BQ2316" s="161"/>
      <c r="BR2316" s="161"/>
      <c r="BT2316" s="161"/>
      <c r="BU2316" s="161"/>
    </row>
    <row r="2317" spans="49:73" ht="44.25" customHeight="1" x14ac:dyDescent="0.25">
      <c r="AW2317" s="35"/>
      <c r="AX2317" s="35"/>
      <c r="AY2317" s="35"/>
      <c r="AZ2317" s="35"/>
      <c r="BA2317" s="35"/>
      <c r="BB2317" s="35"/>
      <c r="BC2317" s="35"/>
      <c r="BD2317" s="35"/>
      <c r="BE2317" s="35"/>
      <c r="BF2317" s="35"/>
      <c r="BG2317" s="35"/>
      <c r="BH2317" s="35"/>
      <c r="BI2317" s="35"/>
      <c r="BJ2317" s="35"/>
      <c r="BK2317" s="35"/>
      <c r="BL2317" s="35"/>
      <c r="BM2317" s="161"/>
      <c r="BN2317" s="161"/>
      <c r="BO2317" s="161"/>
      <c r="BP2317" s="161"/>
      <c r="BQ2317" s="161"/>
      <c r="BR2317" s="161"/>
      <c r="BT2317" s="161"/>
      <c r="BU2317" s="161"/>
    </row>
    <row r="2318" spans="49:73" ht="44.25" customHeight="1" x14ac:dyDescent="0.25">
      <c r="AW2318" s="35"/>
      <c r="AX2318" s="35"/>
      <c r="AY2318" s="35"/>
      <c r="AZ2318" s="35"/>
      <c r="BA2318" s="35"/>
      <c r="BB2318" s="35"/>
      <c r="BC2318" s="35"/>
      <c r="BD2318" s="35"/>
      <c r="BE2318" s="35"/>
      <c r="BF2318" s="35"/>
      <c r="BG2318" s="35"/>
      <c r="BH2318" s="35"/>
      <c r="BI2318" s="35"/>
      <c r="BJ2318" s="35"/>
      <c r="BK2318" s="35"/>
      <c r="BL2318" s="35"/>
      <c r="BM2318" s="161"/>
      <c r="BN2318" s="161"/>
      <c r="BO2318" s="161"/>
      <c r="BP2318" s="161"/>
      <c r="BQ2318" s="161"/>
      <c r="BR2318" s="161"/>
      <c r="BT2318" s="161"/>
      <c r="BU2318" s="161"/>
    </row>
    <row r="2319" spans="49:73" ht="44.25" customHeight="1" x14ac:dyDescent="0.25">
      <c r="AW2319" s="35"/>
      <c r="AX2319" s="35"/>
      <c r="AY2319" s="35"/>
      <c r="AZ2319" s="35"/>
      <c r="BA2319" s="35"/>
      <c r="BB2319" s="35"/>
      <c r="BC2319" s="35"/>
      <c r="BD2319" s="35"/>
      <c r="BE2319" s="35"/>
      <c r="BF2319" s="35"/>
      <c r="BG2319" s="35"/>
      <c r="BH2319" s="35"/>
      <c r="BI2319" s="35"/>
      <c r="BJ2319" s="35"/>
      <c r="BK2319" s="35"/>
      <c r="BL2319" s="35"/>
      <c r="BM2319" s="161"/>
      <c r="BN2319" s="161"/>
      <c r="BO2319" s="161"/>
      <c r="BP2319" s="161"/>
      <c r="BQ2319" s="161"/>
      <c r="BR2319" s="161"/>
      <c r="BT2319" s="161"/>
      <c r="BU2319" s="161"/>
    </row>
    <row r="2320" spans="49:73" ht="44.25" customHeight="1" x14ac:dyDescent="0.25">
      <c r="AW2320" s="35"/>
      <c r="AX2320" s="35"/>
      <c r="AY2320" s="35"/>
      <c r="AZ2320" s="35"/>
      <c r="BA2320" s="35"/>
      <c r="BB2320" s="35"/>
      <c r="BC2320" s="35"/>
      <c r="BD2320" s="35"/>
      <c r="BE2320" s="35"/>
      <c r="BF2320" s="35"/>
      <c r="BG2320" s="35"/>
      <c r="BH2320" s="35"/>
      <c r="BI2320" s="35"/>
      <c r="BJ2320" s="35"/>
      <c r="BK2320" s="35"/>
      <c r="BL2320" s="35"/>
      <c r="BM2320" s="161"/>
      <c r="BN2320" s="161"/>
      <c r="BO2320" s="161"/>
      <c r="BP2320" s="161"/>
      <c r="BQ2320" s="161"/>
      <c r="BR2320" s="161"/>
      <c r="BT2320" s="161"/>
      <c r="BU2320" s="161"/>
    </row>
    <row r="2321" spans="49:73" ht="44.25" customHeight="1" x14ac:dyDescent="0.25">
      <c r="AW2321" s="35"/>
      <c r="AX2321" s="35"/>
      <c r="AY2321" s="35"/>
      <c r="AZ2321" s="35"/>
      <c r="BA2321" s="35"/>
      <c r="BB2321" s="35"/>
      <c r="BC2321" s="35"/>
      <c r="BD2321" s="35"/>
      <c r="BE2321" s="35"/>
      <c r="BF2321" s="35"/>
      <c r="BG2321" s="35"/>
      <c r="BH2321" s="35"/>
      <c r="BI2321" s="35"/>
      <c r="BJ2321" s="35"/>
      <c r="BK2321" s="35"/>
      <c r="BL2321" s="35"/>
      <c r="BM2321" s="161"/>
      <c r="BN2321" s="161"/>
      <c r="BO2321" s="161"/>
      <c r="BP2321" s="161"/>
      <c r="BQ2321" s="161"/>
      <c r="BR2321" s="161"/>
      <c r="BT2321" s="161"/>
      <c r="BU2321" s="161"/>
    </row>
    <row r="2322" spans="49:73" ht="44.25" customHeight="1" x14ac:dyDescent="0.25">
      <c r="AW2322" s="35"/>
      <c r="AX2322" s="35"/>
      <c r="AY2322" s="35"/>
      <c r="AZ2322" s="35"/>
      <c r="BA2322" s="35"/>
      <c r="BB2322" s="35"/>
      <c r="BC2322" s="35"/>
      <c r="BD2322" s="35"/>
      <c r="BE2322" s="35"/>
      <c r="BF2322" s="35"/>
      <c r="BG2322" s="35"/>
      <c r="BH2322" s="35"/>
      <c r="BI2322" s="35"/>
      <c r="BJ2322" s="35"/>
      <c r="BK2322" s="35"/>
      <c r="BL2322" s="35"/>
      <c r="BM2322" s="161"/>
      <c r="BN2322" s="161"/>
      <c r="BO2322" s="161"/>
      <c r="BP2322" s="161"/>
      <c r="BQ2322" s="161"/>
      <c r="BR2322" s="161"/>
      <c r="BT2322" s="161"/>
      <c r="BU2322" s="161"/>
    </row>
    <row r="2323" spans="49:73" ht="44.25" customHeight="1" x14ac:dyDescent="0.25">
      <c r="AW2323" s="35"/>
      <c r="AX2323" s="35"/>
      <c r="AY2323" s="35"/>
      <c r="AZ2323" s="35"/>
      <c r="BA2323" s="35"/>
      <c r="BB2323" s="35"/>
      <c r="BC2323" s="35"/>
      <c r="BD2323" s="35"/>
      <c r="BE2323" s="35"/>
      <c r="BF2323" s="35"/>
      <c r="BG2323" s="35"/>
      <c r="BH2323" s="35"/>
      <c r="BI2323" s="35"/>
      <c r="BJ2323" s="35"/>
      <c r="BK2323" s="35"/>
      <c r="BL2323" s="35"/>
      <c r="BM2323" s="161"/>
      <c r="BN2323" s="161"/>
      <c r="BO2323" s="161"/>
      <c r="BP2323" s="161"/>
      <c r="BQ2323" s="161"/>
      <c r="BR2323" s="161"/>
      <c r="BT2323" s="161"/>
      <c r="BU2323" s="161"/>
    </row>
    <row r="2324" spans="49:73" ht="44.25" customHeight="1" x14ac:dyDescent="0.25">
      <c r="AW2324" s="35"/>
      <c r="AX2324" s="35"/>
      <c r="AY2324" s="35"/>
      <c r="AZ2324" s="35"/>
      <c r="BA2324" s="35"/>
      <c r="BB2324" s="35"/>
      <c r="BC2324" s="35"/>
      <c r="BD2324" s="35"/>
      <c r="BE2324" s="35"/>
      <c r="BF2324" s="35"/>
      <c r="BG2324" s="35"/>
      <c r="BH2324" s="35"/>
      <c r="BI2324" s="35"/>
      <c r="BJ2324" s="35"/>
      <c r="BK2324" s="35"/>
      <c r="BL2324" s="35"/>
      <c r="BM2324" s="161"/>
      <c r="BN2324" s="161"/>
      <c r="BO2324" s="161"/>
      <c r="BP2324" s="161"/>
      <c r="BQ2324" s="161"/>
      <c r="BR2324" s="161"/>
      <c r="BT2324" s="161"/>
      <c r="BU2324" s="161"/>
    </row>
    <row r="2325" spans="49:73" ht="44.25" customHeight="1" x14ac:dyDescent="0.25">
      <c r="AW2325" s="35"/>
      <c r="AX2325" s="35"/>
      <c r="AY2325" s="35"/>
      <c r="AZ2325" s="35"/>
      <c r="BA2325" s="35"/>
      <c r="BB2325" s="35"/>
      <c r="BC2325" s="35"/>
      <c r="BD2325" s="35"/>
      <c r="BE2325" s="35"/>
      <c r="BF2325" s="35"/>
      <c r="BG2325" s="35"/>
      <c r="BH2325" s="35"/>
      <c r="BI2325" s="35"/>
      <c r="BJ2325" s="35"/>
      <c r="BK2325" s="35"/>
      <c r="BL2325" s="35"/>
      <c r="BM2325" s="161"/>
      <c r="BN2325" s="161"/>
      <c r="BO2325" s="161"/>
      <c r="BP2325" s="161"/>
      <c r="BQ2325" s="161"/>
      <c r="BR2325" s="161"/>
      <c r="BT2325" s="161"/>
      <c r="BU2325" s="161"/>
    </row>
    <row r="2326" spans="49:73" ht="44.25" customHeight="1" x14ac:dyDescent="0.25">
      <c r="AW2326" s="35"/>
      <c r="AX2326" s="35"/>
      <c r="AY2326" s="35"/>
      <c r="AZ2326" s="35"/>
      <c r="BA2326" s="35"/>
      <c r="BB2326" s="35"/>
      <c r="BC2326" s="35"/>
      <c r="BD2326" s="35"/>
      <c r="BE2326" s="35"/>
      <c r="BF2326" s="35"/>
      <c r="BG2326" s="35"/>
      <c r="BH2326" s="35"/>
      <c r="BI2326" s="35"/>
      <c r="BJ2326" s="35"/>
      <c r="BK2326" s="35"/>
      <c r="BL2326" s="35"/>
      <c r="BM2326" s="161"/>
      <c r="BN2326" s="161"/>
      <c r="BO2326" s="161"/>
      <c r="BP2326" s="161"/>
      <c r="BQ2326" s="161"/>
      <c r="BR2326" s="161"/>
      <c r="BT2326" s="161"/>
      <c r="BU2326" s="161"/>
    </row>
    <row r="2327" spans="49:73" ht="44.25" customHeight="1" x14ac:dyDescent="0.25">
      <c r="AW2327" s="35"/>
      <c r="AX2327" s="35"/>
      <c r="AY2327" s="35"/>
      <c r="AZ2327" s="35"/>
      <c r="BA2327" s="35"/>
      <c r="BB2327" s="35"/>
      <c r="BC2327" s="35"/>
      <c r="BD2327" s="35"/>
      <c r="BE2327" s="35"/>
      <c r="BF2327" s="35"/>
      <c r="BG2327" s="35"/>
      <c r="BH2327" s="35"/>
      <c r="BI2327" s="35"/>
      <c r="BJ2327" s="35"/>
      <c r="BK2327" s="35"/>
      <c r="BL2327" s="35"/>
      <c r="BM2327" s="161"/>
      <c r="BN2327" s="161"/>
      <c r="BO2327" s="161"/>
      <c r="BP2327" s="161"/>
      <c r="BQ2327" s="161"/>
      <c r="BR2327" s="161"/>
      <c r="BT2327" s="161"/>
      <c r="BU2327" s="161"/>
    </row>
    <row r="2328" spans="49:73" ht="44.25" customHeight="1" x14ac:dyDescent="0.25">
      <c r="AW2328" s="35"/>
      <c r="AX2328" s="35"/>
      <c r="AY2328" s="35"/>
      <c r="AZ2328" s="35"/>
      <c r="BA2328" s="35"/>
      <c r="BB2328" s="35"/>
      <c r="BC2328" s="35"/>
      <c r="BD2328" s="35"/>
      <c r="BE2328" s="35"/>
      <c r="BF2328" s="35"/>
      <c r="BG2328" s="35"/>
      <c r="BH2328" s="35"/>
      <c r="BI2328" s="35"/>
      <c r="BJ2328" s="35"/>
      <c r="BK2328" s="35"/>
      <c r="BL2328" s="35"/>
      <c r="BM2328" s="161"/>
      <c r="BN2328" s="161"/>
      <c r="BO2328" s="161"/>
      <c r="BP2328" s="161"/>
      <c r="BQ2328" s="161"/>
      <c r="BR2328" s="161"/>
      <c r="BT2328" s="161"/>
      <c r="BU2328" s="161"/>
    </row>
    <row r="2329" spans="49:73" ht="44.25" customHeight="1" x14ac:dyDescent="0.25">
      <c r="AW2329" s="35"/>
      <c r="AX2329" s="35"/>
      <c r="AY2329" s="35"/>
      <c r="AZ2329" s="35"/>
      <c r="BA2329" s="35"/>
      <c r="BB2329" s="35"/>
      <c r="BC2329" s="35"/>
      <c r="BD2329" s="35"/>
      <c r="BE2329" s="35"/>
      <c r="BF2329" s="35"/>
      <c r="BG2329" s="35"/>
      <c r="BH2329" s="35"/>
      <c r="BI2329" s="35"/>
      <c r="BJ2329" s="35"/>
      <c r="BK2329" s="35"/>
      <c r="BL2329" s="35"/>
      <c r="BM2329" s="161"/>
      <c r="BN2329" s="161"/>
      <c r="BO2329" s="161"/>
      <c r="BP2329" s="161"/>
      <c r="BQ2329" s="161"/>
      <c r="BR2329" s="161"/>
      <c r="BT2329" s="161"/>
      <c r="BU2329" s="161"/>
    </row>
    <row r="2330" spans="49:73" ht="44.25" customHeight="1" x14ac:dyDescent="0.25">
      <c r="AW2330" s="35"/>
      <c r="AX2330" s="35"/>
      <c r="AY2330" s="35"/>
      <c r="AZ2330" s="35"/>
      <c r="BA2330" s="35"/>
      <c r="BB2330" s="35"/>
      <c r="BC2330" s="35"/>
      <c r="BD2330" s="35"/>
      <c r="BE2330" s="35"/>
      <c r="BF2330" s="35"/>
      <c r="BG2330" s="35"/>
      <c r="BH2330" s="35"/>
      <c r="BI2330" s="35"/>
      <c r="BJ2330" s="35"/>
      <c r="BK2330" s="35"/>
      <c r="BL2330" s="35"/>
      <c r="BM2330" s="161"/>
      <c r="BN2330" s="161"/>
      <c r="BO2330" s="161"/>
      <c r="BP2330" s="161"/>
      <c r="BQ2330" s="161"/>
      <c r="BR2330" s="161"/>
      <c r="BT2330" s="161"/>
      <c r="BU2330" s="161"/>
    </row>
    <row r="2331" spans="49:73" ht="44.25" customHeight="1" x14ac:dyDescent="0.25">
      <c r="AW2331" s="35"/>
      <c r="AX2331" s="35"/>
      <c r="AY2331" s="35"/>
      <c r="AZ2331" s="35"/>
      <c r="BA2331" s="35"/>
      <c r="BB2331" s="35"/>
      <c r="BC2331" s="35"/>
      <c r="BD2331" s="35"/>
      <c r="BE2331" s="35"/>
      <c r="BF2331" s="35"/>
      <c r="BG2331" s="35"/>
      <c r="BH2331" s="35"/>
      <c r="BI2331" s="35"/>
      <c r="BJ2331" s="35"/>
      <c r="BK2331" s="35"/>
      <c r="BL2331" s="35"/>
      <c r="BM2331" s="161"/>
      <c r="BN2331" s="161"/>
      <c r="BO2331" s="161"/>
      <c r="BP2331" s="161"/>
      <c r="BQ2331" s="161"/>
      <c r="BR2331" s="161"/>
      <c r="BT2331" s="161"/>
      <c r="BU2331" s="161"/>
    </row>
    <row r="2332" spans="49:73" ht="44.25" customHeight="1" x14ac:dyDescent="0.25">
      <c r="AW2332" s="35"/>
      <c r="AX2332" s="35"/>
      <c r="AY2332" s="35"/>
      <c r="AZ2332" s="35"/>
      <c r="BA2332" s="35"/>
      <c r="BB2332" s="35"/>
      <c r="BC2332" s="35"/>
      <c r="BD2332" s="35"/>
      <c r="BE2332" s="35"/>
      <c r="BF2332" s="35"/>
      <c r="BG2332" s="35"/>
      <c r="BH2332" s="35"/>
      <c r="BI2332" s="35"/>
      <c r="BJ2332" s="35"/>
      <c r="BK2332" s="35"/>
      <c r="BL2332" s="35"/>
      <c r="BM2332" s="161"/>
      <c r="BN2332" s="161"/>
      <c r="BO2332" s="161"/>
      <c r="BP2332" s="161"/>
      <c r="BQ2332" s="161"/>
      <c r="BR2332" s="161"/>
      <c r="BT2332" s="161"/>
      <c r="BU2332" s="161"/>
    </row>
    <row r="2333" spans="49:73" ht="44.25" customHeight="1" x14ac:dyDescent="0.25">
      <c r="AW2333" s="35"/>
      <c r="AX2333" s="35"/>
      <c r="AY2333" s="35"/>
      <c r="AZ2333" s="35"/>
      <c r="BA2333" s="35"/>
      <c r="BB2333" s="35"/>
      <c r="BC2333" s="35"/>
      <c r="BD2333" s="35"/>
      <c r="BE2333" s="35"/>
      <c r="BF2333" s="35"/>
      <c r="BG2333" s="35"/>
      <c r="BH2333" s="35"/>
      <c r="BI2333" s="35"/>
      <c r="BJ2333" s="35"/>
      <c r="BK2333" s="35"/>
      <c r="BL2333" s="35"/>
      <c r="BM2333" s="161"/>
      <c r="BN2333" s="161"/>
      <c r="BO2333" s="161"/>
      <c r="BP2333" s="161"/>
      <c r="BQ2333" s="161"/>
      <c r="BR2333" s="161"/>
      <c r="BT2333" s="161"/>
      <c r="BU2333" s="161"/>
    </row>
    <row r="2334" spans="49:73" ht="44.25" customHeight="1" x14ac:dyDescent="0.25">
      <c r="AW2334" s="35"/>
      <c r="AX2334" s="35"/>
      <c r="AY2334" s="35"/>
      <c r="AZ2334" s="35"/>
      <c r="BA2334" s="35"/>
      <c r="BB2334" s="35"/>
      <c r="BC2334" s="35"/>
      <c r="BD2334" s="35"/>
      <c r="BE2334" s="35"/>
      <c r="BF2334" s="35"/>
      <c r="BG2334" s="35"/>
      <c r="BH2334" s="35"/>
      <c r="BI2334" s="35"/>
      <c r="BJ2334" s="35"/>
      <c r="BK2334" s="35"/>
      <c r="BL2334" s="35"/>
      <c r="BM2334" s="161"/>
      <c r="BN2334" s="161"/>
      <c r="BO2334" s="161"/>
      <c r="BP2334" s="161"/>
      <c r="BQ2334" s="161"/>
      <c r="BR2334" s="161"/>
      <c r="BT2334" s="161"/>
      <c r="BU2334" s="161"/>
    </row>
    <row r="2335" spans="49:73" ht="44.25" customHeight="1" x14ac:dyDescent="0.25">
      <c r="AW2335" s="35"/>
      <c r="AX2335" s="35"/>
      <c r="AY2335" s="35"/>
      <c r="AZ2335" s="35"/>
      <c r="BA2335" s="35"/>
      <c r="BB2335" s="35"/>
      <c r="BC2335" s="35"/>
      <c r="BD2335" s="35"/>
      <c r="BE2335" s="35"/>
      <c r="BF2335" s="35"/>
      <c r="BG2335" s="35"/>
      <c r="BH2335" s="35"/>
      <c r="BI2335" s="35"/>
      <c r="BJ2335" s="35"/>
      <c r="BK2335" s="35"/>
      <c r="BL2335" s="35"/>
      <c r="BM2335" s="161"/>
      <c r="BN2335" s="161"/>
      <c r="BO2335" s="161"/>
      <c r="BP2335" s="161"/>
      <c r="BQ2335" s="161"/>
      <c r="BR2335" s="161"/>
      <c r="BT2335" s="161"/>
      <c r="BU2335" s="161"/>
    </row>
    <row r="2336" spans="49:73" ht="44.25" customHeight="1" x14ac:dyDescent="0.25">
      <c r="AW2336" s="35"/>
      <c r="AX2336" s="35"/>
      <c r="AY2336" s="35"/>
      <c r="AZ2336" s="35"/>
      <c r="BA2336" s="35"/>
      <c r="BB2336" s="35"/>
      <c r="BC2336" s="35"/>
      <c r="BD2336" s="35"/>
      <c r="BE2336" s="35"/>
      <c r="BF2336" s="35"/>
      <c r="BG2336" s="35"/>
      <c r="BH2336" s="35"/>
      <c r="BI2336" s="35"/>
      <c r="BJ2336" s="35"/>
      <c r="BK2336" s="35"/>
      <c r="BL2336" s="35"/>
      <c r="BM2336" s="161"/>
      <c r="BN2336" s="161"/>
      <c r="BO2336" s="161"/>
      <c r="BP2336" s="161"/>
      <c r="BQ2336" s="161"/>
      <c r="BR2336" s="161"/>
      <c r="BT2336" s="161"/>
      <c r="BU2336" s="161"/>
    </row>
    <row r="2337" spans="49:73" ht="44.25" customHeight="1" x14ac:dyDescent="0.25">
      <c r="AW2337" s="35"/>
      <c r="AX2337" s="35"/>
      <c r="AY2337" s="35"/>
      <c r="AZ2337" s="35"/>
      <c r="BA2337" s="35"/>
      <c r="BB2337" s="35"/>
      <c r="BC2337" s="35"/>
      <c r="BD2337" s="35"/>
      <c r="BE2337" s="35"/>
      <c r="BF2337" s="35"/>
      <c r="BG2337" s="35"/>
      <c r="BH2337" s="35"/>
      <c r="BI2337" s="35"/>
      <c r="BJ2337" s="35"/>
      <c r="BK2337" s="35"/>
      <c r="BL2337" s="35"/>
      <c r="BM2337" s="161"/>
      <c r="BN2337" s="161"/>
      <c r="BO2337" s="161"/>
      <c r="BP2337" s="161"/>
      <c r="BQ2337" s="161"/>
      <c r="BR2337" s="161"/>
      <c r="BT2337" s="161"/>
      <c r="BU2337" s="161"/>
    </row>
    <row r="2338" spans="49:73" ht="44.25" customHeight="1" x14ac:dyDescent="0.25">
      <c r="AW2338" s="35"/>
      <c r="AX2338" s="35"/>
      <c r="AY2338" s="35"/>
      <c r="AZ2338" s="35"/>
      <c r="BA2338" s="35"/>
      <c r="BB2338" s="35"/>
      <c r="BC2338" s="35"/>
      <c r="BD2338" s="35"/>
      <c r="BE2338" s="35"/>
      <c r="BF2338" s="35"/>
      <c r="BG2338" s="35"/>
      <c r="BH2338" s="35"/>
      <c r="BI2338" s="35"/>
      <c r="BJ2338" s="35"/>
      <c r="BK2338" s="35"/>
      <c r="BL2338" s="35"/>
      <c r="BM2338" s="161"/>
      <c r="BN2338" s="161"/>
      <c r="BO2338" s="161"/>
      <c r="BP2338" s="161"/>
      <c r="BQ2338" s="161"/>
      <c r="BR2338" s="161"/>
      <c r="BT2338" s="161"/>
      <c r="BU2338" s="161"/>
    </row>
    <row r="2339" spans="49:73" ht="44.25" customHeight="1" x14ac:dyDescent="0.25">
      <c r="AW2339" s="35"/>
      <c r="AX2339" s="35"/>
      <c r="AY2339" s="35"/>
      <c r="AZ2339" s="35"/>
      <c r="BA2339" s="35"/>
      <c r="BB2339" s="35"/>
      <c r="BC2339" s="35"/>
      <c r="BD2339" s="35"/>
      <c r="BE2339" s="35"/>
      <c r="BF2339" s="35"/>
      <c r="BG2339" s="35"/>
      <c r="BH2339" s="35"/>
      <c r="BI2339" s="35"/>
      <c r="BJ2339" s="35"/>
      <c r="BK2339" s="35"/>
      <c r="BL2339" s="35"/>
      <c r="BM2339" s="161"/>
      <c r="BN2339" s="161"/>
      <c r="BO2339" s="161"/>
      <c r="BP2339" s="161"/>
      <c r="BQ2339" s="161"/>
      <c r="BR2339" s="161"/>
      <c r="BT2339" s="161"/>
      <c r="BU2339" s="161"/>
    </row>
    <row r="2340" spans="49:73" ht="44.25" customHeight="1" x14ac:dyDescent="0.25">
      <c r="AW2340" s="35"/>
      <c r="AX2340" s="35"/>
      <c r="AY2340" s="35"/>
      <c r="AZ2340" s="35"/>
      <c r="BA2340" s="35"/>
      <c r="BB2340" s="35"/>
      <c r="BC2340" s="35"/>
      <c r="BD2340" s="35"/>
      <c r="BE2340" s="35"/>
      <c r="BF2340" s="35"/>
      <c r="BG2340" s="35"/>
      <c r="BH2340" s="35"/>
      <c r="BI2340" s="35"/>
      <c r="BJ2340" s="35"/>
      <c r="BK2340" s="35"/>
      <c r="BL2340" s="35"/>
      <c r="BM2340" s="161"/>
      <c r="BN2340" s="161"/>
      <c r="BO2340" s="161"/>
      <c r="BP2340" s="161"/>
      <c r="BQ2340" s="161"/>
      <c r="BR2340" s="161"/>
      <c r="BT2340" s="161"/>
      <c r="BU2340" s="161"/>
    </row>
    <row r="2341" spans="49:73" ht="44.25" customHeight="1" x14ac:dyDescent="0.25">
      <c r="AW2341" s="35"/>
      <c r="AX2341" s="35"/>
      <c r="AY2341" s="35"/>
      <c r="AZ2341" s="35"/>
      <c r="BA2341" s="35"/>
      <c r="BB2341" s="35"/>
      <c r="BC2341" s="35"/>
      <c r="BD2341" s="35"/>
      <c r="BE2341" s="35"/>
      <c r="BF2341" s="35"/>
      <c r="BG2341" s="35"/>
      <c r="BH2341" s="35"/>
      <c r="BI2341" s="35"/>
      <c r="BJ2341" s="35"/>
      <c r="BK2341" s="35"/>
      <c r="BL2341" s="35"/>
      <c r="BM2341" s="161"/>
      <c r="BN2341" s="161"/>
      <c r="BO2341" s="161"/>
      <c r="BP2341" s="161"/>
      <c r="BQ2341" s="161"/>
      <c r="BR2341" s="161"/>
      <c r="BT2341" s="161"/>
      <c r="BU2341" s="161"/>
    </row>
    <row r="2342" spans="49:73" ht="44.25" customHeight="1" x14ac:dyDescent="0.25">
      <c r="AW2342" s="35"/>
      <c r="AX2342" s="35"/>
      <c r="AY2342" s="35"/>
      <c r="AZ2342" s="35"/>
      <c r="BA2342" s="35"/>
      <c r="BB2342" s="35"/>
      <c r="BC2342" s="35"/>
      <c r="BD2342" s="35"/>
      <c r="BE2342" s="35"/>
      <c r="BF2342" s="35"/>
      <c r="BG2342" s="35"/>
      <c r="BH2342" s="35"/>
      <c r="BI2342" s="35"/>
      <c r="BJ2342" s="35"/>
      <c r="BK2342" s="35"/>
      <c r="BL2342" s="35"/>
      <c r="BM2342" s="161"/>
      <c r="BN2342" s="161"/>
      <c r="BO2342" s="161"/>
      <c r="BP2342" s="161"/>
      <c r="BQ2342" s="161"/>
      <c r="BR2342" s="161"/>
      <c r="BT2342" s="161"/>
      <c r="BU2342" s="161"/>
    </row>
    <row r="2343" spans="49:73" ht="44.25" customHeight="1" x14ac:dyDescent="0.25">
      <c r="AW2343" s="35"/>
      <c r="AX2343" s="35"/>
      <c r="AY2343" s="35"/>
      <c r="AZ2343" s="35"/>
      <c r="BA2343" s="35"/>
      <c r="BB2343" s="35"/>
      <c r="BC2343" s="35"/>
      <c r="BD2343" s="35"/>
      <c r="BE2343" s="35"/>
      <c r="BF2343" s="35"/>
      <c r="BG2343" s="35"/>
      <c r="BH2343" s="35"/>
      <c r="BI2343" s="35"/>
      <c r="BJ2343" s="35"/>
      <c r="BK2343" s="35"/>
      <c r="BL2343" s="35"/>
      <c r="BM2343" s="161"/>
      <c r="BN2343" s="161"/>
      <c r="BO2343" s="161"/>
      <c r="BP2343" s="161"/>
      <c r="BQ2343" s="161"/>
      <c r="BR2343" s="161"/>
      <c r="BT2343" s="161"/>
      <c r="BU2343" s="161"/>
    </row>
    <row r="2344" spans="49:73" ht="44.25" customHeight="1" x14ac:dyDescent="0.25">
      <c r="AW2344" s="35"/>
      <c r="AX2344" s="35"/>
      <c r="AY2344" s="35"/>
      <c r="AZ2344" s="35"/>
      <c r="BA2344" s="35"/>
      <c r="BB2344" s="35"/>
      <c r="BC2344" s="35"/>
      <c r="BD2344" s="35"/>
      <c r="BE2344" s="35"/>
      <c r="BF2344" s="35"/>
      <c r="BG2344" s="35"/>
      <c r="BH2344" s="35"/>
      <c r="BI2344" s="35"/>
      <c r="BJ2344" s="35"/>
      <c r="BK2344" s="35"/>
      <c r="BL2344" s="35"/>
      <c r="BM2344" s="161"/>
      <c r="BN2344" s="161"/>
      <c r="BO2344" s="161"/>
      <c r="BP2344" s="161"/>
      <c r="BQ2344" s="161"/>
      <c r="BR2344" s="161"/>
      <c r="BT2344" s="161"/>
      <c r="BU2344" s="161"/>
    </row>
    <row r="2345" spans="49:73" ht="44.25" customHeight="1" x14ac:dyDescent="0.25">
      <c r="AW2345" s="35"/>
      <c r="AX2345" s="35"/>
      <c r="AY2345" s="35"/>
      <c r="AZ2345" s="35"/>
      <c r="BA2345" s="35"/>
      <c r="BB2345" s="35"/>
      <c r="BC2345" s="35"/>
      <c r="BD2345" s="35"/>
      <c r="BE2345" s="35"/>
      <c r="BF2345" s="35"/>
      <c r="BG2345" s="35"/>
      <c r="BH2345" s="35"/>
      <c r="BI2345" s="35"/>
      <c r="BJ2345" s="35"/>
      <c r="BK2345" s="35"/>
      <c r="BL2345" s="35"/>
      <c r="BM2345" s="161"/>
      <c r="BN2345" s="161"/>
      <c r="BO2345" s="161"/>
      <c r="BP2345" s="161"/>
      <c r="BQ2345" s="161"/>
      <c r="BR2345" s="161"/>
      <c r="BT2345" s="161"/>
      <c r="BU2345" s="161"/>
    </row>
    <row r="2346" spans="49:73" ht="44.25" customHeight="1" x14ac:dyDescent="0.25">
      <c r="AW2346" s="35"/>
      <c r="AX2346" s="35"/>
      <c r="AY2346" s="35"/>
      <c r="AZ2346" s="35"/>
      <c r="BA2346" s="35"/>
      <c r="BB2346" s="35"/>
      <c r="BC2346" s="35"/>
      <c r="BD2346" s="35"/>
      <c r="BE2346" s="35"/>
      <c r="BF2346" s="35"/>
      <c r="BG2346" s="35"/>
      <c r="BH2346" s="35"/>
      <c r="BI2346" s="35"/>
      <c r="BJ2346" s="35"/>
      <c r="BK2346" s="35"/>
      <c r="BL2346" s="35"/>
      <c r="BM2346" s="161"/>
      <c r="BN2346" s="161"/>
      <c r="BO2346" s="161"/>
      <c r="BP2346" s="161"/>
      <c r="BQ2346" s="161"/>
      <c r="BR2346" s="161"/>
      <c r="BT2346" s="161"/>
      <c r="BU2346" s="161"/>
    </row>
    <row r="2347" spans="49:73" ht="44.25" customHeight="1" x14ac:dyDescent="0.25">
      <c r="AW2347" s="35"/>
      <c r="AX2347" s="35"/>
      <c r="AY2347" s="35"/>
      <c r="AZ2347" s="35"/>
      <c r="BA2347" s="35"/>
      <c r="BB2347" s="35"/>
      <c r="BC2347" s="35"/>
      <c r="BD2347" s="35"/>
      <c r="BE2347" s="35"/>
      <c r="BF2347" s="35"/>
      <c r="BG2347" s="35"/>
      <c r="BH2347" s="35"/>
      <c r="BI2347" s="35"/>
      <c r="BJ2347" s="35"/>
      <c r="BK2347" s="35"/>
      <c r="BL2347" s="35"/>
      <c r="BM2347" s="161"/>
      <c r="BN2347" s="161"/>
      <c r="BO2347" s="161"/>
      <c r="BP2347" s="161"/>
      <c r="BQ2347" s="161"/>
      <c r="BR2347" s="161"/>
      <c r="BT2347" s="161"/>
      <c r="BU2347" s="161"/>
    </row>
    <row r="2348" spans="49:73" ht="44.25" customHeight="1" x14ac:dyDescent="0.25">
      <c r="AW2348" s="35"/>
      <c r="AX2348" s="35"/>
      <c r="AY2348" s="35"/>
      <c r="AZ2348" s="35"/>
      <c r="BA2348" s="35"/>
      <c r="BB2348" s="35"/>
      <c r="BC2348" s="35"/>
      <c r="BD2348" s="35"/>
      <c r="BE2348" s="35"/>
      <c r="BF2348" s="35"/>
      <c r="BG2348" s="35"/>
      <c r="BH2348" s="35"/>
      <c r="BI2348" s="35"/>
      <c r="BJ2348" s="35"/>
      <c r="BK2348" s="35"/>
      <c r="BL2348" s="35"/>
      <c r="BM2348" s="161"/>
      <c r="BN2348" s="161"/>
      <c r="BO2348" s="161"/>
      <c r="BP2348" s="161"/>
      <c r="BQ2348" s="161"/>
      <c r="BR2348" s="161"/>
      <c r="BT2348" s="161"/>
      <c r="BU2348" s="161"/>
    </row>
    <row r="2349" spans="49:73" ht="44.25" customHeight="1" x14ac:dyDescent="0.25">
      <c r="AW2349" s="35"/>
      <c r="AX2349" s="35"/>
      <c r="AY2349" s="35"/>
      <c r="AZ2349" s="35"/>
      <c r="BA2349" s="35"/>
      <c r="BB2349" s="35"/>
      <c r="BC2349" s="35"/>
      <c r="BD2349" s="35"/>
      <c r="BE2349" s="35"/>
      <c r="BF2349" s="35"/>
      <c r="BG2349" s="35"/>
      <c r="BH2349" s="35"/>
      <c r="BI2349" s="35"/>
      <c r="BJ2349" s="35"/>
      <c r="BK2349" s="35"/>
      <c r="BL2349" s="35"/>
      <c r="BM2349" s="161"/>
      <c r="BN2349" s="161"/>
      <c r="BO2349" s="161"/>
      <c r="BP2349" s="161"/>
      <c r="BQ2349" s="161"/>
      <c r="BR2349" s="161"/>
      <c r="BT2349" s="161"/>
      <c r="BU2349" s="161"/>
    </row>
    <row r="2350" spans="49:73" ht="44.25" customHeight="1" x14ac:dyDescent="0.25">
      <c r="AW2350" s="35"/>
      <c r="AX2350" s="35"/>
      <c r="AY2350" s="35"/>
      <c r="AZ2350" s="35"/>
      <c r="BA2350" s="35"/>
      <c r="BB2350" s="35"/>
      <c r="BC2350" s="35"/>
      <c r="BD2350" s="35"/>
      <c r="BE2350" s="35"/>
      <c r="BF2350" s="35"/>
      <c r="BG2350" s="35"/>
      <c r="BH2350" s="35"/>
      <c r="BI2350" s="35"/>
      <c r="BJ2350" s="35"/>
      <c r="BK2350" s="35"/>
      <c r="BL2350" s="35"/>
      <c r="BM2350" s="161"/>
      <c r="BN2350" s="161"/>
      <c r="BO2350" s="161"/>
      <c r="BP2350" s="161"/>
      <c r="BQ2350" s="161"/>
      <c r="BR2350" s="161"/>
      <c r="BT2350" s="161"/>
      <c r="BU2350" s="161"/>
    </row>
    <row r="2351" spans="49:73" ht="44.25" customHeight="1" x14ac:dyDescent="0.25">
      <c r="AW2351" s="35"/>
      <c r="AX2351" s="35"/>
      <c r="AY2351" s="35"/>
      <c r="AZ2351" s="35"/>
      <c r="BA2351" s="35"/>
      <c r="BB2351" s="35"/>
      <c r="BC2351" s="35"/>
      <c r="BD2351" s="35"/>
      <c r="BE2351" s="35"/>
      <c r="BF2351" s="35"/>
      <c r="BG2351" s="35"/>
      <c r="BH2351" s="35"/>
      <c r="BI2351" s="35"/>
      <c r="BJ2351" s="35"/>
      <c r="BK2351" s="35"/>
      <c r="BL2351" s="35"/>
      <c r="BM2351" s="161"/>
      <c r="BN2351" s="161"/>
      <c r="BO2351" s="161"/>
      <c r="BP2351" s="161"/>
      <c r="BQ2351" s="161"/>
      <c r="BR2351" s="161"/>
      <c r="BT2351" s="161"/>
      <c r="BU2351" s="161"/>
    </row>
    <row r="2352" spans="49:73" ht="44.25" customHeight="1" x14ac:dyDescent="0.25">
      <c r="AW2352" s="35"/>
      <c r="AX2352" s="35"/>
      <c r="AY2352" s="35"/>
      <c r="AZ2352" s="35"/>
      <c r="BA2352" s="35"/>
      <c r="BB2352" s="35"/>
      <c r="BC2352" s="35"/>
      <c r="BD2352" s="35"/>
      <c r="BE2352" s="35"/>
      <c r="BF2352" s="35"/>
      <c r="BG2352" s="35"/>
      <c r="BH2352" s="35"/>
      <c r="BI2352" s="35"/>
      <c r="BJ2352" s="35"/>
      <c r="BK2352" s="35"/>
      <c r="BL2352" s="35"/>
      <c r="BM2352" s="161"/>
      <c r="BN2352" s="161"/>
      <c r="BO2352" s="161"/>
      <c r="BP2352" s="161"/>
      <c r="BQ2352" s="161"/>
      <c r="BR2352" s="161"/>
      <c r="BT2352" s="161"/>
      <c r="BU2352" s="161"/>
    </row>
    <row r="2353" spans="49:73" ht="44.25" customHeight="1" x14ac:dyDescent="0.25">
      <c r="AW2353" s="35"/>
      <c r="AX2353" s="35"/>
      <c r="AY2353" s="35"/>
      <c r="AZ2353" s="35"/>
      <c r="BA2353" s="35"/>
      <c r="BB2353" s="35"/>
      <c r="BC2353" s="35"/>
      <c r="BD2353" s="35"/>
      <c r="BE2353" s="35"/>
      <c r="BF2353" s="35"/>
      <c r="BG2353" s="35"/>
      <c r="BH2353" s="35"/>
      <c r="BI2353" s="35"/>
      <c r="BJ2353" s="35"/>
      <c r="BK2353" s="35"/>
      <c r="BL2353" s="35"/>
      <c r="BM2353" s="161"/>
      <c r="BN2353" s="161"/>
      <c r="BO2353" s="161"/>
      <c r="BP2353" s="161"/>
      <c r="BQ2353" s="161"/>
      <c r="BR2353" s="161"/>
      <c r="BT2353" s="161"/>
      <c r="BU2353" s="161"/>
    </row>
    <row r="2354" spans="49:73" ht="44.25" customHeight="1" x14ac:dyDescent="0.25">
      <c r="AW2354" s="35"/>
      <c r="AX2354" s="35"/>
      <c r="AY2354" s="35"/>
      <c r="AZ2354" s="35"/>
      <c r="BA2354" s="35"/>
      <c r="BB2354" s="35"/>
      <c r="BC2354" s="35"/>
      <c r="BD2354" s="35"/>
      <c r="BE2354" s="35"/>
      <c r="BF2354" s="35"/>
      <c r="BG2354" s="35"/>
      <c r="BH2354" s="35"/>
      <c r="BI2354" s="35"/>
      <c r="BJ2354" s="35"/>
      <c r="BK2354" s="35"/>
      <c r="BL2354" s="35"/>
      <c r="BM2354" s="161"/>
      <c r="BN2354" s="161"/>
      <c r="BO2354" s="161"/>
      <c r="BP2354" s="161"/>
      <c r="BQ2354" s="161"/>
      <c r="BR2354" s="161"/>
      <c r="BT2354" s="161"/>
      <c r="BU2354" s="161"/>
    </row>
    <row r="2355" spans="49:73" ht="44.25" customHeight="1" x14ac:dyDescent="0.25">
      <c r="AW2355" s="35"/>
      <c r="AX2355" s="35"/>
      <c r="AY2355" s="35"/>
      <c r="AZ2355" s="35"/>
      <c r="BA2355" s="35"/>
      <c r="BB2355" s="35"/>
      <c r="BC2355" s="35"/>
      <c r="BD2355" s="35"/>
      <c r="BE2355" s="35"/>
      <c r="BF2355" s="35"/>
      <c r="BG2355" s="35"/>
      <c r="BH2355" s="35"/>
      <c r="BI2355" s="35"/>
      <c r="BJ2355" s="35"/>
      <c r="BK2355" s="35"/>
      <c r="BL2355" s="35"/>
      <c r="BM2355" s="161"/>
      <c r="BN2355" s="161"/>
      <c r="BO2355" s="161"/>
      <c r="BP2355" s="161"/>
      <c r="BQ2355" s="161"/>
      <c r="BR2355" s="161"/>
      <c r="BT2355" s="161"/>
      <c r="BU2355" s="161"/>
    </row>
    <row r="2356" spans="49:73" ht="44.25" customHeight="1" x14ac:dyDescent="0.25">
      <c r="AW2356" s="35"/>
      <c r="AX2356" s="35"/>
      <c r="AY2356" s="35"/>
      <c r="AZ2356" s="35"/>
      <c r="BA2356" s="35"/>
      <c r="BB2356" s="35"/>
      <c r="BC2356" s="35"/>
      <c r="BD2356" s="35"/>
      <c r="BE2356" s="35"/>
      <c r="BF2356" s="35"/>
      <c r="BG2356" s="35"/>
      <c r="BH2356" s="35"/>
      <c r="BI2356" s="35"/>
      <c r="BJ2356" s="35"/>
      <c r="BK2356" s="35"/>
      <c r="BL2356" s="35"/>
      <c r="BM2356" s="161"/>
      <c r="BN2356" s="161"/>
      <c r="BO2356" s="161"/>
      <c r="BP2356" s="161"/>
      <c r="BQ2356" s="161"/>
      <c r="BR2356" s="161"/>
      <c r="BT2356" s="161"/>
      <c r="BU2356" s="161"/>
    </row>
    <row r="2357" spans="49:73" ht="44.25" customHeight="1" x14ac:dyDescent="0.25">
      <c r="AW2357" s="35"/>
      <c r="AX2357" s="35"/>
      <c r="AY2357" s="35"/>
      <c r="AZ2357" s="35"/>
      <c r="BA2357" s="35"/>
      <c r="BB2357" s="35"/>
      <c r="BC2357" s="35"/>
      <c r="BD2357" s="35"/>
      <c r="BE2357" s="35"/>
      <c r="BF2357" s="35"/>
      <c r="BG2357" s="35"/>
      <c r="BH2357" s="35"/>
      <c r="BI2357" s="35"/>
      <c r="BJ2357" s="35"/>
      <c r="BK2357" s="35"/>
      <c r="BL2357" s="35"/>
      <c r="BM2357" s="161"/>
      <c r="BN2357" s="161"/>
      <c r="BO2357" s="161"/>
      <c r="BP2357" s="161"/>
      <c r="BQ2357" s="161"/>
      <c r="BR2357" s="161"/>
      <c r="BT2357" s="161"/>
      <c r="BU2357" s="161"/>
    </row>
    <row r="2358" spans="49:73" ht="44.25" customHeight="1" x14ac:dyDescent="0.25">
      <c r="AW2358" s="35"/>
      <c r="AX2358" s="35"/>
      <c r="AY2358" s="35"/>
      <c r="AZ2358" s="35"/>
      <c r="BA2358" s="35"/>
      <c r="BB2358" s="35"/>
      <c r="BC2358" s="35"/>
      <c r="BD2358" s="35"/>
      <c r="BE2358" s="35"/>
      <c r="BF2358" s="35"/>
      <c r="BG2358" s="35"/>
      <c r="BH2358" s="35"/>
      <c r="BI2358" s="35"/>
      <c r="BJ2358" s="35"/>
      <c r="BK2358" s="35"/>
      <c r="BL2358" s="35"/>
      <c r="BM2358" s="161"/>
      <c r="BN2358" s="161"/>
      <c r="BO2358" s="161"/>
      <c r="BP2358" s="161"/>
      <c r="BQ2358" s="161"/>
      <c r="BR2358" s="161"/>
      <c r="BT2358" s="161"/>
      <c r="BU2358" s="161"/>
    </row>
    <row r="2359" spans="49:73" ht="44.25" customHeight="1" x14ac:dyDescent="0.25">
      <c r="AW2359" s="35"/>
      <c r="AX2359" s="35"/>
      <c r="AY2359" s="35"/>
      <c r="AZ2359" s="35"/>
      <c r="BA2359" s="35"/>
      <c r="BB2359" s="35"/>
      <c r="BC2359" s="35"/>
      <c r="BD2359" s="35"/>
      <c r="BE2359" s="35"/>
      <c r="BF2359" s="35"/>
      <c r="BG2359" s="35"/>
      <c r="BH2359" s="35"/>
      <c r="BI2359" s="35"/>
      <c r="BJ2359" s="35"/>
      <c r="BK2359" s="35"/>
      <c r="BL2359" s="35"/>
      <c r="BM2359" s="161"/>
      <c r="BN2359" s="161"/>
      <c r="BO2359" s="161"/>
      <c r="BP2359" s="161"/>
      <c r="BQ2359" s="161"/>
      <c r="BR2359" s="161"/>
      <c r="BT2359" s="161"/>
      <c r="BU2359" s="161"/>
    </row>
    <row r="2360" spans="49:73" ht="44.25" customHeight="1" x14ac:dyDescent="0.25">
      <c r="AW2360" s="35"/>
      <c r="AX2360" s="35"/>
      <c r="AY2360" s="35"/>
      <c r="AZ2360" s="35"/>
      <c r="BA2360" s="35"/>
      <c r="BB2360" s="35"/>
      <c r="BC2360" s="35"/>
      <c r="BD2360" s="35"/>
      <c r="BE2360" s="35"/>
      <c r="BF2360" s="35"/>
      <c r="BG2360" s="35"/>
      <c r="BH2360" s="35"/>
      <c r="BI2360" s="35"/>
      <c r="BJ2360" s="35"/>
      <c r="BK2360" s="35"/>
      <c r="BL2360" s="35"/>
      <c r="BM2360" s="161"/>
      <c r="BN2360" s="161"/>
      <c r="BO2360" s="161"/>
      <c r="BP2360" s="161"/>
      <c r="BQ2360" s="161"/>
      <c r="BR2360" s="161"/>
      <c r="BT2360" s="161"/>
      <c r="BU2360" s="161"/>
    </row>
    <row r="2361" spans="49:73" ht="44.25" customHeight="1" x14ac:dyDescent="0.25">
      <c r="AW2361" s="35"/>
      <c r="AX2361" s="35"/>
      <c r="AY2361" s="35"/>
      <c r="AZ2361" s="35"/>
      <c r="BA2361" s="35"/>
      <c r="BB2361" s="35"/>
      <c r="BC2361" s="35"/>
      <c r="BD2361" s="35"/>
      <c r="BE2361" s="35"/>
      <c r="BF2361" s="35"/>
      <c r="BG2361" s="35"/>
      <c r="BH2361" s="35"/>
      <c r="BI2361" s="35"/>
      <c r="BJ2361" s="35"/>
      <c r="BK2361" s="35"/>
      <c r="BL2361" s="35"/>
      <c r="BM2361" s="161"/>
      <c r="BN2361" s="161"/>
      <c r="BO2361" s="161"/>
      <c r="BP2361" s="161"/>
      <c r="BQ2361" s="161"/>
      <c r="BR2361" s="161"/>
      <c r="BT2361" s="161"/>
      <c r="BU2361" s="161"/>
    </row>
    <row r="2362" spans="49:73" ht="44.25" customHeight="1" x14ac:dyDescent="0.25">
      <c r="AW2362" s="35"/>
      <c r="AX2362" s="35"/>
      <c r="AY2362" s="35"/>
      <c r="AZ2362" s="35"/>
      <c r="BA2362" s="35"/>
      <c r="BB2362" s="35"/>
      <c r="BC2362" s="35"/>
      <c r="BD2362" s="35"/>
      <c r="BE2362" s="35"/>
      <c r="BF2362" s="35"/>
      <c r="BG2362" s="35"/>
      <c r="BH2362" s="35"/>
      <c r="BI2362" s="35"/>
      <c r="BJ2362" s="35"/>
      <c r="BK2362" s="35"/>
      <c r="BL2362" s="35"/>
      <c r="BM2362" s="161"/>
      <c r="BN2362" s="161"/>
      <c r="BO2362" s="161"/>
      <c r="BP2362" s="161"/>
      <c r="BQ2362" s="161"/>
      <c r="BR2362" s="161"/>
      <c r="BT2362" s="161"/>
      <c r="BU2362" s="161"/>
    </row>
    <row r="2363" spans="49:73" ht="44.25" customHeight="1" x14ac:dyDescent="0.25">
      <c r="AW2363" s="35"/>
      <c r="AX2363" s="35"/>
      <c r="AY2363" s="35"/>
      <c r="AZ2363" s="35"/>
      <c r="BA2363" s="35"/>
      <c r="BB2363" s="35"/>
      <c r="BC2363" s="35"/>
      <c r="BD2363" s="35"/>
      <c r="BE2363" s="35"/>
      <c r="BF2363" s="35"/>
      <c r="BG2363" s="35"/>
      <c r="BH2363" s="35"/>
      <c r="BI2363" s="35"/>
      <c r="BJ2363" s="35"/>
      <c r="BK2363" s="35"/>
      <c r="BL2363" s="35"/>
      <c r="BM2363" s="161"/>
      <c r="BN2363" s="161"/>
      <c r="BO2363" s="161"/>
      <c r="BP2363" s="161"/>
      <c r="BQ2363" s="161"/>
      <c r="BR2363" s="161"/>
      <c r="BT2363" s="161"/>
      <c r="BU2363" s="161"/>
    </row>
    <row r="2364" spans="49:73" ht="44.25" customHeight="1" x14ac:dyDescent="0.25">
      <c r="AW2364" s="35"/>
      <c r="AX2364" s="35"/>
      <c r="AY2364" s="35"/>
      <c r="AZ2364" s="35"/>
      <c r="BA2364" s="35"/>
      <c r="BB2364" s="35"/>
      <c r="BC2364" s="35"/>
      <c r="BD2364" s="35"/>
      <c r="BE2364" s="35"/>
      <c r="BF2364" s="35"/>
      <c r="BG2364" s="35"/>
      <c r="BH2364" s="35"/>
      <c r="BI2364" s="35"/>
      <c r="BJ2364" s="35"/>
      <c r="BK2364" s="35"/>
      <c r="BL2364" s="35"/>
      <c r="BM2364" s="161"/>
      <c r="BN2364" s="161"/>
      <c r="BO2364" s="161"/>
      <c r="BP2364" s="161"/>
      <c r="BQ2364" s="161"/>
      <c r="BR2364" s="161"/>
      <c r="BT2364" s="161"/>
      <c r="BU2364" s="161"/>
    </row>
    <row r="2365" spans="49:73" ht="44.25" customHeight="1" x14ac:dyDescent="0.25">
      <c r="AW2365" s="35"/>
      <c r="AX2365" s="35"/>
      <c r="AY2365" s="35"/>
      <c r="AZ2365" s="35"/>
      <c r="BA2365" s="35"/>
      <c r="BB2365" s="35"/>
      <c r="BC2365" s="35"/>
      <c r="BD2365" s="35"/>
      <c r="BE2365" s="35"/>
      <c r="BF2365" s="35"/>
      <c r="BG2365" s="35"/>
      <c r="BH2365" s="35"/>
      <c r="BI2365" s="35"/>
      <c r="BJ2365" s="35"/>
      <c r="BK2365" s="35"/>
      <c r="BL2365" s="35"/>
      <c r="BM2365" s="161"/>
      <c r="BN2365" s="161"/>
      <c r="BO2365" s="161"/>
      <c r="BP2365" s="161"/>
      <c r="BQ2365" s="161"/>
      <c r="BR2365" s="161"/>
      <c r="BT2365" s="161"/>
      <c r="BU2365" s="161"/>
    </row>
    <row r="2366" spans="49:73" ht="44.25" customHeight="1" x14ac:dyDescent="0.25">
      <c r="AW2366" s="35"/>
      <c r="AX2366" s="35"/>
      <c r="AY2366" s="35"/>
      <c r="AZ2366" s="35"/>
      <c r="BA2366" s="35"/>
      <c r="BB2366" s="35"/>
      <c r="BC2366" s="35"/>
      <c r="BD2366" s="35"/>
      <c r="BE2366" s="35"/>
      <c r="BF2366" s="35"/>
      <c r="BG2366" s="35"/>
      <c r="BH2366" s="35"/>
      <c r="BI2366" s="35"/>
      <c r="BJ2366" s="35"/>
      <c r="BK2366" s="35"/>
      <c r="BL2366" s="35"/>
      <c r="BM2366" s="161"/>
      <c r="BN2366" s="161"/>
      <c r="BO2366" s="161"/>
      <c r="BP2366" s="161"/>
      <c r="BQ2366" s="161"/>
      <c r="BR2366" s="161"/>
      <c r="BT2366" s="161"/>
      <c r="BU2366" s="161"/>
    </row>
    <row r="2367" spans="49:73" ht="44.25" customHeight="1" x14ac:dyDescent="0.25">
      <c r="AW2367" s="35"/>
      <c r="AX2367" s="35"/>
      <c r="AY2367" s="35"/>
      <c r="AZ2367" s="35"/>
      <c r="BA2367" s="35"/>
      <c r="BB2367" s="35"/>
      <c r="BC2367" s="35"/>
      <c r="BD2367" s="35"/>
      <c r="BE2367" s="35"/>
      <c r="BF2367" s="35"/>
      <c r="BG2367" s="35"/>
      <c r="BH2367" s="35"/>
      <c r="BI2367" s="35"/>
      <c r="BJ2367" s="35"/>
      <c r="BK2367" s="35"/>
      <c r="BL2367" s="35"/>
      <c r="BM2367" s="161"/>
      <c r="BN2367" s="161"/>
      <c r="BO2367" s="161"/>
      <c r="BP2367" s="161"/>
      <c r="BQ2367" s="161"/>
      <c r="BR2367" s="161"/>
      <c r="BT2367" s="161"/>
      <c r="BU2367" s="161"/>
    </row>
    <row r="2368" spans="49:73" ht="44.25" customHeight="1" x14ac:dyDescent="0.25">
      <c r="AW2368" s="35"/>
      <c r="AX2368" s="35"/>
      <c r="AY2368" s="35"/>
      <c r="AZ2368" s="35"/>
      <c r="BA2368" s="35"/>
      <c r="BB2368" s="35"/>
      <c r="BC2368" s="35"/>
      <c r="BD2368" s="35"/>
      <c r="BE2368" s="35"/>
      <c r="BF2368" s="35"/>
      <c r="BG2368" s="35"/>
      <c r="BH2368" s="35"/>
      <c r="BI2368" s="35"/>
      <c r="BJ2368" s="35"/>
      <c r="BK2368" s="35"/>
      <c r="BL2368" s="35"/>
      <c r="BM2368" s="161"/>
      <c r="BN2368" s="161"/>
      <c r="BO2368" s="161"/>
      <c r="BP2368" s="161"/>
      <c r="BQ2368" s="161"/>
      <c r="BR2368" s="161"/>
      <c r="BT2368" s="161"/>
      <c r="BU2368" s="161"/>
    </row>
    <row r="2369" spans="49:73" ht="44.25" customHeight="1" x14ac:dyDescent="0.25">
      <c r="AW2369" s="35"/>
      <c r="AX2369" s="35"/>
      <c r="AY2369" s="35"/>
      <c r="AZ2369" s="35"/>
      <c r="BA2369" s="35"/>
      <c r="BB2369" s="35"/>
      <c r="BC2369" s="35"/>
      <c r="BD2369" s="35"/>
      <c r="BE2369" s="35"/>
      <c r="BF2369" s="35"/>
      <c r="BG2369" s="35"/>
      <c r="BH2369" s="35"/>
      <c r="BI2369" s="35"/>
      <c r="BJ2369" s="35"/>
      <c r="BK2369" s="35"/>
      <c r="BL2369" s="35"/>
      <c r="BM2369" s="161"/>
      <c r="BN2369" s="161"/>
      <c r="BO2369" s="161"/>
      <c r="BP2369" s="161"/>
      <c r="BQ2369" s="161"/>
      <c r="BR2369" s="161"/>
      <c r="BT2369" s="161"/>
      <c r="BU2369" s="161"/>
    </row>
    <row r="2370" spans="49:73" ht="44.25" customHeight="1" x14ac:dyDescent="0.25">
      <c r="AW2370" s="35"/>
      <c r="AX2370" s="35"/>
      <c r="AY2370" s="35"/>
      <c r="AZ2370" s="35"/>
      <c r="BA2370" s="35"/>
      <c r="BB2370" s="35"/>
      <c r="BC2370" s="35"/>
      <c r="BD2370" s="35"/>
      <c r="BE2370" s="35"/>
      <c r="BF2370" s="35"/>
      <c r="BG2370" s="35"/>
      <c r="BH2370" s="35"/>
      <c r="BI2370" s="35"/>
      <c r="BJ2370" s="35"/>
      <c r="BK2370" s="35"/>
      <c r="BL2370" s="35"/>
      <c r="BM2370" s="161"/>
      <c r="BN2370" s="161"/>
      <c r="BO2370" s="161"/>
      <c r="BP2370" s="161"/>
      <c r="BQ2370" s="161"/>
      <c r="BR2370" s="161"/>
      <c r="BT2370" s="161"/>
      <c r="BU2370" s="161"/>
    </row>
    <row r="2371" spans="49:73" ht="44.25" customHeight="1" x14ac:dyDescent="0.25">
      <c r="AW2371" s="35"/>
      <c r="AX2371" s="35"/>
      <c r="AY2371" s="35"/>
      <c r="AZ2371" s="35"/>
      <c r="BA2371" s="35"/>
      <c r="BB2371" s="35"/>
      <c r="BC2371" s="35"/>
      <c r="BD2371" s="35"/>
      <c r="BE2371" s="35"/>
      <c r="BF2371" s="35"/>
      <c r="BG2371" s="35"/>
      <c r="BH2371" s="35"/>
      <c r="BI2371" s="35"/>
      <c r="BJ2371" s="35"/>
      <c r="BK2371" s="35"/>
      <c r="BL2371" s="35"/>
      <c r="BM2371" s="161"/>
      <c r="BN2371" s="161"/>
      <c r="BO2371" s="161"/>
      <c r="BP2371" s="161"/>
      <c r="BQ2371" s="161"/>
      <c r="BR2371" s="161"/>
      <c r="BT2371" s="161"/>
      <c r="BU2371" s="161"/>
    </row>
    <row r="2372" spans="49:73" ht="44.25" customHeight="1" x14ac:dyDescent="0.25">
      <c r="AW2372" s="35"/>
      <c r="AX2372" s="35"/>
      <c r="AY2372" s="35"/>
      <c r="AZ2372" s="35"/>
      <c r="BA2372" s="35"/>
      <c r="BB2372" s="35"/>
      <c r="BC2372" s="35"/>
      <c r="BD2372" s="35"/>
      <c r="BE2372" s="35"/>
      <c r="BF2372" s="35"/>
      <c r="BG2372" s="35"/>
      <c r="BH2372" s="35"/>
      <c r="BI2372" s="35"/>
      <c r="BJ2372" s="35"/>
      <c r="BK2372" s="35"/>
      <c r="BL2372" s="35"/>
      <c r="BM2372" s="161"/>
      <c r="BN2372" s="161"/>
      <c r="BO2372" s="161"/>
      <c r="BP2372" s="161"/>
      <c r="BQ2372" s="161"/>
      <c r="BR2372" s="161"/>
      <c r="BT2372" s="161"/>
      <c r="BU2372" s="161"/>
    </row>
    <row r="2373" spans="49:73" ht="44.25" customHeight="1" x14ac:dyDescent="0.25">
      <c r="AW2373" s="35"/>
      <c r="AX2373" s="35"/>
      <c r="AY2373" s="35"/>
      <c r="AZ2373" s="35"/>
      <c r="BA2373" s="35"/>
      <c r="BB2373" s="35"/>
      <c r="BC2373" s="35"/>
      <c r="BD2373" s="35"/>
      <c r="BE2373" s="35"/>
      <c r="BF2373" s="35"/>
      <c r="BG2373" s="35"/>
      <c r="BH2373" s="35"/>
      <c r="BI2373" s="35"/>
      <c r="BJ2373" s="35"/>
      <c r="BK2373" s="35"/>
      <c r="BL2373" s="35"/>
      <c r="BM2373" s="161"/>
      <c r="BN2373" s="161"/>
      <c r="BO2373" s="161"/>
      <c r="BP2373" s="161"/>
      <c r="BQ2373" s="161"/>
      <c r="BR2373" s="161"/>
      <c r="BT2373" s="161"/>
      <c r="BU2373" s="161"/>
    </row>
    <row r="2374" spans="49:73" ht="44.25" customHeight="1" x14ac:dyDescent="0.25">
      <c r="AW2374" s="35"/>
      <c r="AX2374" s="35"/>
      <c r="AY2374" s="35"/>
      <c r="AZ2374" s="35"/>
      <c r="BA2374" s="35"/>
      <c r="BB2374" s="35"/>
      <c r="BC2374" s="35"/>
      <c r="BD2374" s="35"/>
      <c r="BE2374" s="35"/>
      <c r="BF2374" s="35"/>
      <c r="BG2374" s="35"/>
      <c r="BH2374" s="35"/>
      <c r="BI2374" s="35"/>
      <c r="BJ2374" s="35"/>
      <c r="BK2374" s="35"/>
      <c r="BL2374" s="35"/>
      <c r="BM2374" s="161"/>
      <c r="BN2374" s="161"/>
      <c r="BO2374" s="161"/>
      <c r="BP2374" s="161"/>
      <c r="BQ2374" s="161"/>
      <c r="BR2374" s="161"/>
      <c r="BT2374" s="161"/>
      <c r="BU2374" s="161"/>
    </row>
    <row r="2375" spans="49:73" ht="44.25" customHeight="1" x14ac:dyDescent="0.25">
      <c r="AW2375" s="35"/>
      <c r="AX2375" s="35"/>
      <c r="AY2375" s="35"/>
      <c r="AZ2375" s="35"/>
      <c r="BA2375" s="35"/>
      <c r="BB2375" s="35"/>
      <c r="BC2375" s="35"/>
      <c r="BD2375" s="35"/>
      <c r="BE2375" s="35"/>
      <c r="BF2375" s="35"/>
      <c r="BG2375" s="35"/>
      <c r="BH2375" s="35"/>
      <c r="BI2375" s="35"/>
      <c r="BJ2375" s="35"/>
      <c r="BK2375" s="35"/>
      <c r="BL2375" s="35"/>
      <c r="BM2375" s="161"/>
      <c r="BN2375" s="161"/>
      <c r="BO2375" s="161"/>
      <c r="BP2375" s="161"/>
      <c r="BQ2375" s="161"/>
      <c r="BR2375" s="161"/>
      <c r="BT2375" s="161"/>
      <c r="BU2375" s="161"/>
    </row>
    <row r="2376" spans="49:73" ht="44.25" customHeight="1" x14ac:dyDescent="0.25">
      <c r="AW2376" s="35"/>
      <c r="AX2376" s="35"/>
      <c r="AY2376" s="35"/>
      <c r="AZ2376" s="35"/>
      <c r="BA2376" s="35"/>
      <c r="BB2376" s="35"/>
      <c r="BC2376" s="35"/>
      <c r="BD2376" s="35"/>
      <c r="BE2376" s="35"/>
      <c r="BF2376" s="35"/>
      <c r="BG2376" s="35"/>
      <c r="BH2376" s="35"/>
      <c r="BI2376" s="35"/>
      <c r="BJ2376" s="35"/>
      <c r="BK2376" s="35"/>
      <c r="BL2376" s="35"/>
      <c r="BM2376" s="161"/>
      <c r="BN2376" s="161"/>
      <c r="BO2376" s="161"/>
      <c r="BP2376" s="161"/>
      <c r="BQ2376" s="161"/>
      <c r="BR2376" s="161"/>
      <c r="BT2376" s="161"/>
      <c r="BU2376" s="161"/>
    </row>
    <row r="2377" spans="49:73" ht="44.25" customHeight="1" x14ac:dyDescent="0.25">
      <c r="AW2377" s="35"/>
      <c r="AX2377" s="35"/>
      <c r="AY2377" s="35"/>
      <c r="AZ2377" s="35"/>
      <c r="BA2377" s="35"/>
      <c r="BB2377" s="35"/>
      <c r="BC2377" s="35"/>
      <c r="BD2377" s="35"/>
      <c r="BE2377" s="35"/>
      <c r="BF2377" s="35"/>
      <c r="BG2377" s="35"/>
      <c r="BH2377" s="35"/>
      <c r="BI2377" s="35"/>
      <c r="BJ2377" s="35"/>
      <c r="BK2377" s="35"/>
      <c r="BL2377" s="35"/>
      <c r="BM2377" s="161"/>
      <c r="BN2377" s="161"/>
      <c r="BO2377" s="161"/>
      <c r="BP2377" s="161"/>
      <c r="BQ2377" s="161"/>
      <c r="BR2377" s="161"/>
      <c r="BT2377" s="161"/>
      <c r="BU2377" s="161"/>
    </row>
    <row r="2378" spans="49:73" ht="44.25" customHeight="1" x14ac:dyDescent="0.25">
      <c r="AW2378" s="35"/>
      <c r="AX2378" s="35"/>
      <c r="AY2378" s="35"/>
      <c r="AZ2378" s="35"/>
      <c r="BA2378" s="35"/>
      <c r="BB2378" s="35"/>
      <c r="BC2378" s="35"/>
      <c r="BD2378" s="35"/>
      <c r="BE2378" s="35"/>
      <c r="BF2378" s="35"/>
      <c r="BG2378" s="35"/>
      <c r="BH2378" s="35"/>
      <c r="BI2378" s="35"/>
      <c r="BJ2378" s="35"/>
      <c r="BK2378" s="35"/>
      <c r="BL2378" s="35"/>
      <c r="BM2378" s="161"/>
      <c r="BN2378" s="161"/>
      <c r="BO2378" s="161"/>
      <c r="BP2378" s="161"/>
      <c r="BQ2378" s="161"/>
      <c r="BR2378" s="161"/>
      <c r="BT2378" s="161"/>
      <c r="BU2378" s="161"/>
    </row>
    <row r="2379" spans="49:73" ht="44.25" customHeight="1" x14ac:dyDescent="0.25">
      <c r="AW2379" s="35"/>
      <c r="AX2379" s="35"/>
      <c r="AY2379" s="35"/>
      <c r="AZ2379" s="35"/>
      <c r="BA2379" s="35"/>
      <c r="BB2379" s="35"/>
      <c r="BC2379" s="35"/>
      <c r="BD2379" s="35"/>
      <c r="BE2379" s="35"/>
      <c r="BF2379" s="35"/>
      <c r="BG2379" s="35"/>
      <c r="BH2379" s="35"/>
      <c r="BI2379" s="35"/>
      <c r="BJ2379" s="35"/>
      <c r="BK2379" s="35"/>
      <c r="BL2379" s="35"/>
      <c r="BM2379" s="161"/>
      <c r="BN2379" s="161"/>
      <c r="BO2379" s="161"/>
      <c r="BP2379" s="161"/>
      <c r="BQ2379" s="161"/>
      <c r="BR2379" s="161"/>
      <c r="BT2379" s="161"/>
      <c r="BU2379" s="161"/>
    </row>
    <row r="2380" spans="49:73" ht="44.25" customHeight="1" x14ac:dyDescent="0.25">
      <c r="AW2380" s="35"/>
      <c r="AX2380" s="35"/>
      <c r="AY2380" s="35"/>
      <c r="AZ2380" s="35"/>
      <c r="BA2380" s="35"/>
      <c r="BB2380" s="35"/>
      <c r="BC2380" s="35"/>
      <c r="BD2380" s="35"/>
      <c r="BE2380" s="35"/>
      <c r="BF2380" s="35"/>
      <c r="BG2380" s="35"/>
      <c r="BH2380" s="35"/>
      <c r="BI2380" s="35"/>
      <c r="BJ2380" s="35"/>
      <c r="BK2380" s="35"/>
      <c r="BL2380" s="35"/>
      <c r="BM2380" s="161"/>
      <c r="BN2380" s="161"/>
      <c r="BO2380" s="161"/>
      <c r="BP2380" s="161"/>
      <c r="BQ2380" s="161"/>
      <c r="BR2380" s="161"/>
      <c r="BT2380" s="161"/>
      <c r="BU2380" s="161"/>
    </row>
    <row r="2381" spans="49:73" ht="44.25" customHeight="1" x14ac:dyDescent="0.25">
      <c r="AW2381" s="35"/>
      <c r="AX2381" s="35"/>
      <c r="AY2381" s="35"/>
      <c r="AZ2381" s="35"/>
      <c r="BA2381" s="35"/>
      <c r="BB2381" s="35"/>
      <c r="BC2381" s="35"/>
      <c r="BD2381" s="35"/>
      <c r="BE2381" s="35"/>
      <c r="BF2381" s="35"/>
      <c r="BG2381" s="35"/>
      <c r="BH2381" s="35"/>
      <c r="BI2381" s="35"/>
      <c r="BJ2381" s="35"/>
      <c r="BK2381" s="35"/>
      <c r="BL2381" s="35"/>
      <c r="BM2381" s="161"/>
      <c r="BN2381" s="161"/>
      <c r="BO2381" s="161"/>
      <c r="BP2381" s="161"/>
      <c r="BQ2381" s="161"/>
      <c r="BR2381" s="161"/>
      <c r="BT2381" s="161"/>
      <c r="BU2381" s="161"/>
    </row>
    <row r="2382" spans="49:73" ht="44.25" customHeight="1" x14ac:dyDescent="0.25">
      <c r="AW2382" s="35"/>
      <c r="AX2382" s="35"/>
      <c r="AY2382" s="35"/>
      <c r="AZ2382" s="35"/>
      <c r="BA2382" s="35"/>
      <c r="BB2382" s="35"/>
      <c r="BC2382" s="35"/>
      <c r="BD2382" s="35"/>
      <c r="BE2382" s="35"/>
      <c r="BF2382" s="35"/>
      <c r="BG2382" s="35"/>
      <c r="BH2382" s="35"/>
      <c r="BI2382" s="35"/>
      <c r="BJ2382" s="35"/>
      <c r="BK2382" s="35"/>
      <c r="BL2382" s="35"/>
      <c r="BM2382" s="161"/>
      <c r="BN2382" s="161"/>
      <c r="BO2382" s="161"/>
      <c r="BP2382" s="161"/>
      <c r="BQ2382" s="161"/>
      <c r="BR2382" s="161"/>
      <c r="BT2382" s="161"/>
      <c r="BU2382" s="161"/>
    </row>
    <row r="2383" spans="49:73" ht="44.25" customHeight="1" x14ac:dyDescent="0.25">
      <c r="AW2383" s="35"/>
      <c r="AX2383" s="35"/>
      <c r="AY2383" s="35"/>
      <c r="AZ2383" s="35"/>
      <c r="BA2383" s="35"/>
      <c r="BB2383" s="35"/>
      <c r="BC2383" s="35"/>
      <c r="BD2383" s="35"/>
      <c r="BE2383" s="35"/>
      <c r="BF2383" s="35"/>
      <c r="BG2383" s="35"/>
      <c r="BH2383" s="35"/>
      <c r="BI2383" s="35"/>
      <c r="BJ2383" s="35"/>
      <c r="BK2383" s="35"/>
      <c r="BL2383" s="35"/>
      <c r="BM2383" s="161"/>
      <c r="BN2383" s="161"/>
      <c r="BO2383" s="161"/>
      <c r="BP2383" s="161"/>
      <c r="BQ2383" s="161"/>
      <c r="BR2383" s="161"/>
      <c r="BT2383" s="161"/>
      <c r="BU2383" s="161"/>
    </row>
    <row r="2384" spans="49:73" ht="44.25" customHeight="1" x14ac:dyDescent="0.25">
      <c r="AW2384" s="35"/>
      <c r="AX2384" s="35"/>
      <c r="AY2384" s="35"/>
      <c r="AZ2384" s="35"/>
      <c r="BA2384" s="35"/>
      <c r="BB2384" s="35"/>
      <c r="BC2384" s="35"/>
      <c r="BD2384" s="35"/>
      <c r="BE2384" s="35"/>
      <c r="BF2384" s="35"/>
      <c r="BG2384" s="35"/>
      <c r="BH2384" s="35"/>
      <c r="BI2384" s="35"/>
      <c r="BJ2384" s="35"/>
      <c r="BK2384" s="35"/>
      <c r="BL2384" s="35"/>
      <c r="BM2384" s="161"/>
      <c r="BN2384" s="161"/>
      <c r="BO2384" s="161"/>
      <c r="BP2384" s="161"/>
      <c r="BQ2384" s="161"/>
      <c r="BR2384" s="161"/>
      <c r="BT2384" s="161"/>
      <c r="BU2384" s="161"/>
    </row>
    <row r="2385" spans="49:73" ht="44.25" customHeight="1" x14ac:dyDescent="0.25">
      <c r="AW2385" s="35"/>
      <c r="AX2385" s="35"/>
      <c r="AY2385" s="35"/>
      <c r="AZ2385" s="35"/>
      <c r="BA2385" s="35"/>
      <c r="BB2385" s="35"/>
      <c r="BC2385" s="35"/>
      <c r="BD2385" s="35"/>
      <c r="BE2385" s="35"/>
      <c r="BF2385" s="35"/>
      <c r="BG2385" s="35"/>
      <c r="BH2385" s="35"/>
      <c r="BI2385" s="35"/>
      <c r="BJ2385" s="35"/>
      <c r="BK2385" s="35"/>
      <c r="BL2385" s="35"/>
      <c r="BM2385" s="161"/>
      <c r="BN2385" s="161"/>
      <c r="BO2385" s="161"/>
      <c r="BP2385" s="161"/>
      <c r="BQ2385" s="161"/>
      <c r="BR2385" s="161"/>
      <c r="BT2385" s="161"/>
      <c r="BU2385" s="161"/>
    </row>
    <row r="2386" spans="49:73" ht="44.25" customHeight="1" x14ac:dyDescent="0.25">
      <c r="AW2386" s="35"/>
      <c r="AX2386" s="35"/>
      <c r="AY2386" s="35"/>
      <c r="AZ2386" s="35"/>
      <c r="BA2386" s="35"/>
      <c r="BB2386" s="35"/>
      <c r="BC2386" s="35"/>
      <c r="BD2386" s="35"/>
      <c r="BE2386" s="35"/>
      <c r="BF2386" s="35"/>
      <c r="BG2386" s="35"/>
      <c r="BH2386" s="35"/>
      <c r="BI2386" s="35"/>
      <c r="BJ2386" s="35"/>
      <c r="BK2386" s="35"/>
      <c r="BL2386" s="35"/>
      <c r="BM2386" s="161"/>
      <c r="BN2386" s="161"/>
      <c r="BO2386" s="161"/>
      <c r="BP2386" s="161"/>
      <c r="BQ2386" s="161"/>
      <c r="BR2386" s="161"/>
      <c r="BT2386" s="161"/>
      <c r="BU2386" s="161"/>
    </row>
    <row r="2387" spans="49:73" ht="44.25" customHeight="1" x14ac:dyDescent="0.25">
      <c r="AW2387" s="35"/>
      <c r="AX2387" s="35"/>
      <c r="AY2387" s="35"/>
      <c r="AZ2387" s="35"/>
      <c r="BA2387" s="35"/>
      <c r="BB2387" s="35"/>
      <c r="BC2387" s="35"/>
      <c r="BD2387" s="35"/>
      <c r="BE2387" s="35"/>
      <c r="BF2387" s="35"/>
      <c r="BG2387" s="35"/>
      <c r="BH2387" s="35"/>
      <c r="BI2387" s="35"/>
      <c r="BJ2387" s="35"/>
      <c r="BK2387" s="35"/>
      <c r="BL2387" s="35"/>
      <c r="BM2387" s="161"/>
      <c r="BN2387" s="161"/>
      <c r="BO2387" s="161"/>
      <c r="BP2387" s="161"/>
      <c r="BQ2387" s="161"/>
      <c r="BR2387" s="161"/>
      <c r="BT2387" s="161"/>
      <c r="BU2387" s="161"/>
    </row>
    <row r="2388" spans="49:73" ht="44.25" customHeight="1" x14ac:dyDescent="0.25">
      <c r="AW2388" s="35"/>
      <c r="AX2388" s="35"/>
      <c r="AY2388" s="35"/>
      <c r="AZ2388" s="35"/>
      <c r="BA2388" s="35"/>
      <c r="BB2388" s="35"/>
      <c r="BC2388" s="35"/>
      <c r="BD2388" s="35"/>
      <c r="BE2388" s="35"/>
      <c r="BF2388" s="35"/>
      <c r="BG2388" s="35"/>
      <c r="BH2388" s="35"/>
      <c r="BI2388" s="35"/>
      <c r="BJ2388" s="35"/>
      <c r="BK2388" s="35"/>
      <c r="BL2388" s="35"/>
      <c r="BM2388" s="161"/>
      <c r="BN2388" s="161"/>
      <c r="BO2388" s="161"/>
      <c r="BP2388" s="161"/>
      <c r="BQ2388" s="161"/>
      <c r="BR2388" s="161"/>
      <c r="BT2388" s="161"/>
      <c r="BU2388" s="161"/>
    </row>
    <row r="2389" spans="49:73" ht="44.25" customHeight="1" x14ac:dyDescent="0.25">
      <c r="AW2389" s="35"/>
      <c r="AX2389" s="35"/>
      <c r="AY2389" s="35"/>
      <c r="AZ2389" s="35"/>
      <c r="BA2389" s="35"/>
      <c r="BB2389" s="35"/>
      <c r="BC2389" s="35"/>
      <c r="BD2389" s="35"/>
      <c r="BE2389" s="35"/>
      <c r="BF2389" s="35"/>
      <c r="BG2389" s="35"/>
      <c r="BH2389" s="35"/>
      <c r="BI2389" s="35"/>
      <c r="BJ2389" s="35"/>
      <c r="BK2389" s="35"/>
      <c r="BL2389" s="35"/>
      <c r="BM2389" s="161"/>
      <c r="BN2389" s="161"/>
      <c r="BO2389" s="161"/>
      <c r="BP2389" s="161"/>
      <c r="BQ2389" s="161"/>
      <c r="BR2389" s="161"/>
      <c r="BT2389" s="161"/>
      <c r="BU2389" s="161"/>
    </row>
    <row r="2390" spans="49:73" ht="44.25" customHeight="1" x14ac:dyDescent="0.25">
      <c r="AW2390" s="35"/>
      <c r="AX2390" s="35"/>
      <c r="AY2390" s="35"/>
      <c r="AZ2390" s="35"/>
      <c r="BA2390" s="35"/>
      <c r="BB2390" s="35"/>
      <c r="BC2390" s="35"/>
      <c r="BD2390" s="35"/>
      <c r="BE2390" s="35"/>
      <c r="BF2390" s="35"/>
      <c r="BG2390" s="35"/>
      <c r="BH2390" s="35"/>
      <c r="BI2390" s="35"/>
      <c r="BJ2390" s="35"/>
      <c r="BK2390" s="35"/>
      <c r="BL2390" s="35"/>
      <c r="BM2390" s="161"/>
      <c r="BN2390" s="161"/>
      <c r="BO2390" s="161"/>
      <c r="BP2390" s="161"/>
      <c r="BQ2390" s="161"/>
      <c r="BR2390" s="161"/>
      <c r="BT2390" s="161"/>
      <c r="BU2390" s="161"/>
    </row>
    <row r="2391" spans="49:73" ht="44.25" customHeight="1" x14ac:dyDescent="0.25">
      <c r="AW2391" s="35"/>
      <c r="AX2391" s="35"/>
      <c r="AY2391" s="35"/>
      <c r="AZ2391" s="35"/>
      <c r="BA2391" s="35"/>
      <c r="BB2391" s="35"/>
      <c r="BC2391" s="35"/>
      <c r="BD2391" s="35"/>
      <c r="BE2391" s="35"/>
      <c r="BF2391" s="35"/>
      <c r="BG2391" s="35"/>
      <c r="BH2391" s="35"/>
      <c r="BI2391" s="35"/>
      <c r="BJ2391" s="35"/>
      <c r="BK2391" s="35"/>
      <c r="BL2391" s="35"/>
      <c r="BM2391" s="161"/>
      <c r="BN2391" s="161"/>
      <c r="BO2391" s="161"/>
      <c r="BP2391" s="161"/>
      <c r="BQ2391" s="161"/>
      <c r="BR2391" s="161"/>
      <c r="BT2391" s="161"/>
      <c r="BU2391" s="161"/>
    </row>
    <row r="2392" spans="49:73" ht="44.25" customHeight="1" x14ac:dyDescent="0.25">
      <c r="AW2392" s="35"/>
      <c r="AX2392" s="35"/>
      <c r="AY2392" s="35"/>
      <c r="AZ2392" s="35"/>
      <c r="BA2392" s="35"/>
      <c r="BB2392" s="35"/>
      <c r="BC2392" s="35"/>
      <c r="BD2392" s="35"/>
      <c r="BE2392" s="35"/>
      <c r="BF2392" s="35"/>
      <c r="BG2392" s="35"/>
      <c r="BH2392" s="35"/>
      <c r="BI2392" s="35"/>
      <c r="BJ2392" s="35"/>
      <c r="BK2392" s="35"/>
      <c r="BL2392" s="35"/>
      <c r="BM2392" s="161"/>
      <c r="BN2392" s="161"/>
      <c r="BO2392" s="161"/>
      <c r="BP2392" s="161"/>
      <c r="BQ2392" s="161"/>
      <c r="BR2392" s="161"/>
      <c r="BT2392" s="161"/>
      <c r="BU2392" s="161"/>
    </row>
    <row r="2393" spans="49:73" ht="44.25" customHeight="1" x14ac:dyDescent="0.25">
      <c r="AW2393" s="35"/>
      <c r="AX2393" s="35"/>
      <c r="AY2393" s="35"/>
      <c r="AZ2393" s="35"/>
      <c r="BA2393" s="35"/>
      <c r="BB2393" s="35"/>
      <c r="BC2393" s="35"/>
      <c r="BD2393" s="35"/>
      <c r="BE2393" s="35"/>
      <c r="BF2393" s="35"/>
      <c r="BG2393" s="35"/>
      <c r="BH2393" s="35"/>
      <c r="BI2393" s="35"/>
      <c r="BJ2393" s="35"/>
      <c r="BK2393" s="35"/>
      <c r="BL2393" s="35"/>
      <c r="BM2393" s="161"/>
      <c r="BN2393" s="161"/>
      <c r="BO2393" s="161"/>
      <c r="BP2393" s="161"/>
      <c r="BQ2393" s="161"/>
      <c r="BR2393" s="161"/>
      <c r="BT2393" s="161"/>
      <c r="BU2393" s="161"/>
    </row>
    <row r="2394" spans="49:73" ht="44.25" customHeight="1" x14ac:dyDescent="0.25">
      <c r="AW2394" s="35"/>
      <c r="AX2394" s="35"/>
      <c r="AY2394" s="35"/>
      <c r="AZ2394" s="35"/>
      <c r="BA2394" s="35"/>
      <c r="BB2394" s="35"/>
      <c r="BC2394" s="35"/>
      <c r="BD2394" s="35"/>
      <c r="BE2394" s="35"/>
      <c r="BF2394" s="35"/>
      <c r="BG2394" s="35"/>
      <c r="BH2394" s="35"/>
      <c r="BI2394" s="35"/>
      <c r="BJ2394" s="35"/>
      <c r="BK2394" s="35"/>
      <c r="BL2394" s="35"/>
      <c r="BM2394" s="161"/>
      <c r="BN2394" s="161"/>
      <c r="BO2394" s="161"/>
      <c r="BP2394" s="161"/>
      <c r="BQ2394" s="161"/>
      <c r="BR2394" s="161"/>
      <c r="BT2394" s="161"/>
      <c r="BU2394" s="161"/>
    </row>
    <row r="2395" spans="49:73" ht="44.25" customHeight="1" x14ac:dyDescent="0.25">
      <c r="AW2395" s="35"/>
      <c r="AX2395" s="35"/>
      <c r="AY2395" s="35"/>
      <c r="AZ2395" s="35"/>
      <c r="BA2395" s="35"/>
      <c r="BB2395" s="35"/>
      <c r="BC2395" s="35"/>
      <c r="BD2395" s="35"/>
      <c r="BE2395" s="35"/>
      <c r="BF2395" s="35"/>
      <c r="BG2395" s="35"/>
      <c r="BH2395" s="35"/>
      <c r="BI2395" s="35"/>
      <c r="BJ2395" s="35"/>
      <c r="BK2395" s="35"/>
      <c r="BL2395" s="35"/>
      <c r="BM2395" s="161"/>
      <c r="BN2395" s="161"/>
      <c r="BO2395" s="161"/>
      <c r="BP2395" s="161"/>
      <c r="BQ2395" s="161"/>
      <c r="BR2395" s="161"/>
      <c r="BT2395" s="161"/>
      <c r="BU2395" s="161"/>
    </row>
    <row r="2396" spans="49:73" ht="44.25" customHeight="1" x14ac:dyDescent="0.25">
      <c r="AW2396" s="35"/>
      <c r="AX2396" s="35"/>
      <c r="AY2396" s="35"/>
      <c r="AZ2396" s="35"/>
      <c r="BA2396" s="35"/>
      <c r="BB2396" s="35"/>
      <c r="BC2396" s="35"/>
      <c r="BD2396" s="35"/>
      <c r="BE2396" s="35"/>
      <c r="BF2396" s="35"/>
      <c r="BG2396" s="35"/>
      <c r="BH2396" s="35"/>
      <c r="BI2396" s="35"/>
      <c r="BJ2396" s="35"/>
      <c r="BK2396" s="35"/>
      <c r="BL2396" s="35"/>
      <c r="BM2396" s="161"/>
      <c r="BN2396" s="161"/>
      <c r="BO2396" s="161"/>
      <c r="BP2396" s="161"/>
      <c r="BQ2396" s="161"/>
      <c r="BR2396" s="161"/>
      <c r="BT2396" s="161"/>
      <c r="BU2396" s="161"/>
    </row>
    <row r="2397" spans="49:73" ht="44.25" customHeight="1" x14ac:dyDescent="0.25">
      <c r="AW2397" s="35"/>
      <c r="AX2397" s="35"/>
      <c r="AY2397" s="35"/>
      <c r="AZ2397" s="35"/>
      <c r="BA2397" s="35"/>
      <c r="BB2397" s="35"/>
      <c r="BC2397" s="35"/>
      <c r="BD2397" s="35"/>
      <c r="BE2397" s="35"/>
      <c r="BF2397" s="35"/>
      <c r="BG2397" s="35"/>
      <c r="BH2397" s="35"/>
      <c r="BI2397" s="35"/>
      <c r="BJ2397" s="35"/>
      <c r="BK2397" s="35"/>
      <c r="BL2397" s="35"/>
      <c r="BM2397" s="161"/>
      <c r="BN2397" s="161"/>
      <c r="BO2397" s="161"/>
      <c r="BP2397" s="161"/>
      <c r="BQ2397" s="161"/>
      <c r="BR2397" s="161"/>
      <c r="BT2397" s="161"/>
      <c r="BU2397" s="161"/>
    </row>
    <row r="2398" spans="49:73" ht="44.25" customHeight="1" x14ac:dyDescent="0.25">
      <c r="AW2398" s="35"/>
      <c r="AX2398" s="35"/>
      <c r="AY2398" s="35"/>
      <c r="AZ2398" s="35"/>
      <c r="BA2398" s="35"/>
      <c r="BB2398" s="35"/>
      <c r="BC2398" s="35"/>
      <c r="BD2398" s="35"/>
      <c r="BE2398" s="35"/>
      <c r="BF2398" s="35"/>
      <c r="BG2398" s="35"/>
      <c r="BH2398" s="35"/>
      <c r="BI2398" s="35"/>
      <c r="BJ2398" s="35"/>
      <c r="BK2398" s="35"/>
      <c r="BL2398" s="35"/>
      <c r="BM2398" s="161"/>
      <c r="BN2398" s="161"/>
      <c r="BO2398" s="161"/>
      <c r="BP2398" s="161"/>
      <c r="BQ2398" s="161"/>
      <c r="BR2398" s="161"/>
      <c r="BT2398" s="161"/>
      <c r="BU2398" s="161"/>
    </row>
    <row r="2399" spans="49:73" ht="44.25" customHeight="1" x14ac:dyDescent="0.25">
      <c r="AW2399" s="35"/>
      <c r="AX2399" s="35"/>
      <c r="AY2399" s="35"/>
      <c r="AZ2399" s="35"/>
      <c r="BA2399" s="35"/>
      <c r="BB2399" s="35"/>
      <c r="BC2399" s="35"/>
      <c r="BD2399" s="35"/>
      <c r="BE2399" s="35"/>
      <c r="BF2399" s="35"/>
      <c r="BG2399" s="35"/>
      <c r="BH2399" s="35"/>
      <c r="BI2399" s="35"/>
      <c r="BJ2399" s="35"/>
      <c r="BK2399" s="35"/>
      <c r="BL2399" s="35"/>
      <c r="BM2399" s="161"/>
      <c r="BN2399" s="161"/>
      <c r="BO2399" s="161"/>
      <c r="BP2399" s="161"/>
      <c r="BQ2399" s="161"/>
      <c r="BR2399" s="161"/>
      <c r="BT2399" s="161"/>
      <c r="BU2399" s="161"/>
    </row>
    <row r="2400" spans="49:73" ht="44.25" customHeight="1" x14ac:dyDescent="0.25">
      <c r="AW2400" s="35"/>
      <c r="AX2400" s="35"/>
      <c r="AY2400" s="35"/>
      <c r="AZ2400" s="35"/>
      <c r="BA2400" s="35"/>
      <c r="BB2400" s="35"/>
      <c r="BC2400" s="35"/>
      <c r="BD2400" s="35"/>
      <c r="BE2400" s="35"/>
      <c r="BF2400" s="35"/>
      <c r="BG2400" s="35"/>
      <c r="BH2400" s="35"/>
      <c r="BI2400" s="35"/>
      <c r="BJ2400" s="35"/>
      <c r="BK2400" s="35"/>
      <c r="BL2400" s="35"/>
      <c r="BM2400" s="161"/>
      <c r="BN2400" s="161"/>
      <c r="BO2400" s="161"/>
      <c r="BP2400" s="161"/>
      <c r="BQ2400" s="161"/>
      <c r="BR2400" s="161"/>
      <c r="BT2400" s="161"/>
      <c r="BU2400" s="161"/>
    </row>
    <row r="2401" spans="49:73" ht="44.25" customHeight="1" x14ac:dyDescent="0.25">
      <c r="AW2401" s="35"/>
      <c r="AX2401" s="35"/>
      <c r="AY2401" s="35"/>
      <c r="AZ2401" s="35"/>
      <c r="BA2401" s="35"/>
      <c r="BB2401" s="35"/>
      <c r="BC2401" s="35"/>
      <c r="BD2401" s="35"/>
      <c r="BE2401" s="35"/>
      <c r="BF2401" s="35"/>
      <c r="BG2401" s="35"/>
      <c r="BH2401" s="35"/>
      <c r="BI2401" s="35"/>
      <c r="BJ2401" s="35"/>
      <c r="BK2401" s="35"/>
      <c r="BL2401" s="35"/>
      <c r="BM2401" s="161"/>
      <c r="BN2401" s="161"/>
      <c r="BO2401" s="161"/>
      <c r="BP2401" s="161"/>
      <c r="BQ2401" s="161"/>
      <c r="BR2401" s="161"/>
      <c r="BT2401" s="161"/>
      <c r="BU2401" s="161"/>
    </row>
    <row r="2402" spans="49:73" ht="44.25" customHeight="1" x14ac:dyDescent="0.25">
      <c r="AW2402" s="35"/>
      <c r="AX2402" s="35"/>
      <c r="AY2402" s="35"/>
      <c r="AZ2402" s="35"/>
      <c r="BA2402" s="35"/>
      <c r="BB2402" s="35"/>
      <c r="BC2402" s="35"/>
      <c r="BD2402" s="35"/>
      <c r="BE2402" s="35"/>
      <c r="BF2402" s="35"/>
      <c r="BG2402" s="35"/>
      <c r="BH2402" s="35"/>
      <c r="BI2402" s="35"/>
      <c r="BJ2402" s="35"/>
      <c r="BK2402" s="35"/>
      <c r="BL2402" s="35"/>
      <c r="BM2402" s="161"/>
      <c r="BN2402" s="161"/>
      <c r="BO2402" s="161"/>
      <c r="BP2402" s="161"/>
      <c r="BQ2402" s="161"/>
      <c r="BR2402" s="161"/>
      <c r="BT2402" s="161"/>
      <c r="BU2402" s="161"/>
    </row>
    <row r="2403" spans="49:73" ht="44.25" customHeight="1" x14ac:dyDescent="0.25">
      <c r="AW2403" s="35"/>
      <c r="AX2403" s="35"/>
      <c r="AY2403" s="35"/>
      <c r="AZ2403" s="35"/>
      <c r="BA2403" s="35"/>
      <c r="BB2403" s="35"/>
      <c r="BC2403" s="35"/>
      <c r="BD2403" s="35"/>
      <c r="BE2403" s="35"/>
      <c r="BF2403" s="35"/>
      <c r="BG2403" s="35"/>
      <c r="BH2403" s="35"/>
      <c r="BI2403" s="35"/>
      <c r="BJ2403" s="35"/>
      <c r="BK2403" s="35"/>
      <c r="BL2403" s="35"/>
      <c r="BM2403" s="161"/>
      <c r="BN2403" s="161"/>
      <c r="BO2403" s="161"/>
      <c r="BP2403" s="161"/>
      <c r="BQ2403" s="161"/>
      <c r="BR2403" s="161"/>
      <c r="BT2403" s="161"/>
      <c r="BU2403" s="161"/>
    </row>
    <row r="2404" spans="49:73" ht="44.25" customHeight="1" x14ac:dyDescent="0.25">
      <c r="AW2404" s="35"/>
      <c r="AX2404" s="35"/>
      <c r="AY2404" s="35"/>
      <c r="AZ2404" s="35"/>
      <c r="BA2404" s="35"/>
      <c r="BB2404" s="35"/>
      <c r="BC2404" s="35"/>
      <c r="BD2404" s="35"/>
      <c r="BE2404" s="35"/>
      <c r="BF2404" s="35"/>
      <c r="BG2404" s="35"/>
      <c r="BH2404" s="35"/>
      <c r="BI2404" s="35"/>
      <c r="BJ2404" s="35"/>
      <c r="BK2404" s="35"/>
      <c r="BL2404" s="35"/>
      <c r="BM2404" s="161"/>
      <c r="BN2404" s="161"/>
      <c r="BO2404" s="161"/>
      <c r="BP2404" s="161"/>
      <c r="BQ2404" s="161"/>
      <c r="BR2404" s="161"/>
      <c r="BT2404" s="161"/>
      <c r="BU2404" s="161"/>
    </row>
    <row r="2405" spans="49:73" ht="44.25" customHeight="1" x14ac:dyDescent="0.25">
      <c r="AW2405" s="35"/>
      <c r="AX2405" s="35"/>
      <c r="AY2405" s="35"/>
      <c r="AZ2405" s="35"/>
      <c r="BA2405" s="35"/>
      <c r="BB2405" s="35"/>
      <c r="BC2405" s="35"/>
      <c r="BD2405" s="35"/>
      <c r="BE2405" s="35"/>
      <c r="BF2405" s="35"/>
      <c r="BG2405" s="35"/>
      <c r="BH2405" s="35"/>
      <c r="BI2405" s="35"/>
      <c r="BJ2405" s="35"/>
      <c r="BK2405" s="35"/>
      <c r="BL2405" s="35"/>
      <c r="BM2405" s="161"/>
      <c r="BN2405" s="161"/>
      <c r="BO2405" s="161"/>
      <c r="BP2405" s="161"/>
      <c r="BQ2405" s="161"/>
      <c r="BR2405" s="161"/>
      <c r="BT2405" s="161"/>
      <c r="BU2405" s="161"/>
    </row>
    <row r="2406" spans="49:73" ht="44.25" customHeight="1" x14ac:dyDescent="0.25">
      <c r="AW2406" s="35"/>
      <c r="AX2406" s="35"/>
      <c r="AY2406" s="35"/>
      <c r="AZ2406" s="35"/>
      <c r="BA2406" s="35"/>
      <c r="BB2406" s="35"/>
      <c r="BC2406" s="35"/>
      <c r="BD2406" s="35"/>
      <c r="BE2406" s="35"/>
      <c r="BF2406" s="35"/>
      <c r="BG2406" s="35"/>
      <c r="BH2406" s="35"/>
      <c r="BI2406" s="35"/>
      <c r="BJ2406" s="35"/>
      <c r="BK2406" s="35"/>
      <c r="BL2406" s="35"/>
      <c r="BM2406" s="161"/>
      <c r="BN2406" s="161"/>
      <c r="BO2406" s="161"/>
      <c r="BP2406" s="161"/>
      <c r="BQ2406" s="161"/>
      <c r="BR2406" s="161"/>
      <c r="BT2406" s="161"/>
      <c r="BU2406" s="161"/>
    </row>
    <row r="2407" spans="49:73" ht="44.25" customHeight="1" x14ac:dyDescent="0.25">
      <c r="AW2407" s="35"/>
      <c r="AX2407" s="35"/>
      <c r="AY2407" s="35"/>
      <c r="AZ2407" s="35"/>
      <c r="BA2407" s="35"/>
      <c r="BB2407" s="35"/>
      <c r="BC2407" s="35"/>
      <c r="BD2407" s="35"/>
      <c r="BE2407" s="35"/>
      <c r="BF2407" s="35"/>
      <c r="BG2407" s="35"/>
      <c r="BH2407" s="35"/>
      <c r="BI2407" s="35"/>
      <c r="BJ2407" s="35"/>
      <c r="BK2407" s="35"/>
      <c r="BL2407" s="35"/>
      <c r="BM2407" s="161"/>
      <c r="BN2407" s="161"/>
      <c r="BO2407" s="161"/>
      <c r="BP2407" s="161"/>
      <c r="BQ2407" s="161"/>
      <c r="BR2407" s="161"/>
      <c r="BT2407" s="161"/>
      <c r="BU2407" s="161"/>
    </row>
    <row r="2408" spans="49:73" ht="44.25" customHeight="1" x14ac:dyDescent="0.25">
      <c r="AW2408" s="35"/>
      <c r="AX2408" s="35"/>
      <c r="AY2408" s="35"/>
      <c r="AZ2408" s="35"/>
      <c r="BA2408" s="35"/>
      <c r="BB2408" s="35"/>
      <c r="BC2408" s="35"/>
      <c r="BD2408" s="35"/>
      <c r="BE2408" s="35"/>
      <c r="BF2408" s="35"/>
      <c r="BG2408" s="35"/>
      <c r="BH2408" s="35"/>
      <c r="BI2408" s="35"/>
      <c r="BJ2408" s="35"/>
      <c r="BK2408" s="35"/>
      <c r="BL2408" s="35"/>
      <c r="BM2408" s="161"/>
      <c r="BN2408" s="161"/>
      <c r="BO2408" s="161"/>
      <c r="BP2408" s="161"/>
      <c r="BQ2408" s="161"/>
      <c r="BR2408" s="161"/>
      <c r="BT2408" s="161"/>
      <c r="BU2408" s="161"/>
    </row>
    <row r="2409" spans="49:73" ht="44.25" customHeight="1" x14ac:dyDescent="0.25">
      <c r="AW2409" s="35"/>
      <c r="AX2409" s="35"/>
      <c r="AY2409" s="35"/>
      <c r="AZ2409" s="35"/>
      <c r="BA2409" s="35"/>
      <c r="BB2409" s="35"/>
      <c r="BC2409" s="35"/>
      <c r="BD2409" s="35"/>
      <c r="BE2409" s="35"/>
      <c r="BF2409" s="35"/>
      <c r="BG2409" s="35"/>
      <c r="BH2409" s="35"/>
      <c r="BI2409" s="35"/>
      <c r="BJ2409" s="35"/>
      <c r="BK2409" s="35"/>
      <c r="BL2409" s="35"/>
      <c r="BM2409" s="161"/>
      <c r="BN2409" s="161"/>
      <c r="BO2409" s="161"/>
      <c r="BP2409" s="161"/>
      <c r="BQ2409" s="161"/>
      <c r="BR2409" s="161"/>
      <c r="BT2409" s="161"/>
      <c r="BU2409" s="161"/>
    </row>
    <row r="2410" spans="49:73" ht="44.25" customHeight="1" x14ac:dyDescent="0.25">
      <c r="AW2410" s="35"/>
      <c r="AX2410" s="35"/>
      <c r="AY2410" s="35"/>
      <c r="AZ2410" s="35"/>
      <c r="BA2410" s="35"/>
      <c r="BB2410" s="35"/>
      <c r="BC2410" s="35"/>
      <c r="BD2410" s="35"/>
      <c r="BE2410" s="35"/>
      <c r="BF2410" s="35"/>
      <c r="BG2410" s="35"/>
      <c r="BH2410" s="35"/>
      <c r="BI2410" s="35"/>
      <c r="BJ2410" s="35"/>
      <c r="BK2410" s="35"/>
      <c r="BL2410" s="35"/>
      <c r="BM2410" s="161"/>
      <c r="BN2410" s="161"/>
      <c r="BO2410" s="161"/>
      <c r="BP2410" s="161"/>
      <c r="BQ2410" s="161"/>
      <c r="BR2410" s="161"/>
      <c r="BT2410" s="161"/>
      <c r="BU2410" s="161"/>
    </row>
    <row r="2411" spans="49:73" ht="44.25" customHeight="1" x14ac:dyDescent="0.25">
      <c r="AW2411" s="35"/>
      <c r="AX2411" s="35"/>
      <c r="AY2411" s="35"/>
      <c r="AZ2411" s="35"/>
      <c r="BA2411" s="35"/>
      <c r="BB2411" s="35"/>
      <c r="BC2411" s="35"/>
      <c r="BD2411" s="35"/>
      <c r="BE2411" s="35"/>
      <c r="BF2411" s="35"/>
      <c r="BG2411" s="35"/>
      <c r="BH2411" s="35"/>
      <c r="BI2411" s="35"/>
      <c r="BJ2411" s="35"/>
      <c r="BK2411" s="35"/>
      <c r="BL2411" s="35"/>
      <c r="BM2411" s="161"/>
      <c r="BN2411" s="161"/>
      <c r="BO2411" s="161"/>
      <c r="BP2411" s="161"/>
      <c r="BQ2411" s="161"/>
      <c r="BR2411" s="161"/>
      <c r="BT2411" s="161"/>
      <c r="BU2411" s="161"/>
    </row>
    <row r="2412" spans="49:73" ht="44.25" customHeight="1" x14ac:dyDescent="0.25">
      <c r="AW2412" s="35"/>
      <c r="AX2412" s="35"/>
      <c r="AY2412" s="35"/>
      <c r="AZ2412" s="35"/>
      <c r="BA2412" s="35"/>
      <c r="BB2412" s="35"/>
      <c r="BC2412" s="35"/>
      <c r="BD2412" s="35"/>
      <c r="BE2412" s="35"/>
      <c r="BF2412" s="35"/>
      <c r="BG2412" s="35"/>
      <c r="BH2412" s="35"/>
      <c r="BI2412" s="35"/>
      <c r="BJ2412" s="35"/>
      <c r="BK2412" s="35"/>
      <c r="BL2412" s="35"/>
      <c r="BM2412" s="161"/>
      <c r="BN2412" s="161"/>
      <c r="BO2412" s="161"/>
      <c r="BP2412" s="161"/>
      <c r="BQ2412" s="161"/>
      <c r="BR2412" s="161"/>
      <c r="BT2412" s="161"/>
      <c r="BU2412" s="161"/>
    </row>
    <row r="2413" spans="49:73" ht="44.25" customHeight="1" x14ac:dyDescent="0.25">
      <c r="AW2413" s="35"/>
      <c r="AX2413" s="35"/>
      <c r="AY2413" s="35"/>
      <c r="AZ2413" s="35"/>
      <c r="BA2413" s="35"/>
      <c r="BB2413" s="35"/>
      <c r="BC2413" s="35"/>
      <c r="BD2413" s="35"/>
      <c r="BE2413" s="35"/>
      <c r="BF2413" s="35"/>
      <c r="BG2413" s="35"/>
      <c r="BH2413" s="35"/>
      <c r="BI2413" s="35"/>
      <c r="BJ2413" s="35"/>
      <c r="BK2413" s="35"/>
      <c r="BL2413" s="35"/>
      <c r="BM2413" s="161"/>
      <c r="BN2413" s="161"/>
      <c r="BO2413" s="161"/>
      <c r="BP2413" s="161"/>
      <c r="BQ2413" s="161"/>
      <c r="BR2413" s="161"/>
      <c r="BT2413" s="161"/>
      <c r="BU2413" s="161"/>
    </row>
    <row r="2414" spans="49:73" ht="44.25" customHeight="1" x14ac:dyDescent="0.25">
      <c r="AW2414" s="35"/>
      <c r="AX2414" s="35"/>
      <c r="AY2414" s="35"/>
      <c r="AZ2414" s="35"/>
      <c r="BA2414" s="35"/>
      <c r="BB2414" s="35"/>
      <c r="BC2414" s="35"/>
      <c r="BD2414" s="35"/>
      <c r="BE2414" s="35"/>
      <c r="BF2414" s="35"/>
      <c r="BG2414" s="35"/>
      <c r="BH2414" s="35"/>
      <c r="BI2414" s="35"/>
      <c r="BJ2414" s="35"/>
      <c r="BK2414" s="35"/>
      <c r="BL2414" s="35"/>
      <c r="BM2414" s="161"/>
      <c r="BN2414" s="161"/>
      <c r="BO2414" s="161"/>
      <c r="BP2414" s="161"/>
      <c r="BQ2414" s="161"/>
      <c r="BR2414" s="161"/>
      <c r="BT2414" s="161"/>
      <c r="BU2414" s="161"/>
    </row>
    <row r="2415" spans="49:73" ht="44.25" customHeight="1" x14ac:dyDescent="0.25">
      <c r="AW2415" s="35"/>
      <c r="AX2415" s="35"/>
      <c r="AY2415" s="35"/>
      <c r="AZ2415" s="35"/>
      <c r="BA2415" s="35"/>
      <c r="BB2415" s="35"/>
      <c r="BC2415" s="35"/>
      <c r="BD2415" s="35"/>
      <c r="BE2415" s="35"/>
      <c r="BF2415" s="35"/>
      <c r="BG2415" s="35"/>
      <c r="BH2415" s="35"/>
      <c r="BI2415" s="35"/>
      <c r="BJ2415" s="35"/>
      <c r="BK2415" s="35"/>
      <c r="BL2415" s="35"/>
      <c r="BM2415" s="161"/>
      <c r="BN2415" s="161"/>
      <c r="BO2415" s="161"/>
      <c r="BP2415" s="161"/>
      <c r="BQ2415" s="161"/>
      <c r="BR2415" s="161"/>
      <c r="BT2415" s="161"/>
      <c r="BU2415" s="161"/>
    </row>
    <row r="2416" spans="49:73" ht="44.25" customHeight="1" x14ac:dyDescent="0.25">
      <c r="AW2416" s="35"/>
      <c r="AX2416" s="35"/>
      <c r="AY2416" s="35"/>
      <c r="AZ2416" s="35"/>
      <c r="BA2416" s="35"/>
      <c r="BB2416" s="35"/>
      <c r="BC2416" s="35"/>
      <c r="BD2416" s="35"/>
      <c r="BE2416" s="35"/>
      <c r="BF2416" s="35"/>
      <c r="BG2416" s="35"/>
      <c r="BH2416" s="35"/>
      <c r="BI2416" s="35"/>
      <c r="BJ2416" s="35"/>
      <c r="BK2416" s="35"/>
      <c r="BL2416" s="35"/>
      <c r="BM2416" s="161"/>
      <c r="BN2416" s="161"/>
      <c r="BO2416" s="161"/>
      <c r="BP2416" s="161"/>
      <c r="BQ2416" s="161"/>
      <c r="BR2416" s="161"/>
      <c r="BT2416" s="161"/>
      <c r="BU2416" s="161"/>
    </row>
    <row r="2417" spans="49:73" ht="44.25" customHeight="1" x14ac:dyDescent="0.25">
      <c r="AW2417" s="35"/>
      <c r="AX2417" s="35"/>
      <c r="AY2417" s="35"/>
      <c r="AZ2417" s="35"/>
      <c r="BA2417" s="35"/>
      <c r="BB2417" s="35"/>
      <c r="BC2417" s="35"/>
      <c r="BD2417" s="35"/>
      <c r="BE2417" s="35"/>
      <c r="BF2417" s="35"/>
      <c r="BG2417" s="35"/>
      <c r="BH2417" s="35"/>
      <c r="BI2417" s="35"/>
      <c r="BJ2417" s="35"/>
      <c r="BK2417" s="35"/>
      <c r="BL2417" s="35"/>
      <c r="BM2417" s="161"/>
      <c r="BN2417" s="161"/>
      <c r="BO2417" s="161"/>
      <c r="BP2417" s="161"/>
      <c r="BQ2417" s="161"/>
      <c r="BR2417" s="161"/>
      <c r="BT2417" s="161"/>
      <c r="BU2417" s="161"/>
    </row>
    <row r="2418" spans="49:73" ht="44.25" customHeight="1" x14ac:dyDescent="0.25">
      <c r="AW2418" s="35"/>
      <c r="AX2418" s="35"/>
      <c r="AY2418" s="35"/>
      <c r="AZ2418" s="35"/>
      <c r="BA2418" s="35"/>
      <c r="BB2418" s="35"/>
      <c r="BC2418" s="35"/>
      <c r="BD2418" s="35"/>
      <c r="BE2418" s="35"/>
      <c r="BF2418" s="35"/>
      <c r="BG2418" s="35"/>
      <c r="BH2418" s="35"/>
      <c r="BI2418" s="35"/>
      <c r="BJ2418" s="35"/>
      <c r="BK2418" s="35"/>
      <c r="BL2418" s="35"/>
      <c r="BM2418" s="161"/>
      <c r="BN2418" s="161"/>
      <c r="BO2418" s="161"/>
      <c r="BP2418" s="161"/>
      <c r="BQ2418" s="161"/>
      <c r="BR2418" s="161"/>
      <c r="BT2418" s="161"/>
      <c r="BU2418" s="161"/>
    </row>
    <row r="2419" spans="49:73" ht="44.25" customHeight="1" x14ac:dyDescent="0.25">
      <c r="AW2419" s="35"/>
      <c r="AX2419" s="35"/>
      <c r="AY2419" s="35"/>
      <c r="AZ2419" s="35"/>
      <c r="BA2419" s="35"/>
      <c r="BB2419" s="35"/>
      <c r="BC2419" s="35"/>
      <c r="BD2419" s="35"/>
      <c r="BE2419" s="35"/>
      <c r="BF2419" s="35"/>
      <c r="BG2419" s="35"/>
      <c r="BH2419" s="35"/>
      <c r="BI2419" s="35"/>
      <c r="BJ2419" s="35"/>
      <c r="BK2419" s="35"/>
      <c r="BL2419" s="35"/>
      <c r="BM2419" s="161"/>
      <c r="BN2419" s="161"/>
      <c r="BO2419" s="161"/>
      <c r="BP2419" s="161"/>
      <c r="BQ2419" s="161"/>
      <c r="BR2419" s="161"/>
      <c r="BT2419" s="161"/>
      <c r="BU2419" s="161"/>
    </row>
    <row r="2420" spans="49:73" ht="44.25" customHeight="1" x14ac:dyDescent="0.25">
      <c r="AW2420" s="35"/>
      <c r="AX2420" s="35"/>
      <c r="AY2420" s="35"/>
      <c r="AZ2420" s="35"/>
      <c r="BA2420" s="35"/>
      <c r="BB2420" s="35"/>
      <c r="BC2420" s="35"/>
      <c r="BD2420" s="35"/>
      <c r="BE2420" s="35"/>
      <c r="BF2420" s="35"/>
      <c r="BG2420" s="35"/>
      <c r="BH2420" s="35"/>
      <c r="BI2420" s="35"/>
      <c r="BJ2420" s="35"/>
      <c r="BK2420" s="35"/>
      <c r="BL2420" s="35"/>
      <c r="BM2420" s="161"/>
      <c r="BN2420" s="161"/>
      <c r="BO2420" s="161"/>
      <c r="BP2420" s="161"/>
      <c r="BQ2420" s="161"/>
      <c r="BR2420" s="161"/>
      <c r="BT2420" s="161"/>
      <c r="BU2420" s="161"/>
    </row>
    <row r="2421" spans="49:73" ht="44.25" customHeight="1" x14ac:dyDescent="0.25">
      <c r="AW2421" s="35"/>
      <c r="AX2421" s="35"/>
      <c r="AY2421" s="35"/>
      <c r="AZ2421" s="35"/>
      <c r="BA2421" s="35"/>
      <c r="BB2421" s="35"/>
      <c r="BC2421" s="35"/>
      <c r="BD2421" s="35"/>
      <c r="BE2421" s="35"/>
      <c r="BF2421" s="35"/>
      <c r="BG2421" s="35"/>
      <c r="BH2421" s="35"/>
      <c r="BI2421" s="35"/>
      <c r="BJ2421" s="35"/>
      <c r="BK2421" s="35"/>
      <c r="BL2421" s="35"/>
      <c r="BM2421" s="161"/>
      <c r="BN2421" s="161"/>
      <c r="BO2421" s="161"/>
      <c r="BP2421" s="161"/>
      <c r="BQ2421" s="161"/>
      <c r="BR2421" s="161"/>
      <c r="BT2421" s="161"/>
      <c r="BU2421" s="161"/>
    </row>
    <row r="2422" spans="49:73" ht="44.25" customHeight="1" x14ac:dyDescent="0.25">
      <c r="AW2422" s="35"/>
      <c r="AX2422" s="35"/>
      <c r="AY2422" s="35"/>
      <c r="AZ2422" s="35"/>
      <c r="BA2422" s="35"/>
      <c r="BB2422" s="35"/>
      <c r="BC2422" s="35"/>
      <c r="BD2422" s="35"/>
      <c r="BE2422" s="35"/>
      <c r="BF2422" s="35"/>
      <c r="BG2422" s="35"/>
      <c r="BH2422" s="35"/>
      <c r="BI2422" s="35"/>
      <c r="BJ2422" s="35"/>
      <c r="BK2422" s="35"/>
      <c r="BL2422" s="35"/>
      <c r="BM2422" s="161"/>
      <c r="BN2422" s="161"/>
      <c r="BO2422" s="161"/>
      <c r="BP2422" s="161"/>
      <c r="BQ2422" s="161"/>
      <c r="BR2422" s="161"/>
      <c r="BT2422" s="161"/>
      <c r="BU2422" s="161"/>
    </row>
    <row r="2423" spans="49:73" ht="44.25" customHeight="1" x14ac:dyDescent="0.25">
      <c r="AW2423" s="35"/>
      <c r="AX2423" s="35"/>
      <c r="AY2423" s="35"/>
      <c r="AZ2423" s="35"/>
      <c r="BA2423" s="35"/>
      <c r="BB2423" s="35"/>
      <c r="BC2423" s="35"/>
      <c r="BD2423" s="35"/>
      <c r="BE2423" s="35"/>
      <c r="BF2423" s="35"/>
      <c r="BG2423" s="35"/>
      <c r="BH2423" s="35"/>
      <c r="BI2423" s="35"/>
      <c r="BJ2423" s="35"/>
      <c r="BK2423" s="35"/>
      <c r="BL2423" s="35"/>
      <c r="BM2423" s="161"/>
      <c r="BN2423" s="161"/>
      <c r="BO2423" s="161"/>
      <c r="BP2423" s="161"/>
      <c r="BQ2423" s="161"/>
      <c r="BR2423" s="161"/>
      <c r="BT2423" s="161"/>
      <c r="BU2423" s="161"/>
    </row>
    <row r="2424" spans="49:73" ht="44.25" customHeight="1" x14ac:dyDescent="0.25">
      <c r="AW2424" s="35"/>
      <c r="AX2424" s="35"/>
      <c r="AY2424" s="35"/>
      <c r="AZ2424" s="35"/>
      <c r="BA2424" s="35"/>
      <c r="BB2424" s="35"/>
      <c r="BC2424" s="35"/>
      <c r="BD2424" s="35"/>
      <c r="BE2424" s="35"/>
      <c r="BF2424" s="35"/>
      <c r="BG2424" s="35"/>
      <c r="BH2424" s="35"/>
      <c r="BI2424" s="35"/>
      <c r="BJ2424" s="35"/>
      <c r="BK2424" s="35"/>
      <c r="BL2424" s="35"/>
      <c r="BM2424" s="161"/>
      <c r="BN2424" s="161"/>
      <c r="BO2424" s="161"/>
      <c r="BP2424" s="161"/>
      <c r="BQ2424" s="161"/>
      <c r="BR2424" s="161"/>
      <c r="BT2424" s="161"/>
      <c r="BU2424" s="161"/>
    </row>
    <row r="2425" spans="49:73" ht="44.25" customHeight="1" x14ac:dyDescent="0.25">
      <c r="AW2425" s="35"/>
      <c r="AX2425" s="35"/>
      <c r="AY2425" s="35"/>
      <c r="AZ2425" s="35"/>
      <c r="BA2425" s="35"/>
      <c r="BB2425" s="35"/>
      <c r="BC2425" s="35"/>
      <c r="BD2425" s="35"/>
      <c r="BE2425" s="35"/>
      <c r="BF2425" s="35"/>
      <c r="BG2425" s="35"/>
      <c r="BH2425" s="35"/>
      <c r="BI2425" s="35"/>
      <c r="BJ2425" s="35"/>
      <c r="BK2425" s="35"/>
      <c r="BL2425" s="35"/>
      <c r="BM2425" s="161"/>
      <c r="BN2425" s="161"/>
      <c r="BO2425" s="161"/>
      <c r="BP2425" s="161"/>
      <c r="BQ2425" s="161"/>
      <c r="BR2425" s="161"/>
      <c r="BT2425" s="161"/>
      <c r="BU2425" s="161"/>
    </row>
    <row r="2426" spans="49:73" ht="44.25" customHeight="1" x14ac:dyDescent="0.25">
      <c r="AW2426" s="35"/>
      <c r="AX2426" s="35"/>
      <c r="AY2426" s="35"/>
      <c r="AZ2426" s="35"/>
      <c r="BA2426" s="35"/>
      <c r="BB2426" s="35"/>
      <c r="BC2426" s="35"/>
      <c r="BD2426" s="35"/>
      <c r="BE2426" s="35"/>
      <c r="BF2426" s="35"/>
      <c r="BG2426" s="35"/>
      <c r="BH2426" s="35"/>
      <c r="BI2426" s="35"/>
      <c r="BJ2426" s="35"/>
      <c r="BK2426" s="35"/>
      <c r="BL2426" s="35"/>
      <c r="BM2426" s="161"/>
      <c r="BN2426" s="161"/>
      <c r="BO2426" s="161"/>
      <c r="BP2426" s="161"/>
      <c r="BQ2426" s="161"/>
      <c r="BR2426" s="161"/>
      <c r="BT2426" s="161"/>
      <c r="BU2426" s="161"/>
    </row>
    <row r="2427" spans="49:73" ht="44.25" customHeight="1" x14ac:dyDescent="0.25">
      <c r="AW2427" s="35"/>
      <c r="AX2427" s="35"/>
      <c r="AY2427" s="35"/>
      <c r="AZ2427" s="35"/>
      <c r="BA2427" s="35"/>
      <c r="BB2427" s="35"/>
      <c r="BC2427" s="35"/>
      <c r="BD2427" s="35"/>
      <c r="BE2427" s="35"/>
      <c r="BF2427" s="35"/>
      <c r="BG2427" s="35"/>
      <c r="BH2427" s="35"/>
      <c r="BI2427" s="35"/>
      <c r="BJ2427" s="35"/>
      <c r="BK2427" s="35"/>
      <c r="BL2427" s="35"/>
      <c r="BM2427" s="161"/>
      <c r="BN2427" s="161"/>
      <c r="BO2427" s="161"/>
      <c r="BP2427" s="161"/>
      <c r="BQ2427" s="161"/>
      <c r="BR2427" s="161"/>
      <c r="BT2427" s="161"/>
      <c r="BU2427" s="161"/>
    </row>
    <row r="2428" spans="49:73" ht="44.25" customHeight="1" x14ac:dyDescent="0.25">
      <c r="AW2428" s="35"/>
      <c r="AX2428" s="35"/>
      <c r="AY2428" s="35"/>
      <c r="AZ2428" s="35"/>
      <c r="BA2428" s="35"/>
      <c r="BB2428" s="35"/>
      <c r="BC2428" s="35"/>
      <c r="BD2428" s="35"/>
      <c r="BE2428" s="35"/>
      <c r="BF2428" s="35"/>
      <c r="BG2428" s="35"/>
      <c r="BH2428" s="35"/>
      <c r="BI2428" s="35"/>
      <c r="BJ2428" s="35"/>
      <c r="BK2428" s="35"/>
      <c r="BL2428" s="35"/>
      <c r="BM2428" s="161"/>
      <c r="BN2428" s="161"/>
      <c r="BO2428" s="161"/>
      <c r="BP2428" s="161"/>
      <c r="BQ2428" s="161"/>
      <c r="BR2428" s="161"/>
      <c r="BT2428" s="161"/>
      <c r="BU2428" s="161"/>
    </row>
    <row r="2429" spans="49:73" ht="44.25" customHeight="1" x14ac:dyDescent="0.25">
      <c r="AW2429" s="35"/>
      <c r="AX2429" s="35"/>
      <c r="AY2429" s="35"/>
      <c r="AZ2429" s="35"/>
      <c r="BA2429" s="35"/>
      <c r="BB2429" s="35"/>
      <c r="BC2429" s="35"/>
      <c r="BD2429" s="35"/>
      <c r="BE2429" s="35"/>
      <c r="BF2429" s="35"/>
      <c r="BG2429" s="35"/>
      <c r="BH2429" s="35"/>
      <c r="BI2429" s="35"/>
      <c r="BJ2429" s="35"/>
      <c r="BK2429" s="35"/>
      <c r="BL2429" s="35"/>
      <c r="BM2429" s="161"/>
      <c r="BN2429" s="161"/>
      <c r="BO2429" s="161"/>
      <c r="BP2429" s="161"/>
      <c r="BQ2429" s="161"/>
      <c r="BR2429" s="161"/>
      <c r="BT2429" s="161"/>
      <c r="BU2429" s="161"/>
    </row>
    <row r="2430" spans="49:73" ht="44.25" customHeight="1" x14ac:dyDescent="0.25">
      <c r="AW2430" s="35"/>
      <c r="AX2430" s="35"/>
      <c r="AY2430" s="35"/>
      <c r="AZ2430" s="35"/>
      <c r="BA2430" s="35"/>
      <c r="BB2430" s="35"/>
      <c r="BC2430" s="35"/>
      <c r="BD2430" s="35"/>
      <c r="BE2430" s="35"/>
      <c r="BF2430" s="35"/>
      <c r="BG2430" s="35"/>
      <c r="BH2430" s="35"/>
      <c r="BI2430" s="35"/>
      <c r="BJ2430" s="35"/>
      <c r="BK2430" s="35"/>
      <c r="BL2430" s="35"/>
      <c r="BM2430" s="161"/>
      <c r="BN2430" s="161"/>
      <c r="BO2430" s="161"/>
      <c r="BP2430" s="161"/>
      <c r="BQ2430" s="161"/>
      <c r="BR2430" s="161"/>
      <c r="BT2430" s="161"/>
      <c r="BU2430" s="161"/>
    </row>
    <row r="2431" spans="49:73" ht="44.25" customHeight="1" x14ac:dyDescent="0.25">
      <c r="AW2431" s="35"/>
      <c r="AX2431" s="35"/>
      <c r="AY2431" s="35"/>
      <c r="AZ2431" s="35"/>
      <c r="BA2431" s="35"/>
      <c r="BB2431" s="35"/>
      <c r="BC2431" s="35"/>
      <c r="BD2431" s="35"/>
      <c r="BE2431" s="35"/>
      <c r="BF2431" s="35"/>
      <c r="BG2431" s="35"/>
      <c r="BH2431" s="35"/>
      <c r="BI2431" s="35"/>
      <c r="BJ2431" s="35"/>
      <c r="BK2431" s="35"/>
      <c r="BL2431" s="35"/>
      <c r="BM2431" s="161"/>
      <c r="BN2431" s="161"/>
      <c r="BO2431" s="161"/>
      <c r="BP2431" s="161"/>
      <c r="BQ2431" s="161"/>
      <c r="BR2431" s="161"/>
      <c r="BT2431" s="161"/>
      <c r="BU2431" s="161"/>
    </row>
    <row r="2432" spans="49:73" ht="44.25" customHeight="1" x14ac:dyDescent="0.25">
      <c r="AW2432" s="35"/>
      <c r="AX2432" s="35"/>
      <c r="AY2432" s="35"/>
      <c r="AZ2432" s="35"/>
      <c r="BA2432" s="35"/>
      <c r="BB2432" s="35"/>
      <c r="BC2432" s="35"/>
      <c r="BD2432" s="35"/>
      <c r="BE2432" s="35"/>
      <c r="BF2432" s="35"/>
      <c r="BG2432" s="35"/>
      <c r="BH2432" s="35"/>
      <c r="BI2432" s="35"/>
      <c r="BJ2432" s="35"/>
      <c r="BK2432" s="35"/>
      <c r="BL2432" s="35"/>
      <c r="BM2432" s="161"/>
      <c r="BN2432" s="161"/>
      <c r="BO2432" s="161"/>
      <c r="BP2432" s="161"/>
      <c r="BQ2432" s="161"/>
      <c r="BR2432" s="161"/>
      <c r="BT2432" s="161"/>
      <c r="BU2432" s="161"/>
    </row>
    <row r="2433" spans="49:73" ht="44.25" customHeight="1" x14ac:dyDescent="0.25">
      <c r="AW2433" s="35"/>
      <c r="AX2433" s="35"/>
      <c r="AY2433" s="35"/>
      <c r="AZ2433" s="35"/>
      <c r="BA2433" s="35"/>
      <c r="BB2433" s="35"/>
      <c r="BC2433" s="35"/>
      <c r="BD2433" s="35"/>
      <c r="BE2433" s="35"/>
      <c r="BF2433" s="35"/>
      <c r="BG2433" s="35"/>
      <c r="BH2433" s="35"/>
      <c r="BI2433" s="35"/>
      <c r="BJ2433" s="35"/>
      <c r="BK2433" s="35"/>
      <c r="BL2433" s="35"/>
      <c r="BM2433" s="161"/>
      <c r="BN2433" s="161"/>
      <c r="BO2433" s="161"/>
      <c r="BP2433" s="161"/>
      <c r="BQ2433" s="161"/>
      <c r="BR2433" s="161"/>
      <c r="BT2433" s="161"/>
      <c r="BU2433" s="161"/>
    </row>
    <row r="2434" spans="49:73" ht="44.25" customHeight="1" x14ac:dyDescent="0.25">
      <c r="AW2434" s="35"/>
      <c r="AX2434" s="35"/>
      <c r="AY2434" s="35"/>
      <c r="AZ2434" s="35"/>
      <c r="BA2434" s="35"/>
      <c r="BB2434" s="35"/>
      <c r="BC2434" s="35"/>
      <c r="BD2434" s="35"/>
      <c r="BE2434" s="35"/>
      <c r="BF2434" s="35"/>
      <c r="BG2434" s="35"/>
      <c r="BH2434" s="35"/>
      <c r="BI2434" s="35"/>
      <c r="BJ2434" s="35"/>
      <c r="BK2434" s="35"/>
      <c r="BL2434" s="35"/>
      <c r="BM2434" s="161"/>
      <c r="BN2434" s="161"/>
      <c r="BO2434" s="161"/>
      <c r="BP2434" s="161"/>
      <c r="BQ2434" s="161"/>
      <c r="BR2434" s="161"/>
      <c r="BT2434" s="161"/>
      <c r="BU2434" s="161"/>
    </row>
    <row r="2435" spans="49:73" ht="44.25" customHeight="1" x14ac:dyDescent="0.25">
      <c r="AW2435" s="35"/>
      <c r="AX2435" s="35"/>
      <c r="AY2435" s="35"/>
      <c r="AZ2435" s="35"/>
      <c r="BA2435" s="35"/>
      <c r="BB2435" s="35"/>
      <c r="BC2435" s="35"/>
      <c r="BD2435" s="35"/>
      <c r="BE2435" s="35"/>
      <c r="BF2435" s="35"/>
      <c r="BG2435" s="35"/>
      <c r="BH2435" s="35"/>
      <c r="BI2435" s="35"/>
      <c r="BJ2435" s="35"/>
      <c r="BK2435" s="35"/>
      <c r="BL2435" s="35"/>
      <c r="BM2435" s="161"/>
      <c r="BN2435" s="161"/>
      <c r="BO2435" s="161"/>
      <c r="BP2435" s="161"/>
      <c r="BQ2435" s="161"/>
      <c r="BR2435" s="161"/>
      <c r="BT2435" s="161"/>
      <c r="BU2435" s="161"/>
    </row>
    <row r="2436" spans="49:73" ht="44.25" customHeight="1" x14ac:dyDescent="0.25">
      <c r="AW2436" s="35"/>
      <c r="AX2436" s="35"/>
      <c r="AY2436" s="35"/>
      <c r="AZ2436" s="35"/>
      <c r="BA2436" s="35"/>
      <c r="BB2436" s="35"/>
      <c r="BC2436" s="35"/>
      <c r="BD2436" s="35"/>
      <c r="BE2436" s="35"/>
      <c r="BF2436" s="35"/>
      <c r="BG2436" s="35"/>
      <c r="BH2436" s="35"/>
      <c r="BI2436" s="35"/>
      <c r="BJ2436" s="35"/>
      <c r="BK2436" s="35"/>
      <c r="BL2436" s="35"/>
      <c r="BM2436" s="161"/>
      <c r="BN2436" s="161"/>
      <c r="BO2436" s="161"/>
      <c r="BP2436" s="161"/>
      <c r="BQ2436" s="161"/>
      <c r="BR2436" s="161"/>
      <c r="BT2436" s="161"/>
      <c r="BU2436" s="161"/>
    </row>
    <row r="2437" spans="49:73" ht="44.25" customHeight="1" x14ac:dyDescent="0.25">
      <c r="AW2437" s="35"/>
      <c r="AX2437" s="35"/>
      <c r="AY2437" s="35"/>
      <c r="AZ2437" s="35"/>
      <c r="BA2437" s="35"/>
      <c r="BB2437" s="35"/>
      <c r="BC2437" s="35"/>
      <c r="BD2437" s="35"/>
      <c r="BE2437" s="35"/>
      <c r="BF2437" s="35"/>
      <c r="BG2437" s="35"/>
      <c r="BH2437" s="35"/>
      <c r="BI2437" s="35"/>
      <c r="BJ2437" s="35"/>
      <c r="BK2437" s="35"/>
      <c r="BL2437" s="35"/>
      <c r="BM2437" s="161"/>
      <c r="BN2437" s="161"/>
      <c r="BO2437" s="161"/>
      <c r="BP2437" s="161"/>
      <c r="BQ2437" s="161"/>
      <c r="BR2437" s="161"/>
      <c r="BT2437" s="161"/>
      <c r="BU2437" s="161"/>
    </row>
    <row r="2438" spans="49:73" ht="44.25" customHeight="1" x14ac:dyDescent="0.25">
      <c r="AW2438" s="35"/>
      <c r="AX2438" s="35"/>
      <c r="AY2438" s="35"/>
      <c r="AZ2438" s="35"/>
      <c r="BA2438" s="35"/>
      <c r="BB2438" s="35"/>
      <c r="BC2438" s="35"/>
      <c r="BD2438" s="35"/>
      <c r="BE2438" s="35"/>
      <c r="BF2438" s="35"/>
      <c r="BG2438" s="35"/>
      <c r="BH2438" s="35"/>
      <c r="BI2438" s="35"/>
      <c r="BJ2438" s="35"/>
      <c r="BK2438" s="35"/>
      <c r="BL2438" s="35"/>
      <c r="BM2438" s="161"/>
      <c r="BN2438" s="161"/>
      <c r="BO2438" s="161"/>
      <c r="BP2438" s="161"/>
      <c r="BQ2438" s="161"/>
      <c r="BR2438" s="161"/>
      <c r="BT2438" s="161"/>
      <c r="BU2438" s="161"/>
    </row>
    <row r="2439" spans="49:73" ht="44.25" customHeight="1" x14ac:dyDescent="0.25">
      <c r="AW2439" s="35"/>
      <c r="AX2439" s="35"/>
      <c r="AY2439" s="35"/>
      <c r="AZ2439" s="35"/>
      <c r="BA2439" s="35"/>
      <c r="BB2439" s="35"/>
      <c r="BC2439" s="35"/>
      <c r="BD2439" s="35"/>
      <c r="BE2439" s="35"/>
      <c r="BF2439" s="35"/>
      <c r="BG2439" s="35"/>
      <c r="BH2439" s="35"/>
      <c r="BI2439" s="35"/>
      <c r="BJ2439" s="35"/>
      <c r="BK2439" s="35"/>
      <c r="BL2439" s="35"/>
      <c r="BM2439" s="161"/>
      <c r="BN2439" s="161"/>
      <c r="BO2439" s="161"/>
      <c r="BP2439" s="161"/>
      <c r="BQ2439" s="161"/>
      <c r="BR2439" s="161"/>
      <c r="BT2439" s="161"/>
      <c r="BU2439" s="161"/>
    </row>
    <row r="2440" spans="49:73" ht="44.25" customHeight="1" x14ac:dyDescent="0.25">
      <c r="AW2440" s="35"/>
      <c r="AX2440" s="35"/>
      <c r="AY2440" s="35"/>
      <c r="AZ2440" s="35"/>
      <c r="BA2440" s="35"/>
      <c r="BB2440" s="35"/>
      <c r="BC2440" s="35"/>
      <c r="BD2440" s="35"/>
      <c r="BE2440" s="35"/>
      <c r="BF2440" s="35"/>
      <c r="BG2440" s="35"/>
      <c r="BH2440" s="35"/>
      <c r="BI2440" s="35"/>
      <c r="BJ2440" s="35"/>
      <c r="BK2440" s="35"/>
      <c r="BL2440" s="35"/>
      <c r="BM2440" s="161"/>
      <c r="BN2440" s="161"/>
      <c r="BO2440" s="161"/>
      <c r="BP2440" s="161"/>
      <c r="BQ2440" s="161"/>
      <c r="BR2440" s="161"/>
      <c r="BT2440" s="161"/>
      <c r="BU2440" s="161"/>
    </row>
    <row r="2441" spans="49:73" ht="44.25" customHeight="1" x14ac:dyDescent="0.25">
      <c r="AW2441" s="35"/>
      <c r="AX2441" s="35"/>
      <c r="AY2441" s="35"/>
      <c r="AZ2441" s="35"/>
      <c r="BA2441" s="35"/>
      <c r="BB2441" s="35"/>
      <c r="BC2441" s="35"/>
      <c r="BD2441" s="35"/>
      <c r="BE2441" s="35"/>
      <c r="BF2441" s="35"/>
      <c r="BG2441" s="35"/>
      <c r="BH2441" s="35"/>
      <c r="BI2441" s="35"/>
      <c r="BJ2441" s="35"/>
      <c r="BK2441" s="35"/>
      <c r="BL2441" s="35"/>
      <c r="BM2441" s="161"/>
      <c r="BN2441" s="161"/>
      <c r="BO2441" s="161"/>
      <c r="BP2441" s="161"/>
      <c r="BQ2441" s="161"/>
      <c r="BR2441" s="161"/>
      <c r="BT2441" s="161"/>
      <c r="BU2441" s="161"/>
    </row>
    <row r="2442" spans="49:73" ht="44.25" customHeight="1" x14ac:dyDescent="0.25">
      <c r="AW2442" s="35"/>
      <c r="AX2442" s="35"/>
      <c r="AY2442" s="35"/>
      <c r="AZ2442" s="35"/>
      <c r="BA2442" s="35"/>
      <c r="BB2442" s="35"/>
      <c r="BC2442" s="35"/>
      <c r="BD2442" s="35"/>
      <c r="BE2442" s="35"/>
      <c r="BF2442" s="35"/>
      <c r="BG2442" s="35"/>
      <c r="BH2442" s="35"/>
      <c r="BI2442" s="35"/>
      <c r="BJ2442" s="35"/>
      <c r="BK2442" s="35"/>
      <c r="BL2442" s="35"/>
      <c r="BM2442" s="161"/>
      <c r="BN2442" s="161"/>
      <c r="BO2442" s="161"/>
      <c r="BP2442" s="161"/>
      <c r="BQ2442" s="161"/>
      <c r="BR2442" s="161"/>
      <c r="BT2442" s="161"/>
      <c r="BU2442" s="161"/>
    </row>
    <row r="2443" spans="49:73" ht="44.25" customHeight="1" x14ac:dyDescent="0.25">
      <c r="AW2443" s="35"/>
      <c r="AX2443" s="35"/>
      <c r="AY2443" s="35"/>
      <c r="AZ2443" s="35"/>
      <c r="BA2443" s="35"/>
      <c r="BB2443" s="35"/>
      <c r="BC2443" s="35"/>
      <c r="BD2443" s="35"/>
      <c r="BE2443" s="35"/>
      <c r="BF2443" s="35"/>
      <c r="BG2443" s="35"/>
      <c r="BH2443" s="35"/>
      <c r="BI2443" s="35"/>
      <c r="BJ2443" s="35"/>
      <c r="BK2443" s="35"/>
      <c r="BL2443" s="35"/>
      <c r="BM2443" s="161"/>
      <c r="BN2443" s="161"/>
      <c r="BO2443" s="161"/>
      <c r="BP2443" s="161"/>
      <c r="BQ2443" s="161"/>
      <c r="BR2443" s="161"/>
      <c r="BT2443" s="161"/>
      <c r="BU2443" s="161"/>
    </row>
    <row r="2444" spans="49:73" ht="44.25" customHeight="1" x14ac:dyDescent="0.25">
      <c r="AW2444" s="35"/>
      <c r="AX2444" s="35"/>
      <c r="AY2444" s="35"/>
      <c r="AZ2444" s="35"/>
      <c r="BA2444" s="35"/>
      <c r="BB2444" s="35"/>
      <c r="BC2444" s="35"/>
      <c r="BD2444" s="35"/>
      <c r="BE2444" s="35"/>
      <c r="BF2444" s="35"/>
      <c r="BG2444" s="35"/>
      <c r="BH2444" s="35"/>
      <c r="BI2444" s="35"/>
      <c r="BJ2444" s="35"/>
      <c r="BK2444" s="35"/>
      <c r="BL2444" s="35"/>
      <c r="BM2444" s="161"/>
      <c r="BN2444" s="161"/>
      <c r="BO2444" s="161"/>
      <c r="BP2444" s="161"/>
      <c r="BQ2444" s="161"/>
      <c r="BR2444" s="161"/>
      <c r="BT2444" s="161"/>
      <c r="BU2444" s="161"/>
    </row>
    <row r="2445" spans="49:73" ht="44.25" customHeight="1" x14ac:dyDescent="0.25">
      <c r="AW2445" s="35"/>
      <c r="AX2445" s="35"/>
      <c r="AY2445" s="35"/>
      <c r="AZ2445" s="35"/>
      <c r="BA2445" s="35"/>
      <c r="BB2445" s="35"/>
      <c r="BC2445" s="35"/>
      <c r="BD2445" s="35"/>
      <c r="BE2445" s="35"/>
      <c r="BF2445" s="35"/>
      <c r="BG2445" s="35"/>
      <c r="BH2445" s="35"/>
      <c r="BI2445" s="35"/>
      <c r="BJ2445" s="35"/>
      <c r="BK2445" s="35"/>
      <c r="BL2445" s="35"/>
      <c r="BM2445" s="161"/>
      <c r="BN2445" s="161"/>
      <c r="BO2445" s="161"/>
      <c r="BP2445" s="161"/>
      <c r="BQ2445" s="161"/>
      <c r="BR2445" s="161"/>
      <c r="BT2445" s="161"/>
      <c r="BU2445" s="161"/>
    </row>
    <row r="2446" spans="49:73" ht="44.25" customHeight="1" x14ac:dyDescent="0.25">
      <c r="AW2446" s="35"/>
      <c r="AX2446" s="35"/>
      <c r="AY2446" s="35"/>
      <c r="AZ2446" s="35"/>
      <c r="BA2446" s="35"/>
      <c r="BB2446" s="35"/>
      <c r="BC2446" s="35"/>
      <c r="BD2446" s="35"/>
      <c r="BE2446" s="35"/>
      <c r="BF2446" s="35"/>
      <c r="BG2446" s="35"/>
      <c r="BH2446" s="35"/>
      <c r="BI2446" s="35"/>
      <c r="BJ2446" s="35"/>
      <c r="BK2446" s="35"/>
      <c r="BL2446" s="35"/>
      <c r="BM2446" s="161"/>
      <c r="BN2446" s="161"/>
      <c r="BO2446" s="161"/>
      <c r="BP2446" s="161"/>
      <c r="BQ2446" s="161"/>
      <c r="BR2446" s="161"/>
      <c r="BT2446" s="161"/>
      <c r="BU2446" s="161"/>
    </row>
    <row r="2447" spans="49:73" ht="44.25" customHeight="1" x14ac:dyDescent="0.25">
      <c r="AW2447" s="35"/>
      <c r="AX2447" s="35"/>
      <c r="AY2447" s="35"/>
      <c r="AZ2447" s="35"/>
      <c r="BA2447" s="35"/>
      <c r="BB2447" s="35"/>
      <c r="BC2447" s="35"/>
      <c r="BD2447" s="35"/>
      <c r="BE2447" s="35"/>
      <c r="BF2447" s="35"/>
      <c r="BG2447" s="35"/>
      <c r="BH2447" s="35"/>
      <c r="BI2447" s="35"/>
      <c r="BJ2447" s="35"/>
      <c r="BK2447" s="35"/>
      <c r="BL2447" s="35"/>
      <c r="BM2447" s="161"/>
      <c r="BN2447" s="161"/>
      <c r="BO2447" s="161"/>
      <c r="BP2447" s="161"/>
      <c r="BQ2447" s="161"/>
      <c r="BR2447" s="161"/>
      <c r="BT2447" s="161"/>
      <c r="BU2447" s="161"/>
    </row>
    <row r="2448" spans="49:73" ht="44.25" customHeight="1" x14ac:dyDescent="0.25">
      <c r="AW2448" s="35"/>
      <c r="AX2448" s="35"/>
      <c r="AY2448" s="35"/>
      <c r="AZ2448" s="35"/>
      <c r="BA2448" s="35"/>
      <c r="BB2448" s="35"/>
      <c r="BC2448" s="35"/>
      <c r="BD2448" s="35"/>
      <c r="BE2448" s="35"/>
      <c r="BF2448" s="35"/>
      <c r="BG2448" s="35"/>
      <c r="BH2448" s="35"/>
      <c r="BI2448" s="35"/>
      <c r="BJ2448" s="35"/>
      <c r="BK2448" s="35"/>
      <c r="BL2448" s="35"/>
      <c r="BM2448" s="161"/>
      <c r="BN2448" s="161"/>
      <c r="BO2448" s="161"/>
      <c r="BP2448" s="161"/>
      <c r="BQ2448" s="161"/>
      <c r="BR2448" s="161"/>
      <c r="BT2448" s="161"/>
      <c r="BU2448" s="161"/>
    </row>
    <row r="2449" spans="49:73" ht="44.25" customHeight="1" x14ac:dyDescent="0.25">
      <c r="AW2449" s="35"/>
      <c r="AX2449" s="35"/>
      <c r="AY2449" s="35"/>
      <c r="AZ2449" s="35"/>
      <c r="BA2449" s="35"/>
      <c r="BB2449" s="35"/>
      <c r="BC2449" s="35"/>
      <c r="BD2449" s="35"/>
      <c r="BE2449" s="35"/>
      <c r="BF2449" s="35"/>
      <c r="BG2449" s="35"/>
      <c r="BH2449" s="35"/>
      <c r="BI2449" s="35"/>
      <c r="BJ2449" s="35"/>
      <c r="BK2449" s="35"/>
      <c r="BL2449" s="35"/>
      <c r="BM2449" s="161"/>
      <c r="BN2449" s="161"/>
      <c r="BO2449" s="161"/>
      <c r="BP2449" s="161"/>
      <c r="BQ2449" s="161"/>
      <c r="BR2449" s="161"/>
      <c r="BT2449" s="161"/>
      <c r="BU2449" s="161"/>
    </row>
    <row r="2450" spans="49:73" ht="44.25" customHeight="1" x14ac:dyDescent="0.25">
      <c r="AW2450" s="35"/>
      <c r="AX2450" s="35"/>
      <c r="AY2450" s="35"/>
      <c r="AZ2450" s="35"/>
      <c r="BA2450" s="35"/>
      <c r="BB2450" s="35"/>
      <c r="BC2450" s="35"/>
      <c r="BD2450" s="35"/>
      <c r="BE2450" s="35"/>
      <c r="BF2450" s="35"/>
      <c r="BG2450" s="35"/>
      <c r="BH2450" s="35"/>
      <c r="BI2450" s="35"/>
      <c r="BJ2450" s="35"/>
      <c r="BK2450" s="35"/>
      <c r="BL2450" s="35"/>
      <c r="BM2450" s="161"/>
      <c r="BN2450" s="161"/>
      <c r="BO2450" s="161"/>
      <c r="BP2450" s="161"/>
      <c r="BQ2450" s="161"/>
      <c r="BR2450" s="161"/>
      <c r="BT2450" s="161"/>
      <c r="BU2450" s="161"/>
    </row>
    <row r="2451" spans="49:73" ht="44.25" customHeight="1" x14ac:dyDescent="0.25">
      <c r="AW2451" s="35"/>
      <c r="AX2451" s="35"/>
      <c r="AY2451" s="35"/>
      <c r="AZ2451" s="35"/>
      <c r="BA2451" s="35"/>
      <c r="BB2451" s="35"/>
      <c r="BC2451" s="35"/>
      <c r="BD2451" s="35"/>
      <c r="BE2451" s="35"/>
      <c r="BF2451" s="35"/>
      <c r="BG2451" s="35"/>
      <c r="BH2451" s="35"/>
      <c r="BI2451" s="35"/>
      <c r="BJ2451" s="35"/>
      <c r="BK2451" s="35"/>
      <c r="BL2451" s="35"/>
      <c r="BM2451" s="161"/>
      <c r="BN2451" s="161"/>
      <c r="BO2451" s="161"/>
      <c r="BP2451" s="161"/>
      <c r="BQ2451" s="161"/>
      <c r="BR2451" s="161"/>
      <c r="BT2451" s="161"/>
      <c r="BU2451" s="161"/>
    </row>
    <row r="2452" spans="49:73" ht="44.25" customHeight="1" x14ac:dyDescent="0.25">
      <c r="AW2452" s="35"/>
      <c r="AX2452" s="35"/>
      <c r="AY2452" s="35"/>
      <c r="AZ2452" s="35"/>
      <c r="BA2452" s="35"/>
      <c r="BB2452" s="35"/>
      <c r="BC2452" s="35"/>
      <c r="BD2452" s="35"/>
      <c r="BE2452" s="35"/>
      <c r="BF2452" s="35"/>
      <c r="BG2452" s="35"/>
      <c r="BH2452" s="35"/>
      <c r="BI2452" s="35"/>
      <c r="BJ2452" s="35"/>
      <c r="BK2452" s="35"/>
      <c r="BL2452" s="35"/>
      <c r="BM2452" s="161"/>
      <c r="BN2452" s="161"/>
      <c r="BO2452" s="161"/>
      <c r="BP2452" s="161"/>
      <c r="BQ2452" s="161"/>
      <c r="BR2452" s="161"/>
      <c r="BT2452" s="161"/>
      <c r="BU2452" s="161"/>
    </row>
    <row r="2453" spans="49:73" ht="44.25" customHeight="1" x14ac:dyDescent="0.25">
      <c r="AW2453" s="35"/>
      <c r="AX2453" s="35"/>
      <c r="AY2453" s="35"/>
      <c r="AZ2453" s="35"/>
      <c r="BA2453" s="35"/>
      <c r="BB2453" s="35"/>
      <c r="BC2453" s="35"/>
      <c r="BD2453" s="35"/>
      <c r="BE2453" s="35"/>
      <c r="BF2453" s="35"/>
      <c r="BG2453" s="35"/>
      <c r="BH2453" s="35"/>
      <c r="BI2453" s="35"/>
      <c r="BJ2453" s="35"/>
      <c r="BK2453" s="35"/>
      <c r="BL2453" s="35"/>
      <c r="BM2453" s="161"/>
      <c r="BN2453" s="161"/>
      <c r="BO2453" s="161"/>
      <c r="BP2453" s="161"/>
      <c r="BQ2453" s="161"/>
      <c r="BR2453" s="161"/>
      <c r="BT2453" s="161"/>
      <c r="BU2453" s="161"/>
    </row>
    <row r="2454" spans="49:73" ht="44.25" customHeight="1" x14ac:dyDescent="0.25">
      <c r="AW2454" s="35"/>
      <c r="AX2454" s="35"/>
      <c r="AY2454" s="35"/>
      <c r="AZ2454" s="35"/>
      <c r="BA2454" s="35"/>
      <c r="BB2454" s="35"/>
      <c r="BC2454" s="35"/>
      <c r="BD2454" s="35"/>
      <c r="BE2454" s="35"/>
      <c r="BF2454" s="35"/>
      <c r="BG2454" s="35"/>
      <c r="BH2454" s="35"/>
      <c r="BI2454" s="35"/>
      <c r="BJ2454" s="35"/>
      <c r="BK2454" s="35"/>
      <c r="BL2454" s="35"/>
      <c r="BM2454" s="161"/>
      <c r="BN2454" s="161"/>
      <c r="BO2454" s="161"/>
      <c r="BP2454" s="161"/>
      <c r="BQ2454" s="161"/>
      <c r="BR2454" s="161"/>
      <c r="BT2454" s="161"/>
      <c r="BU2454" s="161"/>
    </row>
    <row r="2455" spans="49:73" ht="44.25" customHeight="1" x14ac:dyDescent="0.25">
      <c r="AW2455" s="35"/>
      <c r="AX2455" s="35"/>
      <c r="AY2455" s="35"/>
      <c r="AZ2455" s="35"/>
      <c r="BA2455" s="35"/>
      <c r="BB2455" s="35"/>
      <c r="BC2455" s="35"/>
      <c r="BD2455" s="35"/>
      <c r="BE2455" s="35"/>
      <c r="BF2455" s="35"/>
      <c r="BG2455" s="35"/>
      <c r="BH2455" s="35"/>
      <c r="BI2455" s="35"/>
      <c r="BJ2455" s="35"/>
      <c r="BK2455" s="35"/>
      <c r="BL2455" s="35"/>
      <c r="BM2455" s="161"/>
      <c r="BN2455" s="161"/>
      <c r="BO2455" s="161"/>
      <c r="BP2455" s="161"/>
      <c r="BQ2455" s="161"/>
      <c r="BR2455" s="161"/>
      <c r="BT2455" s="161"/>
      <c r="BU2455" s="161"/>
    </row>
    <row r="2456" spans="49:73" ht="44.25" customHeight="1" x14ac:dyDescent="0.25">
      <c r="AW2456" s="35"/>
      <c r="AX2456" s="35"/>
      <c r="AY2456" s="35"/>
      <c r="AZ2456" s="35"/>
      <c r="BA2456" s="35"/>
      <c r="BB2456" s="35"/>
      <c r="BC2456" s="35"/>
      <c r="BD2456" s="35"/>
      <c r="BE2456" s="35"/>
      <c r="BF2456" s="35"/>
      <c r="BG2456" s="35"/>
      <c r="BH2456" s="35"/>
      <c r="BI2456" s="35"/>
      <c r="BJ2456" s="35"/>
      <c r="BK2456" s="35"/>
      <c r="BL2456" s="35"/>
      <c r="BM2456" s="161"/>
      <c r="BN2456" s="161"/>
      <c r="BO2456" s="161"/>
      <c r="BP2456" s="161"/>
      <c r="BQ2456" s="161"/>
      <c r="BR2456" s="161"/>
      <c r="BT2456" s="161"/>
      <c r="BU2456" s="161"/>
    </row>
    <row r="2457" spans="49:73" ht="44.25" customHeight="1" x14ac:dyDescent="0.25">
      <c r="AW2457" s="35"/>
      <c r="AX2457" s="35"/>
      <c r="AY2457" s="35"/>
      <c r="AZ2457" s="35"/>
      <c r="BA2457" s="35"/>
      <c r="BB2457" s="35"/>
      <c r="BC2457" s="35"/>
      <c r="BD2457" s="35"/>
      <c r="BE2457" s="35"/>
      <c r="BF2457" s="35"/>
      <c r="BG2457" s="35"/>
      <c r="BH2457" s="35"/>
      <c r="BI2457" s="35"/>
      <c r="BJ2457" s="35"/>
      <c r="BK2457" s="35"/>
      <c r="BL2457" s="35"/>
      <c r="BM2457" s="161"/>
      <c r="BN2457" s="161"/>
      <c r="BO2457" s="161"/>
      <c r="BP2457" s="161"/>
      <c r="BQ2457" s="161"/>
      <c r="BR2457" s="161"/>
      <c r="BT2457" s="161"/>
      <c r="BU2457" s="161"/>
    </row>
    <row r="2458" spans="49:73" ht="44.25" customHeight="1" x14ac:dyDescent="0.25">
      <c r="AW2458" s="35"/>
      <c r="AX2458" s="35"/>
      <c r="AY2458" s="35"/>
      <c r="AZ2458" s="35"/>
      <c r="BA2458" s="35"/>
      <c r="BB2458" s="35"/>
      <c r="BC2458" s="35"/>
      <c r="BD2458" s="35"/>
      <c r="BE2458" s="35"/>
      <c r="BF2458" s="35"/>
      <c r="BG2458" s="35"/>
      <c r="BH2458" s="35"/>
      <c r="BI2458" s="35"/>
      <c r="BJ2458" s="35"/>
      <c r="BK2458" s="35"/>
      <c r="BL2458" s="35"/>
      <c r="BM2458" s="161"/>
      <c r="BN2458" s="161"/>
      <c r="BO2458" s="161"/>
      <c r="BP2458" s="161"/>
      <c r="BQ2458" s="161"/>
      <c r="BR2458" s="161"/>
      <c r="BT2458" s="161"/>
      <c r="BU2458" s="161"/>
    </row>
    <row r="2459" spans="49:73" ht="44.25" customHeight="1" x14ac:dyDescent="0.25">
      <c r="AW2459" s="35"/>
      <c r="AX2459" s="35"/>
      <c r="AY2459" s="35"/>
      <c r="AZ2459" s="35"/>
      <c r="BA2459" s="35"/>
      <c r="BB2459" s="35"/>
      <c r="BC2459" s="35"/>
      <c r="BD2459" s="35"/>
      <c r="BE2459" s="35"/>
      <c r="BF2459" s="35"/>
      <c r="BG2459" s="35"/>
      <c r="BH2459" s="35"/>
      <c r="BI2459" s="35"/>
      <c r="BJ2459" s="35"/>
      <c r="BK2459" s="35"/>
      <c r="BL2459" s="35"/>
      <c r="BM2459" s="161"/>
      <c r="BN2459" s="161"/>
      <c r="BO2459" s="161"/>
      <c r="BP2459" s="161"/>
      <c r="BQ2459" s="161"/>
      <c r="BR2459" s="161"/>
      <c r="BT2459" s="161"/>
      <c r="BU2459" s="161"/>
    </row>
    <row r="2460" spans="49:73" ht="44.25" customHeight="1" x14ac:dyDescent="0.25">
      <c r="AW2460" s="35"/>
      <c r="AX2460" s="35"/>
      <c r="AY2460" s="35"/>
      <c r="AZ2460" s="35"/>
      <c r="BA2460" s="35"/>
      <c r="BB2460" s="35"/>
      <c r="BC2460" s="35"/>
      <c r="BD2460" s="35"/>
      <c r="BE2460" s="35"/>
      <c r="BF2460" s="35"/>
      <c r="BG2460" s="35"/>
      <c r="BH2460" s="35"/>
      <c r="BI2460" s="35"/>
      <c r="BJ2460" s="35"/>
      <c r="BK2460" s="35"/>
      <c r="BL2460" s="35"/>
      <c r="BM2460" s="161"/>
      <c r="BN2460" s="161"/>
      <c r="BO2460" s="161"/>
      <c r="BP2460" s="161"/>
      <c r="BQ2460" s="161"/>
      <c r="BR2460" s="161"/>
      <c r="BT2460" s="161"/>
      <c r="BU2460" s="161"/>
    </row>
    <row r="2461" spans="49:73" ht="44.25" customHeight="1" x14ac:dyDescent="0.25">
      <c r="AW2461" s="35"/>
      <c r="AX2461" s="35"/>
      <c r="AY2461" s="35"/>
      <c r="AZ2461" s="35"/>
      <c r="BA2461" s="35"/>
      <c r="BB2461" s="35"/>
      <c r="BC2461" s="35"/>
      <c r="BD2461" s="35"/>
      <c r="BE2461" s="35"/>
      <c r="BF2461" s="35"/>
      <c r="BG2461" s="35"/>
      <c r="BH2461" s="35"/>
      <c r="BI2461" s="35"/>
      <c r="BJ2461" s="35"/>
      <c r="BK2461" s="35"/>
      <c r="BL2461" s="35"/>
      <c r="BM2461" s="161"/>
      <c r="BN2461" s="161"/>
      <c r="BO2461" s="161"/>
      <c r="BP2461" s="161"/>
      <c r="BQ2461" s="161"/>
      <c r="BR2461" s="161"/>
      <c r="BT2461" s="161"/>
      <c r="BU2461" s="161"/>
    </row>
    <row r="2462" spans="49:73" ht="44.25" customHeight="1" x14ac:dyDescent="0.25">
      <c r="AW2462" s="35"/>
      <c r="AX2462" s="35"/>
      <c r="AY2462" s="35"/>
      <c r="AZ2462" s="35"/>
      <c r="BA2462" s="35"/>
      <c r="BB2462" s="35"/>
      <c r="BC2462" s="35"/>
      <c r="BD2462" s="35"/>
      <c r="BE2462" s="35"/>
      <c r="BF2462" s="35"/>
      <c r="BG2462" s="35"/>
      <c r="BH2462" s="35"/>
      <c r="BI2462" s="35"/>
      <c r="BJ2462" s="35"/>
      <c r="BK2462" s="35"/>
      <c r="BL2462" s="35"/>
      <c r="BM2462" s="161"/>
      <c r="BN2462" s="161"/>
      <c r="BO2462" s="161"/>
      <c r="BP2462" s="161"/>
      <c r="BQ2462" s="161"/>
      <c r="BR2462" s="161"/>
      <c r="BT2462" s="161"/>
      <c r="BU2462" s="161"/>
    </row>
    <row r="2463" spans="49:73" ht="44.25" customHeight="1" x14ac:dyDescent="0.25">
      <c r="AW2463" s="35"/>
      <c r="AX2463" s="35"/>
      <c r="AY2463" s="35"/>
      <c r="AZ2463" s="35"/>
      <c r="BA2463" s="35"/>
      <c r="BB2463" s="35"/>
      <c r="BC2463" s="35"/>
      <c r="BD2463" s="35"/>
      <c r="BE2463" s="35"/>
      <c r="BF2463" s="35"/>
      <c r="BG2463" s="35"/>
      <c r="BH2463" s="35"/>
      <c r="BI2463" s="35"/>
      <c r="BJ2463" s="35"/>
      <c r="BK2463" s="35"/>
      <c r="BL2463" s="35"/>
      <c r="BM2463" s="161"/>
      <c r="BN2463" s="161"/>
      <c r="BO2463" s="161"/>
      <c r="BP2463" s="161"/>
      <c r="BQ2463" s="161"/>
      <c r="BR2463" s="161"/>
      <c r="BT2463" s="161"/>
      <c r="BU2463" s="161"/>
    </row>
    <row r="2464" spans="49:73" ht="44.25" customHeight="1" x14ac:dyDescent="0.25">
      <c r="AW2464" s="35"/>
      <c r="AX2464" s="35"/>
      <c r="AY2464" s="35"/>
      <c r="AZ2464" s="35"/>
      <c r="BA2464" s="35"/>
      <c r="BB2464" s="35"/>
      <c r="BC2464" s="35"/>
      <c r="BD2464" s="35"/>
      <c r="BE2464" s="35"/>
      <c r="BF2464" s="35"/>
      <c r="BG2464" s="35"/>
      <c r="BH2464" s="35"/>
      <c r="BI2464" s="35"/>
      <c r="BJ2464" s="35"/>
      <c r="BK2464" s="35"/>
      <c r="BL2464" s="35"/>
      <c r="BM2464" s="161"/>
      <c r="BN2464" s="161"/>
      <c r="BO2464" s="161"/>
      <c r="BP2464" s="161"/>
      <c r="BQ2464" s="161"/>
      <c r="BR2464" s="161"/>
      <c r="BT2464" s="161"/>
      <c r="BU2464" s="161"/>
    </row>
    <row r="2465" spans="49:73" ht="44.25" customHeight="1" x14ac:dyDescent="0.25">
      <c r="AW2465" s="35"/>
      <c r="AX2465" s="35"/>
      <c r="AY2465" s="35"/>
      <c r="AZ2465" s="35"/>
      <c r="BA2465" s="35"/>
      <c r="BB2465" s="35"/>
      <c r="BC2465" s="35"/>
      <c r="BD2465" s="35"/>
      <c r="BE2465" s="35"/>
      <c r="BF2465" s="35"/>
      <c r="BG2465" s="35"/>
      <c r="BH2465" s="35"/>
      <c r="BI2465" s="35"/>
      <c r="BJ2465" s="35"/>
      <c r="BK2465" s="35"/>
      <c r="BL2465" s="35"/>
      <c r="BM2465" s="161"/>
      <c r="BN2465" s="161"/>
      <c r="BO2465" s="161"/>
      <c r="BP2465" s="161"/>
      <c r="BQ2465" s="161"/>
      <c r="BR2465" s="161"/>
      <c r="BT2465" s="161"/>
      <c r="BU2465" s="161"/>
    </row>
    <row r="2466" spans="49:73" ht="44.25" customHeight="1" x14ac:dyDescent="0.25">
      <c r="AW2466" s="35"/>
      <c r="AX2466" s="35"/>
      <c r="AY2466" s="35"/>
      <c r="AZ2466" s="35"/>
      <c r="BA2466" s="35"/>
      <c r="BB2466" s="35"/>
      <c r="BC2466" s="35"/>
      <c r="BD2466" s="35"/>
      <c r="BE2466" s="35"/>
      <c r="BF2466" s="35"/>
      <c r="BG2466" s="35"/>
      <c r="BH2466" s="35"/>
      <c r="BI2466" s="35"/>
      <c r="BJ2466" s="35"/>
      <c r="BK2466" s="35"/>
      <c r="BL2466" s="35"/>
      <c r="BM2466" s="161"/>
      <c r="BN2466" s="161"/>
      <c r="BO2466" s="161"/>
      <c r="BP2466" s="161"/>
      <c r="BQ2466" s="161"/>
      <c r="BR2466" s="161"/>
      <c r="BT2466" s="161"/>
      <c r="BU2466" s="161"/>
    </row>
    <row r="2467" spans="49:73" ht="44.25" customHeight="1" x14ac:dyDescent="0.25">
      <c r="AW2467" s="35"/>
      <c r="AX2467" s="35"/>
      <c r="AY2467" s="35"/>
      <c r="AZ2467" s="35"/>
      <c r="BA2467" s="35"/>
      <c r="BB2467" s="35"/>
      <c r="BC2467" s="35"/>
      <c r="BD2467" s="35"/>
      <c r="BE2467" s="35"/>
      <c r="BF2467" s="35"/>
      <c r="BG2467" s="35"/>
      <c r="BH2467" s="35"/>
      <c r="BI2467" s="35"/>
      <c r="BJ2467" s="35"/>
      <c r="BK2467" s="35"/>
      <c r="BL2467" s="35"/>
      <c r="BM2467" s="161"/>
      <c r="BN2467" s="161"/>
      <c r="BO2467" s="161"/>
      <c r="BP2467" s="161"/>
      <c r="BQ2467" s="161"/>
      <c r="BR2467" s="161"/>
      <c r="BT2467" s="161"/>
      <c r="BU2467" s="161"/>
    </row>
    <row r="2468" spans="49:73" ht="44.25" customHeight="1" x14ac:dyDescent="0.25">
      <c r="AW2468" s="35"/>
      <c r="AX2468" s="35"/>
      <c r="AY2468" s="35"/>
      <c r="AZ2468" s="35"/>
      <c r="BA2468" s="35"/>
      <c r="BB2468" s="35"/>
      <c r="BC2468" s="35"/>
      <c r="BD2468" s="35"/>
      <c r="BE2468" s="35"/>
      <c r="BF2468" s="35"/>
      <c r="BG2468" s="35"/>
      <c r="BH2468" s="35"/>
      <c r="BI2468" s="35"/>
      <c r="BJ2468" s="35"/>
      <c r="BK2468" s="35"/>
      <c r="BL2468" s="35"/>
      <c r="BM2468" s="161"/>
      <c r="BN2468" s="161"/>
      <c r="BO2468" s="161"/>
      <c r="BP2468" s="161"/>
      <c r="BQ2468" s="161"/>
      <c r="BR2468" s="161"/>
      <c r="BT2468" s="161"/>
      <c r="BU2468" s="161"/>
    </row>
    <row r="2469" spans="49:73" ht="44.25" customHeight="1" x14ac:dyDescent="0.25">
      <c r="AW2469" s="35"/>
      <c r="AX2469" s="35"/>
      <c r="AY2469" s="35"/>
      <c r="AZ2469" s="35"/>
      <c r="BA2469" s="35"/>
      <c r="BB2469" s="35"/>
      <c r="BC2469" s="35"/>
      <c r="BD2469" s="35"/>
      <c r="BE2469" s="35"/>
      <c r="BF2469" s="35"/>
      <c r="BG2469" s="35"/>
      <c r="BH2469" s="35"/>
      <c r="BI2469" s="35"/>
      <c r="BJ2469" s="35"/>
      <c r="BK2469" s="35"/>
      <c r="BL2469" s="35"/>
      <c r="BM2469" s="161"/>
      <c r="BN2469" s="161"/>
      <c r="BO2469" s="161"/>
      <c r="BP2469" s="161"/>
      <c r="BQ2469" s="161"/>
      <c r="BR2469" s="161"/>
      <c r="BT2469" s="161"/>
      <c r="BU2469" s="161"/>
    </row>
    <row r="2470" spans="49:73" ht="44.25" customHeight="1" x14ac:dyDescent="0.25">
      <c r="AW2470" s="35"/>
      <c r="AX2470" s="35"/>
      <c r="AY2470" s="35"/>
      <c r="AZ2470" s="35"/>
      <c r="BA2470" s="35"/>
      <c r="BB2470" s="35"/>
      <c r="BC2470" s="35"/>
      <c r="BD2470" s="35"/>
      <c r="BE2470" s="35"/>
      <c r="BF2470" s="35"/>
      <c r="BG2470" s="35"/>
      <c r="BH2470" s="35"/>
      <c r="BI2470" s="35"/>
      <c r="BJ2470" s="35"/>
      <c r="BK2470" s="35"/>
      <c r="BL2470" s="35"/>
      <c r="BM2470" s="161"/>
      <c r="BN2470" s="161"/>
      <c r="BO2470" s="161"/>
      <c r="BP2470" s="161"/>
      <c r="BQ2470" s="161"/>
      <c r="BR2470" s="161"/>
      <c r="BT2470" s="161"/>
      <c r="BU2470" s="161"/>
    </row>
    <row r="2471" spans="49:73" ht="44.25" customHeight="1" x14ac:dyDescent="0.25">
      <c r="AW2471" s="35"/>
      <c r="AX2471" s="35"/>
      <c r="AY2471" s="35"/>
      <c r="AZ2471" s="35"/>
      <c r="BA2471" s="35"/>
      <c r="BB2471" s="35"/>
      <c r="BC2471" s="35"/>
      <c r="BD2471" s="35"/>
      <c r="BE2471" s="35"/>
      <c r="BF2471" s="35"/>
      <c r="BG2471" s="35"/>
      <c r="BH2471" s="35"/>
      <c r="BI2471" s="35"/>
      <c r="BJ2471" s="35"/>
      <c r="BK2471" s="35"/>
      <c r="BL2471" s="35"/>
      <c r="BM2471" s="161"/>
      <c r="BN2471" s="161"/>
      <c r="BO2471" s="161"/>
      <c r="BP2471" s="161"/>
      <c r="BQ2471" s="161"/>
      <c r="BR2471" s="161"/>
      <c r="BT2471" s="161"/>
      <c r="BU2471" s="161"/>
    </row>
    <row r="2472" spans="49:73" ht="44.25" customHeight="1" x14ac:dyDescent="0.25">
      <c r="AW2472" s="35"/>
      <c r="AX2472" s="35"/>
      <c r="AY2472" s="35"/>
      <c r="AZ2472" s="35"/>
      <c r="BA2472" s="35"/>
      <c r="BB2472" s="35"/>
      <c r="BC2472" s="35"/>
      <c r="BD2472" s="35"/>
      <c r="BE2472" s="35"/>
      <c r="BF2472" s="35"/>
      <c r="BG2472" s="35"/>
      <c r="BH2472" s="35"/>
      <c r="BI2472" s="35"/>
      <c r="BJ2472" s="35"/>
      <c r="BK2472" s="35"/>
      <c r="BL2472" s="35"/>
      <c r="BM2472" s="161"/>
      <c r="BN2472" s="161"/>
      <c r="BO2472" s="161"/>
      <c r="BP2472" s="161"/>
      <c r="BQ2472" s="161"/>
      <c r="BR2472" s="161"/>
      <c r="BT2472" s="161"/>
      <c r="BU2472" s="161"/>
    </row>
    <row r="2473" spans="49:73" ht="44.25" customHeight="1" x14ac:dyDescent="0.25">
      <c r="AW2473" s="35"/>
      <c r="AX2473" s="35"/>
      <c r="AY2473" s="35"/>
      <c r="AZ2473" s="35"/>
      <c r="BA2473" s="35"/>
      <c r="BB2473" s="35"/>
      <c r="BC2473" s="35"/>
      <c r="BD2473" s="35"/>
      <c r="BE2473" s="35"/>
      <c r="BF2473" s="35"/>
      <c r="BG2473" s="35"/>
      <c r="BH2473" s="35"/>
      <c r="BI2473" s="35"/>
      <c r="BJ2473" s="35"/>
      <c r="BK2473" s="35"/>
      <c r="BL2473" s="35"/>
      <c r="BM2473" s="161"/>
      <c r="BN2473" s="161"/>
      <c r="BO2473" s="161"/>
      <c r="BP2473" s="161"/>
      <c r="BQ2473" s="161"/>
      <c r="BR2473" s="161"/>
      <c r="BT2473" s="161"/>
      <c r="BU2473" s="161"/>
    </row>
    <row r="2474" spans="49:73" ht="44.25" customHeight="1" x14ac:dyDescent="0.25">
      <c r="AW2474" s="35"/>
      <c r="AX2474" s="35"/>
      <c r="AY2474" s="35"/>
      <c r="AZ2474" s="35"/>
      <c r="BA2474" s="35"/>
      <c r="BB2474" s="35"/>
      <c r="BC2474" s="35"/>
      <c r="BD2474" s="35"/>
      <c r="BE2474" s="35"/>
      <c r="BF2474" s="35"/>
      <c r="BG2474" s="35"/>
      <c r="BH2474" s="35"/>
      <c r="BI2474" s="35"/>
      <c r="BJ2474" s="35"/>
      <c r="BK2474" s="35"/>
      <c r="BL2474" s="35"/>
      <c r="BM2474" s="161"/>
      <c r="BN2474" s="161"/>
      <c r="BO2474" s="161"/>
      <c r="BP2474" s="161"/>
      <c r="BQ2474" s="161"/>
      <c r="BR2474" s="161"/>
      <c r="BT2474" s="161"/>
      <c r="BU2474" s="161"/>
    </row>
    <row r="2475" spans="49:73" ht="44.25" customHeight="1" x14ac:dyDescent="0.25">
      <c r="AW2475" s="35"/>
      <c r="AX2475" s="35"/>
      <c r="AY2475" s="35"/>
      <c r="AZ2475" s="35"/>
      <c r="BA2475" s="35"/>
      <c r="BB2475" s="35"/>
      <c r="BC2475" s="35"/>
      <c r="BD2475" s="35"/>
      <c r="BE2475" s="35"/>
      <c r="BF2475" s="35"/>
      <c r="BG2475" s="35"/>
      <c r="BH2475" s="35"/>
      <c r="BI2475" s="35"/>
      <c r="BJ2475" s="35"/>
      <c r="BK2475" s="35"/>
      <c r="BL2475" s="35"/>
      <c r="BM2475" s="161"/>
      <c r="BN2475" s="161"/>
      <c r="BO2475" s="161"/>
      <c r="BP2475" s="161"/>
      <c r="BQ2475" s="161"/>
      <c r="BR2475" s="161"/>
      <c r="BT2475" s="161"/>
      <c r="BU2475" s="161"/>
    </row>
    <row r="2476" spans="49:73" ht="44.25" customHeight="1" x14ac:dyDescent="0.25">
      <c r="AW2476" s="35"/>
      <c r="AX2476" s="35"/>
      <c r="AY2476" s="35"/>
      <c r="AZ2476" s="35"/>
      <c r="BA2476" s="35"/>
      <c r="BB2476" s="35"/>
      <c r="BC2476" s="35"/>
      <c r="BD2476" s="35"/>
      <c r="BE2476" s="35"/>
      <c r="BF2476" s="35"/>
      <c r="BG2476" s="35"/>
      <c r="BH2476" s="35"/>
      <c r="BI2476" s="35"/>
      <c r="BJ2476" s="35"/>
      <c r="BK2476" s="35"/>
      <c r="BL2476" s="35"/>
      <c r="BM2476" s="161"/>
      <c r="BN2476" s="161"/>
      <c r="BO2476" s="161"/>
      <c r="BP2476" s="161"/>
      <c r="BQ2476" s="161"/>
      <c r="BR2476" s="161"/>
      <c r="BT2476" s="161"/>
      <c r="BU2476" s="161"/>
    </row>
    <row r="2477" spans="49:73" ht="44.25" customHeight="1" x14ac:dyDescent="0.25">
      <c r="AW2477" s="35"/>
      <c r="AX2477" s="35"/>
      <c r="AY2477" s="35"/>
      <c r="AZ2477" s="35"/>
      <c r="BA2477" s="35"/>
      <c r="BB2477" s="35"/>
      <c r="BC2477" s="35"/>
      <c r="BD2477" s="35"/>
      <c r="BE2477" s="35"/>
      <c r="BF2477" s="35"/>
      <c r="BG2477" s="35"/>
      <c r="BH2477" s="35"/>
      <c r="BI2477" s="35"/>
      <c r="BJ2477" s="35"/>
      <c r="BK2477" s="35"/>
      <c r="BL2477" s="35"/>
      <c r="BM2477" s="161"/>
      <c r="BN2477" s="161"/>
      <c r="BO2477" s="161"/>
      <c r="BP2477" s="161"/>
      <c r="BQ2477" s="161"/>
      <c r="BR2477" s="161"/>
      <c r="BT2477" s="161"/>
      <c r="BU2477" s="161"/>
    </row>
    <row r="2478" spans="49:73" ht="44.25" customHeight="1" x14ac:dyDescent="0.25">
      <c r="AW2478" s="35"/>
      <c r="AX2478" s="35"/>
      <c r="AY2478" s="35"/>
      <c r="AZ2478" s="35"/>
      <c r="BA2478" s="35"/>
      <c r="BB2478" s="35"/>
      <c r="BC2478" s="35"/>
      <c r="BD2478" s="35"/>
      <c r="BE2478" s="35"/>
      <c r="BF2478" s="35"/>
      <c r="BG2478" s="35"/>
      <c r="BH2478" s="35"/>
      <c r="BI2478" s="35"/>
      <c r="BJ2478" s="35"/>
      <c r="BK2478" s="35"/>
      <c r="BL2478" s="35"/>
      <c r="BM2478" s="161"/>
      <c r="BN2478" s="161"/>
      <c r="BO2478" s="161"/>
      <c r="BP2478" s="161"/>
      <c r="BQ2478" s="161"/>
      <c r="BR2478" s="161"/>
      <c r="BT2478" s="161"/>
      <c r="BU2478" s="161"/>
    </row>
    <row r="2479" spans="49:73" ht="44.25" customHeight="1" x14ac:dyDescent="0.25">
      <c r="AW2479" s="35"/>
      <c r="AX2479" s="35"/>
      <c r="AY2479" s="35"/>
      <c r="AZ2479" s="35"/>
      <c r="BA2479" s="35"/>
      <c r="BB2479" s="35"/>
      <c r="BC2479" s="35"/>
      <c r="BD2479" s="35"/>
      <c r="BE2479" s="35"/>
      <c r="BF2479" s="35"/>
      <c r="BG2479" s="35"/>
      <c r="BH2479" s="35"/>
      <c r="BI2479" s="35"/>
      <c r="BJ2479" s="35"/>
      <c r="BK2479" s="35"/>
      <c r="BL2479" s="35"/>
      <c r="BM2479" s="161"/>
      <c r="BN2479" s="161"/>
      <c r="BO2479" s="161"/>
      <c r="BP2479" s="161"/>
      <c r="BQ2479" s="161"/>
      <c r="BR2479" s="161"/>
      <c r="BT2479" s="161"/>
      <c r="BU2479" s="161"/>
    </row>
    <row r="2480" spans="49:73" ht="44.25" customHeight="1" x14ac:dyDescent="0.25">
      <c r="AW2480" s="35"/>
      <c r="AX2480" s="35"/>
      <c r="AY2480" s="35"/>
      <c r="AZ2480" s="35"/>
      <c r="BA2480" s="35"/>
      <c r="BB2480" s="35"/>
      <c r="BC2480" s="35"/>
      <c r="BD2480" s="35"/>
      <c r="BE2480" s="35"/>
      <c r="BF2480" s="35"/>
      <c r="BG2480" s="35"/>
      <c r="BH2480" s="35"/>
      <c r="BI2480" s="35"/>
      <c r="BJ2480" s="35"/>
      <c r="BK2480" s="35"/>
      <c r="BL2480" s="35"/>
      <c r="BM2480" s="161"/>
      <c r="BN2480" s="161"/>
      <c r="BO2480" s="161"/>
      <c r="BP2480" s="161"/>
      <c r="BQ2480" s="161"/>
      <c r="BR2480" s="161"/>
      <c r="BT2480" s="161"/>
      <c r="BU2480" s="161"/>
    </row>
    <row r="2481" spans="49:73" ht="44.25" customHeight="1" x14ac:dyDescent="0.25">
      <c r="AW2481" s="35"/>
      <c r="AX2481" s="35"/>
      <c r="AY2481" s="35"/>
      <c r="AZ2481" s="35"/>
      <c r="BA2481" s="35"/>
      <c r="BB2481" s="35"/>
      <c r="BC2481" s="35"/>
      <c r="BD2481" s="35"/>
      <c r="BE2481" s="35"/>
      <c r="BF2481" s="35"/>
      <c r="BG2481" s="35"/>
      <c r="BH2481" s="35"/>
      <c r="BI2481" s="35"/>
      <c r="BJ2481" s="35"/>
      <c r="BK2481" s="35"/>
      <c r="BL2481" s="35"/>
      <c r="BM2481" s="161"/>
      <c r="BN2481" s="161"/>
      <c r="BO2481" s="161"/>
      <c r="BP2481" s="161"/>
      <c r="BQ2481" s="161"/>
      <c r="BR2481" s="161"/>
      <c r="BT2481" s="161"/>
      <c r="BU2481" s="161"/>
    </row>
  </sheetData>
  <autoFilter ref="A5:CS300">
    <filterColumn colId="1">
      <filters>
        <filter val="NON RAPDRP"/>
        <filter val="Non_RAPDRP"/>
        <filter val="NonRAPDRP"/>
      </filters>
    </filterColumn>
    <filterColumn colId="2">
      <filters>
        <filter val="THALLAK"/>
      </filters>
    </filterColumn>
    <filterColumn colId="50">
      <filters>
        <filter val="-1.19"/>
        <filter val="1.86"/>
        <filter val="-11.22"/>
        <filter val="113.87"/>
        <filter val="193.41"/>
        <filter val="-2.66"/>
        <filter val="2.86"/>
        <filter val="28.63"/>
        <filter val="29.08"/>
        <filter val="-34.02"/>
        <filter val="-4.12"/>
        <filter val="4.42"/>
        <filter val="-46.92"/>
        <filter val="-5.84"/>
        <filter val="-5.91"/>
        <filter val="-6.41"/>
        <filter val="-8.41"/>
        <filter val="-87.68"/>
        <filter val="-88.68"/>
        <filter val="-93.41"/>
      </filters>
    </filterColumn>
  </autoFilter>
  <mergeCells count="62">
    <mergeCell ref="AI3:AI4"/>
    <mergeCell ref="AJ3:AJ4"/>
    <mergeCell ref="BS2:BS4"/>
    <mergeCell ref="BT2:BT4"/>
    <mergeCell ref="BU2:BU4"/>
    <mergeCell ref="BV2:BV4"/>
    <mergeCell ref="BW2:BW4"/>
    <mergeCell ref="P3:P4"/>
    <mergeCell ref="Q3:Q4"/>
    <mergeCell ref="T3:T4"/>
    <mergeCell ref="U3:U4"/>
    <mergeCell ref="V3:V4"/>
    <mergeCell ref="BM2:BM4"/>
    <mergeCell ref="BN2:BN4"/>
    <mergeCell ref="BO2:BO4"/>
    <mergeCell ref="BP2:BP4"/>
    <mergeCell ref="BQ2:BQ4"/>
    <mergeCell ref="BR2:BR4"/>
    <mergeCell ref="BG2:BG4"/>
    <mergeCell ref="BH2:BH4"/>
    <mergeCell ref="BI2:BI4"/>
    <mergeCell ref="BJ2:BJ4"/>
    <mergeCell ref="BK2:BK4"/>
    <mergeCell ref="BL2:BL4"/>
    <mergeCell ref="BA2:BA4"/>
    <mergeCell ref="BB2:BB4"/>
    <mergeCell ref="BC2:BC4"/>
    <mergeCell ref="BD2:BD4"/>
    <mergeCell ref="BE2:BE4"/>
    <mergeCell ref="BF2:BF4"/>
    <mergeCell ref="AS2:AS4"/>
    <mergeCell ref="AT2:AT4"/>
    <mergeCell ref="AU2:AU4"/>
    <mergeCell ref="AV2:AV4"/>
    <mergeCell ref="AW2:AW4"/>
    <mergeCell ref="AZ2:AZ4"/>
    <mergeCell ref="AK2:AK4"/>
    <mergeCell ref="AL2:AL4"/>
    <mergeCell ref="AM2:AM4"/>
    <mergeCell ref="AN2:AN4"/>
    <mergeCell ref="AQ2:AQ4"/>
    <mergeCell ref="AR2:AR4"/>
    <mergeCell ref="M2:M4"/>
    <mergeCell ref="N2:O3"/>
    <mergeCell ref="P2:V2"/>
    <mergeCell ref="W2:W4"/>
    <mergeCell ref="X2:X4"/>
    <mergeCell ref="Y2:AJ2"/>
    <mergeCell ref="Y3:AB3"/>
    <mergeCell ref="AC3:AC4"/>
    <mergeCell ref="AD3:AD4"/>
    <mergeCell ref="AE3:AH3"/>
    <mergeCell ref="A1:BW1"/>
    <mergeCell ref="A2:A4"/>
    <mergeCell ref="B2:B4"/>
    <mergeCell ref="C2:C4"/>
    <mergeCell ref="D2:D4"/>
    <mergeCell ref="E2:E4"/>
    <mergeCell ref="F2:F4"/>
    <mergeCell ref="H2:H4"/>
    <mergeCell ref="I2:I4"/>
    <mergeCell ref="J2:L3"/>
  </mergeCells>
  <conditionalFormatting sqref="F301:G1048576 F1:G5 F131:F300">
    <cfRule type="duplicateValues" dxfId="2" priority="1"/>
  </conditionalFormatting>
  <conditionalFormatting sqref="F131:F242">
    <cfRule type="duplicateValues" dxfId="1" priority="2"/>
  </conditionalFormatting>
  <conditionalFormatting sqref="F6:G130 G131:G300">
    <cfRule type="duplicateValues" dxfId="0" priority="3"/>
  </conditionalFormatting>
  <printOptions horizontalCentered="1"/>
  <pageMargins left="0" right="0" top="0.19685039370078741" bottom="0" header="0.19685039370078741" footer="0.19685039370078741"/>
  <pageSetup paperSize="9" scale="10" fitToHeight="0" orientation="landscape"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Feederwise Energy Audit (9 (12</vt:lpstr>
      <vt:lpstr>'Feederwise Energy Audit (9 (12'!Print_Area</vt:lpstr>
      <vt:lpstr>'Feederwise Energy Audit (9 (12'!Print_Titles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AET THALLAK</dc:creator>
  <cp:lastModifiedBy>AET THALLAK</cp:lastModifiedBy>
  <dcterms:created xsi:type="dcterms:W3CDTF">2025-05-08T07:47:35Z</dcterms:created>
  <dcterms:modified xsi:type="dcterms:W3CDTF">2025-05-08T10:49:58Z</dcterms:modified>
</cp:coreProperties>
</file>